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7_財政状況資料集\H30決算\06_市町村回答\２回目\☆26 松田町\"/>
    </mc:Choice>
  </mc:AlternateContent>
  <bookViews>
    <workbookView xWindow="0" yWindow="0" windowWidth="28800" windowHeight="12120" tabRatio="75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W102" i="12" l="1"/>
  <c r="DB102" i="12"/>
  <c r="DG102" i="12"/>
  <c r="DL102" i="12"/>
  <c r="DQ102" i="12"/>
  <c r="CR102" i="12"/>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4" i="10"/>
  <c r="C35"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AM34" i="10"/>
  <c r="BW34" i="10" l="1"/>
  <c r="BW35" i="10" s="1"/>
  <c r="BW36" i="10" s="1"/>
  <c r="BW37" i="10" s="1"/>
  <c r="BW38" i="10" s="1"/>
  <c r="BW39" i="10" s="1"/>
  <c r="BW40" i="10" s="1"/>
  <c r="BW41" i="10" s="1"/>
  <c r="BW42" i="10" s="1"/>
  <c r="CO34" i="10" s="1"/>
</calcChain>
</file>

<file path=xl/sharedStrings.xml><?xml version="1.0" encoding="utf-8"?>
<sst xmlns="http://schemas.openxmlformats.org/spreadsheetml/2006/main" count="1177" uniqueCount="604">
  <si>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</si>
  <si>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</si>
  <si>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</si>
  <si>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</si>
  <si>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</si>
  <si>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</si>
  <si>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</si>
  <si>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</si>
  <si>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</si>
  <si>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</si>
  <si>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</si>
  <si>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</si>
  <si>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</si>
  <si>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</si>
  <si>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</si>
  <si>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</si>
  <si>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</si>
  <si>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</si>
  <si>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</si>
  <si>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</si>
  <si>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</si>
  <si>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</si>
  <si>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</si>
  <si>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</si>
  <si>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</si>
  <si>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</si>
  <si>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</si>
  <si>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</si>
  <si>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</si>
  <si>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</si>
  <si>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</si>
  <si>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</si>
  <si>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</si>
  <si>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</si>
  <si>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</si>
  <si>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</si>
  <si>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</si>
  <si>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</si>
  <si>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</si>
  <si>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</si>
  <si>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</si>
  <si>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</si>
  <si>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</si>
  <si>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</si>
  <si>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</si>
  <si>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</si>
  <si>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</si>
  <si>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</si>
  <si>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</si>
  <si>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</si>
  <si>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(当該欄に積立額が多い上位５基金の基金名を入力して下さい(H30年度末現在))</t>
  </si>
  <si>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</si>
  <si>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</si>
  <si>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</si>
  <si>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</si>
  <si>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</si>
  <si>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</si>
  <si>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</si>
  <si>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</si>
  <si>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</si>
  <si>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</si>
  <si>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</si>
  <si>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</si>
  <si>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</si>
  <si>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</si>
  <si>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</si>
  <si>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</si>
  <si>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</si>
  <si>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</si>
  <si>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</si>
  <si>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</si>
  <si>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</si>
  <si>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</si>
  <si>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</si>
  <si>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</si>
  <si>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</si>
  <si>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</si>
  <si>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</si>
  <si>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</si>
  <si>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</si>
  <si>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</si>
  <si>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</si>
  <si>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</si>
  <si>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</si>
  <si>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</si>
  <si>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Ⅲ－２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</si>
  <si>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</si>
  <si>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</si>
  <si>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</si>
  <si>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</si>
  <si>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</si>
  <si>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</si>
  <si>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</si>
  <si>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</si>
  <si>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</si>
  <si>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</si>
  <si>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</si>
  <si>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</si>
  <si>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松田町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</si>
  <si>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</si>
  <si>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</si>
  <si>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</si>
  <si>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</si>
  <si>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</si>
  <si>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</si>
  <si>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</si>
  <si>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</si>
  <si>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</si>
  <si>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</si>
  <si>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</si>
  <si>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</si>
  <si>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</si>
  <si>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</si>
  <si>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</si>
  <si>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</si>
  <si>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</si>
  <si>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</si>
  <si>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</si>
  <si>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</si>
  <si>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</si>
  <si>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</si>
  <si>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</si>
  <si>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</si>
  <si>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</si>
  <si>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</si>
  <si>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</si>
  <si>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</si>
  <si>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</si>
  <si>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</si>
  <si>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</si>
  <si>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</si>
  <si>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</si>
  <si>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</si>
  <si>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</si>
  <si>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</si>
  <si>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</si>
  <si>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</si>
  <si>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</si>
  <si>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</si>
  <si>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</si>
  <si>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</si>
  <si>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</si>
  <si>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</si>
  <si>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</si>
  <si>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</si>
  <si>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</si>
  <si>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</si>
  <si>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</si>
  <si>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</si>
  <si>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</si>
  <si>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</si>
  <si>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</si>
  <si>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</si>
  <si>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4"/>
  </si>
  <si>
    <t>うち日本人(％)</t>
    <phoneticPr fontId="5"/>
  </si>
  <si>
    <t>-0.7</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</si>
  <si>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</si>
  <si>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</si>
  <si>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</si>
  <si>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</si>
  <si>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</si>
  <si>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</si>
  <si>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</si>
  <si>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</si>
  <si>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</si>
  <si>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</si>
  <si>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</si>
  <si>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</si>
  <si>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</si>
  <si>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</si>
  <si>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</si>
  <si>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</si>
  <si>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</si>
  <si>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</si>
  <si>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</si>
  <si>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</si>
  <si>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</si>
  <si>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</si>
  <si>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</si>
  <si>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</si>
  <si>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</si>
  <si>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</si>
  <si>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</si>
  <si>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</si>
  <si>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</si>
  <si>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</si>
  <si>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</si>
  <si>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</si>
  <si>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</si>
  <si>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</si>
  <si>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</si>
  <si>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</si>
  <si>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</si>
  <si>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</si>
  <si>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</si>
  <si>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</si>
  <si>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</si>
  <si>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</si>
  <si>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</si>
  <si>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</si>
  <si>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</si>
  <si>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</si>
  <si>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</si>
  <si>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</si>
  <si>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</si>
  <si>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</si>
  <si>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</si>
  <si>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</si>
  <si>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</si>
  <si>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</si>
  <si>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</si>
  <si>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</si>
  <si>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</si>
  <si>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神奈川県松田町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</si>
  <si>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</si>
  <si>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</si>
  <si>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</si>
  <si>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</si>
  <si>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</si>
  <si>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</si>
  <si>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</si>
  <si>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</si>
  <si>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</si>
  <si>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</si>
  <si>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</si>
  <si>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</si>
  <si>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</si>
  <si>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</si>
  <si>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</si>
  <si>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</si>
  <si>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</si>
  <si>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</si>
  <si>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</si>
  <si>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</si>
  <si>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</si>
  <si>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</si>
  <si>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</si>
  <si>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</si>
  <si>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</si>
  <si>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</si>
  <si>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</si>
  <si>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</si>
  <si>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</si>
  <si>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</si>
  <si>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</si>
  <si>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</si>
  <si>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</si>
  <si>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</si>
  <si>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</si>
  <si>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</si>
  <si>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</si>
  <si>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</si>
  <si>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</si>
  <si>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</si>
  <si>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</si>
  <si>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</si>
  <si>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</si>
  <si>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</si>
  <si>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</si>
  <si>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</si>
  <si>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</si>
  <si>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</si>
  <si>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</si>
  <si>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</si>
  <si>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</si>
  <si>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</si>
  <si>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</si>
  <si>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</si>
  <si>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</si>
  <si>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</si>
  <si>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</si>
  <si>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</si>
  <si>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</si>
  <si>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</si>
  <si>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</si>
  <si>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</si>
  <si>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</si>
  <si>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</si>
  <si>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</si>
  <si>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</si>
  <si>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</si>
  <si>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</si>
  <si>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</si>
  <si>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</si>
  <si>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</si>
  <si>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</si>
  <si>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</si>
  <si>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</si>
  <si>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</si>
  <si>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</si>
  <si>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</si>
  <si>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</si>
  <si>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</si>
  <si>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</si>
  <si>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</si>
  <si>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</si>
  <si>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</si>
  <si>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</si>
  <si>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</si>
  <si>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</si>
  <si>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</si>
  <si>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</si>
  <si>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</si>
  <si>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</si>
  <si>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</si>
  <si>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</si>
  <si>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</si>
  <si>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</si>
  <si>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</si>
  <si>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</si>
  <si>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</si>
  <si>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</si>
  <si>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</si>
  <si>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</si>
  <si>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</si>
  <si>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</si>
  <si>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</si>
  <si>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</si>
  <si>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</si>
  <si>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</si>
  <si>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</si>
  <si>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</si>
  <si>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</si>
  <si>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</si>
  <si>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</si>
  <si>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</si>
  <si>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</si>
  <si>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</si>
  <si>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</si>
  <si>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</si>
  <si>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</si>
  <si>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</si>
  <si>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</si>
  <si>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</si>
  <si>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</si>
  <si>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</si>
  <si>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</si>
  <si>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</si>
  <si>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</si>
  <si>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</si>
  <si>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</si>
  <si>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</si>
  <si>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</si>
  <si>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</si>
  <si>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</si>
  <si>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</si>
  <si>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</si>
  <si>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</si>
  <si>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</si>
  <si>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</si>
  <si>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</si>
  <si>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</si>
  <si>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</si>
  <si>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</si>
  <si>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</si>
  <si>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</si>
  <si>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</si>
  <si>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</si>
  <si>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</si>
  <si>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</si>
  <si>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</si>
  <si>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</si>
  <si>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神奈川県松田町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</si>
  <si>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</si>
  <si>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</si>
  <si>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</si>
  <si>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</si>
  <si>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</si>
  <si>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</si>
  <si>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</si>
  <si>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</si>
  <si>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</si>
  <si>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</si>
  <si>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</si>
  <si>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</si>
  <si>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</si>
  <si>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</si>
  <si>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</si>
  <si>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</si>
  <si>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</si>
  <si>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</si>
  <si>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</si>
  <si>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</si>
  <si>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</si>
  <si>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</si>
  <si>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</si>
  <si>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</si>
  <si>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</si>
  <si>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</si>
  <si>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</si>
  <si>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</si>
  <si>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</si>
  <si>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</si>
  <si>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</si>
  <si>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</si>
  <si>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</si>
  <si>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</si>
  <si>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</si>
  <si>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国民健康保険診療所事業特別会計</t>
    <phoneticPr fontId="5"/>
  </si>
  <si>
    <t>介護保険事業特別会計</t>
    <phoneticPr fontId="5"/>
  </si>
  <si>
    <t>後期高齢者医療特別会計</t>
    <phoneticPr fontId="5"/>
  </si>
  <si>
    <t>上水道事業会計</t>
    <phoneticPr fontId="5"/>
  </si>
  <si>
    <t>法適用企業</t>
    <phoneticPr fontId="5"/>
  </si>
  <si>
    <t>寄簡易水道事業特別会計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</si>
  <si>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</si>
  <si>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</si>
  <si>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</si>
  <si>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</si>
  <si>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</si>
  <si>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</si>
  <si>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</si>
  <si>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</si>
  <si>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</si>
  <si>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</si>
  <si>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</si>
  <si>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</si>
  <si>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</si>
  <si>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</si>
  <si>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</si>
  <si>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</si>
  <si>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</si>
  <si>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</si>
  <si>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</si>
  <si>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</si>
  <si>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</si>
  <si>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</si>
  <si>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</si>
  <si>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</si>
  <si>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</si>
  <si>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</si>
  <si>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</si>
  <si>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</si>
  <si>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</si>
  <si>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</si>
  <si>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</si>
  <si>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</si>
  <si>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</si>
  <si>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</si>
  <si>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</si>
  <si>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</si>
  <si>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</si>
  <si>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</si>
  <si>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</si>
  <si>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</si>
  <si>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</si>
  <si>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</si>
  <si>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</si>
  <si>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</si>
  <si>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</si>
  <si>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</si>
  <si>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</si>
  <si>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</si>
  <si>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</si>
  <si>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</si>
  <si>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</si>
  <si>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</si>
  <si>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</si>
  <si>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</si>
  <si>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</si>
  <si>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</si>
  <si>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寄簡易水道事業特別会計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</si>
  <si>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</si>
  <si>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上水道事業会計</t>
    <phoneticPr fontId="5"/>
  </si>
  <si>
    <t>(Ｆ)</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</si>
  <si>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</si>
  <si>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</si>
  <si>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</si>
  <si>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</si>
  <si>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</si>
  <si>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</si>
  <si>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</si>
  <si>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</si>
  <si>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</si>
  <si>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</si>
  <si>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</si>
  <si>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</si>
  <si>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</si>
  <si>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</si>
  <si>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</si>
  <si>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</si>
  <si>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</si>
  <si>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</si>
  <si>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</si>
  <si>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</si>
  <si>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</si>
  <si>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</si>
  <si>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</si>
  <si>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</si>
  <si>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</si>
  <si>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</si>
  <si>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</si>
  <si>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</si>
  <si>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</si>
  <si>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</si>
  <si>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</si>
  <si>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</si>
  <si>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</si>
  <si>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</si>
  <si>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</si>
  <si>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</si>
  <si>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</si>
  <si>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</si>
  <si>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</si>
  <si>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</si>
  <si>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</si>
  <si>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</si>
  <si>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</si>
  <si>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</si>
  <si>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</si>
  <si>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</si>
  <si>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</si>
  <si>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</si>
  <si>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</si>
  <si>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</si>
  <si>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</si>
  <si>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</si>
  <si>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</si>
  <si>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</si>
  <si>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</si>
  <si>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</si>
  <si>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</si>
  <si>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</si>
  <si>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</si>
  <si>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</si>
  <si>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</si>
  <si>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</si>
  <si>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</si>
  <si>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</si>
  <si>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</si>
  <si>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</si>
  <si>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</si>
  <si>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</si>
  <si>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</si>
  <si>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</si>
  <si>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</si>
  <si>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</si>
  <si>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</si>
  <si>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</si>
  <si>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</si>
  <si>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</si>
  <si>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</si>
  <si>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</si>
  <si>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</si>
  <si>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</si>
  <si>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</si>
  <si>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</si>
  <si>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</si>
  <si>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</si>
  <si>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</si>
  <si>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</si>
  <si>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0.81</t>
  </si>
  <si>
    <t>▲ 6.23</t>
  </si>
  <si>
    <t>▲ 2.06</t>
  </si>
  <si>
    <t>▲ 4.98</t>
  </si>
  <si>
    <t>上水道事業会計</t>
  </si>
  <si>
    <t>一般会計</t>
  </si>
  <si>
    <t>介護保険事業特別会計</t>
  </si>
  <si>
    <t>国民健康保険事業特別会計</t>
  </si>
  <si>
    <t>下水道事業特別会計</t>
  </si>
  <si>
    <t>国民健康保険診療所事業特別会計</t>
  </si>
  <si>
    <t>後期高齢者医療特別会計</t>
  </si>
  <si>
    <t>寄簡易水道事業特別会計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</si>
  <si>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</si>
  <si>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</si>
  <si>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</si>
  <si>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</si>
  <si>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</si>
  <si>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</si>
  <si>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</si>
  <si>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</si>
  <si>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南足柄市外五ケ市町組合</t>
    <rPh sb="0" eb="4">
      <t>ミナミアシガラシ</t>
    </rPh>
    <rPh sb="4" eb="5">
      <t>ホカ</t>
    </rPh>
    <rPh sb="5" eb="7">
      <t>ゴカ</t>
    </rPh>
    <rPh sb="7" eb="8">
      <t>シ</t>
    </rPh>
    <rPh sb="8" eb="9">
      <t>マチ</t>
    </rPh>
    <rPh sb="9" eb="11">
      <t>クミアイ</t>
    </rPh>
    <phoneticPr fontId="2"/>
  </si>
  <si>
    <t>松田町外二ヶ町組合</t>
    <rPh sb="0" eb="2">
      <t>マツダ</t>
    </rPh>
    <rPh sb="2" eb="3">
      <t>マチ</t>
    </rPh>
    <rPh sb="3" eb="4">
      <t>ホカ</t>
    </rPh>
    <rPh sb="4" eb="5">
      <t>ニ</t>
    </rPh>
    <rPh sb="6" eb="7">
      <t>チョウ</t>
    </rPh>
    <rPh sb="7" eb="9">
      <t>クミアイ</t>
    </rPh>
    <phoneticPr fontId="2"/>
  </si>
  <si>
    <t>足柄上衛生組合</t>
    <rPh sb="0" eb="3">
      <t>アシガラカミ</t>
    </rPh>
    <rPh sb="3" eb="5">
      <t>エイセイ</t>
    </rPh>
    <rPh sb="5" eb="7">
      <t>クミアイ</t>
    </rPh>
    <phoneticPr fontId="2"/>
  </si>
  <si>
    <t>足柄東部清掃組合</t>
    <rPh sb="0" eb="2">
      <t>アシガラ</t>
    </rPh>
    <rPh sb="2" eb="4">
      <t>トウブ</t>
    </rPh>
    <rPh sb="4" eb="6">
      <t>セイソウ</t>
    </rPh>
    <rPh sb="6" eb="8">
      <t>クミアイ</t>
    </rPh>
    <phoneticPr fontId="2"/>
  </si>
  <si>
    <t>松田町三ケ町組合</t>
    <rPh sb="0" eb="2">
      <t>マツダ</t>
    </rPh>
    <rPh sb="2" eb="3">
      <t>マチ</t>
    </rPh>
    <rPh sb="3" eb="4">
      <t>サン</t>
    </rPh>
    <rPh sb="5" eb="6">
      <t>マチ</t>
    </rPh>
    <rPh sb="6" eb="8">
      <t>クミアイ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</si>
  <si>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</si>
  <si>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</si>
  <si>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</si>
  <si>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</si>
  <si>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有限会社　みやまの里</t>
    <rPh sb="0" eb="4">
      <t>ユウゲンガイシャ</t>
    </rPh>
    <rPh sb="9" eb="10">
      <t>サト</t>
    </rPh>
    <phoneticPr fontId="2"/>
  </si>
  <si>
    <t>松田町教育施設整備基金</t>
    <rPh sb="0" eb="2">
      <t>マツダ</t>
    </rPh>
    <rPh sb="2" eb="3">
      <t>マチ</t>
    </rPh>
    <rPh sb="3" eb="5">
      <t>キョウイク</t>
    </rPh>
    <rPh sb="5" eb="7">
      <t>シセツ</t>
    </rPh>
    <rPh sb="7" eb="9">
      <t>セイビ</t>
    </rPh>
    <rPh sb="9" eb="11">
      <t>キキン</t>
    </rPh>
    <phoneticPr fontId="11"/>
  </si>
  <si>
    <t>松田町体育振興基金</t>
    <rPh sb="0" eb="2">
      <t>マツダ</t>
    </rPh>
    <rPh sb="2" eb="3">
      <t>マチ</t>
    </rPh>
    <rPh sb="3" eb="5">
      <t>タイイク</t>
    </rPh>
    <rPh sb="5" eb="7">
      <t>シンコウ</t>
    </rPh>
    <rPh sb="7" eb="9">
      <t>キキン</t>
    </rPh>
    <phoneticPr fontId="11"/>
  </si>
  <si>
    <t>松田町福田奨学基金</t>
    <rPh sb="0" eb="2">
      <t>マツダ</t>
    </rPh>
    <rPh sb="2" eb="3">
      <t>マチ</t>
    </rPh>
    <rPh sb="3" eb="5">
      <t>フクダ</t>
    </rPh>
    <rPh sb="5" eb="7">
      <t>ショウガク</t>
    </rPh>
    <rPh sb="7" eb="9">
      <t>キキン</t>
    </rPh>
    <phoneticPr fontId="11"/>
  </si>
  <si>
    <t>再生可能エネルギー等導入促進基金</t>
    <rPh sb="0" eb="4">
      <t>サイセイカノウ</t>
    </rPh>
    <rPh sb="9" eb="16">
      <t>トウドウニュウソクシンキキン</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</si>
  <si>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</si>
  <si>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</si>
  <si>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</si>
  <si>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</si>
  <si>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</si>
  <si>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比較して将来負担比率、固定資産の減価償却率共に高い値にあり、今後の大型公共事業により更なる将来負担比率の増加も見込まれるため、公共施設の集約化・複合化等計画的な更新を検討する必要がある。</t>
    <rPh sb="0" eb="2">
      <t>ルイジ</t>
    </rPh>
    <rPh sb="2" eb="4">
      <t>ダンタイ</t>
    </rPh>
    <rPh sb="5" eb="7">
      <t>ヒカク</t>
    </rPh>
    <rPh sb="9" eb="11">
      <t>ショウライ</t>
    </rPh>
    <rPh sb="11" eb="13">
      <t>フタン</t>
    </rPh>
    <rPh sb="13" eb="15">
      <t>ヒリツ</t>
    </rPh>
    <rPh sb="16" eb="20">
      <t>コテイシサン</t>
    </rPh>
    <rPh sb="21" eb="23">
      <t>ゲンカ</t>
    </rPh>
    <rPh sb="23" eb="25">
      <t>ショウキャク</t>
    </rPh>
    <rPh sb="25" eb="26">
      <t>リツ</t>
    </rPh>
    <rPh sb="26" eb="27">
      <t>トモ</t>
    </rPh>
    <rPh sb="28" eb="29">
      <t>タカ</t>
    </rPh>
    <rPh sb="30" eb="31">
      <t>アタイ</t>
    </rPh>
    <rPh sb="35" eb="37">
      <t>コンゴ</t>
    </rPh>
    <rPh sb="38" eb="40">
      <t>オオガタ</t>
    </rPh>
    <rPh sb="40" eb="42">
      <t>コウキョウ</t>
    </rPh>
    <rPh sb="42" eb="44">
      <t>ジギョウ</t>
    </rPh>
    <rPh sb="47" eb="48">
      <t>サラ</t>
    </rPh>
    <rPh sb="50" eb="52">
      <t>ショウライ</t>
    </rPh>
    <rPh sb="52" eb="54">
      <t>フタン</t>
    </rPh>
    <rPh sb="54" eb="56">
      <t>ヒリツ</t>
    </rPh>
    <rPh sb="57" eb="59">
      <t>ゾウカ</t>
    </rPh>
    <rPh sb="60" eb="62">
      <t>ミコ</t>
    </rPh>
    <rPh sb="68" eb="70">
      <t>コウキョウ</t>
    </rPh>
    <rPh sb="70" eb="72">
      <t>シセツ</t>
    </rPh>
    <rPh sb="73" eb="76">
      <t>シュウヤクカ</t>
    </rPh>
    <rPh sb="77" eb="80">
      <t>フクゴウカ</t>
    </rPh>
    <rPh sb="80" eb="81">
      <t>トウ</t>
    </rPh>
    <rPh sb="81" eb="84">
      <t>ケイカクテキ</t>
    </rPh>
    <rPh sb="85" eb="87">
      <t>コウシン</t>
    </rPh>
    <rPh sb="88" eb="90">
      <t>ケントウ</t>
    </rPh>
    <rPh sb="92" eb="94">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</si>
  <si>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</si>
  <si>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</si>
  <si>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</si>
  <si>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</si>
  <si>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</si>
  <si>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</si>
  <si>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</si>
  <si>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</si>
  <si>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</si>
  <si>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H26からの傾向として、将来負担比率・実質公債費比率共に減少傾向にあったが、H30から将来負担比率は上昇している。
類似団体と比較した場合、将来負担比率については高い値で推移しているが、実質公債費比率については低い値を維持している。</t>
    <rPh sb="6" eb="8">
      <t>ケイコウ</t>
    </rPh>
    <rPh sb="12" eb="14">
      <t>ショウライ</t>
    </rPh>
    <rPh sb="14" eb="16">
      <t>フタン</t>
    </rPh>
    <rPh sb="16" eb="18">
      <t>ヒリツ</t>
    </rPh>
    <rPh sb="19" eb="21">
      <t>ジッシツ</t>
    </rPh>
    <rPh sb="21" eb="24">
      <t>コウサイヒ</t>
    </rPh>
    <rPh sb="24" eb="26">
      <t>ヒリツ</t>
    </rPh>
    <rPh sb="26" eb="27">
      <t>トモ</t>
    </rPh>
    <rPh sb="28" eb="30">
      <t>ゲンショウ</t>
    </rPh>
    <rPh sb="30" eb="32">
      <t>ケイコウ</t>
    </rPh>
    <rPh sb="43" eb="45">
      <t>ショウライ</t>
    </rPh>
    <rPh sb="45" eb="47">
      <t>フタン</t>
    </rPh>
    <rPh sb="47" eb="49">
      <t>ヒリツ</t>
    </rPh>
    <rPh sb="50" eb="52">
      <t>ジョウショウ</t>
    </rPh>
    <rPh sb="58" eb="60">
      <t>ルイジ</t>
    </rPh>
    <rPh sb="60" eb="62">
      <t>ダンタイ</t>
    </rPh>
    <rPh sb="63" eb="65">
      <t>ヒカク</t>
    </rPh>
    <rPh sb="67" eb="68">
      <t>バ</t>
    </rPh>
    <rPh sb="68" eb="69">
      <t>ゴウ</t>
    </rPh>
    <rPh sb="70" eb="72">
      <t>ショウライ</t>
    </rPh>
    <rPh sb="72" eb="74">
      <t>フタン</t>
    </rPh>
    <rPh sb="74" eb="76">
      <t>ヒリツ</t>
    </rPh>
    <rPh sb="81" eb="82">
      <t>タカ</t>
    </rPh>
    <rPh sb="83" eb="84">
      <t>アタイ</t>
    </rPh>
    <rPh sb="85" eb="87">
      <t>スイイ</t>
    </rPh>
    <rPh sb="93" eb="95">
      <t>ジッシツ</t>
    </rPh>
    <rPh sb="95" eb="98">
      <t>コウサイヒ</t>
    </rPh>
    <rPh sb="98" eb="100">
      <t>ヒリツ</t>
    </rPh>
    <rPh sb="105" eb="106">
      <t>ヒク</t>
    </rPh>
    <rPh sb="107" eb="108">
      <t>アタイ</t>
    </rPh>
    <rPh sb="109" eb="111">
      <t>イジ</t>
    </rPh>
    <phoneticPr fontId="5"/>
  </si>
  <si>
    <t>実質公債費比率</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</si>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</sst>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91837</c:v>
                </c:pt>
                <c:pt idx="1">
                  <c:v>75972</c:v>
                </c:pt>
                <c:pt idx="2">
                  <c:v>79466</c:v>
                </c:pt>
                <c:pt idx="3">
                  <c:v>90072</c:v>
                </c:pt>
                <c:pt idx="4">
                  <c:v>88328</c:v>
                </c:pt>
              </c:numCache>
            </c:numRef>
          </c:val>
          <c:smooth val="0"/>
          <c:extLst xmlns:c16r2="http://schemas.microsoft.com/office/drawing/2015/06/chart">
            <c:ext xmlns:c16="http://schemas.microsoft.com/office/drawing/2014/chart" uri="{C3380CC4-5D6E-409C-BE32-E72D297353CC}">
              <c16:uniqueId val="{00000000-7EE8-40CC-A8F9-3072607D16E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24663</c:v>
                </c:pt>
                <c:pt idx="1">
                  <c:v>36185</c:v>
                </c:pt>
                <c:pt idx="2">
                  <c:v>20774</c:v>
                </c:pt>
                <c:pt idx="3">
                  <c:v>42526</c:v>
                </c:pt>
                <c:pt idx="4">
                  <c:v>87056</c:v>
                </c:pt>
              </c:numCache>
            </c:numRef>
          </c:val>
          <c:smooth val="0"/>
          <c:extLst xmlns:c16r2="http://schemas.microsoft.com/office/drawing/2015/06/chart">
            <c:ext xmlns:c16="http://schemas.microsoft.com/office/drawing/2014/chart" uri="{C3380CC4-5D6E-409C-BE32-E72D297353CC}">
              <c16:uniqueId val="{00000001-7EE8-40CC-A8F9-3072607D16ED}"/>
            </c:ext>
          </c:extLst>
        </c:ser>
        <c:dLbls>
          <c:showLegendKey val="0"/>
          <c:showVal val="0"/>
          <c:showCatName val="0"/>
          <c:showSerName val="0"/>
          <c:showPercent val="0"/>
          <c:showBubbleSize val="0"/>
        </c:dLbls>
        <c:marker val="1"/>
        <c:smooth val="0"/>
        <c:axId val="185953520"/>
        <c:axId val="423884168"/>
      </c:lineChart>
      <c:catAx>
        <c:axId val="1859535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3884168"/>
        <c:crosses val="autoZero"/>
        <c:auto val="1"/>
        <c:lblAlgn val="ctr"/>
        <c:lblOffset val="100"/>
        <c:tickLblSkip val="1"/>
        <c:tickMarkSkip val="1"/>
        <c:noMultiLvlLbl val="0"/>
      </c:catAx>
      <c:valAx>
        <c:axId val="423884168"/>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59535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9.7799999999999994</c:v>
                </c:pt>
                <c:pt idx="1">
                  <c:v>8.2799999999999994</c:v>
                </c:pt>
                <c:pt idx="2">
                  <c:v>6.94</c:v>
                </c:pt>
                <c:pt idx="3">
                  <c:v>10.37</c:v>
                </c:pt>
                <c:pt idx="4">
                  <c:v>5.12</c:v>
                </c:pt>
              </c:numCache>
            </c:numRef>
          </c:val>
          <c:extLst xmlns:c16r2="http://schemas.microsoft.com/office/drawing/2015/06/chart">
            <c:ext xmlns:c16="http://schemas.microsoft.com/office/drawing/2014/chart" uri="{C3380CC4-5D6E-409C-BE32-E72D297353CC}">
              <c16:uniqueId val="{00000000-4C5F-4207-8218-181C806B353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15.03</c:v>
                </c:pt>
                <c:pt idx="1">
                  <c:v>9.92</c:v>
                </c:pt>
                <c:pt idx="2">
                  <c:v>9.25</c:v>
                </c:pt>
                <c:pt idx="3">
                  <c:v>9</c:v>
                </c:pt>
                <c:pt idx="4">
                  <c:v>12.21</c:v>
                </c:pt>
              </c:numCache>
            </c:numRef>
          </c:val>
          <c:extLst xmlns:c16r2="http://schemas.microsoft.com/office/drawing/2015/06/chart">
            <c:ext xmlns:c16="http://schemas.microsoft.com/office/drawing/2014/chart" uri="{C3380CC4-5D6E-409C-BE32-E72D297353CC}">
              <c16:uniqueId val="{00000001-4C5F-4207-8218-181C806B353F}"/>
            </c:ext>
          </c:extLst>
        </c:ser>
        <c:dLbls>
          <c:showLegendKey val="0"/>
          <c:showVal val="0"/>
          <c:showCatName val="0"/>
          <c:showSerName val="0"/>
          <c:showPercent val="0"/>
          <c:showBubbleSize val="0"/>
        </c:dLbls>
        <c:gapWidth val="250"/>
        <c:overlap val="100"/>
        <c:axId val="430181896"/>
        <c:axId val="4309751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-0.81</c:v>
                </c:pt>
                <c:pt idx="1">
                  <c:v>-6.23</c:v>
                </c:pt>
                <c:pt idx="2">
                  <c:v>-2.06</c:v>
                </c:pt>
                <c:pt idx="3">
                  <c:v>3</c:v>
                </c:pt>
                <c:pt idx="4">
                  <c:v>-4.9800000000000004</c:v>
                </c:pt>
              </c:numCache>
            </c:numRef>
          </c:val>
          <c:smooth val="0"/>
          <c:extLst xmlns:c16r2="http://schemas.microsoft.com/office/drawing/2015/06/chart">
            <c:ext xmlns:c16="http://schemas.microsoft.com/office/drawing/2014/chart" uri="{C3380CC4-5D6E-409C-BE32-E72D297353CC}">
              <c16:uniqueId val="{00000002-4C5F-4207-8218-181C806B353F}"/>
            </c:ext>
          </c:extLst>
        </c:ser>
        <c:dLbls>
          <c:showLegendKey val="0"/>
          <c:showVal val="0"/>
          <c:showCatName val="0"/>
          <c:showSerName val="0"/>
          <c:showPercent val="0"/>
          <c:showBubbleSize val="0"/>
        </c:dLbls>
        <c:marker val="1"/>
        <c:smooth val="0"/>
        <c:axId val="430181896"/>
        <c:axId val="430975136"/>
      </c:lineChart>
      <c:catAx>
        <c:axId val="430181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30975136"/>
        <c:crosses val="autoZero"/>
        <c:auto val="1"/>
        <c:lblAlgn val="ctr"/>
        <c:lblOffset val="100"/>
        <c:tickLblSkip val="1"/>
        <c:tickMarkSkip val="1"/>
        <c:noMultiLvlLbl val="0"/>
      </c:catAx>
      <c:valAx>
        <c:axId val="4309751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0181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2.94</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C157-4609-ACF6-1F8897E9B2F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157-4609-ACF6-1F8897E9B2FD}"/>
            </c:ext>
          </c:extLst>
        </c:ser>
        <c:ser>
          <c:idx val="2"/>
          <c:order val="2"/>
          <c:tx>
            <c:strRef>
              <c:f>データシート!$A$29</c:f>
              <c:strCache>
                <c:ptCount val="1"/>
                <c:pt idx="0">
                  <c:v>寄簡易水道事業特別会計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0.04</c:v>
                </c:pt>
                <c:pt idx="4">
                  <c:v>#N/A</c:v>
                </c:pt>
                <c:pt idx="5">
                  <c:v>0.08</c:v>
                </c:pt>
                <c:pt idx="6">
                  <c:v>#N/A</c:v>
                </c:pt>
                <c:pt idx="7">
                  <c:v>0.23</c:v>
                </c:pt>
                <c:pt idx="8">
                  <c:v>#N/A</c:v>
                </c:pt>
                <c:pt idx="9">
                  <c:v>0.16</c:v>
                </c:pt>
              </c:numCache>
            </c:numRef>
          </c:val>
          <c:extLst xmlns:c16r2="http://schemas.microsoft.com/office/drawing/2015/06/chart">
            <c:ext xmlns:c16="http://schemas.microsoft.com/office/drawing/2014/chart" uri="{C3380CC4-5D6E-409C-BE32-E72D297353CC}">
              <c16:uniqueId val="{00000002-C157-4609-ACF6-1F8897E9B2F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0.15</c:v>
                </c:pt>
                <c:pt idx="2">
                  <c:v>#N/A</c:v>
                </c:pt>
                <c:pt idx="3">
                  <c:v>0.15</c:v>
                </c:pt>
                <c:pt idx="4">
                  <c:v>#N/A</c:v>
                </c:pt>
                <c:pt idx="5">
                  <c:v>0.3</c:v>
                </c:pt>
                <c:pt idx="6">
                  <c:v>#N/A</c:v>
                </c:pt>
                <c:pt idx="7">
                  <c:v>0.24</c:v>
                </c:pt>
                <c:pt idx="8">
                  <c:v>#N/A</c:v>
                </c:pt>
                <c:pt idx="9">
                  <c:v>0.4</c:v>
                </c:pt>
              </c:numCache>
            </c:numRef>
          </c:val>
          <c:extLst xmlns:c16r2="http://schemas.microsoft.com/office/drawing/2015/06/chart">
            <c:ext xmlns:c16="http://schemas.microsoft.com/office/drawing/2014/chart" uri="{C3380CC4-5D6E-409C-BE32-E72D297353CC}">
              <c16:uniqueId val="{00000003-C157-4609-ACF6-1F8897E9B2FD}"/>
            </c:ext>
          </c:extLst>
        </c:ser>
        <c:ser>
          <c:idx val="4"/>
          <c:order val="4"/>
          <c:tx>
            <c:strRef>
              <c:f>データシート!$A$31</c:f>
              <c:strCache>
                <c:ptCount val="1"/>
                <c:pt idx="0">
                  <c:v>国民健康保険診療所事業特別会計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0.11</c:v>
                </c:pt>
                <c:pt idx="2">
                  <c:v>#N/A</c:v>
                </c:pt>
                <c:pt idx="3">
                  <c:v>0.15</c:v>
                </c:pt>
                <c:pt idx="4">
                  <c:v>#N/A</c:v>
                </c:pt>
                <c:pt idx="5">
                  <c:v>0.22</c:v>
                </c:pt>
                <c:pt idx="6">
                  <c:v>#N/A</c:v>
                </c:pt>
                <c:pt idx="7">
                  <c:v>0.45</c:v>
                </c:pt>
                <c:pt idx="8">
                  <c:v>#N/A</c:v>
                </c:pt>
                <c:pt idx="9">
                  <c:v>0.45</c:v>
                </c:pt>
              </c:numCache>
            </c:numRef>
          </c:val>
          <c:extLst xmlns:c16r2="http://schemas.microsoft.com/office/drawing/2015/06/chart">
            <c:ext xmlns:c16="http://schemas.microsoft.com/office/drawing/2014/chart" uri="{C3380CC4-5D6E-409C-BE32-E72D297353CC}">
              <c16:uniqueId val="{00000004-C157-4609-ACF6-1F8897E9B2FD}"/>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0.68</c:v>
                </c:pt>
                <c:pt idx="2">
                  <c:v>#N/A</c:v>
                </c:pt>
                <c:pt idx="3">
                  <c:v>0.25</c:v>
                </c:pt>
                <c:pt idx="4">
                  <c:v>#N/A</c:v>
                </c:pt>
                <c:pt idx="5">
                  <c:v>0.25</c:v>
                </c:pt>
                <c:pt idx="6">
                  <c:v>#N/A</c:v>
                </c:pt>
                <c:pt idx="7">
                  <c:v>0.77</c:v>
                </c:pt>
                <c:pt idx="8">
                  <c:v>#N/A</c:v>
                </c:pt>
                <c:pt idx="9">
                  <c:v>0.51</c:v>
                </c:pt>
              </c:numCache>
            </c:numRef>
          </c:val>
          <c:extLst xmlns:c16r2="http://schemas.microsoft.com/office/drawing/2015/06/chart">
            <c:ext xmlns:c16="http://schemas.microsoft.com/office/drawing/2014/chart" uri="{C3380CC4-5D6E-409C-BE32-E72D297353CC}">
              <c16:uniqueId val="{00000005-C157-4609-ACF6-1F8897E9B2FD}"/>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2.77</c:v>
                </c:pt>
                <c:pt idx="2">
                  <c:v>#N/A</c:v>
                </c:pt>
                <c:pt idx="3">
                  <c:v>1.81</c:v>
                </c:pt>
                <c:pt idx="4">
                  <c:v>#N/A</c:v>
                </c:pt>
                <c:pt idx="5">
                  <c:v>5.56</c:v>
                </c:pt>
                <c:pt idx="6">
                  <c:v>#N/A</c:v>
                </c:pt>
                <c:pt idx="7">
                  <c:v>5.34</c:v>
                </c:pt>
                <c:pt idx="8">
                  <c:v>#N/A</c:v>
                </c:pt>
                <c:pt idx="9">
                  <c:v>1.34</c:v>
                </c:pt>
              </c:numCache>
            </c:numRef>
          </c:val>
          <c:extLst xmlns:c16r2="http://schemas.microsoft.com/office/drawing/2015/06/chart">
            <c:ext xmlns:c16="http://schemas.microsoft.com/office/drawing/2014/chart" uri="{C3380CC4-5D6E-409C-BE32-E72D297353CC}">
              <c16:uniqueId val="{00000006-C157-4609-ACF6-1F8897E9B2FD}"/>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1.31</c:v>
                </c:pt>
                <c:pt idx="2">
                  <c:v>#N/A</c:v>
                </c:pt>
                <c:pt idx="3">
                  <c:v>1.9</c:v>
                </c:pt>
                <c:pt idx="4">
                  <c:v>#N/A</c:v>
                </c:pt>
                <c:pt idx="5">
                  <c:v>1.56</c:v>
                </c:pt>
                <c:pt idx="6">
                  <c:v>#N/A</c:v>
                </c:pt>
                <c:pt idx="7">
                  <c:v>2.15</c:v>
                </c:pt>
                <c:pt idx="8">
                  <c:v>#N/A</c:v>
                </c:pt>
                <c:pt idx="9">
                  <c:v>3.08</c:v>
                </c:pt>
              </c:numCache>
            </c:numRef>
          </c:val>
          <c:extLst xmlns:c16r2="http://schemas.microsoft.com/office/drawing/2015/06/chart">
            <c:ext xmlns:c16="http://schemas.microsoft.com/office/drawing/2014/chart" uri="{C3380CC4-5D6E-409C-BE32-E72D297353CC}">
              <c16:uniqueId val="{00000007-C157-4609-ACF6-1F8897E9B2F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6.83</c:v>
                </c:pt>
                <c:pt idx="2">
                  <c:v>#N/A</c:v>
                </c:pt>
                <c:pt idx="3">
                  <c:v>8.2799999999999994</c:v>
                </c:pt>
                <c:pt idx="4">
                  <c:v>#N/A</c:v>
                </c:pt>
                <c:pt idx="5">
                  <c:v>6.93</c:v>
                </c:pt>
                <c:pt idx="6">
                  <c:v>#N/A</c:v>
                </c:pt>
                <c:pt idx="7">
                  <c:v>10.08</c:v>
                </c:pt>
                <c:pt idx="8">
                  <c:v>#N/A</c:v>
                </c:pt>
                <c:pt idx="9">
                  <c:v>5.1100000000000003</c:v>
                </c:pt>
              </c:numCache>
            </c:numRef>
          </c:val>
          <c:extLst xmlns:c16r2="http://schemas.microsoft.com/office/drawing/2015/06/chart">
            <c:ext xmlns:c16="http://schemas.microsoft.com/office/drawing/2014/chart" uri="{C3380CC4-5D6E-409C-BE32-E72D297353CC}">
              <c16:uniqueId val="{00000008-C157-4609-ACF6-1F8897E9B2FD}"/>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11.91</c:v>
                </c:pt>
                <c:pt idx="2">
                  <c:v>#N/A</c:v>
                </c:pt>
                <c:pt idx="3">
                  <c:v>12.85</c:v>
                </c:pt>
                <c:pt idx="4">
                  <c:v>#N/A</c:v>
                </c:pt>
                <c:pt idx="5">
                  <c:v>13.23</c:v>
                </c:pt>
                <c:pt idx="6">
                  <c:v>#N/A</c:v>
                </c:pt>
                <c:pt idx="7">
                  <c:v>14.03</c:v>
                </c:pt>
                <c:pt idx="8">
                  <c:v>#N/A</c:v>
                </c:pt>
                <c:pt idx="9">
                  <c:v>14.51</c:v>
                </c:pt>
              </c:numCache>
            </c:numRef>
          </c:val>
          <c:extLst xmlns:c16r2="http://schemas.microsoft.com/office/drawing/2015/06/chart">
            <c:ext xmlns:c16="http://schemas.microsoft.com/office/drawing/2014/chart" uri="{C3380CC4-5D6E-409C-BE32-E72D297353CC}">
              <c16:uniqueId val="{00000009-C157-4609-ACF6-1F8897E9B2FD}"/>
            </c:ext>
          </c:extLst>
        </c:ser>
        <c:dLbls>
          <c:showLegendKey val="0"/>
          <c:showVal val="0"/>
          <c:showCatName val="0"/>
          <c:showSerName val="0"/>
          <c:showPercent val="0"/>
          <c:showBubbleSize val="0"/>
        </c:dLbls>
        <c:gapWidth val="150"/>
        <c:overlap val="100"/>
        <c:axId val="426414536"/>
        <c:axId val="435996296"/>
      </c:barChart>
      <c:catAx>
        <c:axId val="426414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5996296"/>
        <c:crosses val="autoZero"/>
        <c:auto val="1"/>
        <c:lblAlgn val="ctr"/>
        <c:lblOffset val="100"/>
        <c:tickLblSkip val="1"/>
        <c:tickMarkSkip val="1"/>
        <c:noMultiLvlLbl val="0"/>
      </c:catAx>
      <c:valAx>
        <c:axId val="435996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64145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364</c:v>
                </c:pt>
                <c:pt idx="5">
                  <c:v>341</c:v>
                </c:pt>
                <c:pt idx="8">
                  <c:v>352</c:v>
                </c:pt>
                <c:pt idx="11">
                  <c:v>353</c:v>
                </c:pt>
                <c:pt idx="14">
                  <c:v>355</c:v>
                </c:pt>
              </c:numCache>
            </c:numRef>
          </c:val>
          <c:extLst xmlns:c16r2="http://schemas.microsoft.com/office/drawing/2015/06/chart">
            <c:ext xmlns:c16="http://schemas.microsoft.com/office/drawing/2014/chart" uri="{C3380CC4-5D6E-409C-BE32-E72D297353CC}">
              <c16:uniqueId val="{00000000-F163-46B8-B35E-9F26E9A53B8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163-46B8-B35E-9F26E9A53B8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1</c:v>
                </c:pt>
              </c:numCache>
            </c:numRef>
          </c:val>
          <c:extLst xmlns:c16r2="http://schemas.microsoft.com/office/drawing/2015/06/chart">
            <c:ext xmlns:c16="http://schemas.microsoft.com/office/drawing/2014/chart" uri="{C3380CC4-5D6E-409C-BE32-E72D297353CC}">
              <c16:uniqueId val="{00000002-F163-46B8-B35E-9F26E9A53B8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163-46B8-B35E-9F26E9A53B8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164</c:v>
                </c:pt>
                <c:pt idx="3">
                  <c:v>153</c:v>
                </c:pt>
                <c:pt idx="6">
                  <c:v>153</c:v>
                </c:pt>
                <c:pt idx="9">
                  <c:v>140</c:v>
                </c:pt>
                <c:pt idx="12">
                  <c:v>120</c:v>
                </c:pt>
              </c:numCache>
            </c:numRef>
          </c:val>
          <c:extLst xmlns:c16r2="http://schemas.microsoft.com/office/drawing/2015/06/chart">
            <c:ext xmlns:c16="http://schemas.microsoft.com/office/drawing/2014/chart" uri="{C3380CC4-5D6E-409C-BE32-E72D297353CC}">
              <c16:uniqueId val="{00000004-F163-46B8-B35E-9F26E9A53B8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163-46B8-B35E-9F26E9A53B8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163-46B8-B35E-9F26E9A53B8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351</c:v>
                </c:pt>
                <c:pt idx="3">
                  <c:v>331</c:v>
                </c:pt>
                <c:pt idx="6">
                  <c:v>349</c:v>
                </c:pt>
                <c:pt idx="9">
                  <c:v>350</c:v>
                </c:pt>
                <c:pt idx="12">
                  <c:v>368</c:v>
                </c:pt>
              </c:numCache>
            </c:numRef>
          </c:val>
          <c:extLst xmlns:c16r2="http://schemas.microsoft.com/office/drawing/2015/06/chart">
            <c:ext xmlns:c16="http://schemas.microsoft.com/office/drawing/2014/chart" uri="{C3380CC4-5D6E-409C-BE32-E72D297353CC}">
              <c16:uniqueId val="{00000007-F163-46B8-B35E-9F26E9A53B89}"/>
            </c:ext>
          </c:extLst>
        </c:ser>
        <c:dLbls>
          <c:showLegendKey val="0"/>
          <c:showVal val="0"/>
          <c:showCatName val="0"/>
          <c:showSerName val="0"/>
          <c:showPercent val="0"/>
          <c:showBubbleSize val="0"/>
        </c:dLbls>
        <c:gapWidth val="100"/>
        <c:overlap val="100"/>
        <c:axId val="437166416"/>
        <c:axId val="4300399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151</c:v>
                </c:pt>
                <c:pt idx="2">
                  <c:v>#N/A</c:v>
                </c:pt>
                <c:pt idx="3">
                  <c:v>#N/A</c:v>
                </c:pt>
                <c:pt idx="4">
                  <c:v>143</c:v>
                </c:pt>
                <c:pt idx="5">
                  <c:v>#N/A</c:v>
                </c:pt>
                <c:pt idx="6">
                  <c:v>#N/A</c:v>
                </c:pt>
                <c:pt idx="7">
                  <c:v>150</c:v>
                </c:pt>
                <c:pt idx="8">
                  <c:v>#N/A</c:v>
                </c:pt>
                <c:pt idx="9">
                  <c:v>#N/A</c:v>
                </c:pt>
                <c:pt idx="10">
                  <c:v>137</c:v>
                </c:pt>
                <c:pt idx="11">
                  <c:v>#N/A</c:v>
                </c:pt>
                <c:pt idx="12">
                  <c:v>#N/A</c:v>
                </c:pt>
                <c:pt idx="13">
                  <c:v>134</c:v>
                </c:pt>
                <c:pt idx="14">
                  <c:v>#N/A</c:v>
                </c:pt>
              </c:numCache>
            </c:numRef>
          </c:val>
          <c:smooth val="0"/>
          <c:extLst xmlns:c16r2="http://schemas.microsoft.com/office/drawing/2015/06/chart">
            <c:ext xmlns:c16="http://schemas.microsoft.com/office/drawing/2014/chart" uri="{C3380CC4-5D6E-409C-BE32-E72D297353CC}">
              <c16:uniqueId val="{00000008-F163-46B8-B35E-9F26E9A53B89}"/>
            </c:ext>
          </c:extLst>
        </c:ser>
        <c:dLbls>
          <c:showLegendKey val="0"/>
          <c:showVal val="0"/>
          <c:showCatName val="0"/>
          <c:showSerName val="0"/>
          <c:showPercent val="0"/>
          <c:showBubbleSize val="0"/>
        </c:dLbls>
        <c:marker val="1"/>
        <c:smooth val="0"/>
        <c:axId val="437166416"/>
        <c:axId val="430039920"/>
      </c:lineChart>
      <c:catAx>
        <c:axId val="437166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0039920"/>
        <c:crosses val="autoZero"/>
        <c:auto val="1"/>
        <c:lblAlgn val="ctr"/>
        <c:lblOffset val="100"/>
        <c:tickLblSkip val="1"/>
        <c:tickMarkSkip val="1"/>
        <c:noMultiLvlLbl val="0"/>
      </c:catAx>
      <c:valAx>
        <c:axId val="4300399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7166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4084</c:v>
                </c:pt>
                <c:pt idx="5">
                  <c:v>4093</c:v>
                </c:pt>
                <c:pt idx="8">
                  <c:v>4020</c:v>
                </c:pt>
                <c:pt idx="11">
                  <c:v>3970</c:v>
                </c:pt>
                <c:pt idx="14">
                  <c:v>3873</c:v>
                </c:pt>
              </c:numCache>
            </c:numRef>
          </c:val>
          <c:extLst xmlns:c16r2="http://schemas.microsoft.com/office/drawing/2015/06/chart">
            <c:ext xmlns:c16="http://schemas.microsoft.com/office/drawing/2014/chart" uri="{C3380CC4-5D6E-409C-BE32-E72D297353CC}">
              <c16:uniqueId val="{00000000-9C8D-4086-AC4E-15D4F9E3856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16</c:v>
                </c:pt>
                <c:pt idx="5">
                  <c:v>12</c:v>
                </c:pt>
                <c:pt idx="8">
                  <c:v>8</c:v>
                </c:pt>
                <c:pt idx="11">
                  <c:v>4</c:v>
                </c:pt>
                <c:pt idx="14">
                  <c:v>0</c:v>
                </c:pt>
              </c:numCache>
            </c:numRef>
          </c:val>
          <c:extLst xmlns:c16r2="http://schemas.microsoft.com/office/drawing/2015/06/chart">
            <c:ext xmlns:c16="http://schemas.microsoft.com/office/drawing/2014/chart" uri="{C3380CC4-5D6E-409C-BE32-E72D297353CC}">
              <c16:uniqueId val="{00000001-9C8D-4086-AC4E-15D4F9E3856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715</c:v>
                </c:pt>
                <c:pt idx="5">
                  <c:v>626</c:v>
                </c:pt>
                <c:pt idx="8">
                  <c:v>681</c:v>
                </c:pt>
                <c:pt idx="11">
                  <c:v>741</c:v>
                </c:pt>
                <c:pt idx="14">
                  <c:v>993</c:v>
                </c:pt>
              </c:numCache>
            </c:numRef>
          </c:val>
          <c:extLst xmlns:c16r2="http://schemas.microsoft.com/office/drawing/2015/06/chart">
            <c:ext xmlns:c16="http://schemas.microsoft.com/office/drawing/2014/chart" uri="{C3380CC4-5D6E-409C-BE32-E72D297353CC}">
              <c16:uniqueId val="{00000002-9C8D-4086-AC4E-15D4F9E3856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C8D-4086-AC4E-15D4F9E3856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C8D-4086-AC4E-15D4F9E3856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C8D-4086-AC4E-15D4F9E3856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1172</c:v>
                </c:pt>
                <c:pt idx="3">
                  <c:v>1117</c:v>
                </c:pt>
                <c:pt idx="6">
                  <c:v>1093</c:v>
                </c:pt>
                <c:pt idx="9">
                  <c:v>1062</c:v>
                </c:pt>
                <c:pt idx="12">
                  <c:v>1012</c:v>
                </c:pt>
              </c:numCache>
            </c:numRef>
          </c:val>
          <c:extLst xmlns:c16r2="http://schemas.microsoft.com/office/drawing/2015/06/chart">
            <c:ext xmlns:c16="http://schemas.microsoft.com/office/drawing/2014/chart" uri="{C3380CC4-5D6E-409C-BE32-E72D297353CC}">
              <c16:uniqueId val="{00000006-9C8D-4086-AC4E-15D4F9E3856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9C8D-4086-AC4E-15D4F9E3856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1374</c:v>
                </c:pt>
                <c:pt idx="3">
                  <c:v>1323</c:v>
                </c:pt>
                <c:pt idx="6">
                  <c:v>1312</c:v>
                </c:pt>
                <c:pt idx="9">
                  <c:v>1118</c:v>
                </c:pt>
                <c:pt idx="12">
                  <c:v>1002</c:v>
                </c:pt>
              </c:numCache>
            </c:numRef>
          </c:val>
          <c:extLst xmlns:c16r2="http://schemas.microsoft.com/office/drawing/2015/06/chart">
            <c:ext xmlns:c16="http://schemas.microsoft.com/office/drawing/2014/chart" uri="{C3380CC4-5D6E-409C-BE32-E72D297353CC}">
              <c16:uniqueId val="{00000008-9C8D-4086-AC4E-15D4F9E3856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144</c:v>
                </c:pt>
              </c:numCache>
            </c:numRef>
          </c:val>
          <c:extLst xmlns:c16r2="http://schemas.microsoft.com/office/drawing/2015/06/chart">
            <c:ext xmlns:c16="http://schemas.microsoft.com/office/drawing/2014/chart" uri="{C3380CC4-5D6E-409C-BE32-E72D297353CC}">
              <c16:uniqueId val="{00000009-9C8D-4086-AC4E-15D4F9E3856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3919</c:v>
                </c:pt>
                <c:pt idx="3">
                  <c:v>4029</c:v>
                </c:pt>
                <c:pt idx="6">
                  <c:v>3958</c:v>
                </c:pt>
                <c:pt idx="9">
                  <c:v>3946</c:v>
                </c:pt>
                <c:pt idx="12">
                  <c:v>4285</c:v>
                </c:pt>
              </c:numCache>
            </c:numRef>
          </c:val>
          <c:extLst xmlns:c16r2="http://schemas.microsoft.com/office/drawing/2015/06/chart">
            <c:ext xmlns:c16="http://schemas.microsoft.com/office/drawing/2014/chart" uri="{C3380CC4-5D6E-409C-BE32-E72D297353CC}">
              <c16:uniqueId val="{0000000A-9C8D-4086-AC4E-15D4F9E3856B}"/>
            </c:ext>
          </c:extLst>
        </c:ser>
        <c:dLbls>
          <c:showLegendKey val="0"/>
          <c:showVal val="0"/>
          <c:showCatName val="0"/>
          <c:showSerName val="0"/>
          <c:showPercent val="0"/>
          <c:showBubbleSize val="0"/>
        </c:dLbls>
        <c:gapWidth val="100"/>
        <c:overlap val="100"/>
        <c:axId val="423868616"/>
        <c:axId val="4370606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1651</c:v>
                </c:pt>
                <c:pt idx="2">
                  <c:v>#N/A</c:v>
                </c:pt>
                <c:pt idx="3">
                  <c:v>#N/A</c:v>
                </c:pt>
                <c:pt idx="4">
                  <c:v>1738</c:v>
                </c:pt>
                <c:pt idx="5">
                  <c:v>#N/A</c:v>
                </c:pt>
                <c:pt idx="6">
                  <c:v>#N/A</c:v>
                </c:pt>
                <c:pt idx="7">
                  <c:v>1655</c:v>
                </c:pt>
                <c:pt idx="8">
                  <c:v>#N/A</c:v>
                </c:pt>
                <c:pt idx="9">
                  <c:v>#N/A</c:v>
                </c:pt>
                <c:pt idx="10">
                  <c:v>1411</c:v>
                </c:pt>
                <c:pt idx="11">
                  <c:v>#N/A</c:v>
                </c:pt>
                <c:pt idx="12">
                  <c:v>#N/A</c:v>
                </c:pt>
                <c:pt idx="13">
                  <c:v>1577</c:v>
                </c:pt>
                <c:pt idx="14">
                  <c:v>#N/A</c:v>
                </c:pt>
              </c:numCache>
            </c:numRef>
          </c:val>
          <c:smooth val="0"/>
          <c:extLst xmlns:c16r2="http://schemas.microsoft.com/office/drawing/2015/06/chart">
            <c:ext xmlns:c16="http://schemas.microsoft.com/office/drawing/2014/chart" uri="{C3380CC4-5D6E-409C-BE32-E72D297353CC}">
              <c16:uniqueId val="{0000000B-9C8D-4086-AC4E-15D4F9E3856B}"/>
            </c:ext>
          </c:extLst>
        </c:ser>
        <c:dLbls>
          <c:showLegendKey val="0"/>
          <c:showVal val="0"/>
          <c:showCatName val="0"/>
          <c:showSerName val="0"/>
          <c:showPercent val="0"/>
          <c:showBubbleSize val="0"/>
        </c:dLbls>
        <c:marker val="1"/>
        <c:smooth val="0"/>
        <c:axId val="423868616"/>
        <c:axId val="437060624"/>
      </c:lineChart>
      <c:catAx>
        <c:axId val="423868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37060624"/>
        <c:crosses val="autoZero"/>
        <c:auto val="1"/>
        <c:lblAlgn val="ctr"/>
        <c:lblOffset val="100"/>
        <c:tickLblSkip val="1"/>
        <c:tickMarkSkip val="1"/>
        <c:noMultiLvlLbl val="0"/>
      </c:catAx>
      <c:valAx>
        <c:axId val="4370606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3868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265</c:v>
                </c:pt>
                <c:pt idx="1">
                  <c:v>255</c:v>
                </c:pt>
                <c:pt idx="2">
                  <c:v>355</c:v>
                </c:pt>
              </c:numCache>
            </c:numRef>
          </c:val>
          <c:extLst xmlns:c16r2="http://schemas.microsoft.com/office/drawing/2015/06/chart">
            <c:ext xmlns:c16="http://schemas.microsoft.com/office/drawing/2014/chart" uri="{C3380CC4-5D6E-409C-BE32-E72D297353CC}">
              <c16:uniqueId val="{00000000-8FF5-4D55-B7AB-A22DFD211E7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8FF5-4D55-B7AB-A22DFD211E7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275</c:v>
                </c:pt>
                <c:pt idx="1">
                  <c:v>295</c:v>
                </c:pt>
                <c:pt idx="2">
                  <c:v>321</c:v>
                </c:pt>
              </c:numCache>
            </c:numRef>
          </c:val>
          <c:extLst xmlns:c16r2="http://schemas.microsoft.com/office/drawing/2015/06/chart">
            <c:ext xmlns:c16="http://schemas.microsoft.com/office/drawing/2014/chart" uri="{C3380CC4-5D6E-409C-BE32-E72D297353CC}">
              <c16:uniqueId val="{00000002-8FF5-4D55-B7AB-A22DFD211E79}"/>
            </c:ext>
          </c:extLst>
        </c:ser>
        <c:dLbls>
          <c:showLegendKey val="0"/>
          <c:showVal val="0"/>
          <c:showCatName val="0"/>
          <c:showSerName val="0"/>
          <c:showPercent val="0"/>
          <c:showBubbleSize val="0"/>
        </c:dLbls>
        <c:gapWidth val="120"/>
        <c:overlap val="100"/>
        <c:axId val="423620768"/>
        <c:axId val="423621152"/>
      </c:barChart>
      <c:catAx>
        <c:axId val="423620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23621152"/>
        <c:crosses val="autoZero"/>
        <c:auto val="1"/>
        <c:lblAlgn val="ctr"/>
        <c:lblOffset val="100"/>
        <c:tickLblSkip val="1"/>
        <c:tickMarkSkip val="1"/>
        <c:noMultiLvlLbl val="0"/>
      </c:catAx>
      <c:valAx>
        <c:axId val="423621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23620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D0D-4384-BC69-2517CA557527}"/>
                </c:ext>
                <c:ext xmlns:c15="http://schemas.microsoft.com/office/drawing/2012/chart" uri="{CE6537A1-D6FC-4f65-9D91-7224C49458BB}">
                  <c15:dlblFieldTable>
                    <c15:dlblFTEntry>
                      <c15:txfldGUID>{913BC4E9-BC5C-48DD-8737-EB7799CC3CAD}</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D0D-4384-BC69-2517CA557527}"/>
                </c:ext>
                <c:ext xmlns:c15="http://schemas.microsoft.com/office/drawing/2012/chart" uri="{CE6537A1-D6FC-4f65-9D91-7224C49458BB}">
                  <c15:dlblFieldTable>
                    <c15:dlblFTEntry>
                      <c15:txfldGUID>{16B1C496-BAC1-4ADC-B625-245F5617B3ED}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D0D-4384-BC69-2517CA557527}"/>
                </c:ext>
                <c:ext xmlns:c15="http://schemas.microsoft.com/office/drawing/2012/chart" uri="{CE6537A1-D6FC-4f65-9D91-7224C49458BB}">
                  <c15:dlblFieldTable>
                    <c15:dlblFTEntry>
                      <c15:txfldGUID>{F8410DA0-55B6-4E6B-B4AB-2FB30CE6BA76}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D0D-4384-BC69-2517CA557527}"/>
                </c:ext>
                <c:ext xmlns:c15="http://schemas.microsoft.com/office/drawing/2012/chart" uri="{CE6537A1-D6FC-4f65-9D91-7224C49458BB}">
                  <c15:dlblFieldTable>
                    <c15:dlblFTEntry>
                      <c15:txfldGUID>{70F9B0F9-52FE-47FA-A3A0-4E33A601CB8E}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D0D-4384-BC69-2517CA557527}"/>
                </c:ext>
                <c:ext xmlns:c15="http://schemas.microsoft.com/office/drawing/2012/chart" uri="{CE6537A1-D6FC-4f65-9D91-7224C49458BB}">
                  <c15:dlblFieldTable>
                    <c15:dlblFTEntry>
                      <c15:txfldGUID>{511A7655-9749-40FB-B70E-A48B35A8FBE7}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D0D-4384-BC69-2517CA557527}"/>
                </c:ext>
                <c:ext xmlns:c15="http://schemas.microsoft.com/office/drawing/2012/chart" uri="{CE6537A1-D6FC-4f65-9D91-7224C49458BB}">
                  <c15:dlblFieldTable>
                    <c15:dlblFTEntry>
                      <c15:txfldGUID>{B414D15F-47C1-49F7-A295-92C311810DB5}</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D0D-4384-BC69-2517CA557527}"/>
                </c:ext>
                <c:ext xmlns:c15="http://schemas.microsoft.com/office/drawing/2012/chart" uri="{CE6537A1-D6FC-4f65-9D91-7224C49458BB}">
                  <c15:layout/>
                  <c15:dlblFieldTable>
                    <c15:dlblFTEntry>
                      <c15:txfldGUID>{90DF1440-029C-49E2-8E08-CCFD31C88969}</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D0D-4384-BC69-2517CA557527}"/>
                </c:ext>
                <c:ext xmlns:c15="http://schemas.microsoft.com/office/drawing/2012/chart" uri="{CE6537A1-D6FC-4f65-9D91-7224C49458BB}">
                  <c15:layout/>
                  <c15:dlblFieldTable>
                    <c15:dlblFTEntry>
                      <c15:txfldGUID>{53937224-9639-4159-924D-6F35ABF0EB2A}</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D0D-4384-BC69-2517CA557527}"/>
                </c:ext>
                <c:ext xmlns:c15="http://schemas.microsoft.com/office/drawing/2012/chart" uri="{CE6537A1-D6FC-4f65-9D91-7224C49458BB}">
                  <c15:layout/>
                  <c15:dlblFieldTable>
                    <c15:dlblFTEntry>
                      <c15:txfldGUID>{3A79344F-FFE2-4AE3-8493-8D6C4167D75C}</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71.099999999999994</c:v>
                </c:pt>
                <c:pt idx="24">
                  <c:v>71.8</c:v>
                </c:pt>
                <c:pt idx="32">
                  <c:v>70</c:v>
                </c:pt>
              </c:numCache>
            </c:numRef>
          </c:xVal>
          <c:yVal>
            <c:numRef>
              <c:f>公会計指標分析・財政指標組合せ分析表!$BP$51:$DC$51</c:f>
              <c:numCache>
                <c:formatCode>#,##0.0;"▲ "#,##0.0</c:formatCode>
                <c:ptCount val="40"/>
                <c:pt idx="16">
                  <c:v>65.8</c:v>
                </c:pt>
                <c:pt idx="24">
                  <c:v>56.8</c:v>
                </c:pt>
                <c:pt idx="32">
                  <c:v>61.7</c:v>
                </c:pt>
              </c:numCache>
            </c:numRef>
          </c:yVal>
          <c:smooth val="0"/>
          <c:extLst xmlns:c16r2="http://schemas.microsoft.com/office/drawing/2015/06/chart">
            <c:ext xmlns:c16="http://schemas.microsoft.com/office/drawing/2014/chart" uri="{C3380CC4-5D6E-409C-BE32-E72D297353CC}">
              <c16:uniqueId val="{00000009-AD0D-4384-BC69-2517CA55752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D0D-4384-BC69-2517CA557527}"/>
                </c:ext>
                <c:ext xmlns:c15="http://schemas.microsoft.com/office/drawing/2012/chart" uri="{CE6537A1-D6FC-4f65-9D91-7224C49458BB}">
                  <c15:dlblFieldTable>
                    <c15:dlblFTEntry>
                      <c15:txfldGUID>{8EA25A15-2669-4AEE-8A74-0951BA7C8759}</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D0D-4384-BC69-2517CA557527}"/>
                </c:ext>
                <c:ext xmlns:c15="http://schemas.microsoft.com/office/drawing/2012/chart" uri="{CE6537A1-D6FC-4f65-9D91-7224C49458BB}">
                  <c15:dlblFieldTable>
                    <c15:dlblFTEntry>
                      <c15:txfldGUID>{5DDD7378-7E79-40EB-8A33-7B8C820F84D2}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D0D-4384-BC69-2517CA557527}"/>
                </c:ext>
                <c:ext xmlns:c15="http://schemas.microsoft.com/office/drawing/2012/chart" uri="{CE6537A1-D6FC-4f65-9D91-7224C49458BB}">
                  <c15:dlblFieldTable>
                    <c15:dlblFTEntry>
                      <c15:txfldGUID>{7D33A38A-DF63-4346-BEBC-53880381EE0B}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D0D-4384-BC69-2517CA557527}"/>
                </c:ext>
                <c:ext xmlns:c15="http://schemas.microsoft.com/office/drawing/2012/chart" uri="{CE6537A1-D6FC-4f65-9D91-7224C49458BB}">
                  <c15:dlblFieldTable>
                    <c15:dlblFTEntry>
                      <c15:txfldGUID>{94728A3B-A513-42B9-9FD0-97B089D14797}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D0D-4384-BC69-2517CA557527}"/>
                </c:ext>
                <c:ext xmlns:c15="http://schemas.microsoft.com/office/drawing/2012/chart" uri="{CE6537A1-D6FC-4f65-9D91-7224C49458BB}">
                  <c15:dlblFieldTable>
                    <c15:dlblFTEntry>
                      <c15:txfldGUID>{610927C6-60D1-4A32-ADD3-656B3AD88840}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D0D-4384-BC69-2517CA557527}"/>
                </c:ext>
                <c:ext xmlns:c15="http://schemas.microsoft.com/office/drawing/2012/chart" uri="{CE6537A1-D6FC-4f65-9D91-7224C49458BB}">
                  <c15:dlblFieldTable>
                    <c15:dlblFTEntry>
                      <c15:txfldGUID>{21B9577C-813A-4DDE-A0F4-6775BDA83311}</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D0D-4384-BC69-2517CA557527}"/>
                </c:ext>
                <c:ext xmlns:c15="http://schemas.microsoft.com/office/drawing/2012/chart" uri="{CE6537A1-D6FC-4f65-9D91-7224C49458BB}">
                  <c15:layout/>
                  <c15:dlblFieldTable>
                    <c15:dlblFTEntry>
                      <c15:txfldGUID>{A4E9D235-A1CC-484C-AEEA-A69812A8528A}</c15:txfldGUID>
                      <c15:f>公会計指標分析・財政指標組合せ分析表!$CF$50</c15:f>
                      <c15:dlblFieldTableCache>
                        <c:ptCount val="1"/>
                        <c:pt idx="0">
                          <c:v>H28</c:v>
                        </c:pt>
                      </c15:dlblFieldTableCache>
                    </c15:dlblFTEntry>
                  </c15:dlblFieldTable>
                  <c15:showDataLabelsRange val="0"/>
                </c:ext>
              </c:extLst>
            </c:dLbl>
            <c:dLbl>
              <c:idx val="24"/>
              <c:layout>
                <c:manualLayout>
                  <c:x val="-2.7427853931677938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D0D-4384-BC69-2517CA557527}"/>
                </c:ext>
                <c:ext xmlns:c15="http://schemas.microsoft.com/office/drawing/2012/chart" uri="{CE6537A1-D6FC-4f65-9D91-7224C49458BB}">
                  <c15:layout/>
                  <c15:dlblFieldTable>
                    <c15:dlblFTEntry>
                      <c15:txfldGUID>{F26D0A61-9224-41D5-B36E-2FF0FE6DF641}</c15:txfldGUID>
                      <c15:f>公会計指標分析・財政指標組合せ分析表!$CN$50</c15:f>
                      <c15:dlblFieldTableCache>
                        <c:ptCount val="1"/>
                        <c:pt idx="0">
                          <c:v>H29</c:v>
                        </c:pt>
                      </c15:dlblFieldTableCache>
                    </c15:dlblFTEntry>
                  </c15:dlblFieldTable>
                  <c15:showDataLabelsRange val="0"/>
                </c:ext>
              </c:extLst>
            </c:dLbl>
            <c:dLbl>
              <c:idx val="32"/>
              <c:layout>
                <c:manualLayout>
                  <c:x val="-3.68625470074668E-2"/>
                  <c:y val="-6.4739042105865174E-2"/>
                </c:manualLayout>
              </c:layout>
              <c:tx>
                <c:strRef>
                  <c:f>公会計指標分析・財政指標組合せ分析表!$CV$50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D0D-4384-BC69-2517CA557527}"/>
                </c:ext>
                <c:ext xmlns:c15="http://schemas.microsoft.com/office/drawing/2012/chart" uri="{CE6537A1-D6FC-4f65-9D91-7224C49458BB}">
                  <c15:layout/>
                  <c15:dlblFieldTable>
                    <c15:dlblFTEntry>
                      <c15:txfldGUID>{FDEEE17F-D34D-4C31-BB74-D652BB0C7A31}</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52.1</c:v>
                </c:pt>
                <c:pt idx="24">
                  <c:v>59.1</c:v>
                </c:pt>
                <c:pt idx="32">
                  <c:v>58.6</c:v>
                </c:pt>
              </c:numCache>
            </c:numRef>
          </c:xVal>
          <c:yVal>
            <c:numRef>
              <c:f>公会計指標分析・財政指標組合せ分析表!$BP$55:$DC$55</c:f>
              <c:numCache>
                <c:formatCode>#,##0.0;"▲ "#,##0.0</c:formatCode>
                <c:ptCount val="40"/>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AD0D-4384-BC69-2517CA557527}"/>
            </c:ext>
          </c:extLst>
        </c:ser>
        <c:dLbls>
          <c:showLegendKey val="0"/>
          <c:showVal val="1"/>
          <c:showCatName val="0"/>
          <c:showSerName val="0"/>
          <c:showPercent val="0"/>
          <c:showBubbleSize val="0"/>
        </c:dLbls>
        <c:axId val="432192336"/>
        <c:axId val="432189984"/>
      </c:scatterChart>
      <c:valAx>
        <c:axId val="432192336"/>
        <c:scaling>
          <c:orientation val="minMax"/>
          <c:max val="74"/>
          <c:min val="50"/>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2189984"/>
        <c:crosses val="autoZero"/>
        <c:crossBetween val="midCat"/>
      </c:valAx>
      <c:valAx>
        <c:axId val="432189984"/>
        <c:scaling>
          <c:orientation val="minMax"/>
          <c:max val="77"/>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2192336"/>
        <c:crosses val="autoZero"/>
        <c:crossBetween val="midCat"/>
        <c:majorUnit val="8"/>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65A-4E1E-906E-00667C02026C}"/>
                </c:ext>
                <c:ext xmlns:c15="http://schemas.microsoft.com/office/drawing/2012/chart" uri="{CE6537A1-D6FC-4f65-9D91-7224C49458BB}">
                  <c15:layout/>
                  <c15:dlblFieldTable>
                    <c15:dlblFTEntry>
                      <c15:txfldGUID>{C5310950-5FD9-404A-BCE4-AECD454F1B0B}</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65A-4E1E-906E-00667C02026C}"/>
                </c:ext>
                <c:ext xmlns:c15="http://schemas.microsoft.com/office/drawing/2012/chart" uri="{CE6537A1-D6FC-4f65-9D91-7224C49458BB}">
                  <c15:dlblFieldTable>
                    <c15:dlblFTEntry>
                      <c15:txfldGUID>{AEA54082-1BBB-4439-A8A3-B1AE6C8AF573}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65A-4E1E-906E-00667C02026C}"/>
                </c:ext>
                <c:ext xmlns:c15="http://schemas.microsoft.com/office/drawing/2012/chart" uri="{CE6537A1-D6FC-4f65-9D91-7224C49458BB}">
                  <c15:dlblFieldTable>
                    <c15:dlblFTEntry>
                      <c15:txfldGUID>{7CFF3EAA-4837-4370-A707-4C83FEF4271D}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65A-4E1E-906E-00667C02026C}"/>
                </c:ext>
                <c:ext xmlns:c15="http://schemas.microsoft.com/office/drawing/2012/chart" uri="{CE6537A1-D6FC-4f65-9D91-7224C49458BB}">
                  <c15:dlblFieldTable>
                    <c15:dlblFTEntry>
                      <c15:txfldGUID>{82910806-14EF-47FE-ABA5-B4F03044A6BC}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65A-4E1E-906E-00667C02026C}"/>
                </c:ext>
                <c:ext xmlns:c15="http://schemas.microsoft.com/office/drawing/2012/chart" uri="{CE6537A1-D6FC-4f65-9D91-7224C49458BB}">
                  <c15:dlblFieldTable>
                    <c15:dlblFTEntry>
                      <c15:txfldGUID>{1078296A-5CE2-417E-B0F8-2B96E32F20BA}</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65A-4E1E-906E-00667C02026C}"/>
                </c:ext>
                <c:ext xmlns:c15="http://schemas.microsoft.com/office/drawing/2012/chart" uri="{CE6537A1-D6FC-4f65-9D91-7224C49458BB}">
                  <c15:layout/>
                  <c15:dlblFieldTable>
                    <c15:dlblFTEntry>
                      <c15:txfldGUID>{757D6C70-E0CE-4A2B-A009-B88EAA150E97}</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65A-4E1E-906E-00667C02026C}"/>
                </c:ext>
                <c:ext xmlns:c15="http://schemas.microsoft.com/office/drawing/2012/chart" uri="{CE6537A1-D6FC-4f65-9D91-7224C49458BB}">
                  <c15:layout/>
                  <c15:dlblFieldTable>
                    <c15:dlblFTEntry>
                      <c15:txfldGUID>{F7661660-DC14-46FA-A6ED-567F08D59656}</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65A-4E1E-906E-00667C02026C}"/>
                </c:ext>
                <c:ext xmlns:c15="http://schemas.microsoft.com/office/drawing/2012/chart" uri="{CE6537A1-D6FC-4f65-9D91-7224C49458BB}">
                  <c15:layout/>
                  <c15:dlblFieldTable>
                    <c15:dlblFTEntry>
                      <c15:txfldGUID>{61214E4F-1244-4404-A030-5515E6E9335D}</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65A-4E1E-906E-00667C02026C}"/>
                </c:ext>
                <c:ext xmlns:c15="http://schemas.microsoft.com/office/drawing/2012/chart" uri="{CE6537A1-D6FC-4f65-9D91-7224C49458BB}">
                  <c15:layout/>
                  <c15:dlblFieldTable>
                    <c15:dlblFTEntry>
                      <c15:txfldGUID>{61F4374B-152E-4732-894F-FD9B557E45A8}</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6.2</c:v>
                </c:pt>
                <c:pt idx="16">
                  <c:v>5.9</c:v>
                </c:pt>
                <c:pt idx="24">
                  <c:v>5.7</c:v>
                </c:pt>
                <c:pt idx="32">
                  <c:v>5.6</c:v>
                </c:pt>
              </c:numCache>
            </c:numRef>
          </c:xVal>
          <c:yVal>
            <c:numRef>
              <c:f>公会計指標分析・財政指標組合せ分析表!$BP$73:$DC$73</c:f>
              <c:numCache>
                <c:formatCode>#,##0.0;"▲ "#,##0.0</c:formatCode>
                <c:ptCount val="40"/>
                <c:pt idx="0">
                  <c:v>67</c:v>
                </c:pt>
                <c:pt idx="8">
                  <c:v>68.599999999999994</c:v>
                </c:pt>
                <c:pt idx="16">
                  <c:v>65.8</c:v>
                </c:pt>
                <c:pt idx="24">
                  <c:v>56.8</c:v>
                </c:pt>
                <c:pt idx="32">
                  <c:v>61.7</c:v>
                </c:pt>
              </c:numCache>
            </c:numRef>
          </c:yVal>
          <c:smooth val="0"/>
          <c:extLst xmlns:c16r2="http://schemas.microsoft.com/office/drawing/2015/06/chart">
            <c:ext xmlns:c16="http://schemas.microsoft.com/office/drawing/2014/chart" uri="{C3380CC4-5D6E-409C-BE32-E72D297353CC}">
              <c16:uniqueId val="{00000009-A65A-4E1E-906E-00667C02026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65A-4E1E-906E-00667C02026C}"/>
                </c:ext>
                <c:ext xmlns:c15="http://schemas.microsoft.com/office/drawing/2012/chart" uri="{CE6537A1-D6FC-4f65-9D91-7224C49458BB}">
                  <c15:layout/>
                  <c15:dlblFieldTable>
                    <c15:dlblFTEntry>
                      <c15:txfldGUID>{A09CE289-632F-4E0A-9FB5-9709ABCE6058}</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65A-4E1E-906E-00667C02026C}"/>
                </c:ext>
                <c:ext xmlns:c15="http://schemas.microsoft.com/office/drawing/2012/chart" uri="{CE6537A1-D6FC-4f65-9D91-7224C49458BB}">
                  <c15:dlblFieldTable>
                    <c15:dlblFTEntry>
                      <c15:txfldGUID>{892773DC-30A4-4C21-91FC-B4BFFA8F75A7}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65A-4E1E-906E-00667C02026C}"/>
                </c:ext>
                <c:ext xmlns:c15="http://schemas.microsoft.com/office/drawing/2012/chart" uri="{CE6537A1-D6FC-4f65-9D91-7224C49458BB}">
                  <c15:dlblFieldTable>
                    <c15:dlblFTEntry>
                      <c15:txfldGUID>{40AD5D4D-0587-41DA-975A-BFAEE001B8F7}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65A-4E1E-906E-00667C02026C}"/>
                </c:ext>
                <c:ext xmlns:c15="http://schemas.microsoft.com/office/drawing/2012/chart" uri="{CE6537A1-D6FC-4f65-9D91-7224C49458BB}">
                  <c15:dlblFieldTable>
                    <c15:dlblFTEntry>
                      <c15:txfldGUID>{2F5ACD0D-D085-4DF4-8EDD-A70ACB622F16}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65A-4E1E-906E-00667C02026C}"/>
                </c:ext>
                <c:ext xmlns:c15="http://schemas.microsoft.com/office/drawing/2012/chart" uri="{CE6537A1-D6FC-4f65-9D91-7224C49458BB}">
                  <c15:dlblFieldTable>
                    <c15:dlblFTEntry>
                      <c15:txfldGUID>{D62ED5FE-7C7E-43EA-94EE-EAE51C24DFFE}</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65A-4E1E-906E-00667C02026C}"/>
                </c:ext>
                <c:ext xmlns:c15="http://schemas.microsoft.com/office/drawing/2012/chart" uri="{CE6537A1-D6FC-4f65-9D91-7224C49458BB}">
                  <c15:layout/>
                  <c15:dlblFieldTable>
                    <c15:dlblFTEntry>
                      <c15:txfldGUID>{8596BD54-F6D9-48DA-9533-1D37F8A0356C}</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4.5160355153971272E-2"/>
                  <c:y val="-9.0797735746181177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65A-4E1E-906E-00667C02026C}"/>
                </c:ext>
                <c:ext xmlns:c15="http://schemas.microsoft.com/office/drawing/2012/chart" uri="{CE6537A1-D6FC-4f65-9D91-7224C49458BB}">
                  <c15:layout/>
                  <c15:dlblFieldTable>
                    <c15:dlblFTEntry>
                      <c15:txfldGUID>{DBBDA806-4F8F-4096-9248-E5B2D0B7A00F}</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1.8235628084250128E-2"/>
                  <c:y val="-5.2956284201664823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65A-4E1E-906E-00667C02026C}"/>
                </c:ext>
                <c:ext xmlns:c15="http://schemas.microsoft.com/office/drawing/2012/chart" uri="{CE6537A1-D6FC-4f65-9D91-7224C49458BB}">
                  <c15:layout/>
                  <c15:dlblFieldTable>
                    <c15:dlblFTEntry>
                      <c15:txfldGUID>{922AE6CD-180F-47D8-BD9B-DD0139B5D162}</c15:txfldGUID>
                      <c15:f>公会計指標分析・財政指標組合せ分析表!$CN$72</c15:f>
                      <c15:dlblFieldTableCache>
                        <c:ptCount val="1"/>
                        <c:pt idx="0">
                          <c:v>H29</c:v>
                        </c:pt>
                      </c15:dlblFieldTableCache>
                    </c15:dlblFTEntry>
                  </c15:dlblFieldTable>
                  <c15:showDataLabelsRange val="0"/>
                </c:ext>
              </c:extLst>
            </c:dLbl>
            <c:dLbl>
              <c:idx val="32"/>
              <c:layout>
                <c:manualLayout>
                  <c:x val="-3.1697991619110633E-2"/>
                  <c:y val="-4.3495921315535854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65A-4E1E-906E-00667C02026C}"/>
                </c:ext>
                <c:ext xmlns:c15="http://schemas.microsoft.com/office/drawing/2012/chart" uri="{CE6537A1-D6FC-4f65-9D91-7224C49458BB}">
                  <c15:layout/>
                  <c15:dlblFieldTable>
                    <c15:dlblFTEntry>
                      <c15:txfldGUID>{AE18527D-3AD2-4A07-8274-7703AAB2D155}</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8.9</c:v>
                </c:pt>
                <c:pt idx="16">
                  <c:v>7.9</c:v>
                </c:pt>
                <c:pt idx="24">
                  <c:v>7.9</c:v>
                </c:pt>
                <c:pt idx="32">
                  <c:v>7.8</c:v>
                </c:pt>
              </c:numCache>
            </c:numRef>
          </c:xVal>
          <c:yVal>
            <c:numRef>
              <c:f>公会計指標分析・財政指標組合せ分析表!$BP$77:$DC$77</c:f>
              <c:numCache>
                <c:formatCode>#,##0.0;"▲ "#,##0.0</c:formatCode>
                <c:ptCount val="40"/>
                <c:pt idx="0">
                  <c:v>10.199999999999999</c:v>
                </c:pt>
                <c:pt idx="8">
                  <c:v>13.1</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A65A-4E1E-906E-00667C02026C}"/>
            </c:ext>
          </c:extLst>
        </c:ser>
        <c:dLbls>
          <c:showLegendKey val="0"/>
          <c:showVal val="1"/>
          <c:showCatName val="0"/>
          <c:showSerName val="0"/>
          <c:showPercent val="0"/>
          <c:showBubbleSize val="0"/>
        </c:dLbls>
        <c:axId val="432190376"/>
        <c:axId val="432193120"/>
      </c:scatterChart>
      <c:valAx>
        <c:axId val="432190376"/>
        <c:scaling>
          <c:orientation val="minMax"/>
          <c:max val="9.4"/>
          <c:min val="5.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2193120"/>
        <c:crosses val="autoZero"/>
        <c:crossBetween val="midCat"/>
      </c:valAx>
      <c:valAx>
        <c:axId val="432193120"/>
        <c:scaling>
          <c:orientation val="minMax"/>
          <c:max val="81"/>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2190376"/>
        <c:crosses val="autoZero"/>
        <c:crossBetween val="midCat"/>
        <c:majorUnit val="9"/>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神奈川県松田町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元利償還金については起債発行を抑制していたことなどから、平成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年度までは減少傾向であったが、現在は増加に転じ、上昇傾向にある。今後も増加傾向は続くとみられるため、地方債の新規発行にあたっては計画的な対応が必要である。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一方、下水道事業債等の償還が進んだことに伴い、公営企業地方債償還財源充当繰入金は減少しており、実質公債費比率の分子の額は減少傾向にある。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神奈川県松田町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近年、公営企業債等繰入見込額や退職手当負担見込額が減少を続けており、それらを背景に将来負担比率の分子も前年度に比べて減少していたが、平成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年度は一般会計等に係る地方債現在高の増加及び債務負担行為に基づく支出予定額の新規計上により、将来負担比率の分子は増加に転じた。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今後も公営企業債等繰入見込額は減少が想定されるが、一般会計等に係る地方債の現在高は増加していく見込みのため、地方債の新規発行にあたっては計画的な対応が必要である。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神奈川県松田町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・小学校整備事業を見据えて計画的に松田町教育施設整備基金に積み立てを行っていること及び財政調整基金に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百万円の積立を行ったことから、基金全体では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・大型事業を複数、計画している中で、基金の使途が明確な特定目的基金への積立てを最優先しながらも、財政調整基金においても適正な規模を確保していく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・松田町教育施設整備基金：松田町教育施設の整備に充てる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・松田町体育振興基金：町民の体育振興と体育意識の高揚に要する経費に充てる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・松田町福田奨学基金：教育の機会均等を図るため、その世帯の生計を担う者の事故、病気等による経済的な理由で修学が困難となる児童</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に対し、奨学手当を給付し修学の援助をする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・松田町再生可能エネルギー等導入促進基金：二酸化炭素排出抑制対策事業費等補助金を活用して設置する太陽光発電設備（以下「設備」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という。）について、余剰電力の電力会社への売払い収入等を新たな設備または設備の維持管理の財源に充てる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・松田町教育施設整備基金：令和元年度から本格的に着手する小学校整備事業に充てるため、約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・松田町教育施設整備基金：小学校整備事業のため、今後も計画的に積立を行っていく予定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・その他：今後、小学校整備事業のほかにも大型公共事業が予定されているため、特定目的基金を設置し計画的に積立を行っていく予定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年度決算時に歳計剰余金の処分により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・財政調整基金の適正な規模を見極めながら確保する方針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・小学校整備など大型事業が進む中で、地方債償還の増加傾向が見込まれるため、積み立ても含めて検討</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479D35D2-7D89-4F22-96C3-E4E84BC522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5D8A8587-325D-4FF3-B391-E9B1CB8A47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738D0555-B83B-48EA-BE6B-B493B577128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5107D4D3-0917-4F59-AE42-46109B476D6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A7CA8842-A21E-4C97-BF00-CC699C08D80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C87E2F6E-EA6E-447B-8A54-1CE68339950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B0B298A7-C4AD-4F51-ABAA-892C6E7F5FD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AF339FCD-47AA-4268-AE00-CE545C3D95C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853C581B-39E7-48D6-9C7B-AF5DA70F230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FEF608EF-A2EF-4513-85EA-3128A2CD686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D4522E91-BD98-4319-9AF6-E79C4C4442E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58F9D709-CD91-41EC-AD66-B8E51CD0360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11,227
11,101
37.75
4,929,900
4,742,932
148,617
2,905,399
4,285,359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353D6D6A-AA62-4A32-B195-AE322E861E2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C836D3E9-CA84-4CE1-81D6-57C3CFB9B37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A0FDD850-57AE-47A1-A396-B4CAA8A8A42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61.7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9AD5E9D9-0781-4F1F-9A4E-ACC841D5F46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79DDDDCE-5880-408C-8863-BE99279B595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D8E534C3-F0E6-4A59-ACF5-238138D4082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13B796D7-CE85-4393-A871-4FF896D424A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053C6D78-2162-428E-8F86-67A573B1B25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5428A514-729E-4305-9142-612D0CCA037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B92317D9-BACB-4716-920C-F72AF45842F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56A2664C-993F-4B90-A363-18FAEE8081E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EF236C9F-F2F5-42FB-884B-E252DCBE879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7BF9E9C3-C8F0-48B3-971C-6DE7174088E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E5A9F037-7CC9-4E81-8DDD-F99D2F808A4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503909F7-DFE2-4A3E-9087-2D90F3B097A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7F9D5B15-B6F3-4303-976C-579042A4981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4E911E9F-29A2-467F-B9FF-7AA42E2E99F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xmlns="" id="{1A498AD0-4AD3-46E4-B97A-FDEFD84D33BA}"/>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xmlns="" id="{0BCA8692-80DB-47F1-9184-4C20E2B4CAEC}"/>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xmlns="" id="{4F691A80-B691-4369-B2F8-9E1EB232E3D1}"/>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xmlns="" id="{191C235B-5B2E-4A41-B493-F104258CD158}"/>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xmlns="" id="{DE581623-8F83-45F1-AF3F-894BC1C8E29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xmlns="" id="{C4A17EE9-61E2-46B2-92AE-5911B7C84F3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xmlns="" id="{BF014BAB-D1DE-4F1D-9B06-8A118033FFD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xmlns="" id="{54D7969A-F100-4DC3-80D7-EEB3B55272B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xmlns="" id="{C37DA2D9-4722-4689-838F-D968AFC6B41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xmlns="" id="{CB0D5EA4-49DE-4EB3-A386-5223844DE02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xmlns="" id="{A276C850-0C3C-4403-A158-9E9E8A8AC2B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xmlns="" id="{576C013D-21A1-47CD-9CB7-B704BFD67DF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xmlns="" id="{451BC41D-A086-4AA8-A936-70EFC66978D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xmlns="" id="{F6456230-B657-464C-A04A-747FBE452C6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xmlns="" id="{D10A8BF8-CB53-4777-9EA1-048E0A3D99D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xmlns="" id="{831288E9-7BCD-4902-997B-3FFD6656FC6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xmlns="" id="{0E97A5EF-1507-421E-804A-F5769CE1B8A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県平均、全国平均と比較しても固定資産の減価償却率は高い値となっており、資産の老朽化が進んでいる。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当町では平成</a:t>
          </a:r>
          <a:r>
            <a:rPr kumimoji="1" lang="en-US" altLang="ja-JP" sz="1100" baseline="0">
              <a:latin typeface="ＭＳ Ｐゴシック" panose="020B0600070205080204" pitchFamily="50" charset="-128"/>
              <a:ea typeface="ＭＳ Ｐゴシック" panose="020B0600070205080204" pitchFamily="50" charset="-128"/>
            </a:rPr>
            <a:t>28</a:t>
          </a:r>
          <a:r>
            <a:rPr kumimoji="1" lang="ja-JP" altLang="en-US" sz="1100" baseline="0">
              <a:latin typeface="ＭＳ Ｐゴシック" panose="020B0600070205080204" pitchFamily="50" charset="-128"/>
              <a:ea typeface="ＭＳ Ｐゴシック" panose="020B0600070205080204" pitchFamily="50" charset="-128"/>
            </a:rPr>
            <a:t>年度に公共施設総合管理計画を定めており、今後策定する個別施設計画と併せて施設の適切な更新を進めていく必要がある。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xmlns="" id="{B718DABD-BE62-44D7-99B9-61D77306EFD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xmlns="" id="{C7BB37BC-29B2-4EB3-9420-2ACEB3B10F3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xmlns="" id="{D9D30F1D-9A6D-48B8-84E2-36BD85E81643}"/>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a:extLst>
            <a:ext uri="{FF2B5EF4-FFF2-40B4-BE49-F238E27FC236}">
              <a16:creationId xmlns:a16="http://schemas.microsoft.com/office/drawing/2014/main" xmlns="" id="{1C6BE2C3-96E6-4235-B90E-1DE139FC6FA6}"/>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a:extLst>
            <a:ext uri="{FF2B5EF4-FFF2-40B4-BE49-F238E27FC236}">
              <a16:creationId xmlns:a16="http://schemas.microsoft.com/office/drawing/2014/main" xmlns="" id="{C490A4BA-25D4-4BC5-BC96-50848E6AEC0B}"/>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a:extLst>
            <a:ext uri="{FF2B5EF4-FFF2-40B4-BE49-F238E27FC236}">
              <a16:creationId xmlns:a16="http://schemas.microsoft.com/office/drawing/2014/main" xmlns="" id="{4FCFD3B5-6228-4A2C-A520-475B03A5FFC9}"/>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a:extLst>
            <a:ext uri="{FF2B5EF4-FFF2-40B4-BE49-F238E27FC236}">
              <a16:creationId xmlns:a16="http://schemas.microsoft.com/office/drawing/2014/main" xmlns="" id="{1FFED635-4C8F-4172-A0EB-F36A70B83C4A}"/>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xmlns="" id="{0B94B00B-DD0A-496A-B542-DBEF51D421D2}"/>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a:extLst>
            <a:ext uri="{FF2B5EF4-FFF2-40B4-BE49-F238E27FC236}">
              <a16:creationId xmlns:a16="http://schemas.microsoft.com/office/drawing/2014/main" xmlns="" id="{43DE6601-F761-4C4A-B56F-45442B259F81}"/>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a:extLst>
            <a:ext uri="{FF2B5EF4-FFF2-40B4-BE49-F238E27FC236}">
              <a16:creationId xmlns:a16="http://schemas.microsoft.com/office/drawing/2014/main" xmlns="" id="{0DF9FA3A-EAF9-4487-93A8-222467ED7A26}"/>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a:extLst>
            <a:ext uri="{FF2B5EF4-FFF2-40B4-BE49-F238E27FC236}">
              <a16:creationId xmlns:a16="http://schemas.microsoft.com/office/drawing/2014/main" xmlns="" id="{368A2149-DEC2-444C-9CBC-91D1ABFF2817}"/>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a:extLst>
            <a:ext uri="{FF2B5EF4-FFF2-40B4-BE49-F238E27FC236}">
              <a16:creationId xmlns:a16="http://schemas.microsoft.com/office/drawing/2014/main" xmlns="" id="{9578D39A-7A72-40C9-98AD-0BF3489C0532}"/>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a:extLst>
            <a:ext uri="{FF2B5EF4-FFF2-40B4-BE49-F238E27FC236}">
              <a16:creationId xmlns:a16="http://schemas.microsoft.com/office/drawing/2014/main" xmlns="" id="{B803CFB4-D375-4035-89BF-D936B7B38273}"/>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xmlns="" id="{D62B1AA4-BF39-4E18-92B8-4B5AD85647A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a:extLst>
            <a:ext uri="{FF2B5EF4-FFF2-40B4-BE49-F238E27FC236}">
              <a16:creationId xmlns:a16="http://schemas.microsoft.com/office/drawing/2014/main" xmlns="" id="{7FAD3DAD-1CB9-4B27-AB97-B23AD5D4835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xmlns="" id="{0C118EFA-0754-4A4F-8630-A2D222393FC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83608</xdr:rowOff>
    </xdr:from>
    <xdr:to>
      <xdr:col>23</xdr:col>
      <xdr:colOff>85090</xdr:colOff>
      <xdr:row>35</xdr:row>
      <xdr:rowOff>51858</xdr:rowOff>
    </xdr:to>
    <xdr:cxnSp macro="">
      <xdr:nvCxnSpPr>
        <xdr:cNvPr id="64" name="直線コネクタ 63">
          <a:extLst>
            <a:ext uri="{FF2B5EF4-FFF2-40B4-BE49-F238E27FC236}">
              <a16:creationId xmlns:a16="http://schemas.microsoft.com/office/drawing/2014/main" xmlns="" id="{9D1C5459-01E2-48CA-8D15-FFF790EA5EEE}"/>
            </a:ext>
          </a:extLst>
        </xdr:cNvPr>
        <xdr:cNvCxnSpPr/>
      </xdr:nvCxnSpPr>
      <xdr:spPr>
        <a:xfrm flipV="1">
          <a:off x="4760595" y="5312833"/>
          <a:ext cx="127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5" name="有形固定資産減価償却率最小値テキスト">
          <a:extLst>
            <a:ext uri="{FF2B5EF4-FFF2-40B4-BE49-F238E27FC236}">
              <a16:creationId xmlns:a16="http://schemas.microsoft.com/office/drawing/2014/main" xmlns="" id="{AC622426-1F4B-4BAB-8F6D-A0C175386EA2}"/>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6" name="直線コネクタ 65">
          <a:extLst>
            <a:ext uri="{FF2B5EF4-FFF2-40B4-BE49-F238E27FC236}">
              <a16:creationId xmlns:a16="http://schemas.microsoft.com/office/drawing/2014/main" xmlns="" id="{7E8062C5-512E-4E36-81C7-6C6D78FAD455}"/>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30285</xdr:rowOff>
    </xdr:from>
    <xdr:ext cx="405111" cy="259045"/>
    <xdr:sp macro="" textlink="">
      <xdr:nvSpPr>
        <xdr:cNvPr id="67" name="有形固定資産減価償却率最大値テキスト">
          <a:extLst>
            <a:ext uri="{FF2B5EF4-FFF2-40B4-BE49-F238E27FC236}">
              <a16:creationId xmlns:a16="http://schemas.microsoft.com/office/drawing/2014/main" xmlns="" id="{9EF95D8F-EB1F-4787-A8F2-78BA0F4C5C6F}"/>
            </a:ext>
          </a:extLst>
        </xdr:cNvPr>
        <xdr:cNvSpPr txBox="1"/>
      </xdr:nvSpPr>
      <xdr:spPr>
        <a:xfrm>
          <a:off x="4813300" y="508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83608</xdr:rowOff>
    </xdr:from>
    <xdr:to>
      <xdr:col>23</xdr:col>
      <xdr:colOff>174625</xdr:colOff>
      <xdr:row>26</xdr:row>
      <xdr:rowOff>83608</xdr:rowOff>
    </xdr:to>
    <xdr:cxnSp macro="">
      <xdr:nvCxnSpPr>
        <xdr:cNvPr id="68" name="直線コネクタ 67">
          <a:extLst>
            <a:ext uri="{FF2B5EF4-FFF2-40B4-BE49-F238E27FC236}">
              <a16:creationId xmlns:a16="http://schemas.microsoft.com/office/drawing/2014/main" xmlns="" id="{D536E9EC-9A9B-472E-9F65-7B5D493BAAFE}"/>
            </a:ext>
          </a:extLst>
        </xdr:cNvPr>
        <xdr:cNvCxnSpPr/>
      </xdr:nvCxnSpPr>
      <xdr:spPr>
        <a:xfrm>
          <a:off x="4673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95479</xdr:rowOff>
    </xdr:from>
    <xdr:ext cx="405111" cy="259045"/>
    <xdr:sp macro="" textlink="">
      <xdr:nvSpPr>
        <xdr:cNvPr id="69" name="有形固定資産減価償却率平均値テキスト">
          <a:extLst>
            <a:ext uri="{FF2B5EF4-FFF2-40B4-BE49-F238E27FC236}">
              <a16:creationId xmlns:a16="http://schemas.microsoft.com/office/drawing/2014/main" xmlns="" id="{12A53001-CF45-4BFC-B8F9-C0BE82544B86}"/>
            </a:ext>
          </a:extLst>
        </xdr:cNvPr>
        <xdr:cNvSpPr txBox="1"/>
      </xdr:nvSpPr>
      <xdr:spPr>
        <a:xfrm>
          <a:off x="4813300" y="60105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70" name="フローチャート: 判断 69">
          <a:extLst>
            <a:ext uri="{FF2B5EF4-FFF2-40B4-BE49-F238E27FC236}">
              <a16:creationId xmlns:a16="http://schemas.microsoft.com/office/drawing/2014/main" xmlns="" id="{F8F7F1BB-5757-49EF-A8F1-996D619BDD6C}"/>
            </a:ext>
          </a:extLst>
        </xdr:cNvPr>
        <xdr:cNvSpPr/>
      </xdr:nvSpPr>
      <xdr:spPr>
        <a:xfrm>
          <a:off x="47117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99060</xdr:rowOff>
    </xdr:from>
    <xdr:to>
      <xdr:col>19</xdr:col>
      <xdr:colOff>187325</xdr:colOff>
      <xdr:row>31</xdr:row>
      <xdr:rowOff>29210</xdr:rowOff>
    </xdr:to>
    <xdr:sp macro="" textlink="">
      <xdr:nvSpPr>
        <xdr:cNvPr id="71" name="フローチャート: 判断 70">
          <a:extLst>
            <a:ext uri="{FF2B5EF4-FFF2-40B4-BE49-F238E27FC236}">
              <a16:creationId xmlns:a16="http://schemas.microsoft.com/office/drawing/2014/main" xmlns="" id="{F244BBCA-C53F-4AD7-901C-4309D509D5B7}"/>
            </a:ext>
          </a:extLst>
        </xdr:cNvPr>
        <xdr:cNvSpPr/>
      </xdr:nvSpPr>
      <xdr:spPr>
        <a:xfrm>
          <a:off x="4000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8043</xdr:rowOff>
    </xdr:from>
    <xdr:to>
      <xdr:col>15</xdr:col>
      <xdr:colOff>187325</xdr:colOff>
      <xdr:row>32</xdr:row>
      <xdr:rowOff>109643</xdr:rowOff>
    </xdr:to>
    <xdr:sp macro="" textlink="">
      <xdr:nvSpPr>
        <xdr:cNvPr id="72" name="フローチャート: 判断 71">
          <a:extLst>
            <a:ext uri="{FF2B5EF4-FFF2-40B4-BE49-F238E27FC236}">
              <a16:creationId xmlns:a16="http://schemas.microsoft.com/office/drawing/2014/main" xmlns="" id="{E8788019-9566-4914-8CC0-9F041991FDE9}"/>
            </a:ext>
          </a:extLst>
        </xdr:cNvPr>
        <xdr:cNvSpPr/>
      </xdr:nvSpPr>
      <xdr:spPr>
        <a:xfrm>
          <a:off x="3238500" y="62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132715</xdr:rowOff>
    </xdr:from>
    <xdr:to>
      <xdr:col>11</xdr:col>
      <xdr:colOff>187325</xdr:colOff>
      <xdr:row>32</xdr:row>
      <xdr:rowOff>62865</xdr:rowOff>
    </xdr:to>
    <xdr:sp macro="" textlink="">
      <xdr:nvSpPr>
        <xdr:cNvPr id="73" name="フローチャート: 判断 72">
          <a:extLst>
            <a:ext uri="{FF2B5EF4-FFF2-40B4-BE49-F238E27FC236}">
              <a16:creationId xmlns:a16="http://schemas.microsoft.com/office/drawing/2014/main" xmlns="" id="{2C592DE1-4B4A-474F-87DB-210CFB06F734}"/>
            </a:ext>
          </a:extLst>
        </xdr:cNvPr>
        <xdr:cNvSpPr/>
      </xdr:nvSpPr>
      <xdr:spPr>
        <a:xfrm>
          <a:off x="2476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xmlns="" id="{784FCC6C-127A-4BC4-A795-7C173470E3F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xmlns="" id="{90F7F8D5-A993-40F1-9B7E-F11CB04F51D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xmlns="" id="{950EB4B7-7EC5-4267-B69A-5815FD5E404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xmlns="" id="{DECFC7A5-66AC-4C26-BCCE-994E6824D9B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1A03585F-3CEB-441F-B24F-DDFE25763DF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49742</xdr:rowOff>
    </xdr:from>
    <xdr:to>
      <xdr:col>23</xdr:col>
      <xdr:colOff>136525</xdr:colOff>
      <xdr:row>28</xdr:row>
      <xdr:rowOff>151342</xdr:rowOff>
    </xdr:to>
    <xdr:sp macro="" textlink="">
      <xdr:nvSpPr>
        <xdr:cNvPr id="79" name="楕円 78">
          <a:extLst>
            <a:ext uri="{FF2B5EF4-FFF2-40B4-BE49-F238E27FC236}">
              <a16:creationId xmlns:a16="http://schemas.microsoft.com/office/drawing/2014/main" xmlns="" id="{FE853EA5-3C5F-4348-99D5-00DC046AD6A4}"/>
            </a:ext>
          </a:extLst>
        </xdr:cNvPr>
        <xdr:cNvSpPr/>
      </xdr:nvSpPr>
      <xdr:spPr>
        <a:xfrm>
          <a:off x="4711700" y="562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72619</xdr:rowOff>
    </xdr:from>
    <xdr:ext cx="405111" cy="259045"/>
    <xdr:sp macro="" textlink="">
      <xdr:nvSpPr>
        <xdr:cNvPr id="80" name="有形固定資産減価償却率該当値テキスト">
          <a:extLst>
            <a:ext uri="{FF2B5EF4-FFF2-40B4-BE49-F238E27FC236}">
              <a16:creationId xmlns:a16="http://schemas.microsoft.com/office/drawing/2014/main" xmlns="" id="{5F3D1A6E-4162-4193-8897-95628F7813BE}"/>
            </a:ext>
          </a:extLst>
        </xdr:cNvPr>
        <xdr:cNvSpPr txBox="1"/>
      </xdr:nvSpPr>
      <xdr:spPr>
        <a:xfrm>
          <a:off x="4813300" y="5473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156422</xdr:rowOff>
    </xdr:from>
    <xdr:to>
      <xdr:col>19</xdr:col>
      <xdr:colOff>187325</xdr:colOff>
      <xdr:row>28</xdr:row>
      <xdr:rowOff>86572</xdr:rowOff>
    </xdr:to>
    <xdr:sp macro="" textlink="">
      <xdr:nvSpPr>
        <xdr:cNvPr id="81" name="楕円 80">
          <a:extLst>
            <a:ext uri="{FF2B5EF4-FFF2-40B4-BE49-F238E27FC236}">
              <a16:creationId xmlns:a16="http://schemas.microsoft.com/office/drawing/2014/main" xmlns="" id="{EA37D2A7-D67C-407C-ACC9-83BE8D222040}"/>
            </a:ext>
          </a:extLst>
        </xdr:cNvPr>
        <xdr:cNvSpPr/>
      </xdr:nvSpPr>
      <xdr:spPr>
        <a:xfrm>
          <a:off x="4000500" y="555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35772</xdr:rowOff>
    </xdr:from>
    <xdr:to>
      <xdr:col>23</xdr:col>
      <xdr:colOff>85725</xdr:colOff>
      <xdr:row>28</xdr:row>
      <xdr:rowOff>100542</xdr:rowOff>
    </xdr:to>
    <xdr:cxnSp macro="">
      <xdr:nvCxnSpPr>
        <xdr:cNvPr id="82" name="直線コネクタ 81">
          <a:extLst>
            <a:ext uri="{FF2B5EF4-FFF2-40B4-BE49-F238E27FC236}">
              <a16:creationId xmlns:a16="http://schemas.microsoft.com/office/drawing/2014/main" xmlns="" id="{41DCEE4A-BA53-4401-A4E6-4D942808BAB3}"/>
            </a:ext>
          </a:extLst>
        </xdr:cNvPr>
        <xdr:cNvCxnSpPr/>
      </xdr:nvCxnSpPr>
      <xdr:spPr>
        <a:xfrm>
          <a:off x="4051300" y="5607897"/>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10160</xdr:rowOff>
    </xdr:from>
    <xdr:to>
      <xdr:col>15</xdr:col>
      <xdr:colOff>187325</xdr:colOff>
      <xdr:row>28</xdr:row>
      <xdr:rowOff>111760</xdr:rowOff>
    </xdr:to>
    <xdr:sp macro="" textlink="">
      <xdr:nvSpPr>
        <xdr:cNvPr id="83" name="楕円 82">
          <a:extLst>
            <a:ext uri="{FF2B5EF4-FFF2-40B4-BE49-F238E27FC236}">
              <a16:creationId xmlns:a16="http://schemas.microsoft.com/office/drawing/2014/main" xmlns="" id="{002F0A1C-93F6-40DA-99CC-5C5F17F12763}"/>
            </a:ext>
          </a:extLst>
        </xdr:cNvPr>
        <xdr:cNvSpPr/>
      </xdr:nvSpPr>
      <xdr:spPr>
        <a:xfrm>
          <a:off x="3238500" y="558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35772</xdr:rowOff>
    </xdr:from>
    <xdr:to>
      <xdr:col>19</xdr:col>
      <xdr:colOff>136525</xdr:colOff>
      <xdr:row>28</xdr:row>
      <xdr:rowOff>60960</xdr:rowOff>
    </xdr:to>
    <xdr:cxnSp macro="">
      <xdr:nvCxnSpPr>
        <xdr:cNvPr id="84" name="直線コネクタ 83">
          <a:extLst>
            <a:ext uri="{FF2B5EF4-FFF2-40B4-BE49-F238E27FC236}">
              <a16:creationId xmlns:a16="http://schemas.microsoft.com/office/drawing/2014/main" xmlns="" id="{769765A7-FB4D-425B-8CA2-286F521B562C}"/>
            </a:ext>
          </a:extLst>
        </xdr:cNvPr>
        <xdr:cNvCxnSpPr/>
      </xdr:nvCxnSpPr>
      <xdr:spPr>
        <a:xfrm flipV="1">
          <a:off x="3289300" y="5607897"/>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20337</xdr:rowOff>
    </xdr:from>
    <xdr:ext cx="405111" cy="259045"/>
    <xdr:sp macro="" textlink="">
      <xdr:nvSpPr>
        <xdr:cNvPr id="85" name="n_1aveValue有形固定資産減価償却率">
          <a:extLst>
            <a:ext uri="{FF2B5EF4-FFF2-40B4-BE49-F238E27FC236}">
              <a16:creationId xmlns:a16="http://schemas.microsoft.com/office/drawing/2014/main" xmlns="" id="{9684EC4E-97BD-4CA7-953B-DDD5F2E2961D}"/>
            </a:ext>
          </a:extLst>
        </xdr:cNvPr>
        <xdr:cNvSpPr txBox="1"/>
      </xdr:nvSpPr>
      <xdr:spPr>
        <a:xfrm>
          <a:off x="38360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100770</xdr:rowOff>
    </xdr:from>
    <xdr:ext cx="405111" cy="259045"/>
    <xdr:sp macro="" textlink="">
      <xdr:nvSpPr>
        <xdr:cNvPr id="86" name="n_2aveValue有形固定資産減価償却率">
          <a:extLst>
            <a:ext uri="{FF2B5EF4-FFF2-40B4-BE49-F238E27FC236}">
              <a16:creationId xmlns:a16="http://schemas.microsoft.com/office/drawing/2014/main" xmlns="" id="{39E27F85-1498-49E7-8876-63074390094F}"/>
            </a:ext>
          </a:extLst>
        </xdr:cNvPr>
        <xdr:cNvSpPr txBox="1"/>
      </xdr:nvSpPr>
      <xdr:spPr>
        <a:xfrm>
          <a:off x="3086744" y="635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79392</xdr:rowOff>
    </xdr:from>
    <xdr:ext cx="405111" cy="259045"/>
    <xdr:sp macro="" textlink="">
      <xdr:nvSpPr>
        <xdr:cNvPr id="87" name="n_3aveValue有形固定資産減価償却率">
          <a:extLst>
            <a:ext uri="{FF2B5EF4-FFF2-40B4-BE49-F238E27FC236}">
              <a16:creationId xmlns:a16="http://schemas.microsoft.com/office/drawing/2014/main" xmlns="" id="{5865F1CA-41E1-4D02-B784-2AFBFCF42BE4}"/>
            </a:ext>
          </a:extLst>
        </xdr:cNvPr>
        <xdr:cNvSpPr txBox="1"/>
      </xdr:nvSpPr>
      <xdr:spPr>
        <a:xfrm>
          <a:off x="23247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103099</xdr:rowOff>
    </xdr:from>
    <xdr:ext cx="405111" cy="259045"/>
    <xdr:sp macro="" textlink="">
      <xdr:nvSpPr>
        <xdr:cNvPr id="88" name="n_1mainValue有形固定資産減価償却率">
          <a:extLst>
            <a:ext uri="{FF2B5EF4-FFF2-40B4-BE49-F238E27FC236}">
              <a16:creationId xmlns:a16="http://schemas.microsoft.com/office/drawing/2014/main" xmlns="" id="{D104074F-77B4-4D2C-98BA-1E2BE73F1302}"/>
            </a:ext>
          </a:extLst>
        </xdr:cNvPr>
        <xdr:cNvSpPr txBox="1"/>
      </xdr:nvSpPr>
      <xdr:spPr>
        <a:xfrm>
          <a:off x="3836044" y="5332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128287</xdr:rowOff>
    </xdr:from>
    <xdr:ext cx="405111" cy="259045"/>
    <xdr:sp macro="" textlink="">
      <xdr:nvSpPr>
        <xdr:cNvPr id="89" name="n_2mainValue有形固定資産減価償却率">
          <a:extLst>
            <a:ext uri="{FF2B5EF4-FFF2-40B4-BE49-F238E27FC236}">
              <a16:creationId xmlns:a16="http://schemas.microsoft.com/office/drawing/2014/main" xmlns="" id="{75DC7258-0C5B-41E8-BC08-31073FA2CE9F}"/>
            </a:ext>
          </a:extLst>
        </xdr:cNvPr>
        <xdr:cNvSpPr txBox="1"/>
      </xdr:nvSpPr>
      <xdr:spPr>
        <a:xfrm>
          <a:off x="3086744" y="535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a:extLst>
            <a:ext uri="{FF2B5EF4-FFF2-40B4-BE49-F238E27FC236}">
              <a16:creationId xmlns:a16="http://schemas.microsoft.com/office/drawing/2014/main" xmlns="" id="{AC8AB795-62CC-4CB4-92EC-51748DD23F6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a:extLst>
            <a:ext uri="{FF2B5EF4-FFF2-40B4-BE49-F238E27FC236}">
              <a16:creationId xmlns:a16="http://schemas.microsoft.com/office/drawing/2014/main" xmlns="" id="{C3C9426F-A19D-4E09-9DCF-7964BBF012F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2" name="正方形/長方形 91">
          <a:extLst>
            <a:ext uri="{FF2B5EF4-FFF2-40B4-BE49-F238E27FC236}">
              <a16:creationId xmlns:a16="http://schemas.microsoft.com/office/drawing/2014/main" xmlns="" id="{8097B085-32C2-4C63-A427-70C533DEADB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a:extLst>
            <a:ext uri="{FF2B5EF4-FFF2-40B4-BE49-F238E27FC236}">
              <a16:creationId xmlns:a16="http://schemas.microsoft.com/office/drawing/2014/main" xmlns="" id="{0E66A896-1BE3-45CF-B649-60738320467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a:extLst>
            <a:ext uri="{FF2B5EF4-FFF2-40B4-BE49-F238E27FC236}">
              <a16:creationId xmlns:a16="http://schemas.microsoft.com/office/drawing/2014/main" xmlns="" id="{42EBE1A5-6302-4751-93A8-E95590EFF45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a:extLst>
            <a:ext uri="{FF2B5EF4-FFF2-40B4-BE49-F238E27FC236}">
              <a16:creationId xmlns:a16="http://schemas.microsoft.com/office/drawing/2014/main" xmlns="" id="{2C8882A1-677B-4F70-AC51-78C834662BA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a:extLst>
            <a:ext uri="{FF2B5EF4-FFF2-40B4-BE49-F238E27FC236}">
              <a16:creationId xmlns:a16="http://schemas.microsoft.com/office/drawing/2014/main" xmlns="" id="{03E9884E-2934-4C2C-B3D9-1C704CE0332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a:extLst>
            <a:ext uri="{FF2B5EF4-FFF2-40B4-BE49-F238E27FC236}">
              <a16:creationId xmlns:a16="http://schemas.microsoft.com/office/drawing/2014/main" xmlns="" id="{4D4A3E94-3A8F-4FCF-A83A-5D91A0B2868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a:extLst>
            <a:ext uri="{FF2B5EF4-FFF2-40B4-BE49-F238E27FC236}">
              <a16:creationId xmlns:a16="http://schemas.microsoft.com/office/drawing/2014/main" xmlns="" id="{94C4027F-C417-467F-B2E6-C76E4D91250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a:extLst>
            <a:ext uri="{FF2B5EF4-FFF2-40B4-BE49-F238E27FC236}">
              <a16:creationId xmlns:a16="http://schemas.microsoft.com/office/drawing/2014/main" xmlns="" id="{15CFA977-0632-4473-9C9E-CBAB3493BD7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a:extLst>
            <a:ext uri="{FF2B5EF4-FFF2-40B4-BE49-F238E27FC236}">
              <a16:creationId xmlns:a16="http://schemas.microsoft.com/office/drawing/2014/main" xmlns="" id="{21EDA525-1518-44CB-A478-F1F805C252D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a:extLst>
            <a:ext uri="{FF2B5EF4-FFF2-40B4-BE49-F238E27FC236}">
              <a16:creationId xmlns:a16="http://schemas.microsoft.com/office/drawing/2014/main" xmlns="" id="{E5E42959-1AE2-4A14-96D4-9D84E9CAC14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a:extLst>
            <a:ext uri="{FF2B5EF4-FFF2-40B4-BE49-F238E27FC236}">
              <a16:creationId xmlns:a16="http://schemas.microsoft.com/office/drawing/2014/main" xmlns="" id="{7C1DFB00-E741-42AD-8ED8-C1BCD034E6C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全国平均よりは高いが、神奈川県平均に比しては低い値を維持している。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今後、小学校建設等の大型公共事業に伴う起債の発行が予定されているため、動向に注意する必要がある。</a:t>
          </a:r>
        </a:p>
      </xdr:txBody>
    </xdr:sp>
    <xdr:clientData/>
  </xdr:twoCellAnchor>
  <xdr:oneCellAnchor>
    <xdr:from>
      <xdr:col>57</xdr:col>
      <xdr:colOff>111125</xdr:colOff>
      <xdr:row>23</xdr:row>
      <xdr:rowOff>47625</xdr:rowOff>
    </xdr:from>
    <xdr:ext cx="349839" cy="225703"/>
    <xdr:sp macro="" textlink="">
      <xdr:nvSpPr>
        <xdr:cNvPr id="103" name="テキスト ボックス 102">
          <a:extLst>
            <a:ext uri="{FF2B5EF4-FFF2-40B4-BE49-F238E27FC236}">
              <a16:creationId xmlns:a16="http://schemas.microsoft.com/office/drawing/2014/main" xmlns="" id="{302BF54F-BE57-4F74-8488-93FA2593DBF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a:extLst>
            <a:ext uri="{FF2B5EF4-FFF2-40B4-BE49-F238E27FC236}">
              <a16:creationId xmlns:a16="http://schemas.microsoft.com/office/drawing/2014/main" xmlns="" id="{76FC709C-8170-4419-A1A5-0F6B8ABB789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a:extLst>
            <a:ext uri="{FF2B5EF4-FFF2-40B4-BE49-F238E27FC236}">
              <a16:creationId xmlns:a16="http://schemas.microsoft.com/office/drawing/2014/main" xmlns="" id="{94C699B3-EE03-40DD-ADF8-069F7D4E679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a:extLst>
            <a:ext uri="{FF2B5EF4-FFF2-40B4-BE49-F238E27FC236}">
              <a16:creationId xmlns:a16="http://schemas.microsoft.com/office/drawing/2014/main" xmlns="" id="{D0D335A4-CA97-455E-90D8-EA706898AD80}"/>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a:extLst>
            <a:ext uri="{FF2B5EF4-FFF2-40B4-BE49-F238E27FC236}">
              <a16:creationId xmlns:a16="http://schemas.microsoft.com/office/drawing/2014/main" xmlns="" id="{139C7E48-4730-4420-9742-DADD4D6204C2}"/>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8" name="テキスト ボックス 107">
          <a:extLst>
            <a:ext uri="{FF2B5EF4-FFF2-40B4-BE49-F238E27FC236}">
              <a16:creationId xmlns:a16="http://schemas.microsoft.com/office/drawing/2014/main" xmlns="" id="{D9717540-2F41-4C7B-B99B-FABE54D7B7DD}"/>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a:extLst>
            <a:ext uri="{FF2B5EF4-FFF2-40B4-BE49-F238E27FC236}">
              <a16:creationId xmlns:a16="http://schemas.microsoft.com/office/drawing/2014/main" xmlns="" id="{C73959F2-385E-4A88-82F0-77170DA72564}"/>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0" name="テキスト ボックス 109">
          <a:extLst>
            <a:ext uri="{FF2B5EF4-FFF2-40B4-BE49-F238E27FC236}">
              <a16:creationId xmlns:a16="http://schemas.microsoft.com/office/drawing/2014/main" xmlns="" id="{402332ED-CB7B-4A85-8F48-31C7AA86E97E}"/>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a:extLst>
            <a:ext uri="{FF2B5EF4-FFF2-40B4-BE49-F238E27FC236}">
              <a16:creationId xmlns:a16="http://schemas.microsoft.com/office/drawing/2014/main" xmlns="" id="{FEA93EF3-0DA1-4E53-AE12-EC6A20E90635}"/>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2" name="テキスト ボックス 111">
          <a:extLst>
            <a:ext uri="{FF2B5EF4-FFF2-40B4-BE49-F238E27FC236}">
              <a16:creationId xmlns:a16="http://schemas.microsoft.com/office/drawing/2014/main" xmlns="" id="{E0901FC1-FF24-47A7-9F55-3B30224EB936}"/>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a:extLst>
            <a:ext uri="{FF2B5EF4-FFF2-40B4-BE49-F238E27FC236}">
              <a16:creationId xmlns:a16="http://schemas.microsoft.com/office/drawing/2014/main" xmlns="" id="{FF2BC027-8AD5-436F-89F1-E621421DCC9C}"/>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4" name="テキスト ボックス 113">
          <a:extLst>
            <a:ext uri="{FF2B5EF4-FFF2-40B4-BE49-F238E27FC236}">
              <a16:creationId xmlns:a16="http://schemas.microsoft.com/office/drawing/2014/main" xmlns="" id="{A9615CAC-A5CF-4301-BCBE-E2D7C278362C}"/>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a:extLst>
            <a:ext uri="{FF2B5EF4-FFF2-40B4-BE49-F238E27FC236}">
              <a16:creationId xmlns:a16="http://schemas.microsoft.com/office/drawing/2014/main" xmlns="" id="{D7DA5C48-1E14-4BDA-B52F-E4A52AE4D15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6" name="テキスト ボックス 115">
          <a:extLst>
            <a:ext uri="{FF2B5EF4-FFF2-40B4-BE49-F238E27FC236}">
              <a16:creationId xmlns:a16="http://schemas.microsoft.com/office/drawing/2014/main" xmlns="" id="{113FFA66-7857-4EB7-80D7-BAF6F79E982D}"/>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a:extLst>
            <a:ext uri="{FF2B5EF4-FFF2-40B4-BE49-F238E27FC236}">
              <a16:creationId xmlns:a16="http://schemas.microsoft.com/office/drawing/2014/main" xmlns="" id="{2B7BA5C2-B528-4249-8EED-4EC8031D9D2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105149</xdr:rowOff>
    </xdr:from>
    <xdr:to>
      <xdr:col>76</xdr:col>
      <xdr:colOff>21589</xdr:colOff>
      <xdr:row>34</xdr:row>
      <xdr:rowOff>151342</xdr:rowOff>
    </xdr:to>
    <xdr:cxnSp macro="">
      <xdr:nvCxnSpPr>
        <xdr:cNvPr id="118" name="直線コネクタ 117">
          <a:extLst>
            <a:ext uri="{FF2B5EF4-FFF2-40B4-BE49-F238E27FC236}">
              <a16:creationId xmlns:a16="http://schemas.microsoft.com/office/drawing/2014/main" xmlns="" id="{CC104330-BABE-47B6-9BCA-73957150FC10}"/>
            </a:ext>
          </a:extLst>
        </xdr:cNvPr>
        <xdr:cNvCxnSpPr/>
      </xdr:nvCxnSpPr>
      <xdr:spPr>
        <a:xfrm flipV="1">
          <a:off x="14793595" y="5505824"/>
          <a:ext cx="1269" cy="124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比率最小値テキスト">
          <a:extLst>
            <a:ext uri="{FF2B5EF4-FFF2-40B4-BE49-F238E27FC236}">
              <a16:creationId xmlns:a16="http://schemas.microsoft.com/office/drawing/2014/main" xmlns="" id="{1AFE51F0-2162-4B31-A0E7-E5FD20111463}"/>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a:extLst>
            <a:ext uri="{FF2B5EF4-FFF2-40B4-BE49-F238E27FC236}">
              <a16:creationId xmlns:a16="http://schemas.microsoft.com/office/drawing/2014/main" xmlns="" id="{6EFC332A-23F4-4790-8F2D-68F9CD8F3767}"/>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51826</xdr:rowOff>
    </xdr:from>
    <xdr:ext cx="560923" cy="259045"/>
    <xdr:sp macro="" textlink="">
      <xdr:nvSpPr>
        <xdr:cNvPr id="121" name="債務償還比率最大値テキスト">
          <a:extLst>
            <a:ext uri="{FF2B5EF4-FFF2-40B4-BE49-F238E27FC236}">
              <a16:creationId xmlns:a16="http://schemas.microsoft.com/office/drawing/2014/main" xmlns="" id="{7D2F76C0-E27B-464E-AF2A-56FFC33BD60A}"/>
            </a:ext>
          </a:extLst>
        </xdr:cNvPr>
        <xdr:cNvSpPr txBox="1"/>
      </xdr:nvSpPr>
      <xdr:spPr>
        <a:xfrm>
          <a:off x="14846300" y="528105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105149</xdr:rowOff>
    </xdr:from>
    <xdr:to>
      <xdr:col>76</xdr:col>
      <xdr:colOff>111125</xdr:colOff>
      <xdr:row>27</xdr:row>
      <xdr:rowOff>105149</xdr:rowOff>
    </xdr:to>
    <xdr:cxnSp macro="">
      <xdr:nvCxnSpPr>
        <xdr:cNvPr id="122" name="直線コネクタ 121">
          <a:extLst>
            <a:ext uri="{FF2B5EF4-FFF2-40B4-BE49-F238E27FC236}">
              <a16:creationId xmlns:a16="http://schemas.microsoft.com/office/drawing/2014/main" xmlns="" id="{A54F75B6-6C78-4B49-9B4C-444912B93C37}"/>
            </a:ext>
          </a:extLst>
        </xdr:cNvPr>
        <xdr:cNvCxnSpPr/>
      </xdr:nvCxnSpPr>
      <xdr:spPr>
        <a:xfrm>
          <a:off x="14706600" y="5505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41214</xdr:rowOff>
    </xdr:from>
    <xdr:ext cx="469744" cy="259045"/>
    <xdr:sp macro="" textlink="">
      <xdr:nvSpPr>
        <xdr:cNvPr id="123" name="債務償還比率平均値テキスト">
          <a:extLst>
            <a:ext uri="{FF2B5EF4-FFF2-40B4-BE49-F238E27FC236}">
              <a16:creationId xmlns:a16="http://schemas.microsoft.com/office/drawing/2014/main" xmlns="" id="{B6642DA7-9022-4BAB-B582-E9A21E1EA42C}"/>
            </a:ext>
          </a:extLst>
        </xdr:cNvPr>
        <xdr:cNvSpPr txBox="1"/>
      </xdr:nvSpPr>
      <xdr:spPr>
        <a:xfrm>
          <a:off x="14846300" y="6127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62787</xdr:rowOff>
    </xdr:from>
    <xdr:to>
      <xdr:col>76</xdr:col>
      <xdr:colOff>73025</xdr:colOff>
      <xdr:row>31</xdr:row>
      <xdr:rowOff>164387</xdr:rowOff>
    </xdr:to>
    <xdr:sp macro="" textlink="">
      <xdr:nvSpPr>
        <xdr:cNvPr id="124" name="フローチャート: 判断 123">
          <a:extLst>
            <a:ext uri="{FF2B5EF4-FFF2-40B4-BE49-F238E27FC236}">
              <a16:creationId xmlns:a16="http://schemas.microsoft.com/office/drawing/2014/main" xmlns="" id="{F00B9640-BD9D-48A1-BF41-1EA626F5C6AC}"/>
            </a:ext>
          </a:extLst>
        </xdr:cNvPr>
        <xdr:cNvSpPr/>
      </xdr:nvSpPr>
      <xdr:spPr>
        <a:xfrm>
          <a:off x="14744700" y="614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72503</xdr:rowOff>
    </xdr:from>
    <xdr:to>
      <xdr:col>72</xdr:col>
      <xdr:colOff>123825</xdr:colOff>
      <xdr:row>32</xdr:row>
      <xdr:rowOff>2653</xdr:rowOff>
    </xdr:to>
    <xdr:sp macro="" textlink="">
      <xdr:nvSpPr>
        <xdr:cNvPr id="125" name="フローチャート: 判断 124">
          <a:extLst>
            <a:ext uri="{FF2B5EF4-FFF2-40B4-BE49-F238E27FC236}">
              <a16:creationId xmlns:a16="http://schemas.microsoft.com/office/drawing/2014/main" xmlns="" id="{55398DC4-516C-4616-842F-66C3DC3249C5}"/>
            </a:ext>
          </a:extLst>
        </xdr:cNvPr>
        <xdr:cNvSpPr/>
      </xdr:nvSpPr>
      <xdr:spPr>
        <a:xfrm>
          <a:off x="14033500" y="615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xmlns="" id="{49845865-5457-4D47-920D-2F5CC1A4C22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xmlns="" id="{2B71B04B-A1B8-4356-8AE3-39D373A252C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xmlns="" id="{55E79303-5136-473D-9B0F-4931E2A2105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xmlns="" id="{BA985E0F-926D-488A-86D8-CC97E74E094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xmlns="" id="{64641E85-3FC8-4D9A-AE97-24789684DC2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163209</xdr:rowOff>
    </xdr:from>
    <xdr:to>
      <xdr:col>76</xdr:col>
      <xdr:colOff>73025</xdr:colOff>
      <xdr:row>29</xdr:row>
      <xdr:rowOff>93359</xdr:rowOff>
    </xdr:to>
    <xdr:sp macro="" textlink="">
      <xdr:nvSpPr>
        <xdr:cNvPr id="131" name="楕円 130">
          <a:extLst>
            <a:ext uri="{FF2B5EF4-FFF2-40B4-BE49-F238E27FC236}">
              <a16:creationId xmlns:a16="http://schemas.microsoft.com/office/drawing/2014/main" xmlns="" id="{2586266E-F3F3-4BE1-98CE-612BA2DA6D3A}"/>
            </a:ext>
          </a:extLst>
        </xdr:cNvPr>
        <xdr:cNvSpPr/>
      </xdr:nvSpPr>
      <xdr:spPr>
        <a:xfrm>
          <a:off x="14744700" y="573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14636</xdr:rowOff>
    </xdr:from>
    <xdr:ext cx="469744" cy="259045"/>
    <xdr:sp macro="" textlink="">
      <xdr:nvSpPr>
        <xdr:cNvPr id="132" name="債務償還比率該当値テキスト">
          <a:extLst>
            <a:ext uri="{FF2B5EF4-FFF2-40B4-BE49-F238E27FC236}">
              <a16:creationId xmlns:a16="http://schemas.microsoft.com/office/drawing/2014/main" xmlns="" id="{22116A3A-35B5-49EA-9371-0A068B9CA35C}"/>
            </a:ext>
          </a:extLst>
        </xdr:cNvPr>
        <xdr:cNvSpPr txBox="1"/>
      </xdr:nvSpPr>
      <xdr:spPr>
        <a:xfrm>
          <a:off x="14846300" y="558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137492</xdr:rowOff>
    </xdr:from>
    <xdr:to>
      <xdr:col>72</xdr:col>
      <xdr:colOff>123825</xdr:colOff>
      <xdr:row>30</xdr:row>
      <xdr:rowOff>67642</xdr:rowOff>
    </xdr:to>
    <xdr:sp macro="" textlink="">
      <xdr:nvSpPr>
        <xdr:cNvPr id="133" name="楕円 132">
          <a:extLst>
            <a:ext uri="{FF2B5EF4-FFF2-40B4-BE49-F238E27FC236}">
              <a16:creationId xmlns:a16="http://schemas.microsoft.com/office/drawing/2014/main" xmlns="" id="{2377E771-39A4-4460-8A04-6CC44C975506}"/>
            </a:ext>
          </a:extLst>
        </xdr:cNvPr>
        <xdr:cNvSpPr/>
      </xdr:nvSpPr>
      <xdr:spPr>
        <a:xfrm>
          <a:off x="14033500" y="588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42559</xdr:rowOff>
    </xdr:from>
    <xdr:to>
      <xdr:col>76</xdr:col>
      <xdr:colOff>22225</xdr:colOff>
      <xdr:row>30</xdr:row>
      <xdr:rowOff>16842</xdr:rowOff>
    </xdr:to>
    <xdr:cxnSp macro="">
      <xdr:nvCxnSpPr>
        <xdr:cNvPr id="134" name="直線コネクタ 133">
          <a:extLst>
            <a:ext uri="{FF2B5EF4-FFF2-40B4-BE49-F238E27FC236}">
              <a16:creationId xmlns:a16="http://schemas.microsoft.com/office/drawing/2014/main" xmlns="" id="{7A6AEAFC-B63C-4F5F-9C61-E1CB1AA4C7CA}"/>
            </a:ext>
          </a:extLst>
        </xdr:cNvPr>
        <xdr:cNvCxnSpPr/>
      </xdr:nvCxnSpPr>
      <xdr:spPr>
        <a:xfrm flipV="1">
          <a:off x="14084300" y="5786134"/>
          <a:ext cx="711200" cy="14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165230</xdr:rowOff>
    </xdr:from>
    <xdr:ext cx="469744" cy="259045"/>
    <xdr:sp macro="" textlink="">
      <xdr:nvSpPr>
        <xdr:cNvPr id="135" name="n_1aveValue債務償還比率">
          <a:extLst>
            <a:ext uri="{FF2B5EF4-FFF2-40B4-BE49-F238E27FC236}">
              <a16:creationId xmlns:a16="http://schemas.microsoft.com/office/drawing/2014/main" xmlns="" id="{1F7CF751-8FE1-4098-8E7B-677007DB6A64}"/>
            </a:ext>
          </a:extLst>
        </xdr:cNvPr>
        <xdr:cNvSpPr txBox="1"/>
      </xdr:nvSpPr>
      <xdr:spPr>
        <a:xfrm>
          <a:off x="13836727" y="625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84169</xdr:rowOff>
    </xdr:from>
    <xdr:ext cx="469744" cy="259045"/>
    <xdr:sp macro="" textlink="">
      <xdr:nvSpPr>
        <xdr:cNvPr id="136" name="n_1mainValue債務償還比率">
          <a:extLst>
            <a:ext uri="{FF2B5EF4-FFF2-40B4-BE49-F238E27FC236}">
              <a16:creationId xmlns:a16="http://schemas.microsoft.com/office/drawing/2014/main" xmlns="" id="{A30907DB-C462-4C57-9A84-DC987AB556B4}"/>
            </a:ext>
          </a:extLst>
        </xdr:cNvPr>
        <xdr:cNvSpPr txBox="1"/>
      </xdr:nvSpPr>
      <xdr:spPr>
        <a:xfrm>
          <a:off x="13836727" y="565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7" name="正方形/長方形 136">
          <a:extLst>
            <a:ext uri="{FF2B5EF4-FFF2-40B4-BE49-F238E27FC236}">
              <a16:creationId xmlns:a16="http://schemas.microsoft.com/office/drawing/2014/main" xmlns="" id="{D01C2310-B482-4E28-8EC7-ECE219B12F4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8" name="正方形/長方形 137">
          <a:extLst>
            <a:ext uri="{FF2B5EF4-FFF2-40B4-BE49-F238E27FC236}">
              <a16:creationId xmlns:a16="http://schemas.microsoft.com/office/drawing/2014/main" xmlns="" id="{0DA7E6A9-48D6-42BD-A119-FFCF3D21132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9" name="テキスト ボックス 138">
          <a:extLst>
            <a:ext uri="{FF2B5EF4-FFF2-40B4-BE49-F238E27FC236}">
              <a16:creationId xmlns:a16="http://schemas.microsoft.com/office/drawing/2014/main" xmlns="" id="{E5BD0D9D-0DBE-4483-BA1D-FF84E478B50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0" name="テキスト ボックス 139">
          <a:extLst>
            <a:ext uri="{FF2B5EF4-FFF2-40B4-BE49-F238E27FC236}">
              <a16:creationId xmlns:a16="http://schemas.microsoft.com/office/drawing/2014/main" xmlns="" id="{FCECA096-1B37-40F4-BD9A-8CF84B5F165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1" name="テキスト ボックス 140">
          <a:extLst>
            <a:ext uri="{FF2B5EF4-FFF2-40B4-BE49-F238E27FC236}">
              <a16:creationId xmlns:a16="http://schemas.microsoft.com/office/drawing/2014/main" xmlns="" id="{C5658BBF-C448-4D23-9D14-3974030FDBF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2" name="テキスト ボックス 141">
          <a:extLst>
            <a:ext uri="{FF2B5EF4-FFF2-40B4-BE49-F238E27FC236}">
              <a16:creationId xmlns:a16="http://schemas.microsoft.com/office/drawing/2014/main" xmlns="" id="{6C878EC8-D692-4F76-82B8-419127C0166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D8448870-7970-433F-9398-4BB661D9209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D8524195-C7FE-46CE-8399-2CCBAD6B181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7CCEA5DE-D7D7-477B-AFCE-50C48FBD0A3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93FD3DF-3085-42CC-A46A-89F28A2AD22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D4F9C5F2-1335-4E26-80A2-999191A3782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837A6AC5-0374-4AED-9187-C722357839D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53D73552-10A9-4ADA-8EF7-4FBD7DC984B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577CCBE7-650D-44CD-842C-ED1207E77BB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85644963-1258-424B-88FC-1C2799C1893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7FD12F8E-F2CB-4B2F-8C83-F686A2323E1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11,227
11,101
37.75
4,929,900
4,742,932
148,617
2,905,399
4,285,359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16982CBD-3AB6-4C7F-9374-144BE3FC878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50590EB8-BEE8-482D-8D5E-926E2174947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A2FD92C3-E623-4862-8123-6B652ADFD86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61.7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6725515C-6334-4AC0-9CFF-E113C214410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62141482-6C91-407C-83B9-3BB68C5A6EA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1BEDB92C-3402-44FA-BD91-AEE6A873A48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167C3068-5B5D-432B-A6A0-BE5FC35CA5F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CCD090A7-412F-4B8B-8B72-A705E823815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1B7E6038-5E54-4805-A7A4-593D2D0D20D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E7AEEF56-1A5B-4E7B-9EAB-456484B47C1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EB009460-F8C0-4952-97B5-57C560662AC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4EBB360E-D706-40A3-9FB4-42CA5B74479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2B34E63D-F829-4D4F-8A4C-4023F27D930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21FD53CC-F9A0-4EC5-801C-B8512BD4B9A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9EF9D82-96AB-42E8-82C1-92D264FD1D6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7E68FEAC-7BE9-482C-A6BB-F30ECA80CC1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3B17C71F-E14A-4240-A6E4-87C69A8204F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9C78EC3E-23DD-42F5-BE3C-9CB9438D759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C7EAA1A1-F6BE-4F25-B035-F800FE67DA5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957EABCC-E097-41FE-9552-4D5E071F40BC}"/>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9E0697A1-B85A-4955-A784-5EBC50FEB4C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F60DA651-6DCE-472E-9C1C-64AD0C71E3F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9D2A8F36-721F-4B3E-9B70-7702EEA4BF6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D86BADB9-459D-46F1-9E7A-6B86DAB99EE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5CB505A6-66CA-4311-B4D9-F982225BC52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E989F01E-6110-40E0-A3F3-0432FDBCCF1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0152539E-7369-4150-B941-30D546CFB3C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8169AC74-EB5D-4291-A6B7-99FD5E4CFD5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13F8BEE1-BDAA-441A-97DE-B2663170139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2A92C0E4-4B97-4D42-B8A9-7806F1D332C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xmlns="" id="{ABFA5A2B-31E5-4F29-9668-638FCC30E99D}"/>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xmlns="" id="{828D1797-5F41-4766-8300-5B332A35844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xmlns="" id="{407740C9-CD96-4AF2-B266-0F4D8FF6CF6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xmlns="" id="{519D6C13-4211-4367-8514-4E79E86B2BB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xmlns="" id="{7285B82B-8307-40F2-84FE-E58880BDA7A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xmlns="" id="{7AB6BB8B-51B3-46E0-8072-220BF11D041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xmlns="" id="{0D7CD91D-A79F-446B-B694-74BE620122F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xmlns="" id="{41F5834E-CD0A-4BE9-AC9B-6D27376775F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xmlns="" id="{92DD3371-C217-4690-A7CB-EFFFF6DA4DF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xmlns="" id="{9F62254B-07D3-4927-9A4B-538F82A3C25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xmlns="" id="{32E942B6-1139-404A-9CB5-5950D35717C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xmlns="" id="{D94BE0AB-2F75-453C-B307-0327AA10C60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xmlns="" id="{99E2A926-289D-44F0-80B0-14F3F855F363}"/>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xmlns="" id="{1A59001B-0535-49F7-9FB0-DFFE5A4EAA3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40</xdr:row>
      <xdr:rowOff>165735</xdr:rowOff>
    </xdr:to>
    <xdr:cxnSp macro="">
      <xdr:nvCxnSpPr>
        <xdr:cNvPr id="56" name="直線コネクタ 55">
          <a:extLst>
            <a:ext uri="{FF2B5EF4-FFF2-40B4-BE49-F238E27FC236}">
              <a16:creationId xmlns:a16="http://schemas.microsoft.com/office/drawing/2014/main" xmlns="" id="{F41FB819-EBB0-4D47-9ACF-BEA30C6A765F}"/>
            </a:ext>
          </a:extLst>
        </xdr:cNvPr>
        <xdr:cNvCxnSpPr/>
      </xdr:nvCxnSpPr>
      <xdr:spPr>
        <a:xfrm flipV="1">
          <a:off x="4634865" y="574738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169562</xdr:rowOff>
    </xdr:from>
    <xdr:ext cx="405111" cy="259045"/>
    <xdr:sp macro="" textlink="">
      <xdr:nvSpPr>
        <xdr:cNvPr id="57" name="【道路】&#10;有形固定資産減価償却率最小値テキスト">
          <a:extLst>
            <a:ext uri="{FF2B5EF4-FFF2-40B4-BE49-F238E27FC236}">
              <a16:creationId xmlns:a16="http://schemas.microsoft.com/office/drawing/2014/main" xmlns="" id="{0BC29312-80FB-4B4A-9C43-37D603BAE225}"/>
            </a:ext>
          </a:extLst>
        </xdr:cNvPr>
        <xdr:cNvSpPr txBox="1"/>
      </xdr:nvSpPr>
      <xdr:spPr>
        <a:xfrm>
          <a:off x="4673600"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165735</xdr:rowOff>
    </xdr:from>
    <xdr:to>
      <xdr:col>24</xdr:col>
      <xdr:colOff>152400</xdr:colOff>
      <xdr:row>40</xdr:row>
      <xdr:rowOff>165735</xdr:rowOff>
    </xdr:to>
    <xdr:cxnSp macro="">
      <xdr:nvCxnSpPr>
        <xdr:cNvPr id="58" name="直線コネクタ 57">
          <a:extLst>
            <a:ext uri="{FF2B5EF4-FFF2-40B4-BE49-F238E27FC236}">
              <a16:creationId xmlns:a16="http://schemas.microsoft.com/office/drawing/2014/main" xmlns="" id="{9D366607-58D4-4ADD-A6FB-788C67E8DAB3}"/>
            </a:ext>
          </a:extLst>
        </xdr:cNvPr>
        <xdr:cNvCxnSpPr/>
      </xdr:nvCxnSpPr>
      <xdr:spPr>
        <a:xfrm>
          <a:off x="4546600" y="702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59" name="【道路】&#10;有形固定資産減価償却率最大値テキスト">
          <a:extLst>
            <a:ext uri="{FF2B5EF4-FFF2-40B4-BE49-F238E27FC236}">
              <a16:creationId xmlns:a16="http://schemas.microsoft.com/office/drawing/2014/main" xmlns="" id="{2F4FB552-EF4E-42B4-8666-47E3AC887351}"/>
            </a:ext>
          </a:extLst>
        </xdr:cNvPr>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0" name="直線コネクタ 59">
          <a:extLst>
            <a:ext uri="{FF2B5EF4-FFF2-40B4-BE49-F238E27FC236}">
              <a16:creationId xmlns:a16="http://schemas.microsoft.com/office/drawing/2014/main" xmlns="" id="{F60AC080-8055-499A-831F-9BA004F59521}"/>
            </a:ext>
          </a:extLst>
        </xdr:cNvPr>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55262</xdr:rowOff>
    </xdr:from>
    <xdr:ext cx="405111" cy="259045"/>
    <xdr:sp macro="" textlink="">
      <xdr:nvSpPr>
        <xdr:cNvPr id="61" name="【道路】&#10;有形固定資産減価償却率平均値テキスト">
          <a:extLst>
            <a:ext uri="{FF2B5EF4-FFF2-40B4-BE49-F238E27FC236}">
              <a16:creationId xmlns:a16="http://schemas.microsoft.com/office/drawing/2014/main" xmlns="" id="{735B4DB5-41BD-4AC3-9AC7-66654A7B5308}"/>
            </a:ext>
          </a:extLst>
        </xdr:cNvPr>
        <xdr:cNvSpPr txBox="1"/>
      </xdr:nvSpPr>
      <xdr:spPr>
        <a:xfrm>
          <a:off x="4673600" y="639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76835</xdr:rowOff>
    </xdr:from>
    <xdr:to>
      <xdr:col>24</xdr:col>
      <xdr:colOff>114300</xdr:colOff>
      <xdr:row>38</xdr:row>
      <xdr:rowOff>6985</xdr:rowOff>
    </xdr:to>
    <xdr:sp macro="" textlink="">
      <xdr:nvSpPr>
        <xdr:cNvPr id="62" name="フローチャート: 判断 61">
          <a:extLst>
            <a:ext uri="{FF2B5EF4-FFF2-40B4-BE49-F238E27FC236}">
              <a16:creationId xmlns:a16="http://schemas.microsoft.com/office/drawing/2014/main" xmlns="" id="{BCC33486-AF5C-499C-B07F-48AEA6BD8D32}"/>
            </a:ext>
          </a:extLst>
        </xdr:cNvPr>
        <xdr:cNvSpPr/>
      </xdr:nvSpPr>
      <xdr:spPr>
        <a:xfrm>
          <a:off x="4584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57785</xdr:rowOff>
    </xdr:from>
    <xdr:to>
      <xdr:col>20</xdr:col>
      <xdr:colOff>38100</xdr:colOff>
      <xdr:row>37</xdr:row>
      <xdr:rowOff>159385</xdr:rowOff>
    </xdr:to>
    <xdr:sp macro="" textlink="">
      <xdr:nvSpPr>
        <xdr:cNvPr id="63" name="フローチャート: 判断 62">
          <a:extLst>
            <a:ext uri="{FF2B5EF4-FFF2-40B4-BE49-F238E27FC236}">
              <a16:creationId xmlns:a16="http://schemas.microsoft.com/office/drawing/2014/main" xmlns="" id="{D38A3DDA-DD97-49D9-9D94-4109BAB12361}"/>
            </a:ext>
          </a:extLst>
        </xdr:cNvPr>
        <xdr:cNvSpPr/>
      </xdr:nvSpPr>
      <xdr:spPr>
        <a:xfrm>
          <a:off x="3746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84455</xdr:rowOff>
    </xdr:from>
    <xdr:to>
      <xdr:col>15</xdr:col>
      <xdr:colOff>101600</xdr:colOff>
      <xdr:row>38</xdr:row>
      <xdr:rowOff>14605</xdr:rowOff>
    </xdr:to>
    <xdr:sp macro="" textlink="">
      <xdr:nvSpPr>
        <xdr:cNvPr id="64" name="フローチャート: 判断 63">
          <a:extLst>
            <a:ext uri="{FF2B5EF4-FFF2-40B4-BE49-F238E27FC236}">
              <a16:creationId xmlns:a16="http://schemas.microsoft.com/office/drawing/2014/main" xmlns="" id="{AB3E4E9C-9FC0-4728-9924-B85297541C60}"/>
            </a:ext>
          </a:extLst>
        </xdr:cNvPr>
        <xdr:cNvSpPr/>
      </xdr:nvSpPr>
      <xdr:spPr>
        <a:xfrm>
          <a:off x="2857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5" name="フローチャート: 判断 64">
          <a:extLst>
            <a:ext uri="{FF2B5EF4-FFF2-40B4-BE49-F238E27FC236}">
              <a16:creationId xmlns:a16="http://schemas.microsoft.com/office/drawing/2014/main" xmlns="" id="{CEDC3B79-AC0C-4CE5-8E4D-CB9105578407}"/>
            </a:ext>
          </a:extLst>
        </xdr:cNvPr>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57138ADD-BEC5-4AF1-89D6-EDC14F26FA6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282F4118-7D25-4E26-8451-18642E8F91B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F49006F0-61DF-469C-933B-22CD32D4B27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8530E47E-6357-418D-AAFF-5C0D4C09A0F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E42C3DB2-C4D6-4FB4-B7A6-106A2194665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95885</xdr:rowOff>
    </xdr:from>
    <xdr:to>
      <xdr:col>24</xdr:col>
      <xdr:colOff>114300</xdr:colOff>
      <xdr:row>36</xdr:row>
      <xdr:rowOff>26035</xdr:rowOff>
    </xdr:to>
    <xdr:sp macro="" textlink="">
      <xdr:nvSpPr>
        <xdr:cNvPr id="71" name="楕円 70">
          <a:extLst>
            <a:ext uri="{FF2B5EF4-FFF2-40B4-BE49-F238E27FC236}">
              <a16:creationId xmlns:a16="http://schemas.microsoft.com/office/drawing/2014/main" xmlns="" id="{07061693-4071-48E9-AB5E-A192F3ED753C}"/>
            </a:ext>
          </a:extLst>
        </xdr:cNvPr>
        <xdr:cNvSpPr/>
      </xdr:nvSpPr>
      <xdr:spPr>
        <a:xfrm>
          <a:off x="45847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118762</xdr:rowOff>
    </xdr:from>
    <xdr:ext cx="405111" cy="259045"/>
    <xdr:sp macro="" textlink="">
      <xdr:nvSpPr>
        <xdr:cNvPr id="72" name="【道路】&#10;有形固定資産減価償却率該当値テキスト">
          <a:extLst>
            <a:ext uri="{FF2B5EF4-FFF2-40B4-BE49-F238E27FC236}">
              <a16:creationId xmlns:a16="http://schemas.microsoft.com/office/drawing/2014/main" xmlns="" id="{D96516C6-C162-4E80-ADD0-C6F8E8287243}"/>
            </a:ext>
          </a:extLst>
        </xdr:cNvPr>
        <xdr:cNvSpPr txBox="1"/>
      </xdr:nvSpPr>
      <xdr:spPr>
        <a:xfrm>
          <a:off x="4673600" y="594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118745</xdr:rowOff>
    </xdr:from>
    <xdr:to>
      <xdr:col>20</xdr:col>
      <xdr:colOff>38100</xdr:colOff>
      <xdr:row>36</xdr:row>
      <xdr:rowOff>48895</xdr:rowOff>
    </xdr:to>
    <xdr:sp macro="" textlink="">
      <xdr:nvSpPr>
        <xdr:cNvPr id="73" name="楕円 72">
          <a:extLst>
            <a:ext uri="{FF2B5EF4-FFF2-40B4-BE49-F238E27FC236}">
              <a16:creationId xmlns:a16="http://schemas.microsoft.com/office/drawing/2014/main" xmlns="" id="{4CF70B54-31D9-4CCB-8E09-80C87B5EFD70}"/>
            </a:ext>
          </a:extLst>
        </xdr:cNvPr>
        <xdr:cNvSpPr/>
      </xdr:nvSpPr>
      <xdr:spPr>
        <a:xfrm>
          <a:off x="3746500" y="61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146685</xdr:rowOff>
    </xdr:from>
    <xdr:to>
      <xdr:col>24</xdr:col>
      <xdr:colOff>63500</xdr:colOff>
      <xdr:row>35</xdr:row>
      <xdr:rowOff>169545</xdr:rowOff>
    </xdr:to>
    <xdr:cxnSp macro="">
      <xdr:nvCxnSpPr>
        <xdr:cNvPr id="74" name="直線コネクタ 73">
          <a:extLst>
            <a:ext uri="{FF2B5EF4-FFF2-40B4-BE49-F238E27FC236}">
              <a16:creationId xmlns:a16="http://schemas.microsoft.com/office/drawing/2014/main" xmlns="" id="{B72C677B-2834-4952-832A-D14632410FEE}"/>
            </a:ext>
          </a:extLst>
        </xdr:cNvPr>
        <xdr:cNvCxnSpPr/>
      </xdr:nvCxnSpPr>
      <xdr:spPr>
        <a:xfrm flipV="1">
          <a:off x="3797300" y="614743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137795</xdr:rowOff>
    </xdr:from>
    <xdr:to>
      <xdr:col>15</xdr:col>
      <xdr:colOff>101600</xdr:colOff>
      <xdr:row>36</xdr:row>
      <xdr:rowOff>67945</xdr:rowOff>
    </xdr:to>
    <xdr:sp macro="" textlink="">
      <xdr:nvSpPr>
        <xdr:cNvPr id="75" name="楕円 74">
          <a:extLst>
            <a:ext uri="{FF2B5EF4-FFF2-40B4-BE49-F238E27FC236}">
              <a16:creationId xmlns:a16="http://schemas.microsoft.com/office/drawing/2014/main" xmlns="" id="{95438933-241B-4EE4-A125-C2859E7B8580}"/>
            </a:ext>
          </a:extLst>
        </xdr:cNvPr>
        <xdr:cNvSpPr/>
      </xdr:nvSpPr>
      <xdr:spPr>
        <a:xfrm>
          <a:off x="28575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169545</xdr:rowOff>
    </xdr:from>
    <xdr:to>
      <xdr:col>19</xdr:col>
      <xdr:colOff>177800</xdr:colOff>
      <xdr:row>36</xdr:row>
      <xdr:rowOff>17145</xdr:rowOff>
    </xdr:to>
    <xdr:cxnSp macro="">
      <xdr:nvCxnSpPr>
        <xdr:cNvPr id="76" name="直線コネクタ 75">
          <a:extLst>
            <a:ext uri="{FF2B5EF4-FFF2-40B4-BE49-F238E27FC236}">
              <a16:creationId xmlns:a16="http://schemas.microsoft.com/office/drawing/2014/main" xmlns="" id="{E2FB65DC-0D22-4674-B47F-D7D6631BCF9B}"/>
            </a:ext>
          </a:extLst>
        </xdr:cNvPr>
        <xdr:cNvCxnSpPr/>
      </xdr:nvCxnSpPr>
      <xdr:spPr>
        <a:xfrm flipV="1">
          <a:off x="2908300" y="617029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150512</xdr:rowOff>
    </xdr:from>
    <xdr:ext cx="405111" cy="259045"/>
    <xdr:sp macro="" textlink="">
      <xdr:nvSpPr>
        <xdr:cNvPr id="77" name="n_1aveValue【道路】&#10;有形固定資産減価償却率">
          <a:extLst>
            <a:ext uri="{FF2B5EF4-FFF2-40B4-BE49-F238E27FC236}">
              <a16:creationId xmlns:a16="http://schemas.microsoft.com/office/drawing/2014/main" xmlns="" id="{E7DCC522-78EF-490B-B4BD-E437F0FE1C8E}"/>
            </a:ext>
          </a:extLst>
        </xdr:cNvPr>
        <xdr:cNvSpPr txBox="1"/>
      </xdr:nvSpPr>
      <xdr:spPr>
        <a:xfrm>
          <a:off x="35820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5732</xdr:rowOff>
    </xdr:from>
    <xdr:ext cx="405111" cy="259045"/>
    <xdr:sp macro="" textlink="">
      <xdr:nvSpPr>
        <xdr:cNvPr id="78" name="n_2aveValue【道路】&#10;有形固定資産減価償却率">
          <a:extLst>
            <a:ext uri="{FF2B5EF4-FFF2-40B4-BE49-F238E27FC236}">
              <a16:creationId xmlns:a16="http://schemas.microsoft.com/office/drawing/2014/main" xmlns="" id="{0E5D1712-705E-4F4A-ACFF-0232AB50FEB1}"/>
            </a:ext>
          </a:extLst>
        </xdr:cNvPr>
        <xdr:cNvSpPr txBox="1"/>
      </xdr:nvSpPr>
      <xdr:spPr>
        <a:xfrm>
          <a:off x="2705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79" name="n_3aveValue【道路】&#10;有形固定資産減価償却率">
          <a:extLst>
            <a:ext uri="{FF2B5EF4-FFF2-40B4-BE49-F238E27FC236}">
              <a16:creationId xmlns:a16="http://schemas.microsoft.com/office/drawing/2014/main" xmlns="" id="{2D84EA85-7D85-42C9-A4D6-727218E0E403}"/>
            </a:ext>
          </a:extLst>
        </xdr:cNvPr>
        <xdr:cNvSpPr txBox="1"/>
      </xdr:nvSpPr>
      <xdr:spPr>
        <a:xfrm>
          <a:off x="1816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65422</xdr:rowOff>
    </xdr:from>
    <xdr:ext cx="405111" cy="259045"/>
    <xdr:sp macro="" textlink="">
      <xdr:nvSpPr>
        <xdr:cNvPr id="80" name="n_1mainValue【道路】&#10;有形固定資産減価償却率">
          <a:extLst>
            <a:ext uri="{FF2B5EF4-FFF2-40B4-BE49-F238E27FC236}">
              <a16:creationId xmlns:a16="http://schemas.microsoft.com/office/drawing/2014/main" xmlns="" id="{79C24B35-0959-4076-A83C-E838F3FEDB54}"/>
            </a:ext>
          </a:extLst>
        </xdr:cNvPr>
        <xdr:cNvSpPr txBox="1"/>
      </xdr:nvSpPr>
      <xdr:spPr>
        <a:xfrm>
          <a:off x="35820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84472</xdr:rowOff>
    </xdr:from>
    <xdr:ext cx="405111" cy="259045"/>
    <xdr:sp macro="" textlink="">
      <xdr:nvSpPr>
        <xdr:cNvPr id="81" name="n_2mainValue【道路】&#10;有形固定資産減価償却率">
          <a:extLst>
            <a:ext uri="{FF2B5EF4-FFF2-40B4-BE49-F238E27FC236}">
              <a16:creationId xmlns:a16="http://schemas.microsoft.com/office/drawing/2014/main" xmlns="" id="{190EEAE4-B6F7-4475-82FC-4FE4D8983838}"/>
            </a:ext>
          </a:extLst>
        </xdr:cNvPr>
        <xdr:cNvSpPr txBox="1"/>
      </xdr:nvSpPr>
      <xdr:spPr>
        <a:xfrm>
          <a:off x="2705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xmlns="" id="{737FC8C9-3C42-412C-BD49-4BE85EB236E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xmlns="" id="{87BF054A-A580-47AD-A592-519605BE2B0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xmlns="" id="{9E88A030-204C-4EB6-9590-731BE3C5A7A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xmlns="" id="{74305125-7BDC-4613-B8C3-179BF911C16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xmlns="" id="{EB92927F-32CD-4CCA-8464-B3A0A76A954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xmlns="" id="{6E2A140C-AC6B-44C4-80C9-F1D25A7E668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xmlns="" id="{CC2C775C-5F13-4667-AD7A-6B8271494E6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xmlns="" id="{48B112B7-6720-4A22-BAD2-BE68C1381D8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xmlns="" id="{44FADBC1-B654-43E0-B852-4AC18177797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xmlns="" id="{3F4AD37F-0C97-484D-AD95-DFD83A7E1B3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2" name="直線コネクタ 91">
          <a:extLst>
            <a:ext uri="{FF2B5EF4-FFF2-40B4-BE49-F238E27FC236}">
              <a16:creationId xmlns:a16="http://schemas.microsoft.com/office/drawing/2014/main" xmlns="" id="{72CAF5C4-43B2-4078-9971-4CE189699A7B}"/>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3" name="テキスト ボックス 92">
          <a:extLst>
            <a:ext uri="{FF2B5EF4-FFF2-40B4-BE49-F238E27FC236}">
              <a16:creationId xmlns:a16="http://schemas.microsoft.com/office/drawing/2014/main" xmlns="" id="{778B045B-AEF5-45C5-B163-554719CD964B}"/>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4" name="直線コネクタ 93">
          <a:extLst>
            <a:ext uri="{FF2B5EF4-FFF2-40B4-BE49-F238E27FC236}">
              <a16:creationId xmlns:a16="http://schemas.microsoft.com/office/drawing/2014/main" xmlns="" id="{722EB51A-A8B7-4B09-A184-970785F6B678}"/>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5" name="テキスト ボックス 94">
          <a:extLst>
            <a:ext uri="{FF2B5EF4-FFF2-40B4-BE49-F238E27FC236}">
              <a16:creationId xmlns:a16="http://schemas.microsoft.com/office/drawing/2014/main" xmlns="" id="{FCC86FB9-AF78-4334-82FC-7D404AD00F46}"/>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6" name="直線コネクタ 95">
          <a:extLst>
            <a:ext uri="{FF2B5EF4-FFF2-40B4-BE49-F238E27FC236}">
              <a16:creationId xmlns:a16="http://schemas.microsoft.com/office/drawing/2014/main" xmlns="" id="{B7DB0B61-7D5B-40ED-87C6-A24B5B6B4336}"/>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7" name="テキスト ボックス 96">
          <a:extLst>
            <a:ext uri="{FF2B5EF4-FFF2-40B4-BE49-F238E27FC236}">
              <a16:creationId xmlns:a16="http://schemas.microsoft.com/office/drawing/2014/main" xmlns="" id="{7F67A870-3216-4C69-AE5C-F00A735CA53C}"/>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8" name="直線コネクタ 97">
          <a:extLst>
            <a:ext uri="{FF2B5EF4-FFF2-40B4-BE49-F238E27FC236}">
              <a16:creationId xmlns:a16="http://schemas.microsoft.com/office/drawing/2014/main" xmlns="" id="{0DE91B03-5389-4913-B508-B65D51D98CB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9" name="テキスト ボックス 98">
          <a:extLst>
            <a:ext uri="{FF2B5EF4-FFF2-40B4-BE49-F238E27FC236}">
              <a16:creationId xmlns:a16="http://schemas.microsoft.com/office/drawing/2014/main" xmlns="" id="{619A3F7D-A7D1-47E5-8B4E-AAD7809286D3}"/>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xmlns="" id="{8776C44D-1562-4B8E-B6CC-C1F465D2DB1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a:extLst>
            <a:ext uri="{FF2B5EF4-FFF2-40B4-BE49-F238E27FC236}">
              <a16:creationId xmlns:a16="http://schemas.microsoft.com/office/drawing/2014/main" xmlns="" id="{26E0DFCA-97F1-40D0-BC89-07D17992BB7F}"/>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xmlns="" id="{F5A78380-60BC-4048-BE9D-62484400977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57021</xdr:rowOff>
    </xdr:from>
    <xdr:to>
      <xdr:col>54</xdr:col>
      <xdr:colOff>189865</xdr:colOff>
      <xdr:row>41</xdr:row>
      <xdr:rowOff>132801</xdr:rowOff>
    </xdr:to>
    <xdr:cxnSp macro="">
      <xdr:nvCxnSpPr>
        <xdr:cNvPr id="103" name="直線コネクタ 102">
          <a:extLst>
            <a:ext uri="{FF2B5EF4-FFF2-40B4-BE49-F238E27FC236}">
              <a16:creationId xmlns:a16="http://schemas.microsoft.com/office/drawing/2014/main" xmlns="" id="{FE4D6F3A-1993-4A1C-AB37-875A77FA15DD}"/>
            </a:ext>
          </a:extLst>
        </xdr:cNvPr>
        <xdr:cNvCxnSpPr/>
      </xdr:nvCxnSpPr>
      <xdr:spPr>
        <a:xfrm flipV="1">
          <a:off x="10476865" y="5714871"/>
          <a:ext cx="0" cy="1447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136628</xdr:rowOff>
    </xdr:from>
    <xdr:ext cx="469744" cy="259045"/>
    <xdr:sp macro="" textlink="">
      <xdr:nvSpPr>
        <xdr:cNvPr id="104" name="【道路】&#10;一人当たり延長最小値テキスト">
          <a:extLst>
            <a:ext uri="{FF2B5EF4-FFF2-40B4-BE49-F238E27FC236}">
              <a16:creationId xmlns:a16="http://schemas.microsoft.com/office/drawing/2014/main" xmlns="" id="{0AA1BD03-5494-4045-ACAB-581BDB4AE279}"/>
            </a:ext>
          </a:extLst>
        </xdr:cNvPr>
        <xdr:cNvSpPr txBox="1"/>
      </xdr:nvSpPr>
      <xdr:spPr>
        <a:xfrm>
          <a:off x="10515600" y="716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132801</xdr:rowOff>
    </xdr:from>
    <xdr:to>
      <xdr:col>55</xdr:col>
      <xdr:colOff>88900</xdr:colOff>
      <xdr:row>41</xdr:row>
      <xdr:rowOff>132801</xdr:rowOff>
    </xdr:to>
    <xdr:cxnSp macro="">
      <xdr:nvCxnSpPr>
        <xdr:cNvPr id="105" name="直線コネクタ 104">
          <a:extLst>
            <a:ext uri="{FF2B5EF4-FFF2-40B4-BE49-F238E27FC236}">
              <a16:creationId xmlns:a16="http://schemas.microsoft.com/office/drawing/2014/main" xmlns="" id="{8D4DC966-52A8-4C71-B24F-020AB9AB77FD}"/>
            </a:ext>
          </a:extLst>
        </xdr:cNvPr>
        <xdr:cNvCxnSpPr/>
      </xdr:nvCxnSpPr>
      <xdr:spPr>
        <a:xfrm>
          <a:off x="10388600" y="716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3698</xdr:rowOff>
    </xdr:from>
    <xdr:ext cx="534377" cy="259045"/>
    <xdr:sp macro="" textlink="">
      <xdr:nvSpPr>
        <xdr:cNvPr id="106" name="【道路】&#10;一人当たり延長最大値テキスト">
          <a:extLst>
            <a:ext uri="{FF2B5EF4-FFF2-40B4-BE49-F238E27FC236}">
              <a16:creationId xmlns:a16="http://schemas.microsoft.com/office/drawing/2014/main" xmlns="" id="{1B82C200-491B-4450-B705-1CA030EF9AF3}"/>
            </a:ext>
          </a:extLst>
        </xdr:cNvPr>
        <xdr:cNvSpPr txBox="1"/>
      </xdr:nvSpPr>
      <xdr:spPr>
        <a:xfrm>
          <a:off x="10515600" y="549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57021</xdr:rowOff>
    </xdr:from>
    <xdr:to>
      <xdr:col>55</xdr:col>
      <xdr:colOff>88900</xdr:colOff>
      <xdr:row>33</xdr:row>
      <xdr:rowOff>57021</xdr:rowOff>
    </xdr:to>
    <xdr:cxnSp macro="">
      <xdr:nvCxnSpPr>
        <xdr:cNvPr id="107" name="直線コネクタ 106">
          <a:extLst>
            <a:ext uri="{FF2B5EF4-FFF2-40B4-BE49-F238E27FC236}">
              <a16:creationId xmlns:a16="http://schemas.microsoft.com/office/drawing/2014/main" xmlns="" id="{008C913B-2D10-44B8-97AB-A8C28834A2B9}"/>
            </a:ext>
          </a:extLst>
        </xdr:cNvPr>
        <xdr:cNvCxnSpPr/>
      </xdr:nvCxnSpPr>
      <xdr:spPr>
        <a:xfrm>
          <a:off x="10388600" y="571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170692</xdr:rowOff>
    </xdr:from>
    <xdr:ext cx="534377" cy="259045"/>
    <xdr:sp macro="" textlink="">
      <xdr:nvSpPr>
        <xdr:cNvPr id="108" name="【道路】&#10;一人当たり延長平均値テキスト">
          <a:extLst>
            <a:ext uri="{FF2B5EF4-FFF2-40B4-BE49-F238E27FC236}">
              <a16:creationId xmlns:a16="http://schemas.microsoft.com/office/drawing/2014/main" xmlns="" id="{9D381C12-EDCD-4F2E-9946-9A9A852E8036}"/>
            </a:ext>
          </a:extLst>
        </xdr:cNvPr>
        <xdr:cNvSpPr txBox="1"/>
      </xdr:nvSpPr>
      <xdr:spPr>
        <a:xfrm>
          <a:off x="10515600" y="6514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147815</xdr:rowOff>
    </xdr:from>
    <xdr:to>
      <xdr:col>55</xdr:col>
      <xdr:colOff>50800</xdr:colOff>
      <xdr:row>39</xdr:row>
      <xdr:rowOff>77965</xdr:rowOff>
    </xdr:to>
    <xdr:sp macro="" textlink="">
      <xdr:nvSpPr>
        <xdr:cNvPr id="109" name="フローチャート: 判断 108">
          <a:extLst>
            <a:ext uri="{FF2B5EF4-FFF2-40B4-BE49-F238E27FC236}">
              <a16:creationId xmlns:a16="http://schemas.microsoft.com/office/drawing/2014/main" xmlns="" id="{6B32CF5E-528C-45C8-9480-16B7A52BF917}"/>
            </a:ext>
          </a:extLst>
        </xdr:cNvPr>
        <xdr:cNvSpPr/>
      </xdr:nvSpPr>
      <xdr:spPr>
        <a:xfrm>
          <a:off x="10426700" y="666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146169</xdr:rowOff>
    </xdr:from>
    <xdr:to>
      <xdr:col>50</xdr:col>
      <xdr:colOff>165100</xdr:colOff>
      <xdr:row>39</xdr:row>
      <xdr:rowOff>76319</xdr:rowOff>
    </xdr:to>
    <xdr:sp macro="" textlink="">
      <xdr:nvSpPr>
        <xdr:cNvPr id="110" name="フローチャート: 判断 109">
          <a:extLst>
            <a:ext uri="{FF2B5EF4-FFF2-40B4-BE49-F238E27FC236}">
              <a16:creationId xmlns:a16="http://schemas.microsoft.com/office/drawing/2014/main" xmlns="" id="{D8B7FA67-90F0-42E8-9C65-91CA620C3EC3}"/>
            </a:ext>
          </a:extLst>
        </xdr:cNvPr>
        <xdr:cNvSpPr/>
      </xdr:nvSpPr>
      <xdr:spPr>
        <a:xfrm>
          <a:off x="9588500" y="666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6197</xdr:rowOff>
    </xdr:from>
    <xdr:to>
      <xdr:col>46</xdr:col>
      <xdr:colOff>38100</xdr:colOff>
      <xdr:row>39</xdr:row>
      <xdr:rowOff>107797</xdr:rowOff>
    </xdr:to>
    <xdr:sp macro="" textlink="">
      <xdr:nvSpPr>
        <xdr:cNvPr id="111" name="フローチャート: 判断 110">
          <a:extLst>
            <a:ext uri="{FF2B5EF4-FFF2-40B4-BE49-F238E27FC236}">
              <a16:creationId xmlns:a16="http://schemas.microsoft.com/office/drawing/2014/main" xmlns="" id="{42857E71-16B3-41B6-9038-C620E337B56E}"/>
            </a:ext>
          </a:extLst>
        </xdr:cNvPr>
        <xdr:cNvSpPr/>
      </xdr:nvSpPr>
      <xdr:spPr>
        <a:xfrm>
          <a:off x="8699500" y="669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101844</xdr:rowOff>
    </xdr:from>
    <xdr:to>
      <xdr:col>41</xdr:col>
      <xdr:colOff>101600</xdr:colOff>
      <xdr:row>39</xdr:row>
      <xdr:rowOff>31994</xdr:rowOff>
    </xdr:to>
    <xdr:sp macro="" textlink="">
      <xdr:nvSpPr>
        <xdr:cNvPr id="112" name="フローチャート: 判断 111">
          <a:extLst>
            <a:ext uri="{FF2B5EF4-FFF2-40B4-BE49-F238E27FC236}">
              <a16:creationId xmlns:a16="http://schemas.microsoft.com/office/drawing/2014/main" xmlns="" id="{AB0759A4-8743-44E4-B527-B88C4FEC1BCE}"/>
            </a:ext>
          </a:extLst>
        </xdr:cNvPr>
        <xdr:cNvSpPr/>
      </xdr:nvSpPr>
      <xdr:spPr>
        <a:xfrm>
          <a:off x="7810500" y="661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a16="http://schemas.microsoft.com/office/drawing/2014/main" xmlns="" id="{FEF31341-9BB0-4A2C-AC9C-56FD5240931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xmlns="" id="{E82D8D94-B6E6-459F-B684-5DC781341C7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xmlns="" id="{2E97C0E5-E0AE-424B-BCA9-A35691BCDEA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xmlns="" id="{5E0612EC-769E-4796-8953-BA627E38861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xmlns="" id="{A7DAE381-7567-444E-9E56-EDE173B4345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127996</xdr:rowOff>
    </xdr:from>
    <xdr:to>
      <xdr:col>55</xdr:col>
      <xdr:colOff>50800</xdr:colOff>
      <xdr:row>41</xdr:row>
      <xdr:rowOff>58146</xdr:rowOff>
    </xdr:to>
    <xdr:sp macro="" textlink="">
      <xdr:nvSpPr>
        <xdr:cNvPr id="118" name="楕円 117">
          <a:extLst>
            <a:ext uri="{FF2B5EF4-FFF2-40B4-BE49-F238E27FC236}">
              <a16:creationId xmlns:a16="http://schemas.microsoft.com/office/drawing/2014/main" xmlns="" id="{30689478-211E-410C-9FF2-1354DE64C412}"/>
            </a:ext>
          </a:extLst>
        </xdr:cNvPr>
        <xdr:cNvSpPr/>
      </xdr:nvSpPr>
      <xdr:spPr>
        <a:xfrm>
          <a:off x="10426700" y="698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42923</xdr:rowOff>
    </xdr:from>
    <xdr:ext cx="469744" cy="259045"/>
    <xdr:sp macro="" textlink="">
      <xdr:nvSpPr>
        <xdr:cNvPr id="119" name="【道路】&#10;一人当たり延長該当値テキスト">
          <a:extLst>
            <a:ext uri="{FF2B5EF4-FFF2-40B4-BE49-F238E27FC236}">
              <a16:creationId xmlns:a16="http://schemas.microsoft.com/office/drawing/2014/main" xmlns="" id="{DD14F8DB-8864-4EDB-97DA-5C0059BF3CC1}"/>
            </a:ext>
          </a:extLst>
        </xdr:cNvPr>
        <xdr:cNvSpPr txBox="1"/>
      </xdr:nvSpPr>
      <xdr:spPr>
        <a:xfrm>
          <a:off x="10515600" y="690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128247</xdr:rowOff>
    </xdr:from>
    <xdr:to>
      <xdr:col>50</xdr:col>
      <xdr:colOff>165100</xdr:colOff>
      <xdr:row>41</xdr:row>
      <xdr:rowOff>58397</xdr:rowOff>
    </xdr:to>
    <xdr:sp macro="" textlink="">
      <xdr:nvSpPr>
        <xdr:cNvPr id="120" name="楕円 119">
          <a:extLst>
            <a:ext uri="{FF2B5EF4-FFF2-40B4-BE49-F238E27FC236}">
              <a16:creationId xmlns:a16="http://schemas.microsoft.com/office/drawing/2014/main" xmlns="" id="{7B848460-8AC9-4BB6-B556-F5A44277BC68}"/>
            </a:ext>
          </a:extLst>
        </xdr:cNvPr>
        <xdr:cNvSpPr/>
      </xdr:nvSpPr>
      <xdr:spPr>
        <a:xfrm>
          <a:off x="9588500" y="698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7346</xdr:rowOff>
    </xdr:from>
    <xdr:to>
      <xdr:col>55</xdr:col>
      <xdr:colOff>0</xdr:colOff>
      <xdr:row>41</xdr:row>
      <xdr:rowOff>7597</xdr:rowOff>
    </xdr:to>
    <xdr:cxnSp macro="">
      <xdr:nvCxnSpPr>
        <xdr:cNvPr id="121" name="直線コネクタ 120">
          <a:extLst>
            <a:ext uri="{FF2B5EF4-FFF2-40B4-BE49-F238E27FC236}">
              <a16:creationId xmlns:a16="http://schemas.microsoft.com/office/drawing/2014/main" xmlns="" id="{D4108A0D-937D-4068-AABE-F86D9AD940D1}"/>
            </a:ext>
          </a:extLst>
        </xdr:cNvPr>
        <xdr:cNvCxnSpPr/>
      </xdr:nvCxnSpPr>
      <xdr:spPr>
        <a:xfrm flipV="1">
          <a:off x="9639300" y="7036796"/>
          <a:ext cx="8382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59370</xdr:rowOff>
    </xdr:from>
    <xdr:to>
      <xdr:col>46</xdr:col>
      <xdr:colOff>38100</xdr:colOff>
      <xdr:row>40</xdr:row>
      <xdr:rowOff>160970</xdr:rowOff>
    </xdr:to>
    <xdr:sp macro="" textlink="">
      <xdr:nvSpPr>
        <xdr:cNvPr id="122" name="楕円 121">
          <a:extLst>
            <a:ext uri="{FF2B5EF4-FFF2-40B4-BE49-F238E27FC236}">
              <a16:creationId xmlns:a16="http://schemas.microsoft.com/office/drawing/2014/main" xmlns="" id="{D23735E4-AE5D-453E-A213-783BD2BCBE74}"/>
            </a:ext>
          </a:extLst>
        </xdr:cNvPr>
        <xdr:cNvSpPr/>
      </xdr:nvSpPr>
      <xdr:spPr>
        <a:xfrm>
          <a:off x="8699500" y="691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110170</xdr:rowOff>
    </xdr:from>
    <xdr:to>
      <xdr:col>50</xdr:col>
      <xdr:colOff>114300</xdr:colOff>
      <xdr:row>41</xdr:row>
      <xdr:rowOff>7597</xdr:rowOff>
    </xdr:to>
    <xdr:cxnSp macro="">
      <xdr:nvCxnSpPr>
        <xdr:cNvPr id="123" name="直線コネクタ 122">
          <a:extLst>
            <a:ext uri="{FF2B5EF4-FFF2-40B4-BE49-F238E27FC236}">
              <a16:creationId xmlns:a16="http://schemas.microsoft.com/office/drawing/2014/main" xmlns="" id="{EFB12B66-45A2-4688-96F7-7C255D55A8E9}"/>
            </a:ext>
          </a:extLst>
        </xdr:cNvPr>
        <xdr:cNvCxnSpPr/>
      </xdr:nvCxnSpPr>
      <xdr:spPr>
        <a:xfrm>
          <a:off x="8750300" y="6968170"/>
          <a:ext cx="889000" cy="6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92846</xdr:rowOff>
    </xdr:from>
    <xdr:ext cx="534377" cy="259045"/>
    <xdr:sp macro="" textlink="">
      <xdr:nvSpPr>
        <xdr:cNvPr id="124" name="n_1aveValue【道路】&#10;一人当たり延長">
          <a:extLst>
            <a:ext uri="{FF2B5EF4-FFF2-40B4-BE49-F238E27FC236}">
              <a16:creationId xmlns:a16="http://schemas.microsoft.com/office/drawing/2014/main" xmlns="" id="{EB16B1EE-6D69-42A8-B395-F477D7298882}"/>
            </a:ext>
          </a:extLst>
        </xdr:cNvPr>
        <xdr:cNvSpPr txBox="1"/>
      </xdr:nvSpPr>
      <xdr:spPr>
        <a:xfrm>
          <a:off x="9359411" y="643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124325</xdr:rowOff>
    </xdr:from>
    <xdr:ext cx="534377" cy="259045"/>
    <xdr:sp macro="" textlink="">
      <xdr:nvSpPr>
        <xdr:cNvPr id="125" name="n_2aveValue【道路】&#10;一人当たり延長">
          <a:extLst>
            <a:ext uri="{FF2B5EF4-FFF2-40B4-BE49-F238E27FC236}">
              <a16:creationId xmlns:a16="http://schemas.microsoft.com/office/drawing/2014/main" xmlns="" id="{00C06951-5CDC-4219-907B-F75B531D3335}"/>
            </a:ext>
          </a:extLst>
        </xdr:cNvPr>
        <xdr:cNvSpPr txBox="1"/>
      </xdr:nvSpPr>
      <xdr:spPr>
        <a:xfrm>
          <a:off x="8483111" y="646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48521</xdr:rowOff>
    </xdr:from>
    <xdr:ext cx="534377" cy="259045"/>
    <xdr:sp macro="" textlink="">
      <xdr:nvSpPr>
        <xdr:cNvPr id="126" name="n_3aveValue【道路】&#10;一人当たり延長">
          <a:extLst>
            <a:ext uri="{FF2B5EF4-FFF2-40B4-BE49-F238E27FC236}">
              <a16:creationId xmlns:a16="http://schemas.microsoft.com/office/drawing/2014/main" xmlns="" id="{2DFE221E-F99D-461B-830E-570726BCEF42}"/>
            </a:ext>
          </a:extLst>
        </xdr:cNvPr>
        <xdr:cNvSpPr txBox="1"/>
      </xdr:nvSpPr>
      <xdr:spPr>
        <a:xfrm>
          <a:off x="7594111" y="639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49524</xdr:rowOff>
    </xdr:from>
    <xdr:ext cx="469744" cy="259045"/>
    <xdr:sp macro="" textlink="">
      <xdr:nvSpPr>
        <xdr:cNvPr id="127" name="n_1mainValue【道路】&#10;一人当たり延長">
          <a:extLst>
            <a:ext uri="{FF2B5EF4-FFF2-40B4-BE49-F238E27FC236}">
              <a16:creationId xmlns:a16="http://schemas.microsoft.com/office/drawing/2014/main" xmlns="" id="{A0DAEAB5-B008-4FD4-9432-A7D8A69A6BC3}"/>
            </a:ext>
          </a:extLst>
        </xdr:cNvPr>
        <xdr:cNvSpPr txBox="1"/>
      </xdr:nvSpPr>
      <xdr:spPr>
        <a:xfrm>
          <a:off x="9391727" y="707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152097</xdr:rowOff>
    </xdr:from>
    <xdr:ext cx="469744" cy="259045"/>
    <xdr:sp macro="" textlink="">
      <xdr:nvSpPr>
        <xdr:cNvPr id="128" name="n_2mainValue【道路】&#10;一人当たり延長">
          <a:extLst>
            <a:ext uri="{FF2B5EF4-FFF2-40B4-BE49-F238E27FC236}">
              <a16:creationId xmlns:a16="http://schemas.microsoft.com/office/drawing/2014/main" xmlns="" id="{DBC1B3EC-26CE-49E2-9956-E7BB0E4BFF81}"/>
            </a:ext>
          </a:extLst>
        </xdr:cNvPr>
        <xdr:cNvSpPr txBox="1"/>
      </xdr:nvSpPr>
      <xdr:spPr>
        <a:xfrm>
          <a:off x="8515427" y="701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a:extLst>
            <a:ext uri="{FF2B5EF4-FFF2-40B4-BE49-F238E27FC236}">
              <a16:creationId xmlns:a16="http://schemas.microsoft.com/office/drawing/2014/main" xmlns="" id="{DA85D9CC-DBC6-4BB7-B1D3-83016F07632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a:extLst>
            <a:ext uri="{FF2B5EF4-FFF2-40B4-BE49-F238E27FC236}">
              <a16:creationId xmlns:a16="http://schemas.microsoft.com/office/drawing/2014/main" xmlns="" id="{1043EF64-CD13-45B2-A5FB-EADC94784BF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a:extLst>
            <a:ext uri="{FF2B5EF4-FFF2-40B4-BE49-F238E27FC236}">
              <a16:creationId xmlns:a16="http://schemas.microsoft.com/office/drawing/2014/main" xmlns="" id="{9FF74765-7E1D-4044-A134-FAA5D0327E9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a:extLst>
            <a:ext uri="{FF2B5EF4-FFF2-40B4-BE49-F238E27FC236}">
              <a16:creationId xmlns:a16="http://schemas.microsoft.com/office/drawing/2014/main" xmlns="" id="{EC3B1005-F61B-45D8-8222-BF99D146930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a:extLst>
            <a:ext uri="{FF2B5EF4-FFF2-40B4-BE49-F238E27FC236}">
              <a16:creationId xmlns:a16="http://schemas.microsoft.com/office/drawing/2014/main" xmlns="" id="{12AFE21F-26BF-4B3F-93E1-C23B71B0986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a:extLst>
            <a:ext uri="{FF2B5EF4-FFF2-40B4-BE49-F238E27FC236}">
              <a16:creationId xmlns:a16="http://schemas.microsoft.com/office/drawing/2014/main" xmlns="" id="{7AC35A21-8512-4A69-A59B-A7BB4ECC464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a:extLst>
            <a:ext uri="{FF2B5EF4-FFF2-40B4-BE49-F238E27FC236}">
              <a16:creationId xmlns:a16="http://schemas.microsoft.com/office/drawing/2014/main" xmlns="" id="{433AFA40-007A-4BAE-9957-86F89228A4E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a:extLst>
            <a:ext uri="{FF2B5EF4-FFF2-40B4-BE49-F238E27FC236}">
              <a16:creationId xmlns:a16="http://schemas.microsoft.com/office/drawing/2014/main" xmlns="" id="{806DA7B8-F326-45DB-B511-96BE6499BF3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a:extLst>
            <a:ext uri="{FF2B5EF4-FFF2-40B4-BE49-F238E27FC236}">
              <a16:creationId xmlns:a16="http://schemas.microsoft.com/office/drawing/2014/main" xmlns="" id="{65D559B3-FA76-4881-94AC-A8E7FA76CB6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a:extLst>
            <a:ext uri="{FF2B5EF4-FFF2-40B4-BE49-F238E27FC236}">
              <a16:creationId xmlns:a16="http://schemas.microsoft.com/office/drawing/2014/main" xmlns="" id="{0449BFC0-94F8-4F55-89F0-9F83556756B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9" name="テキスト ボックス 138">
          <a:extLst>
            <a:ext uri="{FF2B5EF4-FFF2-40B4-BE49-F238E27FC236}">
              <a16:creationId xmlns:a16="http://schemas.microsoft.com/office/drawing/2014/main" xmlns="" id="{60109EBE-7D6F-4448-8D6C-35872B40DA89}"/>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0" name="直線コネクタ 139">
          <a:extLst>
            <a:ext uri="{FF2B5EF4-FFF2-40B4-BE49-F238E27FC236}">
              <a16:creationId xmlns:a16="http://schemas.microsoft.com/office/drawing/2014/main" xmlns="" id="{36C78A90-76A6-43DD-9A50-64234B137CB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1" name="テキスト ボックス 140">
          <a:extLst>
            <a:ext uri="{FF2B5EF4-FFF2-40B4-BE49-F238E27FC236}">
              <a16:creationId xmlns:a16="http://schemas.microsoft.com/office/drawing/2014/main" xmlns="" id="{8EB756B7-1598-4E0F-99EE-16068D45BE7A}"/>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a:extLst>
            <a:ext uri="{FF2B5EF4-FFF2-40B4-BE49-F238E27FC236}">
              <a16:creationId xmlns:a16="http://schemas.microsoft.com/office/drawing/2014/main" xmlns="" id="{DF475D2B-268E-4339-BCF7-40E6E208F32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a:extLst>
            <a:ext uri="{FF2B5EF4-FFF2-40B4-BE49-F238E27FC236}">
              <a16:creationId xmlns:a16="http://schemas.microsoft.com/office/drawing/2014/main" xmlns="" id="{D0FEDEDC-3B2E-41EE-AFE4-A4A58FF57D6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a:extLst>
            <a:ext uri="{FF2B5EF4-FFF2-40B4-BE49-F238E27FC236}">
              <a16:creationId xmlns:a16="http://schemas.microsoft.com/office/drawing/2014/main" xmlns="" id="{CC8499D5-6997-4688-925B-CCEA59957B4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a:extLst>
            <a:ext uri="{FF2B5EF4-FFF2-40B4-BE49-F238E27FC236}">
              <a16:creationId xmlns:a16="http://schemas.microsoft.com/office/drawing/2014/main" xmlns="" id="{71BE7DAF-41D1-4848-BE39-AA5F6767268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a:extLst>
            <a:ext uri="{FF2B5EF4-FFF2-40B4-BE49-F238E27FC236}">
              <a16:creationId xmlns:a16="http://schemas.microsoft.com/office/drawing/2014/main" xmlns="" id="{F5C326D8-F020-427B-A8FE-A9A1EA42CAA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a:extLst>
            <a:ext uri="{FF2B5EF4-FFF2-40B4-BE49-F238E27FC236}">
              <a16:creationId xmlns:a16="http://schemas.microsoft.com/office/drawing/2014/main" xmlns="" id="{F9FEBEE3-7E35-4B5C-8EFF-E672845A881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a:extLst>
            <a:ext uri="{FF2B5EF4-FFF2-40B4-BE49-F238E27FC236}">
              <a16:creationId xmlns:a16="http://schemas.microsoft.com/office/drawing/2014/main" xmlns="" id="{01ECF8BE-56D9-4260-B4BB-41045242CD5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9" name="テキスト ボックス 148">
          <a:extLst>
            <a:ext uri="{FF2B5EF4-FFF2-40B4-BE49-F238E27FC236}">
              <a16:creationId xmlns:a16="http://schemas.microsoft.com/office/drawing/2014/main" xmlns="" id="{10267FE5-DA49-47BE-AC42-0204B27DBC7A}"/>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a:extLst>
            <a:ext uri="{FF2B5EF4-FFF2-40B4-BE49-F238E27FC236}">
              <a16:creationId xmlns:a16="http://schemas.microsoft.com/office/drawing/2014/main" xmlns="" id="{6F11D688-4CEA-41D0-9640-8AA543E522B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a:extLst>
            <a:ext uri="{FF2B5EF4-FFF2-40B4-BE49-F238E27FC236}">
              <a16:creationId xmlns:a16="http://schemas.microsoft.com/office/drawing/2014/main" xmlns="" id="{04655DFF-9EED-4990-9CC6-21F6DEF480C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a:extLst>
            <a:ext uri="{FF2B5EF4-FFF2-40B4-BE49-F238E27FC236}">
              <a16:creationId xmlns:a16="http://schemas.microsoft.com/office/drawing/2014/main" xmlns="" id="{74A9EB91-72F0-4D2D-A099-AC347DE08D3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163830</xdr:rowOff>
    </xdr:from>
    <xdr:to>
      <xdr:col>24</xdr:col>
      <xdr:colOff>62865</xdr:colOff>
      <xdr:row>65</xdr:row>
      <xdr:rowOff>0</xdr:rowOff>
    </xdr:to>
    <xdr:cxnSp macro="">
      <xdr:nvCxnSpPr>
        <xdr:cNvPr id="153" name="直線コネクタ 152">
          <a:extLst>
            <a:ext uri="{FF2B5EF4-FFF2-40B4-BE49-F238E27FC236}">
              <a16:creationId xmlns:a16="http://schemas.microsoft.com/office/drawing/2014/main" xmlns="" id="{7D1C6E98-C7D9-4F0E-B22C-91113E6060D1}"/>
            </a:ext>
          </a:extLst>
        </xdr:cNvPr>
        <xdr:cNvCxnSpPr/>
      </xdr:nvCxnSpPr>
      <xdr:spPr>
        <a:xfrm flipV="1">
          <a:off x="4634865" y="959358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3827</xdr:rowOff>
    </xdr:from>
    <xdr:ext cx="405111" cy="259045"/>
    <xdr:sp macro="" textlink="">
      <xdr:nvSpPr>
        <xdr:cNvPr id="154" name="【橋りょう・トンネル】&#10;有形固定資産減価償却率最小値テキスト">
          <a:extLst>
            <a:ext uri="{FF2B5EF4-FFF2-40B4-BE49-F238E27FC236}">
              <a16:creationId xmlns:a16="http://schemas.microsoft.com/office/drawing/2014/main" xmlns="" id="{D53CCE14-2739-4F87-AD44-78D4A0AA4940}"/>
            </a:ext>
          </a:extLst>
        </xdr:cNvPr>
        <xdr:cNvSpPr txBox="1"/>
      </xdr:nvSpPr>
      <xdr:spPr>
        <a:xfrm>
          <a:off x="4673600" y="1114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65</xdr:row>
      <xdr:rowOff>0</xdr:rowOff>
    </xdr:from>
    <xdr:to>
      <xdr:col>24</xdr:col>
      <xdr:colOff>152400</xdr:colOff>
      <xdr:row>65</xdr:row>
      <xdr:rowOff>0</xdr:rowOff>
    </xdr:to>
    <xdr:cxnSp macro="">
      <xdr:nvCxnSpPr>
        <xdr:cNvPr id="155" name="直線コネクタ 154">
          <a:extLst>
            <a:ext uri="{FF2B5EF4-FFF2-40B4-BE49-F238E27FC236}">
              <a16:creationId xmlns:a16="http://schemas.microsoft.com/office/drawing/2014/main" xmlns="" id="{51A5FBDF-AA5B-4CA9-84A8-BFDB32F4661D}"/>
            </a:ext>
          </a:extLst>
        </xdr:cNvPr>
        <xdr:cNvCxnSpPr/>
      </xdr:nvCxnSpPr>
      <xdr:spPr>
        <a:xfrm>
          <a:off x="4546600" y="1114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110507</xdr:rowOff>
    </xdr:from>
    <xdr:ext cx="405111" cy="259045"/>
    <xdr:sp macro="" textlink="">
      <xdr:nvSpPr>
        <xdr:cNvPr id="156" name="【橋りょう・トンネル】&#10;有形固定資産減価償却率最大値テキスト">
          <a:extLst>
            <a:ext uri="{FF2B5EF4-FFF2-40B4-BE49-F238E27FC236}">
              <a16:creationId xmlns:a16="http://schemas.microsoft.com/office/drawing/2014/main" xmlns="" id="{BAC60291-8E8E-4971-BEBA-19709E196DCC}"/>
            </a:ext>
          </a:extLst>
        </xdr:cNvPr>
        <xdr:cNvSpPr txBox="1"/>
      </xdr:nvSpPr>
      <xdr:spPr>
        <a:xfrm>
          <a:off x="4673600" y="936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163830</xdr:rowOff>
    </xdr:from>
    <xdr:to>
      <xdr:col>24</xdr:col>
      <xdr:colOff>152400</xdr:colOff>
      <xdr:row>55</xdr:row>
      <xdr:rowOff>163830</xdr:rowOff>
    </xdr:to>
    <xdr:cxnSp macro="">
      <xdr:nvCxnSpPr>
        <xdr:cNvPr id="157" name="直線コネクタ 156">
          <a:extLst>
            <a:ext uri="{FF2B5EF4-FFF2-40B4-BE49-F238E27FC236}">
              <a16:creationId xmlns:a16="http://schemas.microsoft.com/office/drawing/2014/main" xmlns="" id="{3B7856EC-87F2-4979-A182-F10ED1E0C860}"/>
            </a:ext>
          </a:extLst>
        </xdr:cNvPr>
        <xdr:cNvCxnSpPr/>
      </xdr:nvCxnSpPr>
      <xdr:spPr>
        <a:xfrm>
          <a:off x="4546600" y="95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148607</xdr:rowOff>
    </xdr:from>
    <xdr:ext cx="405111" cy="259045"/>
    <xdr:sp macro="" textlink="">
      <xdr:nvSpPr>
        <xdr:cNvPr id="158" name="【橋りょう・トンネル】&#10;有形固定資産減価償却率平均値テキスト">
          <a:extLst>
            <a:ext uri="{FF2B5EF4-FFF2-40B4-BE49-F238E27FC236}">
              <a16:creationId xmlns:a16="http://schemas.microsoft.com/office/drawing/2014/main" xmlns="" id="{48382FC0-9196-49F1-AFC7-1719969494DB}"/>
            </a:ext>
          </a:extLst>
        </xdr:cNvPr>
        <xdr:cNvSpPr txBox="1"/>
      </xdr:nvSpPr>
      <xdr:spPr>
        <a:xfrm>
          <a:off x="4673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59" name="フローチャート: 判断 158">
          <a:extLst>
            <a:ext uri="{FF2B5EF4-FFF2-40B4-BE49-F238E27FC236}">
              <a16:creationId xmlns:a16="http://schemas.microsoft.com/office/drawing/2014/main" xmlns="" id="{E2A66418-D5E2-42FA-A86A-95A24B5DE7B9}"/>
            </a:ext>
          </a:extLst>
        </xdr:cNvPr>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31115</xdr:rowOff>
    </xdr:from>
    <xdr:to>
      <xdr:col>20</xdr:col>
      <xdr:colOff>38100</xdr:colOff>
      <xdr:row>60</xdr:row>
      <xdr:rowOff>132715</xdr:rowOff>
    </xdr:to>
    <xdr:sp macro="" textlink="">
      <xdr:nvSpPr>
        <xdr:cNvPr id="160" name="フローチャート: 判断 159">
          <a:extLst>
            <a:ext uri="{FF2B5EF4-FFF2-40B4-BE49-F238E27FC236}">
              <a16:creationId xmlns:a16="http://schemas.microsoft.com/office/drawing/2014/main" xmlns="" id="{DBFB5A1D-690A-46C0-B3D6-94D9CC92A577}"/>
            </a:ext>
          </a:extLst>
        </xdr:cNvPr>
        <xdr:cNvSpPr/>
      </xdr:nvSpPr>
      <xdr:spPr>
        <a:xfrm>
          <a:off x="3746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61" name="フローチャート: 判断 160">
          <a:extLst>
            <a:ext uri="{FF2B5EF4-FFF2-40B4-BE49-F238E27FC236}">
              <a16:creationId xmlns:a16="http://schemas.microsoft.com/office/drawing/2014/main" xmlns="" id="{EAC8EB9D-4BCC-4561-A270-CBB666AE534E}"/>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164465</xdr:rowOff>
    </xdr:from>
    <xdr:to>
      <xdr:col>10</xdr:col>
      <xdr:colOff>165100</xdr:colOff>
      <xdr:row>61</xdr:row>
      <xdr:rowOff>94615</xdr:rowOff>
    </xdr:to>
    <xdr:sp macro="" textlink="">
      <xdr:nvSpPr>
        <xdr:cNvPr id="162" name="フローチャート: 判断 161">
          <a:extLst>
            <a:ext uri="{FF2B5EF4-FFF2-40B4-BE49-F238E27FC236}">
              <a16:creationId xmlns:a16="http://schemas.microsoft.com/office/drawing/2014/main" xmlns="" id="{64C0A6C3-B543-4423-9A40-9086D36C7CA7}"/>
            </a:ext>
          </a:extLst>
        </xdr:cNvPr>
        <xdr:cNvSpPr/>
      </xdr:nvSpPr>
      <xdr:spPr>
        <a:xfrm>
          <a:off x="1968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xmlns="" id="{0691FAE9-DA8C-4F49-8894-772FF73C5A3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xmlns="" id="{16967743-F979-4790-83DB-B8C13EE7040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xmlns="" id="{770CCFCA-AD96-4FC7-A024-ADE3C66F870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xmlns="" id="{36B7EEB1-4395-4303-9D7A-6EAB61D9E4E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xmlns="" id="{8E76C704-896C-4017-8112-8E37B057E73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120650</xdr:rowOff>
    </xdr:from>
    <xdr:to>
      <xdr:col>24</xdr:col>
      <xdr:colOff>114300</xdr:colOff>
      <xdr:row>60</xdr:row>
      <xdr:rowOff>50800</xdr:rowOff>
    </xdr:to>
    <xdr:sp macro="" textlink="">
      <xdr:nvSpPr>
        <xdr:cNvPr id="168" name="楕円 167">
          <a:extLst>
            <a:ext uri="{FF2B5EF4-FFF2-40B4-BE49-F238E27FC236}">
              <a16:creationId xmlns:a16="http://schemas.microsoft.com/office/drawing/2014/main" xmlns="" id="{1AEF4281-FB31-4D29-BD9F-38B311A5DBDB}"/>
            </a:ext>
          </a:extLst>
        </xdr:cNvPr>
        <xdr:cNvSpPr/>
      </xdr:nvSpPr>
      <xdr:spPr>
        <a:xfrm>
          <a:off x="4584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143527</xdr:rowOff>
    </xdr:from>
    <xdr:ext cx="405111" cy="259045"/>
    <xdr:sp macro="" textlink="">
      <xdr:nvSpPr>
        <xdr:cNvPr id="169" name="【橋りょう・トンネル】&#10;有形固定資産減価償却率該当値テキスト">
          <a:extLst>
            <a:ext uri="{FF2B5EF4-FFF2-40B4-BE49-F238E27FC236}">
              <a16:creationId xmlns:a16="http://schemas.microsoft.com/office/drawing/2014/main" xmlns="" id="{86EDA9B8-AB62-4133-A8F4-281FFBD2D0B2}"/>
            </a:ext>
          </a:extLst>
        </xdr:cNvPr>
        <xdr:cNvSpPr txBox="1"/>
      </xdr:nvSpPr>
      <xdr:spPr>
        <a:xfrm>
          <a:off x="4673600"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76835</xdr:rowOff>
    </xdr:from>
    <xdr:to>
      <xdr:col>20</xdr:col>
      <xdr:colOff>38100</xdr:colOff>
      <xdr:row>60</xdr:row>
      <xdr:rowOff>6985</xdr:rowOff>
    </xdr:to>
    <xdr:sp macro="" textlink="">
      <xdr:nvSpPr>
        <xdr:cNvPr id="170" name="楕円 169">
          <a:extLst>
            <a:ext uri="{FF2B5EF4-FFF2-40B4-BE49-F238E27FC236}">
              <a16:creationId xmlns:a16="http://schemas.microsoft.com/office/drawing/2014/main" xmlns="" id="{BCE74B2C-48B2-40BE-9C5D-CDC26B3CEC7D}"/>
            </a:ext>
          </a:extLst>
        </xdr:cNvPr>
        <xdr:cNvSpPr/>
      </xdr:nvSpPr>
      <xdr:spPr>
        <a:xfrm>
          <a:off x="3746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127635</xdr:rowOff>
    </xdr:from>
    <xdr:to>
      <xdr:col>24</xdr:col>
      <xdr:colOff>63500</xdr:colOff>
      <xdr:row>60</xdr:row>
      <xdr:rowOff>0</xdr:rowOff>
    </xdr:to>
    <xdr:cxnSp macro="">
      <xdr:nvCxnSpPr>
        <xdr:cNvPr id="171" name="直線コネクタ 170">
          <a:extLst>
            <a:ext uri="{FF2B5EF4-FFF2-40B4-BE49-F238E27FC236}">
              <a16:creationId xmlns:a16="http://schemas.microsoft.com/office/drawing/2014/main" xmlns="" id="{ACD5BBDD-9C8E-4EB4-9D62-96BD29BE4220}"/>
            </a:ext>
          </a:extLst>
        </xdr:cNvPr>
        <xdr:cNvCxnSpPr/>
      </xdr:nvCxnSpPr>
      <xdr:spPr>
        <a:xfrm>
          <a:off x="3797300" y="1024318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113030</xdr:rowOff>
    </xdr:from>
    <xdr:to>
      <xdr:col>15</xdr:col>
      <xdr:colOff>101600</xdr:colOff>
      <xdr:row>60</xdr:row>
      <xdr:rowOff>43180</xdr:rowOff>
    </xdr:to>
    <xdr:sp macro="" textlink="">
      <xdr:nvSpPr>
        <xdr:cNvPr id="172" name="楕円 171">
          <a:extLst>
            <a:ext uri="{FF2B5EF4-FFF2-40B4-BE49-F238E27FC236}">
              <a16:creationId xmlns:a16="http://schemas.microsoft.com/office/drawing/2014/main" xmlns="" id="{566A69FC-F58E-4980-9B79-AE7439794538}"/>
            </a:ext>
          </a:extLst>
        </xdr:cNvPr>
        <xdr:cNvSpPr/>
      </xdr:nvSpPr>
      <xdr:spPr>
        <a:xfrm>
          <a:off x="2857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127635</xdr:rowOff>
    </xdr:from>
    <xdr:to>
      <xdr:col>19</xdr:col>
      <xdr:colOff>177800</xdr:colOff>
      <xdr:row>59</xdr:row>
      <xdr:rowOff>163830</xdr:rowOff>
    </xdr:to>
    <xdr:cxnSp macro="">
      <xdr:nvCxnSpPr>
        <xdr:cNvPr id="173" name="直線コネクタ 172">
          <a:extLst>
            <a:ext uri="{FF2B5EF4-FFF2-40B4-BE49-F238E27FC236}">
              <a16:creationId xmlns:a16="http://schemas.microsoft.com/office/drawing/2014/main" xmlns="" id="{DED235FF-897A-4C5E-8B82-4C49AE84C6F7}"/>
            </a:ext>
          </a:extLst>
        </xdr:cNvPr>
        <xdr:cNvCxnSpPr/>
      </xdr:nvCxnSpPr>
      <xdr:spPr>
        <a:xfrm flipV="1">
          <a:off x="2908300" y="102431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123842</xdr:rowOff>
    </xdr:from>
    <xdr:ext cx="405111" cy="259045"/>
    <xdr:sp macro="" textlink="">
      <xdr:nvSpPr>
        <xdr:cNvPr id="174" name="n_1aveValue【橋りょう・トンネル】&#10;有形固定資産減価償却率">
          <a:extLst>
            <a:ext uri="{FF2B5EF4-FFF2-40B4-BE49-F238E27FC236}">
              <a16:creationId xmlns:a16="http://schemas.microsoft.com/office/drawing/2014/main" xmlns="" id="{AF8A9222-5169-4D02-A1E4-A5801DB53840}"/>
            </a:ext>
          </a:extLst>
        </xdr:cNvPr>
        <xdr:cNvSpPr txBox="1"/>
      </xdr:nvSpPr>
      <xdr:spPr>
        <a:xfrm>
          <a:off x="35820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175" name="n_2aveValue【橋りょう・トンネル】&#10;有形固定資産減価償却率">
          <a:extLst>
            <a:ext uri="{FF2B5EF4-FFF2-40B4-BE49-F238E27FC236}">
              <a16:creationId xmlns:a16="http://schemas.microsoft.com/office/drawing/2014/main" xmlns="" id="{DD5D8EB7-CDC8-4B1B-9984-AA51A7604E8F}"/>
            </a:ext>
          </a:extLst>
        </xdr:cNvPr>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111142</xdr:rowOff>
    </xdr:from>
    <xdr:ext cx="405111" cy="259045"/>
    <xdr:sp macro="" textlink="">
      <xdr:nvSpPr>
        <xdr:cNvPr id="176" name="n_3aveValue【橋りょう・トンネル】&#10;有形固定資産減価償却率">
          <a:extLst>
            <a:ext uri="{FF2B5EF4-FFF2-40B4-BE49-F238E27FC236}">
              <a16:creationId xmlns:a16="http://schemas.microsoft.com/office/drawing/2014/main" xmlns="" id="{7DD0DD8F-AA75-46D5-A586-73C62B9CA07C}"/>
            </a:ext>
          </a:extLst>
        </xdr:cNvPr>
        <xdr:cNvSpPr txBox="1"/>
      </xdr:nvSpPr>
      <xdr:spPr>
        <a:xfrm>
          <a:off x="1816744" y="1022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23512</xdr:rowOff>
    </xdr:from>
    <xdr:ext cx="405111" cy="259045"/>
    <xdr:sp macro="" textlink="">
      <xdr:nvSpPr>
        <xdr:cNvPr id="177" name="n_1mainValue【橋りょう・トンネル】&#10;有形固定資産減価償却率">
          <a:extLst>
            <a:ext uri="{FF2B5EF4-FFF2-40B4-BE49-F238E27FC236}">
              <a16:creationId xmlns:a16="http://schemas.microsoft.com/office/drawing/2014/main" xmlns="" id="{7BFADAB1-532D-4F9D-AED4-A328BDC7DC76}"/>
            </a:ext>
          </a:extLst>
        </xdr:cNvPr>
        <xdr:cNvSpPr txBox="1"/>
      </xdr:nvSpPr>
      <xdr:spPr>
        <a:xfrm>
          <a:off x="35820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59707</xdr:rowOff>
    </xdr:from>
    <xdr:ext cx="405111" cy="259045"/>
    <xdr:sp macro="" textlink="">
      <xdr:nvSpPr>
        <xdr:cNvPr id="178" name="n_2mainValue【橋りょう・トンネル】&#10;有形固定資産減価償却率">
          <a:extLst>
            <a:ext uri="{FF2B5EF4-FFF2-40B4-BE49-F238E27FC236}">
              <a16:creationId xmlns:a16="http://schemas.microsoft.com/office/drawing/2014/main" xmlns="" id="{97742FBD-B4C1-4EEE-928F-89D08879AD36}"/>
            </a:ext>
          </a:extLst>
        </xdr:cNvPr>
        <xdr:cNvSpPr txBox="1"/>
      </xdr:nvSpPr>
      <xdr:spPr>
        <a:xfrm>
          <a:off x="2705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a:extLst>
            <a:ext uri="{FF2B5EF4-FFF2-40B4-BE49-F238E27FC236}">
              <a16:creationId xmlns:a16="http://schemas.microsoft.com/office/drawing/2014/main" xmlns="" id="{61711880-5B70-4F47-9631-A3AC2F4697B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a:extLst>
            <a:ext uri="{FF2B5EF4-FFF2-40B4-BE49-F238E27FC236}">
              <a16:creationId xmlns:a16="http://schemas.microsoft.com/office/drawing/2014/main" xmlns="" id="{C30CBB91-7969-44D0-BE4A-9CAE02005B3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a:extLst>
            <a:ext uri="{FF2B5EF4-FFF2-40B4-BE49-F238E27FC236}">
              <a16:creationId xmlns:a16="http://schemas.microsoft.com/office/drawing/2014/main" xmlns="" id="{0058EF6F-03FB-4D4B-8C17-D88426F07AA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a:extLst>
            <a:ext uri="{FF2B5EF4-FFF2-40B4-BE49-F238E27FC236}">
              <a16:creationId xmlns:a16="http://schemas.microsoft.com/office/drawing/2014/main" xmlns="" id="{481FD69E-0C21-4231-B5B2-6318B31D44B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a:extLst>
            <a:ext uri="{FF2B5EF4-FFF2-40B4-BE49-F238E27FC236}">
              <a16:creationId xmlns:a16="http://schemas.microsoft.com/office/drawing/2014/main" xmlns="" id="{A24F2447-8B1E-42C9-BBC6-0FB77C6E891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a:extLst>
            <a:ext uri="{FF2B5EF4-FFF2-40B4-BE49-F238E27FC236}">
              <a16:creationId xmlns:a16="http://schemas.microsoft.com/office/drawing/2014/main" xmlns="" id="{3D5A9371-BAD6-4A3B-ADFC-7478A5A32BC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a:extLst>
            <a:ext uri="{FF2B5EF4-FFF2-40B4-BE49-F238E27FC236}">
              <a16:creationId xmlns:a16="http://schemas.microsoft.com/office/drawing/2014/main" xmlns="" id="{AFADB06E-59AA-47AC-B823-1FE686535F8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a:extLst>
            <a:ext uri="{FF2B5EF4-FFF2-40B4-BE49-F238E27FC236}">
              <a16:creationId xmlns:a16="http://schemas.microsoft.com/office/drawing/2014/main" xmlns="" id="{5BFF29E4-18F5-4505-A081-AD0273434D0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a:extLst>
            <a:ext uri="{FF2B5EF4-FFF2-40B4-BE49-F238E27FC236}">
              <a16:creationId xmlns:a16="http://schemas.microsoft.com/office/drawing/2014/main" xmlns="" id="{24E22307-FEFC-497A-95F5-92B4A86C7EC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a:extLst>
            <a:ext uri="{FF2B5EF4-FFF2-40B4-BE49-F238E27FC236}">
              <a16:creationId xmlns:a16="http://schemas.microsoft.com/office/drawing/2014/main" xmlns="" id="{7E1227D9-3493-4F37-9A9A-41574A0843A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9" name="直線コネクタ 188">
          <a:extLst>
            <a:ext uri="{FF2B5EF4-FFF2-40B4-BE49-F238E27FC236}">
              <a16:creationId xmlns:a16="http://schemas.microsoft.com/office/drawing/2014/main" xmlns="" id="{942B2FC1-8190-4344-A581-DD4E8AB17F6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0" name="テキスト ボックス 189">
          <a:extLst>
            <a:ext uri="{FF2B5EF4-FFF2-40B4-BE49-F238E27FC236}">
              <a16:creationId xmlns:a16="http://schemas.microsoft.com/office/drawing/2014/main" xmlns="" id="{CBA68ED1-61EC-481B-8356-4FA264FCE8A9}"/>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1" name="直線コネクタ 190">
          <a:extLst>
            <a:ext uri="{FF2B5EF4-FFF2-40B4-BE49-F238E27FC236}">
              <a16:creationId xmlns:a16="http://schemas.microsoft.com/office/drawing/2014/main" xmlns="" id="{4A84BD3F-A02A-4C4E-800B-08EBA947E5F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2" name="テキスト ボックス 191">
          <a:extLst>
            <a:ext uri="{FF2B5EF4-FFF2-40B4-BE49-F238E27FC236}">
              <a16:creationId xmlns:a16="http://schemas.microsoft.com/office/drawing/2014/main" xmlns="" id="{CF1DB19E-C7B1-4482-859B-98D41C9B2782}"/>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3" name="直線コネクタ 192">
          <a:extLst>
            <a:ext uri="{FF2B5EF4-FFF2-40B4-BE49-F238E27FC236}">
              <a16:creationId xmlns:a16="http://schemas.microsoft.com/office/drawing/2014/main" xmlns="" id="{0A37C7FA-CA41-4D23-9BD9-8FFEB568F04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4" name="テキスト ボックス 193">
          <a:extLst>
            <a:ext uri="{FF2B5EF4-FFF2-40B4-BE49-F238E27FC236}">
              <a16:creationId xmlns:a16="http://schemas.microsoft.com/office/drawing/2014/main" xmlns="" id="{162CE4B7-5F88-448D-8F94-D02876AB2451}"/>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5" name="直線コネクタ 194">
          <a:extLst>
            <a:ext uri="{FF2B5EF4-FFF2-40B4-BE49-F238E27FC236}">
              <a16:creationId xmlns:a16="http://schemas.microsoft.com/office/drawing/2014/main" xmlns="" id="{CD0101C2-AA51-45EA-A87E-05118AF105A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6" name="テキスト ボックス 195">
          <a:extLst>
            <a:ext uri="{FF2B5EF4-FFF2-40B4-BE49-F238E27FC236}">
              <a16:creationId xmlns:a16="http://schemas.microsoft.com/office/drawing/2014/main" xmlns="" id="{7B927BE3-9832-401B-888F-C4BCE7678463}"/>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7" name="直線コネクタ 196">
          <a:extLst>
            <a:ext uri="{FF2B5EF4-FFF2-40B4-BE49-F238E27FC236}">
              <a16:creationId xmlns:a16="http://schemas.microsoft.com/office/drawing/2014/main" xmlns="" id="{C871B5DF-97AC-487F-B73B-509AADEE7F1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8" name="テキスト ボックス 197">
          <a:extLst>
            <a:ext uri="{FF2B5EF4-FFF2-40B4-BE49-F238E27FC236}">
              <a16:creationId xmlns:a16="http://schemas.microsoft.com/office/drawing/2014/main" xmlns="" id="{0A8B9AD7-FD54-4504-98FF-20B8BD7617BD}"/>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a:extLst>
            <a:ext uri="{FF2B5EF4-FFF2-40B4-BE49-F238E27FC236}">
              <a16:creationId xmlns:a16="http://schemas.microsoft.com/office/drawing/2014/main" xmlns="" id="{A436FA0E-6DD3-4A3F-8A10-11785A04B39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0" name="テキスト ボックス 199">
          <a:extLst>
            <a:ext uri="{FF2B5EF4-FFF2-40B4-BE49-F238E27FC236}">
              <a16:creationId xmlns:a16="http://schemas.microsoft.com/office/drawing/2014/main" xmlns="" id="{F66CA718-CF3E-4717-B629-C5CA3C0E41F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橋りょう・トンネル】&#10;一人当たり有形固定資産（償却資産）額グラフ枠">
          <a:extLst>
            <a:ext uri="{FF2B5EF4-FFF2-40B4-BE49-F238E27FC236}">
              <a16:creationId xmlns:a16="http://schemas.microsoft.com/office/drawing/2014/main" xmlns="" id="{B4DC9C44-9D45-4E7D-A8F5-B4F28A4E87D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138435</xdr:rowOff>
    </xdr:from>
    <xdr:to>
      <xdr:col>54</xdr:col>
      <xdr:colOff>189865</xdr:colOff>
      <xdr:row>64</xdr:row>
      <xdr:rowOff>74390</xdr:rowOff>
    </xdr:to>
    <xdr:cxnSp macro="">
      <xdr:nvCxnSpPr>
        <xdr:cNvPr id="202" name="直線コネクタ 201">
          <a:extLst>
            <a:ext uri="{FF2B5EF4-FFF2-40B4-BE49-F238E27FC236}">
              <a16:creationId xmlns:a16="http://schemas.microsoft.com/office/drawing/2014/main" xmlns="" id="{C48C94E1-D9F9-475E-BFB9-2C837EC4A5CB}"/>
            </a:ext>
          </a:extLst>
        </xdr:cNvPr>
        <xdr:cNvCxnSpPr/>
      </xdr:nvCxnSpPr>
      <xdr:spPr>
        <a:xfrm flipV="1">
          <a:off x="10476865" y="9568185"/>
          <a:ext cx="0" cy="1479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78217</xdr:rowOff>
    </xdr:from>
    <xdr:ext cx="469744" cy="259045"/>
    <xdr:sp macro="" textlink="">
      <xdr:nvSpPr>
        <xdr:cNvPr id="203" name="【橋りょう・トンネル】&#10;一人当たり有形固定資産（償却資産）額最小値テキスト">
          <a:extLst>
            <a:ext uri="{FF2B5EF4-FFF2-40B4-BE49-F238E27FC236}">
              <a16:creationId xmlns:a16="http://schemas.microsoft.com/office/drawing/2014/main" xmlns="" id="{8E6D9879-3F03-4463-A62E-EBE4EA8AC644}"/>
            </a:ext>
          </a:extLst>
        </xdr:cNvPr>
        <xdr:cNvSpPr txBox="1"/>
      </xdr:nvSpPr>
      <xdr:spPr>
        <a:xfrm>
          <a:off x="10515600" y="1105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74390</xdr:rowOff>
    </xdr:from>
    <xdr:to>
      <xdr:col>55</xdr:col>
      <xdr:colOff>88900</xdr:colOff>
      <xdr:row>64</xdr:row>
      <xdr:rowOff>74390</xdr:rowOff>
    </xdr:to>
    <xdr:cxnSp macro="">
      <xdr:nvCxnSpPr>
        <xdr:cNvPr id="204" name="直線コネクタ 203">
          <a:extLst>
            <a:ext uri="{FF2B5EF4-FFF2-40B4-BE49-F238E27FC236}">
              <a16:creationId xmlns:a16="http://schemas.microsoft.com/office/drawing/2014/main" xmlns="" id="{18D1E9B8-A66A-4D05-B83F-0905B202B124}"/>
            </a:ext>
          </a:extLst>
        </xdr:cNvPr>
        <xdr:cNvCxnSpPr/>
      </xdr:nvCxnSpPr>
      <xdr:spPr>
        <a:xfrm>
          <a:off x="10388600" y="11047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85112</xdr:rowOff>
    </xdr:from>
    <xdr:ext cx="690189" cy="259045"/>
    <xdr:sp macro="" textlink="">
      <xdr:nvSpPr>
        <xdr:cNvPr id="205" name="【橋りょう・トンネル】&#10;一人当たり有形固定資産（償却資産）額最大値テキスト">
          <a:extLst>
            <a:ext uri="{FF2B5EF4-FFF2-40B4-BE49-F238E27FC236}">
              <a16:creationId xmlns:a16="http://schemas.microsoft.com/office/drawing/2014/main" xmlns="" id="{AB6F2E30-0A74-4FE5-A0D7-FFA561F0A299}"/>
            </a:ext>
          </a:extLst>
        </xdr:cNvPr>
        <xdr:cNvSpPr txBox="1"/>
      </xdr:nvSpPr>
      <xdr:spPr>
        <a:xfrm>
          <a:off x="10515600" y="93434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138435</xdr:rowOff>
    </xdr:from>
    <xdr:to>
      <xdr:col>55</xdr:col>
      <xdr:colOff>88900</xdr:colOff>
      <xdr:row>55</xdr:row>
      <xdr:rowOff>138435</xdr:rowOff>
    </xdr:to>
    <xdr:cxnSp macro="">
      <xdr:nvCxnSpPr>
        <xdr:cNvPr id="206" name="直線コネクタ 205">
          <a:extLst>
            <a:ext uri="{FF2B5EF4-FFF2-40B4-BE49-F238E27FC236}">
              <a16:creationId xmlns:a16="http://schemas.microsoft.com/office/drawing/2014/main" xmlns="" id="{2901CD72-420A-4CA8-83E9-E0E49ADF138B}"/>
            </a:ext>
          </a:extLst>
        </xdr:cNvPr>
        <xdr:cNvCxnSpPr/>
      </xdr:nvCxnSpPr>
      <xdr:spPr>
        <a:xfrm>
          <a:off x="10388600" y="9568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21080</xdr:rowOff>
    </xdr:from>
    <xdr:ext cx="599010" cy="259045"/>
    <xdr:sp macro="" textlink="">
      <xdr:nvSpPr>
        <xdr:cNvPr id="207" name="【橋りょう・トンネル】&#10;一人当たり有形固定資産（償却資産）額平均値テキスト">
          <a:extLst>
            <a:ext uri="{FF2B5EF4-FFF2-40B4-BE49-F238E27FC236}">
              <a16:creationId xmlns:a16="http://schemas.microsoft.com/office/drawing/2014/main" xmlns="" id="{2EF864F8-ED46-4E67-8660-DDEB0D50256C}"/>
            </a:ext>
          </a:extLst>
        </xdr:cNvPr>
        <xdr:cNvSpPr txBox="1"/>
      </xdr:nvSpPr>
      <xdr:spPr>
        <a:xfrm>
          <a:off x="10515600" y="10479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169653</xdr:rowOff>
    </xdr:from>
    <xdr:to>
      <xdr:col>55</xdr:col>
      <xdr:colOff>50800</xdr:colOff>
      <xdr:row>62</xdr:row>
      <xdr:rowOff>99803</xdr:rowOff>
    </xdr:to>
    <xdr:sp macro="" textlink="">
      <xdr:nvSpPr>
        <xdr:cNvPr id="208" name="フローチャート: 判断 207">
          <a:extLst>
            <a:ext uri="{FF2B5EF4-FFF2-40B4-BE49-F238E27FC236}">
              <a16:creationId xmlns:a16="http://schemas.microsoft.com/office/drawing/2014/main" xmlns="" id="{22B80790-634C-4CFC-8341-5DAB7B167041}"/>
            </a:ext>
          </a:extLst>
        </xdr:cNvPr>
        <xdr:cNvSpPr/>
      </xdr:nvSpPr>
      <xdr:spPr>
        <a:xfrm>
          <a:off x="10426700" y="1062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35601</xdr:rowOff>
    </xdr:from>
    <xdr:to>
      <xdr:col>50</xdr:col>
      <xdr:colOff>165100</xdr:colOff>
      <xdr:row>62</xdr:row>
      <xdr:rowOff>137201</xdr:rowOff>
    </xdr:to>
    <xdr:sp macro="" textlink="">
      <xdr:nvSpPr>
        <xdr:cNvPr id="209" name="フローチャート: 判断 208">
          <a:extLst>
            <a:ext uri="{FF2B5EF4-FFF2-40B4-BE49-F238E27FC236}">
              <a16:creationId xmlns:a16="http://schemas.microsoft.com/office/drawing/2014/main" xmlns="" id="{95EB9D95-663E-4C5E-9BDC-54D2ED39C0D9}"/>
            </a:ext>
          </a:extLst>
        </xdr:cNvPr>
        <xdr:cNvSpPr/>
      </xdr:nvSpPr>
      <xdr:spPr>
        <a:xfrm>
          <a:off x="9588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51130</xdr:rowOff>
    </xdr:from>
    <xdr:to>
      <xdr:col>46</xdr:col>
      <xdr:colOff>38100</xdr:colOff>
      <xdr:row>62</xdr:row>
      <xdr:rowOff>152730</xdr:rowOff>
    </xdr:to>
    <xdr:sp macro="" textlink="">
      <xdr:nvSpPr>
        <xdr:cNvPr id="210" name="フローチャート: 判断 209">
          <a:extLst>
            <a:ext uri="{FF2B5EF4-FFF2-40B4-BE49-F238E27FC236}">
              <a16:creationId xmlns:a16="http://schemas.microsoft.com/office/drawing/2014/main" xmlns="" id="{F9DF9E3F-EE02-47E0-B606-3337AE2D1CAD}"/>
            </a:ext>
          </a:extLst>
        </xdr:cNvPr>
        <xdr:cNvSpPr/>
      </xdr:nvSpPr>
      <xdr:spPr>
        <a:xfrm>
          <a:off x="8699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39671</xdr:rowOff>
    </xdr:from>
    <xdr:to>
      <xdr:col>41</xdr:col>
      <xdr:colOff>101600</xdr:colOff>
      <xdr:row>62</xdr:row>
      <xdr:rowOff>141271</xdr:rowOff>
    </xdr:to>
    <xdr:sp macro="" textlink="">
      <xdr:nvSpPr>
        <xdr:cNvPr id="211" name="フローチャート: 判断 210">
          <a:extLst>
            <a:ext uri="{FF2B5EF4-FFF2-40B4-BE49-F238E27FC236}">
              <a16:creationId xmlns:a16="http://schemas.microsoft.com/office/drawing/2014/main" xmlns="" id="{AFFE2AB2-9788-4DD3-BA12-0EB978DB53A6}"/>
            </a:ext>
          </a:extLst>
        </xdr:cNvPr>
        <xdr:cNvSpPr/>
      </xdr:nvSpPr>
      <xdr:spPr>
        <a:xfrm>
          <a:off x="7810500" y="106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xmlns="" id="{C069F4F5-8479-4C2F-9645-86270483C1E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xmlns="" id="{8E83C95C-E1E2-4F97-BB99-D2B144C1384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xmlns="" id="{31B48A87-78B9-439E-A755-CBF04779DDF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xmlns="" id="{350DCA29-4675-40A8-859F-AB2261A62DD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xmlns="" id="{3B388594-7DB9-4DA9-9B3E-CE94AFDEBEB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3273</xdr:rowOff>
    </xdr:from>
    <xdr:to>
      <xdr:col>55</xdr:col>
      <xdr:colOff>50800</xdr:colOff>
      <xdr:row>64</xdr:row>
      <xdr:rowOff>104873</xdr:rowOff>
    </xdr:to>
    <xdr:sp macro="" textlink="">
      <xdr:nvSpPr>
        <xdr:cNvPr id="217" name="楕円 216">
          <a:extLst>
            <a:ext uri="{FF2B5EF4-FFF2-40B4-BE49-F238E27FC236}">
              <a16:creationId xmlns:a16="http://schemas.microsoft.com/office/drawing/2014/main" xmlns="" id="{A99F2B03-865E-4F8F-A842-C23A19389D98}"/>
            </a:ext>
          </a:extLst>
        </xdr:cNvPr>
        <xdr:cNvSpPr/>
      </xdr:nvSpPr>
      <xdr:spPr>
        <a:xfrm>
          <a:off x="10426700" y="1097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89650</xdr:rowOff>
    </xdr:from>
    <xdr:ext cx="534377" cy="259045"/>
    <xdr:sp macro="" textlink="">
      <xdr:nvSpPr>
        <xdr:cNvPr id="218" name="【橋りょう・トンネル】&#10;一人当たり有形固定資産（償却資産）額該当値テキスト">
          <a:extLst>
            <a:ext uri="{FF2B5EF4-FFF2-40B4-BE49-F238E27FC236}">
              <a16:creationId xmlns:a16="http://schemas.microsoft.com/office/drawing/2014/main" xmlns="" id="{DE2CC22C-EE7D-477C-A845-819F73DD8913}"/>
            </a:ext>
          </a:extLst>
        </xdr:cNvPr>
        <xdr:cNvSpPr txBox="1"/>
      </xdr:nvSpPr>
      <xdr:spPr>
        <a:xfrm>
          <a:off x="10515600" y="1089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4749</xdr:rowOff>
    </xdr:from>
    <xdr:to>
      <xdr:col>50</xdr:col>
      <xdr:colOff>165100</xdr:colOff>
      <xdr:row>64</xdr:row>
      <xdr:rowOff>106349</xdr:rowOff>
    </xdr:to>
    <xdr:sp macro="" textlink="">
      <xdr:nvSpPr>
        <xdr:cNvPr id="219" name="楕円 218">
          <a:extLst>
            <a:ext uri="{FF2B5EF4-FFF2-40B4-BE49-F238E27FC236}">
              <a16:creationId xmlns:a16="http://schemas.microsoft.com/office/drawing/2014/main" xmlns="" id="{A8B1CBAC-77B7-4902-8EC1-8E1271F33E63}"/>
            </a:ext>
          </a:extLst>
        </xdr:cNvPr>
        <xdr:cNvSpPr/>
      </xdr:nvSpPr>
      <xdr:spPr>
        <a:xfrm>
          <a:off x="9588500" y="1097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54073</xdr:rowOff>
    </xdr:from>
    <xdr:to>
      <xdr:col>55</xdr:col>
      <xdr:colOff>0</xdr:colOff>
      <xdr:row>64</xdr:row>
      <xdr:rowOff>55549</xdr:rowOff>
    </xdr:to>
    <xdr:cxnSp macro="">
      <xdr:nvCxnSpPr>
        <xdr:cNvPr id="220" name="直線コネクタ 219">
          <a:extLst>
            <a:ext uri="{FF2B5EF4-FFF2-40B4-BE49-F238E27FC236}">
              <a16:creationId xmlns:a16="http://schemas.microsoft.com/office/drawing/2014/main" xmlns="" id="{3A23CD2D-23EC-495A-A77B-1E511B861C19}"/>
            </a:ext>
          </a:extLst>
        </xdr:cNvPr>
        <xdr:cNvCxnSpPr/>
      </xdr:nvCxnSpPr>
      <xdr:spPr>
        <a:xfrm flipV="1">
          <a:off x="9639300" y="11026873"/>
          <a:ext cx="838200" cy="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4874</xdr:rowOff>
    </xdr:from>
    <xdr:to>
      <xdr:col>46</xdr:col>
      <xdr:colOff>38100</xdr:colOff>
      <xdr:row>64</xdr:row>
      <xdr:rowOff>106474</xdr:rowOff>
    </xdr:to>
    <xdr:sp macro="" textlink="">
      <xdr:nvSpPr>
        <xdr:cNvPr id="221" name="楕円 220">
          <a:extLst>
            <a:ext uri="{FF2B5EF4-FFF2-40B4-BE49-F238E27FC236}">
              <a16:creationId xmlns:a16="http://schemas.microsoft.com/office/drawing/2014/main" xmlns="" id="{403C2900-1E34-4C35-9B13-8F7114788699}"/>
            </a:ext>
          </a:extLst>
        </xdr:cNvPr>
        <xdr:cNvSpPr/>
      </xdr:nvSpPr>
      <xdr:spPr>
        <a:xfrm>
          <a:off x="8699500" y="1097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55549</xdr:rowOff>
    </xdr:from>
    <xdr:to>
      <xdr:col>50</xdr:col>
      <xdr:colOff>114300</xdr:colOff>
      <xdr:row>64</xdr:row>
      <xdr:rowOff>55674</xdr:rowOff>
    </xdr:to>
    <xdr:cxnSp macro="">
      <xdr:nvCxnSpPr>
        <xdr:cNvPr id="222" name="直線コネクタ 221">
          <a:extLst>
            <a:ext uri="{FF2B5EF4-FFF2-40B4-BE49-F238E27FC236}">
              <a16:creationId xmlns:a16="http://schemas.microsoft.com/office/drawing/2014/main" xmlns="" id="{146ADC2D-721E-48CD-AAC5-BD7FCBAB9E51}"/>
            </a:ext>
          </a:extLst>
        </xdr:cNvPr>
        <xdr:cNvCxnSpPr/>
      </xdr:nvCxnSpPr>
      <xdr:spPr>
        <a:xfrm flipV="1">
          <a:off x="8750300" y="11028349"/>
          <a:ext cx="889000" cy="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153728</xdr:rowOff>
    </xdr:from>
    <xdr:ext cx="599010" cy="259045"/>
    <xdr:sp macro="" textlink="">
      <xdr:nvSpPr>
        <xdr:cNvPr id="223" name="n_1aveValue【橋りょう・トンネル】&#10;一人当たり有形固定資産（償却資産）額">
          <a:extLst>
            <a:ext uri="{FF2B5EF4-FFF2-40B4-BE49-F238E27FC236}">
              <a16:creationId xmlns:a16="http://schemas.microsoft.com/office/drawing/2014/main" xmlns="" id="{CA2D91E1-4AFB-4B3C-B7EF-6C4CC5F18429}"/>
            </a:ext>
          </a:extLst>
        </xdr:cNvPr>
        <xdr:cNvSpPr txBox="1"/>
      </xdr:nvSpPr>
      <xdr:spPr>
        <a:xfrm>
          <a:off x="9327095" y="1044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169257</xdr:rowOff>
    </xdr:from>
    <xdr:ext cx="599010" cy="259045"/>
    <xdr:sp macro="" textlink="">
      <xdr:nvSpPr>
        <xdr:cNvPr id="224" name="n_2aveValue【橋りょう・トンネル】&#10;一人当たり有形固定資産（償却資産）額">
          <a:extLst>
            <a:ext uri="{FF2B5EF4-FFF2-40B4-BE49-F238E27FC236}">
              <a16:creationId xmlns:a16="http://schemas.microsoft.com/office/drawing/2014/main" xmlns="" id="{EB15F108-07F1-4677-AD6B-C11B70E167BA}"/>
            </a:ext>
          </a:extLst>
        </xdr:cNvPr>
        <xdr:cNvSpPr txBox="1"/>
      </xdr:nvSpPr>
      <xdr:spPr>
        <a:xfrm>
          <a:off x="8450795" y="1045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157798</xdr:rowOff>
    </xdr:from>
    <xdr:ext cx="599010" cy="259045"/>
    <xdr:sp macro="" textlink="">
      <xdr:nvSpPr>
        <xdr:cNvPr id="225" name="n_3aveValue【橋りょう・トンネル】&#10;一人当たり有形固定資産（償却資産）額">
          <a:extLst>
            <a:ext uri="{FF2B5EF4-FFF2-40B4-BE49-F238E27FC236}">
              <a16:creationId xmlns:a16="http://schemas.microsoft.com/office/drawing/2014/main" xmlns="" id="{3A25DD92-A988-4FF6-BA8F-DDB34ACD537C}"/>
            </a:ext>
          </a:extLst>
        </xdr:cNvPr>
        <xdr:cNvSpPr txBox="1"/>
      </xdr:nvSpPr>
      <xdr:spPr>
        <a:xfrm>
          <a:off x="7561795" y="1044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97476</xdr:rowOff>
    </xdr:from>
    <xdr:ext cx="534377" cy="259045"/>
    <xdr:sp macro="" textlink="">
      <xdr:nvSpPr>
        <xdr:cNvPr id="226" name="n_1mainValue【橋りょう・トンネル】&#10;一人当たり有形固定資産（償却資産）額">
          <a:extLst>
            <a:ext uri="{FF2B5EF4-FFF2-40B4-BE49-F238E27FC236}">
              <a16:creationId xmlns:a16="http://schemas.microsoft.com/office/drawing/2014/main" xmlns="" id="{6BE291C3-96C4-49BA-AAED-54DA17117D19}"/>
            </a:ext>
          </a:extLst>
        </xdr:cNvPr>
        <xdr:cNvSpPr txBox="1"/>
      </xdr:nvSpPr>
      <xdr:spPr>
        <a:xfrm>
          <a:off x="9359411" y="1107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97601</xdr:rowOff>
    </xdr:from>
    <xdr:ext cx="534377" cy="259045"/>
    <xdr:sp macro="" textlink="">
      <xdr:nvSpPr>
        <xdr:cNvPr id="227" name="n_2mainValue【橋りょう・トンネル】&#10;一人当たり有形固定資産（償却資産）額">
          <a:extLst>
            <a:ext uri="{FF2B5EF4-FFF2-40B4-BE49-F238E27FC236}">
              <a16:creationId xmlns:a16="http://schemas.microsoft.com/office/drawing/2014/main" xmlns="" id="{E0190EC8-32AB-4682-8D4E-DFE636A28902}"/>
            </a:ext>
          </a:extLst>
        </xdr:cNvPr>
        <xdr:cNvSpPr txBox="1"/>
      </xdr:nvSpPr>
      <xdr:spPr>
        <a:xfrm>
          <a:off x="8483111" y="1107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8" name="正方形/長方形 227">
          <a:extLst>
            <a:ext uri="{FF2B5EF4-FFF2-40B4-BE49-F238E27FC236}">
              <a16:creationId xmlns:a16="http://schemas.microsoft.com/office/drawing/2014/main" xmlns="" id="{DC5DAE36-8F48-4CD9-BE11-6145658C38A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9" name="正方形/長方形 228">
          <a:extLst>
            <a:ext uri="{FF2B5EF4-FFF2-40B4-BE49-F238E27FC236}">
              <a16:creationId xmlns:a16="http://schemas.microsoft.com/office/drawing/2014/main" xmlns="" id="{C2763EB7-B82A-4414-AFFF-47A3CD88257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0" name="正方形/長方形 229">
          <a:extLst>
            <a:ext uri="{FF2B5EF4-FFF2-40B4-BE49-F238E27FC236}">
              <a16:creationId xmlns:a16="http://schemas.microsoft.com/office/drawing/2014/main" xmlns="" id="{5F661269-2099-4C00-9339-C25D3E8A2B9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1" name="正方形/長方形 230">
          <a:extLst>
            <a:ext uri="{FF2B5EF4-FFF2-40B4-BE49-F238E27FC236}">
              <a16:creationId xmlns:a16="http://schemas.microsoft.com/office/drawing/2014/main" xmlns="" id="{16509D64-F034-4B11-9B20-F7085B0F093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2" name="正方形/長方形 231">
          <a:extLst>
            <a:ext uri="{FF2B5EF4-FFF2-40B4-BE49-F238E27FC236}">
              <a16:creationId xmlns:a16="http://schemas.microsoft.com/office/drawing/2014/main" xmlns="" id="{F54EE59A-4612-4D4A-9A0A-03B683FD891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3" name="正方形/長方形 232">
          <a:extLst>
            <a:ext uri="{FF2B5EF4-FFF2-40B4-BE49-F238E27FC236}">
              <a16:creationId xmlns:a16="http://schemas.microsoft.com/office/drawing/2014/main" xmlns="" id="{F99FE59B-F5C4-47DA-9398-14986761B1B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4" name="正方形/長方形 233">
          <a:extLst>
            <a:ext uri="{FF2B5EF4-FFF2-40B4-BE49-F238E27FC236}">
              <a16:creationId xmlns:a16="http://schemas.microsoft.com/office/drawing/2014/main" xmlns="" id="{284CB8C5-FC5A-4166-8976-003B4BEA999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5" name="正方形/長方形 234">
          <a:extLst>
            <a:ext uri="{FF2B5EF4-FFF2-40B4-BE49-F238E27FC236}">
              <a16:creationId xmlns:a16="http://schemas.microsoft.com/office/drawing/2014/main" xmlns="" id="{58CCAB4E-DEA5-41A9-B6E8-D07E36F05C0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6" name="テキスト ボックス 235">
          <a:extLst>
            <a:ext uri="{FF2B5EF4-FFF2-40B4-BE49-F238E27FC236}">
              <a16:creationId xmlns:a16="http://schemas.microsoft.com/office/drawing/2014/main" xmlns="" id="{E1FF2EF8-2BCA-4069-8EDB-6C130C7472F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7" name="直線コネクタ 236">
          <a:extLst>
            <a:ext uri="{FF2B5EF4-FFF2-40B4-BE49-F238E27FC236}">
              <a16:creationId xmlns:a16="http://schemas.microsoft.com/office/drawing/2014/main" xmlns="" id="{791B6AA4-0D86-4480-B558-D7242416E1F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8" name="テキスト ボックス 237">
          <a:extLst>
            <a:ext uri="{FF2B5EF4-FFF2-40B4-BE49-F238E27FC236}">
              <a16:creationId xmlns:a16="http://schemas.microsoft.com/office/drawing/2014/main" xmlns="" id="{F34F4C0D-8B90-4A9F-9134-CD87E7CF9D56}"/>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9" name="直線コネクタ 238">
          <a:extLst>
            <a:ext uri="{FF2B5EF4-FFF2-40B4-BE49-F238E27FC236}">
              <a16:creationId xmlns:a16="http://schemas.microsoft.com/office/drawing/2014/main" xmlns="" id="{387B70B1-1466-4EDB-A64C-2A1375F7636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0" name="テキスト ボックス 239">
          <a:extLst>
            <a:ext uri="{FF2B5EF4-FFF2-40B4-BE49-F238E27FC236}">
              <a16:creationId xmlns:a16="http://schemas.microsoft.com/office/drawing/2014/main" xmlns="" id="{03519196-C783-41A9-9465-08C7A68E1D1C}"/>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1" name="直線コネクタ 240">
          <a:extLst>
            <a:ext uri="{FF2B5EF4-FFF2-40B4-BE49-F238E27FC236}">
              <a16:creationId xmlns:a16="http://schemas.microsoft.com/office/drawing/2014/main" xmlns="" id="{DEBF0A90-76CA-4EC0-AE9B-5A7BA24D2B5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2" name="テキスト ボックス 241">
          <a:extLst>
            <a:ext uri="{FF2B5EF4-FFF2-40B4-BE49-F238E27FC236}">
              <a16:creationId xmlns:a16="http://schemas.microsoft.com/office/drawing/2014/main" xmlns="" id="{3468D868-63FE-4623-A37B-AD38B4647B8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3" name="直線コネクタ 242">
          <a:extLst>
            <a:ext uri="{FF2B5EF4-FFF2-40B4-BE49-F238E27FC236}">
              <a16:creationId xmlns:a16="http://schemas.microsoft.com/office/drawing/2014/main" xmlns="" id="{27DC965D-7046-46D7-806E-9ED7C25E051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4" name="テキスト ボックス 243">
          <a:extLst>
            <a:ext uri="{FF2B5EF4-FFF2-40B4-BE49-F238E27FC236}">
              <a16:creationId xmlns:a16="http://schemas.microsoft.com/office/drawing/2014/main" xmlns="" id="{B1D3CE60-A8A2-4932-B4F6-EEDB260C887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5" name="直線コネクタ 244">
          <a:extLst>
            <a:ext uri="{FF2B5EF4-FFF2-40B4-BE49-F238E27FC236}">
              <a16:creationId xmlns:a16="http://schemas.microsoft.com/office/drawing/2014/main" xmlns="" id="{795DE3CC-1E24-4636-A211-020DB60B829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6" name="テキスト ボックス 245">
          <a:extLst>
            <a:ext uri="{FF2B5EF4-FFF2-40B4-BE49-F238E27FC236}">
              <a16:creationId xmlns:a16="http://schemas.microsoft.com/office/drawing/2014/main" xmlns="" id="{80E28F9E-B8FA-455F-8F63-FCE62EDBC01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7" name="直線コネクタ 246">
          <a:extLst>
            <a:ext uri="{FF2B5EF4-FFF2-40B4-BE49-F238E27FC236}">
              <a16:creationId xmlns:a16="http://schemas.microsoft.com/office/drawing/2014/main" xmlns="" id="{624FC6FB-3523-4D18-B3B7-944885F67A4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8" name="テキスト ボックス 247">
          <a:extLst>
            <a:ext uri="{FF2B5EF4-FFF2-40B4-BE49-F238E27FC236}">
              <a16:creationId xmlns:a16="http://schemas.microsoft.com/office/drawing/2014/main" xmlns="" id="{FC88D23A-A018-440B-A16E-22030A871B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9" name="直線コネクタ 248">
          <a:extLst>
            <a:ext uri="{FF2B5EF4-FFF2-40B4-BE49-F238E27FC236}">
              <a16:creationId xmlns:a16="http://schemas.microsoft.com/office/drawing/2014/main" xmlns="" id="{567D41EE-F255-4804-B593-E8F92A7F5BA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0" name="テキスト ボックス 249">
          <a:extLst>
            <a:ext uri="{FF2B5EF4-FFF2-40B4-BE49-F238E27FC236}">
              <a16:creationId xmlns:a16="http://schemas.microsoft.com/office/drawing/2014/main" xmlns="" id="{2D3F6E63-C65B-4DB9-B277-58B7198FB4A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1" name="【公営住宅】&#10;有形固定資産減価償却率グラフ枠">
          <a:extLst>
            <a:ext uri="{FF2B5EF4-FFF2-40B4-BE49-F238E27FC236}">
              <a16:creationId xmlns:a16="http://schemas.microsoft.com/office/drawing/2014/main" xmlns="" id="{1D211459-3FE3-4702-87B6-41317FFDC73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19050</xdr:rowOff>
    </xdr:to>
    <xdr:cxnSp macro="">
      <xdr:nvCxnSpPr>
        <xdr:cNvPr id="252" name="直線コネクタ 251">
          <a:extLst>
            <a:ext uri="{FF2B5EF4-FFF2-40B4-BE49-F238E27FC236}">
              <a16:creationId xmlns:a16="http://schemas.microsoft.com/office/drawing/2014/main" xmlns="" id="{3D51559B-5F67-44B6-93AF-8956B19752F9}"/>
            </a:ext>
          </a:extLst>
        </xdr:cNvPr>
        <xdr:cNvCxnSpPr/>
      </xdr:nvCxnSpPr>
      <xdr:spPr>
        <a:xfrm flipV="1">
          <a:off x="4634865" y="133350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22877</xdr:rowOff>
    </xdr:from>
    <xdr:ext cx="405111" cy="259045"/>
    <xdr:sp macro="" textlink="">
      <xdr:nvSpPr>
        <xdr:cNvPr id="253" name="【公営住宅】&#10;有形固定資産減価償却率最小値テキスト">
          <a:extLst>
            <a:ext uri="{FF2B5EF4-FFF2-40B4-BE49-F238E27FC236}">
              <a16:creationId xmlns:a16="http://schemas.microsoft.com/office/drawing/2014/main" xmlns="" id="{67AFE808-8DEF-434F-A289-66FA20C8E212}"/>
            </a:ext>
          </a:extLst>
        </xdr:cNvPr>
        <xdr:cNvSpPr txBox="1"/>
      </xdr:nvSpPr>
      <xdr:spPr>
        <a:xfrm>
          <a:off x="4673600"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19050</xdr:rowOff>
    </xdr:from>
    <xdr:to>
      <xdr:col>24</xdr:col>
      <xdr:colOff>152400</xdr:colOff>
      <xdr:row>87</xdr:row>
      <xdr:rowOff>19050</xdr:rowOff>
    </xdr:to>
    <xdr:cxnSp macro="">
      <xdr:nvCxnSpPr>
        <xdr:cNvPr id="254" name="直線コネクタ 253">
          <a:extLst>
            <a:ext uri="{FF2B5EF4-FFF2-40B4-BE49-F238E27FC236}">
              <a16:creationId xmlns:a16="http://schemas.microsoft.com/office/drawing/2014/main" xmlns="" id="{82192A52-5962-4553-805D-81D25A45061A}"/>
            </a:ext>
          </a:extLst>
        </xdr:cNvPr>
        <xdr:cNvCxnSpPr/>
      </xdr:nvCxnSpPr>
      <xdr:spPr>
        <a:xfrm>
          <a:off x="4546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5" name="【公営住宅】&#10;有形固定資産減価償却率最大値テキスト">
          <a:extLst>
            <a:ext uri="{FF2B5EF4-FFF2-40B4-BE49-F238E27FC236}">
              <a16:creationId xmlns:a16="http://schemas.microsoft.com/office/drawing/2014/main" xmlns="" id="{4B942AAD-FAF8-4490-AFAD-C2C88D7643D4}"/>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6" name="直線コネクタ 255">
          <a:extLst>
            <a:ext uri="{FF2B5EF4-FFF2-40B4-BE49-F238E27FC236}">
              <a16:creationId xmlns:a16="http://schemas.microsoft.com/office/drawing/2014/main" xmlns="" id="{82F68714-156E-4A71-8CAE-91F1C87C094B}"/>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107332</xdr:rowOff>
    </xdr:from>
    <xdr:ext cx="405111" cy="259045"/>
    <xdr:sp macro="" textlink="">
      <xdr:nvSpPr>
        <xdr:cNvPr id="257" name="【公営住宅】&#10;有形固定資産減価償却率平均値テキスト">
          <a:extLst>
            <a:ext uri="{FF2B5EF4-FFF2-40B4-BE49-F238E27FC236}">
              <a16:creationId xmlns:a16="http://schemas.microsoft.com/office/drawing/2014/main" xmlns="" id="{DA1D8AAD-F163-492C-8CF7-3E9CD7B1C598}"/>
            </a:ext>
          </a:extLst>
        </xdr:cNvPr>
        <xdr:cNvSpPr txBox="1"/>
      </xdr:nvSpPr>
      <xdr:spPr>
        <a:xfrm>
          <a:off x="4673600" y="13823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84455</xdr:rowOff>
    </xdr:from>
    <xdr:to>
      <xdr:col>24</xdr:col>
      <xdr:colOff>114300</xdr:colOff>
      <xdr:row>82</xdr:row>
      <xdr:rowOff>14605</xdr:rowOff>
    </xdr:to>
    <xdr:sp macro="" textlink="">
      <xdr:nvSpPr>
        <xdr:cNvPr id="258" name="フローチャート: 判断 257">
          <a:extLst>
            <a:ext uri="{FF2B5EF4-FFF2-40B4-BE49-F238E27FC236}">
              <a16:creationId xmlns:a16="http://schemas.microsoft.com/office/drawing/2014/main" xmlns="" id="{5E38D31E-20CD-46BC-9B77-82BD9422CB11}"/>
            </a:ext>
          </a:extLst>
        </xdr:cNvPr>
        <xdr:cNvSpPr/>
      </xdr:nvSpPr>
      <xdr:spPr>
        <a:xfrm>
          <a:off x="45847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97789</xdr:rowOff>
    </xdr:from>
    <xdr:to>
      <xdr:col>20</xdr:col>
      <xdr:colOff>38100</xdr:colOff>
      <xdr:row>82</xdr:row>
      <xdr:rowOff>27939</xdr:rowOff>
    </xdr:to>
    <xdr:sp macro="" textlink="">
      <xdr:nvSpPr>
        <xdr:cNvPr id="259" name="フローチャート: 判断 258">
          <a:extLst>
            <a:ext uri="{FF2B5EF4-FFF2-40B4-BE49-F238E27FC236}">
              <a16:creationId xmlns:a16="http://schemas.microsoft.com/office/drawing/2014/main" xmlns="" id="{6BFA8176-DAF0-415C-A665-4487CCCA6A58}"/>
            </a:ext>
          </a:extLst>
        </xdr:cNvPr>
        <xdr:cNvSpPr/>
      </xdr:nvSpPr>
      <xdr:spPr>
        <a:xfrm>
          <a:off x="3746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60" name="フローチャート: 判断 259">
          <a:extLst>
            <a:ext uri="{FF2B5EF4-FFF2-40B4-BE49-F238E27FC236}">
              <a16:creationId xmlns:a16="http://schemas.microsoft.com/office/drawing/2014/main" xmlns="" id="{9BE96A9F-1B5D-495A-80E4-E81DE27DF3B9}"/>
            </a:ext>
          </a:extLst>
        </xdr:cNvPr>
        <xdr:cNvSpPr/>
      </xdr:nvSpPr>
      <xdr:spPr>
        <a:xfrm>
          <a:off x="2857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88264</xdr:rowOff>
    </xdr:from>
    <xdr:to>
      <xdr:col>10</xdr:col>
      <xdr:colOff>165100</xdr:colOff>
      <xdr:row>82</xdr:row>
      <xdr:rowOff>18414</xdr:rowOff>
    </xdr:to>
    <xdr:sp macro="" textlink="">
      <xdr:nvSpPr>
        <xdr:cNvPr id="261" name="フローチャート: 判断 260">
          <a:extLst>
            <a:ext uri="{FF2B5EF4-FFF2-40B4-BE49-F238E27FC236}">
              <a16:creationId xmlns:a16="http://schemas.microsoft.com/office/drawing/2014/main" xmlns="" id="{B8D1C8AB-8A91-46AD-B7DD-C8EC0D7A9907}"/>
            </a:ext>
          </a:extLst>
        </xdr:cNvPr>
        <xdr:cNvSpPr/>
      </xdr:nvSpPr>
      <xdr:spPr>
        <a:xfrm>
          <a:off x="1968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xmlns="" id="{6143519D-EF89-4678-BFD3-0A8B173D6C4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xmlns="" id="{D29401B1-E7F8-4DB3-B446-C950B3D1B1D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xmlns="" id="{EA9B0E7B-DAF6-4B21-8D4D-3C1E97F8D56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xmlns="" id="{B86EE485-F9B9-4896-A4D6-678E65F374C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xmlns="" id="{0B39BD79-C881-48A4-B91B-C89CF9CCA6C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139700</xdr:rowOff>
    </xdr:from>
    <xdr:to>
      <xdr:col>24</xdr:col>
      <xdr:colOff>114300</xdr:colOff>
      <xdr:row>87</xdr:row>
      <xdr:rowOff>69850</xdr:rowOff>
    </xdr:to>
    <xdr:sp macro="" textlink="">
      <xdr:nvSpPr>
        <xdr:cNvPr id="267" name="楕円 266">
          <a:extLst>
            <a:ext uri="{FF2B5EF4-FFF2-40B4-BE49-F238E27FC236}">
              <a16:creationId xmlns:a16="http://schemas.microsoft.com/office/drawing/2014/main" xmlns="" id="{7E4C6FFA-4AB8-4240-B660-DD0EC28C9CA6}"/>
            </a:ext>
          </a:extLst>
        </xdr:cNvPr>
        <xdr:cNvSpPr/>
      </xdr:nvSpPr>
      <xdr:spPr>
        <a:xfrm>
          <a:off x="4584700" y="148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54627</xdr:rowOff>
    </xdr:from>
    <xdr:ext cx="405111" cy="259045"/>
    <xdr:sp macro="" textlink="">
      <xdr:nvSpPr>
        <xdr:cNvPr id="268" name="【公営住宅】&#10;有形固定資産減価償却率該当値テキスト">
          <a:extLst>
            <a:ext uri="{FF2B5EF4-FFF2-40B4-BE49-F238E27FC236}">
              <a16:creationId xmlns:a16="http://schemas.microsoft.com/office/drawing/2014/main" xmlns="" id="{3C908015-F82E-4E05-9240-2C57DFFF1F3D}"/>
            </a:ext>
          </a:extLst>
        </xdr:cNvPr>
        <xdr:cNvSpPr txBox="1"/>
      </xdr:nvSpPr>
      <xdr:spPr>
        <a:xfrm>
          <a:off x="4673600" y="1479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99695</xdr:rowOff>
    </xdr:from>
    <xdr:to>
      <xdr:col>20</xdr:col>
      <xdr:colOff>38100</xdr:colOff>
      <xdr:row>82</xdr:row>
      <xdr:rowOff>29845</xdr:rowOff>
    </xdr:to>
    <xdr:sp macro="" textlink="">
      <xdr:nvSpPr>
        <xdr:cNvPr id="269" name="楕円 268">
          <a:extLst>
            <a:ext uri="{FF2B5EF4-FFF2-40B4-BE49-F238E27FC236}">
              <a16:creationId xmlns:a16="http://schemas.microsoft.com/office/drawing/2014/main" xmlns="" id="{886380A6-D798-45B1-B17B-B8A29377743C}"/>
            </a:ext>
          </a:extLst>
        </xdr:cNvPr>
        <xdr:cNvSpPr/>
      </xdr:nvSpPr>
      <xdr:spPr>
        <a:xfrm>
          <a:off x="37465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150495</xdr:rowOff>
    </xdr:from>
    <xdr:to>
      <xdr:col>24</xdr:col>
      <xdr:colOff>63500</xdr:colOff>
      <xdr:row>87</xdr:row>
      <xdr:rowOff>19050</xdr:rowOff>
    </xdr:to>
    <xdr:cxnSp macro="">
      <xdr:nvCxnSpPr>
        <xdr:cNvPr id="270" name="直線コネクタ 269">
          <a:extLst>
            <a:ext uri="{FF2B5EF4-FFF2-40B4-BE49-F238E27FC236}">
              <a16:creationId xmlns:a16="http://schemas.microsoft.com/office/drawing/2014/main" xmlns="" id="{4E53468A-9D32-49DD-9E7B-09D88A2C9DF3}"/>
            </a:ext>
          </a:extLst>
        </xdr:cNvPr>
        <xdr:cNvCxnSpPr/>
      </xdr:nvCxnSpPr>
      <xdr:spPr>
        <a:xfrm>
          <a:off x="3797300" y="14037945"/>
          <a:ext cx="838200" cy="89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124461</xdr:rowOff>
    </xdr:from>
    <xdr:to>
      <xdr:col>15</xdr:col>
      <xdr:colOff>101600</xdr:colOff>
      <xdr:row>82</xdr:row>
      <xdr:rowOff>54611</xdr:rowOff>
    </xdr:to>
    <xdr:sp macro="" textlink="">
      <xdr:nvSpPr>
        <xdr:cNvPr id="271" name="楕円 270">
          <a:extLst>
            <a:ext uri="{FF2B5EF4-FFF2-40B4-BE49-F238E27FC236}">
              <a16:creationId xmlns:a16="http://schemas.microsoft.com/office/drawing/2014/main" xmlns="" id="{350BC4EC-A10E-45F1-A537-7C0B30643C62}"/>
            </a:ext>
          </a:extLst>
        </xdr:cNvPr>
        <xdr:cNvSpPr/>
      </xdr:nvSpPr>
      <xdr:spPr>
        <a:xfrm>
          <a:off x="2857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150495</xdr:rowOff>
    </xdr:from>
    <xdr:to>
      <xdr:col>19</xdr:col>
      <xdr:colOff>177800</xdr:colOff>
      <xdr:row>82</xdr:row>
      <xdr:rowOff>3811</xdr:rowOff>
    </xdr:to>
    <xdr:cxnSp macro="">
      <xdr:nvCxnSpPr>
        <xdr:cNvPr id="272" name="直線コネクタ 271">
          <a:extLst>
            <a:ext uri="{FF2B5EF4-FFF2-40B4-BE49-F238E27FC236}">
              <a16:creationId xmlns:a16="http://schemas.microsoft.com/office/drawing/2014/main" xmlns="" id="{5E7EF2D1-5459-4A17-9673-C2D9DB43AEDF}"/>
            </a:ext>
          </a:extLst>
        </xdr:cNvPr>
        <xdr:cNvCxnSpPr/>
      </xdr:nvCxnSpPr>
      <xdr:spPr>
        <a:xfrm flipV="1">
          <a:off x="2908300" y="1403794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44466</xdr:rowOff>
    </xdr:from>
    <xdr:ext cx="405111" cy="259045"/>
    <xdr:sp macro="" textlink="">
      <xdr:nvSpPr>
        <xdr:cNvPr id="273" name="n_1aveValue【公営住宅】&#10;有形固定資産減価償却率">
          <a:extLst>
            <a:ext uri="{FF2B5EF4-FFF2-40B4-BE49-F238E27FC236}">
              <a16:creationId xmlns:a16="http://schemas.microsoft.com/office/drawing/2014/main" xmlns="" id="{53B064C7-5D12-4D16-85D9-5C8F040CF6FA}"/>
            </a:ext>
          </a:extLst>
        </xdr:cNvPr>
        <xdr:cNvSpPr txBox="1"/>
      </xdr:nvSpPr>
      <xdr:spPr>
        <a:xfrm>
          <a:off x="35820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48277</xdr:rowOff>
    </xdr:from>
    <xdr:ext cx="405111" cy="259045"/>
    <xdr:sp macro="" textlink="">
      <xdr:nvSpPr>
        <xdr:cNvPr id="274" name="n_2aveValue【公営住宅】&#10;有形固定資産減価償却率">
          <a:extLst>
            <a:ext uri="{FF2B5EF4-FFF2-40B4-BE49-F238E27FC236}">
              <a16:creationId xmlns:a16="http://schemas.microsoft.com/office/drawing/2014/main" xmlns="" id="{A4995724-F359-40B9-BD6F-570CEABC326C}"/>
            </a:ext>
          </a:extLst>
        </xdr:cNvPr>
        <xdr:cNvSpPr txBox="1"/>
      </xdr:nvSpPr>
      <xdr:spPr>
        <a:xfrm>
          <a:off x="2705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34941</xdr:rowOff>
    </xdr:from>
    <xdr:ext cx="405111" cy="259045"/>
    <xdr:sp macro="" textlink="">
      <xdr:nvSpPr>
        <xdr:cNvPr id="275" name="n_3aveValue【公営住宅】&#10;有形固定資産減価償却率">
          <a:extLst>
            <a:ext uri="{FF2B5EF4-FFF2-40B4-BE49-F238E27FC236}">
              <a16:creationId xmlns:a16="http://schemas.microsoft.com/office/drawing/2014/main" xmlns="" id="{94C30134-A453-427B-975D-B151E44B34A9}"/>
            </a:ext>
          </a:extLst>
        </xdr:cNvPr>
        <xdr:cNvSpPr txBox="1"/>
      </xdr:nvSpPr>
      <xdr:spPr>
        <a:xfrm>
          <a:off x="1816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20972</xdr:rowOff>
    </xdr:from>
    <xdr:ext cx="405111" cy="259045"/>
    <xdr:sp macro="" textlink="">
      <xdr:nvSpPr>
        <xdr:cNvPr id="276" name="n_1mainValue【公営住宅】&#10;有形固定資産減価償却率">
          <a:extLst>
            <a:ext uri="{FF2B5EF4-FFF2-40B4-BE49-F238E27FC236}">
              <a16:creationId xmlns:a16="http://schemas.microsoft.com/office/drawing/2014/main" xmlns="" id="{50D7B357-E623-424A-A0D2-04E34DD1C960}"/>
            </a:ext>
          </a:extLst>
        </xdr:cNvPr>
        <xdr:cNvSpPr txBox="1"/>
      </xdr:nvSpPr>
      <xdr:spPr>
        <a:xfrm>
          <a:off x="35820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45738</xdr:rowOff>
    </xdr:from>
    <xdr:ext cx="405111" cy="259045"/>
    <xdr:sp macro="" textlink="">
      <xdr:nvSpPr>
        <xdr:cNvPr id="277" name="n_2mainValue【公営住宅】&#10;有形固定資産減価償却率">
          <a:extLst>
            <a:ext uri="{FF2B5EF4-FFF2-40B4-BE49-F238E27FC236}">
              <a16:creationId xmlns:a16="http://schemas.microsoft.com/office/drawing/2014/main" xmlns="" id="{184D3AEE-FDE2-4B6A-90E6-63E311CA3359}"/>
            </a:ext>
          </a:extLst>
        </xdr:cNvPr>
        <xdr:cNvSpPr txBox="1"/>
      </xdr:nvSpPr>
      <xdr:spPr>
        <a:xfrm>
          <a:off x="2705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8" name="正方形/長方形 277">
          <a:extLst>
            <a:ext uri="{FF2B5EF4-FFF2-40B4-BE49-F238E27FC236}">
              <a16:creationId xmlns:a16="http://schemas.microsoft.com/office/drawing/2014/main" xmlns="" id="{D3ABF679-11CD-4FEF-BE74-C480268F918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9" name="正方形/長方形 278">
          <a:extLst>
            <a:ext uri="{FF2B5EF4-FFF2-40B4-BE49-F238E27FC236}">
              <a16:creationId xmlns:a16="http://schemas.microsoft.com/office/drawing/2014/main" xmlns="" id="{8B580571-E37F-41F9-BAA3-769AFDE7F2D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0" name="正方形/長方形 279">
          <a:extLst>
            <a:ext uri="{FF2B5EF4-FFF2-40B4-BE49-F238E27FC236}">
              <a16:creationId xmlns:a16="http://schemas.microsoft.com/office/drawing/2014/main" xmlns="" id="{0C1F980E-415B-4C7B-AB55-B6120160C37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1" name="正方形/長方形 280">
          <a:extLst>
            <a:ext uri="{FF2B5EF4-FFF2-40B4-BE49-F238E27FC236}">
              <a16:creationId xmlns:a16="http://schemas.microsoft.com/office/drawing/2014/main" xmlns="" id="{B3944D9F-0EA3-4C0A-9319-4001088F7EA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2" name="正方形/長方形 281">
          <a:extLst>
            <a:ext uri="{FF2B5EF4-FFF2-40B4-BE49-F238E27FC236}">
              <a16:creationId xmlns:a16="http://schemas.microsoft.com/office/drawing/2014/main" xmlns="" id="{40CC1046-7691-49D2-87C0-41F59F27310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3" name="正方形/長方形 282">
          <a:extLst>
            <a:ext uri="{FF2B5EF4-FFF2-40B4-BE49-F238E27FC236}">
              <a16:creationId xmlns:a16="http://schemas.microsoft.com/office/drawing/2014/main" xmlns="" id="{F901C4F6-ACC7-4D4F-B886-E3C7BCAABF5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4" name="正方形/長方形 283">
          <a:extLst>
            <a:ext uri="{FF2B5EF4-FFF2-40B4-BE49-F238E27FC236}">
              <a16:creationId xmlns:a16="http://schemas.microsoft.com/office/drawing/2014/main" xmlns="" id="{B9804C40-7DCB-40A2-879C-F89B39C3DCD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5" name="正方形/長方形 284">
          <a:extLst>
            <a:ext uri="{FF2B5EF4-FFF2-40B4-BE49-F238E27FC236}">
              <a16:creationId xmlns:a16="http://schemas.microsoft.com/office/drawing/2014/main" xmlns="" id="{30808BBF-A58D-4829-B912-E47461BDF35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6" name="テキスト ボックス 285">
          <a:extLst>
            <a:ext uri="{FF2B5EF4-FFF2-40B4-BE49-F238E27FC236}">
              <a16:creationId xmlns:a16="http://schemas.microsoft.com/office/drawing/2014/main" xmlns="" id="{5D9F402B-8A24-402C-BC84-DFC9FADB869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7" name="直線コネクタ 286">
          <a:extLst>
            <a:ext uri="{FF2B5EF4-FFF2-40B4-BE49-F238E27FC236}">
              <a16:creationId xmlns:a16="http://schemas.microsoft.com/office/drawing/2014/main" xmlns="" id="{1E6293F4-5BBE-466E-8605-AF09E6E9EA8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8" name="直線コネクタ 287">
          <a:extLst>
            <a:ext uri="{FF2B5EF4-FFF2-40B4-BE49-F238E27FC236}">
              <a16:creationId xmlns:a16="http://schemas.microsoft.com/office/drawing/2014/main" xmlns="" id="{AAA7783E-FEA1-4657-8D41-AD07758210D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9" name="テキスト ボックス 288">
          <a:extLst>
            <a:ext uri="{FF2B5EF4-FFF2-40B4-BE49-F238E27FC236}">
              <a16:creationId xmlns:a16="http://schemas.microsoft.com/office/drawing/2014/main" xmlns="" id="{3F475F17-EEE5-4DF8-AB41-4C4FD596553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0" name="直線コネクタ 289">
          <a:extLst>
            <a:ext uri="{FF2B5EF4-FFF2-40B4-BE49-F238E27FC236}">
              <a16:creationId xmlns:a16="http://schemas.microsoft.com/office/drawing/2014/main" xmlns="" id="{450FA2CE-4C48-40FF-AB2F-F9086C7797D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1" name="テキスト ボックス 290">
          <a:extLst>
            <a:ext uri="{FF2B5EF4-FFF2-40B4-BE49-F238E27FC236}">
              <a16:creationId xmlns:a16="http://schemas.microsoft.com/office/drawing/2014/main" xmlns="" id="{8AD403C4-F91F-495E-88E4-0363A0297C7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2" name="直線コネクタ 291">
          <a:extLst>
            <a:ext uri="{FF2B5EF4-FFF2-40B4-BE49-F238E27FC236}">
              <a16:creationId xmlns:a16="http://schemas.microsoft.com/office/drawing/2014/main" xmlns="" id="{AC3AC1B6-2694-436C-A762-11F4BCC251B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3" name="テキスト ボックス 292">
          <a:extLst>
            <a:ext uri="{FF2B5EF4-FFF2-40B4-BE49-F238E27FC236}">
              <a16:creationId xmlns:a16="http://schemas.microsoft.com/office/drawing/2014/main" xmlns="" id="{3B6701C9-128A-413F-9CBB-FED2F098A62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4" name="直線コネクタ 293">
          <a:extLst>
            <a:ext uri="{FF2B5EF4-FFF2-40B4-BE49-F238E27FC236}">
              <a16:creationId xmlns:a16="http://schemas.microsoft.com/office/drawing/2014/main" xmlns="" id="{EEB050E1-722A-47D6-9242-A69F41C1125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5" name="テキスト ボックス 294">
          <a:extLst>
            <a:ext uri="{FF2B5EF4-FFF2-40B4-BE49-F238E27FC236}">
              <a16:creationId xmlns:a16="http://schemas.microsoft.com/office/drawing/2014/main" xmlns="" id="{486D99F6-F458-472C-8BCB-9172D44127D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6" name="直線コネクタ 295">
          <a:extLst>
            <a:ext uri="{FF2B5EF4-FFF2-40B4-BE49-F238E27FC236}">
              <a16:creationId xmlns:a16="http://schemas.microsoft.com/office/drawing/2014/main" xmlns="" id="{E99D3F11-A6EA-4CD4-A3AF-71243917760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7" name="テキスト ボックス 296">
          <a:extLst>
            <a:ext uri="{FF2B5EF4-FFF2-40B4-BE49-F238E27FC236}">
              <a16:creationId xmlns:a16="http://schemas.microsoft.com/office/drawing/2014/main" xmlns="" id="{C25E6743-11CA-43B6-B3E6-33BB06FAE36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8" name="直線コネクタ 297">
          <a:extLst>
            <a:ext uri="{FF2B5EF4-FFF2-40B4-BE49-F238E27FC236}">
              <a16:creationId xmlns:a16="http://schemas.microsoft.com/office/drawing/2014/main" xmlns="" id="{8BDE76BA-0634-41E5-B4AC-AE6F9F6687D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9" name="テキスト ボックス 298">
          <a:extLst>
            <a:ext uri="{FF2B5EF4-FFF2-40B4-BE49-F238E27FC236}">
              <a16:creationId xmlns:a16="http://schemas.microsoft.com/office/drawing/2014/main" xmlns="" id="{0903F684-5396-4C68-97FD-132D8345285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0" name="【公営住宅】&#10;一人当たり面積グラフ枠">
          <a:extLst>
            <a:ext uri="{FF2B5EF4-FFF2-40B4-BE49-F238E27FC236}">
              <a16:creationId xmlns:a16="http://schemas.microsoft.com/office/drawing/2014/main" xmlns="" id="{0B60678F-E8DA-4091-A900-2B9ADAA9BD6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54102</xdr:rowOff>
    </xdr:from>
    <xdr:to>
      <xdr:col>54</xdr:col>
      <xdr:colOff>189865</xdr:colOff>
      <xdr:row>86</xdr:row>
      <xdr:rowOff>111633</xdr:rowOff>
    </xdr:to>
    <xdr:cxnSp macro="">
      <xdr:nvCxnSpPr>
        <xdr:cNvPr id="301" name="直線コネクタ 300">
          <a:extLst>
            <a:ext uri="{FF2B5EF4-FFF2-40B4-BE49-F238E27FC236}">
              <a16:creationId xmlns:a16="http://schemas.microsoft.com/office/drawing/2014/main" xmlns="" id="{C74B3640-46CF-4C23-A666-6C7CF1597283}"/>
            </a:ext>
          </a:extLst>
        </xdr:cNvPr>
        <xdr:cNvCxnSpPr/>
      </xdr:nvCxnSpPr>
      <xdr:spPr>
        <a:xfrm flipV="1">
          <a:off x="10476865" y="13427202"/>
          <a:ext cx="0" cy="142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115460</xdr:rowOff>
    </xdr:from>
    <xdr:ext cx="469744" cy="259045"/>
    <xdr:sp macro="" textlink="">
      <xdr:nvSpPr>
        <xdr:cNvPr id="302" name="【公営住宅】&#10;一人当たり面積最小値テキスト">
          <a:extLst>
            <a:ext uri="{FF2B5EF4-FFF2-40B4-BE49-F238E27FC236}">
              <a16:creationId xmlns:a16="http://schemas.microsoft.com/office/drawing/2014/main" xmlns="" id="{45FA1B0E-102B-434F-91B5-E29EC23933D8}"/>
            </a:ext>
          </a:extLst>
        </xdr:cNvPr>
        <xdr:cNvSpPr txBox="1"/>
      </xdr:nvSpPr>
      <xdr:spPr>
        <a:xfrm>
          <a:off x="10515600" y="1486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111633</xdr:rowOff>
    </xdr:from>
    <xdr:to>
      <xdr:col>55</xdr:col>
      <xdr:colOff>88900</xdr:colOff>
      <xdr:row>86</xdr:row>
      <xdr:rowOff>111633</xdr:rowOff>
    </xdr:to>
    <xdr:cxnSp macro="">
      <xdr:nvCxnSpPr>
        <xdr:cNvPr id="303" name="直線コネクタ 302">
          <a:extLst>
            <a:ext uri="{FF2B5EF4-FFF2-40B4-BE49-F238E27FC236}">
              <a16:creationId xmlns:a16="http://schemas.microsoft.com/office/drawing/2014/main" xmlns="" id="{46EB5902-4E89-4438-A201-BDE255302EFB}"/>
            </a:ext>
          </a:extLst>
        </xdr:cNvPr>
        <xdr:cNvCxnSpPr/>
      </xdr:nvCxnSpPr>
      <xdr:spPr>
        <a:xfrm>
          <a:off x="10388600" y="14856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779</xdr:rowOff>
    </xdr:from>
    <xdr:ext cx="469744" cy="259045"/>
    <xdr:sp macro="" textlink="">
      <xdr:nvSpPr>
        <xdr:cNvPr id="304" name="【公営住宅】&#10;一人当たり面積最大値テキスト">
          <a:extLst>
            <a:ext uri="{FF2B5EF4-FFF2-40B4-BE49-F238E27FC236}">
              <a16:creationId xmlns:a16="http://schemas.microsoft.com/office/drawing/2014/main" xmlns="" id="{305234F1-FB3E-4E05-9E5D-83B2057E97A6}"/>
            </a:ext>
          </a:extLst>
        </xdr:cNvPr>
        <xdr:cNvSpPr txBox="1"/>
      </xdr:nvSpPr>
      <xdr:spPr>
        <a:xfrm>
          <a:off x="10515600" y="1320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54102</xdr:rowOff>
    </xdr:from>
    <xdr:to>
      <xdr:col>55</xdr:col>
      <xdr:colOff>88900</xdr:colOff>
      <xdr:row>78</xdr:row>
      <xdr:rowOff>54102</xdr:rowOff>
    </xdr:to>
    <xdr:cxnSp macro="">
      <xdr:nvCxnSpPr>
        <xdr:cNvPr id="305" name="直線コネクタ 304">
          <a:extLst>
            <a:ext uri="{FF2B5EF4-FFF2-40B4-BE49-F238E27FC236}">
              <a16:creationId xmlns:a16="http://schemas.microsoft.com/office/drawing/2014/main" xmlns="" id="{E935A9DF-4393-4C08-B879-C94C4118057E}"/>
            </a:ext>
          </a:extLst>
        </xdr:cNvPr>
        <xdr:cNvCxnSpPr/>
      </xdr:nvCxnSpPr>
      <xdr:spPr>
        <a:xfrm>
          <a:off x="10388600" y="1342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164864</xdr:rowOff>
    </xdr:from>
    <xdr:ext cx="469744" cy="259045"/>
    <xdr:sp macro="" textlink="">
      <xdr:nvSpPr>
        <xdr:cNvPr id="306" name="【公営住宅】&#10;一人当たり面積平均値テキスト">
          <a:extLst>
            <a:ext uri="{FF2B5EF4-FFF2-40B4-BE49-F238E27FC236}">
              <a16:creationId xmlns:a16="http://schemas.microsoft.com/office/drawing/2014/main" xmlns="" id="{594B5657-A690-4F3F-98C0-DF3FC90FA116}"/>
            </a:ext>
          </a:extLst>
        </xdr:cNvPr>
        <xdr:cNvSpPr txBox="1"/>
      </xdr:nvSpPr>
      <xdr:spPr>
        <a:xfrm>
          <a:off x="10515600" y="14223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141987</xdr:rowOff>
    </xdr:from>
    <xdr:to>
      <xdr:col>55</xdr:col>
      <xdr:colOff>50800</xdr:colOff>
      <xdr:row>84</xdr:row>
      <xdr:rowOff>72137</xdr:rowOff>
    </xdr:to>
    <xdr:sp macro="" textlink="">
      <xdr:nvSpPr>
        <xdr:cNvPr id="307" name="フローチャート: 判断 306">
          <a:extLst>
            <a:ext uri="{FF2B5EF4-FFF2-40B4-BE49-F238E27FC236}">
              <a16:creationId xmlns:a16="http://schemas.microsoft.com/office/drawing/2014/main" xmlns="" id="{FC198152-D9C8-40C1-A0FD-2F76CA4702D8}"/>
            </a:ext>
          </a:extLst>
        </xdr:cNvPr>
        <xdr:cNvSpPr/>
      </xdr:nvSpPr>
      <xdr:spPr>
        <a:xfrm>
          <a:off x="10426700" y="1437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103887</xdr:rowOff>
    </xdr:from>
    <xdr:to>
      <xdr:col>50</xdr:col>
      <xdr:colOff>165100</xdr:colOff>
      <xdr:row>84</xdr:row>
      <xdr:rowOff>34037</xdr:rowOff>
    </xdr:to>
    <xdr:sp macro="" textlink="">
      <xdr:nvSpPr>
        <xdr:cNvPr id="308" name="フローチャート: 判断 307">
          <a:extLst>
            <a:ext uri="{FF2B5EF4-FFF2-40B4-BE49-F238E27FC236}">
              <a16:creationId xmlns:a16="http://schemas.microsoft.com/office/drawing/2014/main" xmlns="" id="{97BC1D18-36D8-4762-9335-75CD810E8AAC}"/>
            </a:ext>
          </a:extLst>
        </xdr:cNvPr>
        <xdr:cNvSpPr/>
      </xdr:nvSpPr>
      <xdr:spPr>
        <a:xfrm>
          <a:off x="95885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68835</xdr:rowOff>
    </xdr:from>
    <xdr:to>
      <xdr:col>46</xdr:col>
      <xdr:colOff>38100</xdr:colOff>
      <xdr:row>83</xdr:row>
      <xdr:rowOff>170435</xdr:rowOff>
    </xdr:to>
    <xdr:sp macro="" textlink="">
      <xdr:nvSpPr>
        <xdr:cNvPr id="309" name="フローチャート: 判断 308">
          <a:extLst>
            <a:ext uri="{FF2B5EF4-FFF2-40B4-BE49-F238E27FC236}">
              <a16:creationId xmlns:a16="http://schemas.microsoft.com/office/drawing/2014/main" xmlns="" id="{C805CB99-6B25-4074-9FAA-3141A480BF58}"/>
            </a:ext>
          </a:extLst>
        </xdr:cNvPr>
        <xdr:cNvSpPr/>
      </xdr:nvSpPr>
      <xdr:spPr>
        <a:xfrm>
          <a:off x="8699500" y="1429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118745</xdr:rowOff>
    </xdr:from>
    <xdr:to>
      <xdr:col>41</xdr:col>
      <xdr:colOff>101600</xdr:colOff>
      <xdr:row>83</xdr:row>
      <xdr:rowOff>48895</xdr:rowOff>
    </xdr:to>
    <xdr:sp macro="" textlink="">
      <xdr:nvSpPr>
        <xdr:cNvPr id="310" name="フローチャート: 判断 309">
          <a:extLst>
            <a:ext uri="{FF2B5EF4-FFF2-40B4-BE49-F238E27FC236}">
              <a16:creationId xmlns:a16="http://schemas.microsoft.com/office/drawing/2014/main" xmlns="" id="{826BF0A6-2231-4811-B4E0-CABF3DC172BF}"/>
            </a:ext>
          </a:extLst>
        </xdr:cNvPr>
        <xdr:cNvSpPr/>
      </xdr:nvSpPr>
      <xdr:spPr>
        <a:xfrm>
          <a:off x="7810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xmlns="" id="{97ACD078-6BB6-4A00-9B06-AD9654C4737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xmlns="" id="{5EED7F34-D047-45B0-AC5F-90ED3DEE9D9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xmlns="" id="{B52EECC0-782F-4091-840A-DBDA937F53C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xmlns="" id="{A7C3C49D-F6B4-4D35-BEB2-364208EF837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xmlns="" id="{6128D696-04DB-4DD8-8B79-BA3A6D6E80A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76454</xdr:rowOff>
    </xdr:from>
    <xdr:to>
      <xdr:col>55</xdr:col>
      <xdr:colOff>50800</xdr:colOff>
      <xdr:row>86</xdr:row>
      <xdr:rowOff>6604</xdr:rowOff>
    </xdr:to>
    <xdr:sp macro="" textlink="">
      <xdr:nvSpPr>
        <xdr:cNvPr id="316" name="楕円 315">
          <a:extLst>
            <a:ext uri="{FF2B5EF4-FFF2-40B4-BE49-F238E27FC236}">
              <a16:creationId xmlns:a16="http://schemas.microsoft.com/office/drawing/2014/main" xmlns="" id="{7631E6DC-2028-428A-B31C-FAD015233AB8}"/>
            </a:ext>
          </a:extLst>
        </xdr:cNvPr>
        <xdr:cNvSpPr/>
      </xdr:nvSpPr>
      <xdr:spPr>
        <a:xfrm>
          <a:off x="104267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54881</xdr:rowOff>
    </xdr:from>
    <xdr:ext cx="469744" cy="259045"/>
    <xdr:sp macro="" textlink="">
      <xdr:nvSpPr>
        <xdr:cNvPr id="317" name="【公営住宅】&#10;一人当たり面積該当値テキスト">
          <a:extLst>
            <a:ext uri="{FF2B5EF4-FFF2-40B4-BE49-F238E27FC236}">
              <a16:creationId xmlns:a16="http://schemas.microsoft.com/office/drawing/2014/main" xmlns="" id="{DB9719AE-ACD0-41EB-90C8-42575C1783A0}"/>
            </a:ext>
          </a:extLst>
        </xdr:cNvPr>
        <xdr:cNvSpPr txBox="1"/>
      </xdr:nvSpPr>
      <xdr:spPr>
        <a:xfrm>
          <a:off x="10515600" y="1462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139700</xdr:rowOff>
    </xdr:from>
    <xdr:to>
      <xdr:col>50</xdr:col>
      <xdr:colOff>165100</xdr:colOff>
      <xdr:row>86</xdr:row>
      <xdr:rowOff>69850</xdr:rowOff>
    </xdr:to>
    <xdr:sp macro="" textlink="">
      <xdr:nvSpPr>
        <xdr:cNvPr id="318" name="楕円 317">
          <a:extLst>
            <a:ext uri="{FF2B5EF4-FFF2-40B4-BE49-F238E27FC236}">
              <a16:creationId xmlns:a16="http://schemas.microsoft.com/office/drawing/2014/main" xmlns="" id="{DF9A9194-1D6A-48AB-B55E-26700CAAF34B}"/>
            </a:ext>
          </a:extLst>
        </xdr:cNvPr>
        <xdr:cNvSpPr/>
      </xdr:nvSpPr>
      <xdr:spPr>
        <a:xfrm>
          <a:off x="9588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127254</xdr:rowOff>
    </xdr:from>
    <xdr:to>
      <xdr:col>55</xdr:col>
      <xdr:colOff>0</xdr:colOff>
      <xdr:row>86</xdr:row>
      <xdr:rowOff>19050</xdr:rowOff>
    </xdr:to>
    <xdr:cxnSp macro="">
      <xdr:nvCxnSpPr>
        <xdr:cNvPr id="319" name="直線コネクタ 318">
          <a:extLst>
            <a:ext uri="{FF2B5EF4-FFF2-40B4-BE49-F238E27FC236}">
              <a16:creationId xmlns:a16="http://schemas.microsoft.com/office/drawing/2014/main" xmlns="" id="{A71CFE70-9D29-4280-BBB0-3B77AEADF5B6}"/>
            </a:ext>
          </a:extLst>
        </xdr:cNvPr>
        <xdr:cNvCxnSpPr/>
      </xdr:nvCxnSpPr>
      <xdr:spPr>
        <a:xfrm flipV="1">
          <a:off x="9639300" y="14700504"/>
          <a:ext cx="8382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138176</xdr:rowOff>
    </xdr:from>
    <xdr:to>
      <xdr:col>46</xdr:col>
      <xdr:colOff>38100</xdr:colOff>
      <xdr:row>86</xdr:row>
      <xdr:rowOff>68326</xdr:rowOff>
    </xdr:to>
    <xdr:sp macro="" textlink="">
      <xdr:nvSpPr>
        <xdr:cNvPr id="320" name="楕円 319">
          <a:extLst>
            <a:ext uri="{FF2B5EF4-FFF2-40B4-BE49-F238E27FC236}">
              <a16:creationId xmlns:a16="http://schemas.microsoft.com/office/drawing/2014/main" xmlns="" id="{60135080-A724-43A3-8C5E-2DC45D0F735B}"/>
            </a:ext>
          </a:extLst>
        </xdr:cNvPr>
        <xdr:cNvSpPr/>
      </xdr:nvSpPr>
      <xdr:spPr>
        <a:xfrm>
          <a:off x="8699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17526</xdr:rowOff>
    </xdr:from>
    <xdr:to>
      <xdr:col>50</xdr:col>
      <xdr:colOff>114300</xdr:colOff>
      <xdr:row>86</xdr:row>
      <xdr:rowOff>19050</xdr:rowOff>
    </xdr:to>
    <xdr:cxnSp macro="">
      <xdr:nvCxnSpPr>
        <xdr:cNvPr id="321" name="直線コネクタ 320">
          <a:extLst>
            <a:ext uri="{FF2B5EF4-FFF2-40B4-BE49-F238E27FC236}">
              <a16:creationId xmlns:a16="http://schemas.microsoft.com/office/drawing/2014/main" xmlns="" id="{929881CF-C3F9-48D0-885E-C3A4DF1B24E0}"/>
            </a:ext>
          </a:extLst>
        </xdr:cNvPr>
        <xdr:cNvCxnSpPr/>
      </xdr:nvCxnSpPr>
      <xdr:spPr>
        <a:xfrm>
          <a:off x="8750300" y="1476222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50564</xdr:rowOff>
    </xdr:from>
    <xdr:ext cx="469744" cy="259045"/>
    <xdr:sp macro="" textlink="">
      <xdr:nvSpPr>
        <xdr:cNvPr id="322" name="n_1aveValue【公営住宅】&#10;一人当たり面積">
          <a:extLst>
            <a:ext uri="{FF2B5EF4-FFF2-40B4-BE49-F238E27FC236}">
              <a16:creationId xmlns:a16="http://schemas.microsoft.com/office/drawing/2014/main" xmlns="" id="{FA3053A7-CD4C-4DEF-A6A9-08D0C80F3DF2}"/>
            </a:ext>
          </a:extLst>
        </xdr:cNvPr>
        <xdr:cNvSpPr txBox="1"/>
      </xdr:nvSpPr>
      <xdr:spPr>
        <a:xfrm>
          <a:off x="9391727" y="1410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15512</xdr:rowOff>
    </xdr:from>
    <xdr:ext cx="469744" cy="259045"/>
    <xdr:sp macro="" textlink="">
      <xdr:nvSpPr>
        <xdr:cNvPr id="323" name="n_2aveValue【公営住宅】&#10;一人当たり面積">
          <a:extLst>
            <a:ext uri="{FF2B5EF4-FFF2-40B4-BE49-F238E27FC236}">
              <a16:creationId xmlns:a16="http://schemas.microsoft.com/office/drawing/2014/main" xmlns="" id="{713CBA93-7BCF-4B3B-B7E9-583F16A4E722}"/>
            </a:ext>
          </a:extLst>
        </xdr:cNvPr>
        <xdr:cNvSpPr txBox="1"/>
      </xdr:nvSpPr>
      <xdr:spPr>
        <a:xfrm>
          <a:off x="8515427" y="1407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65422</xdr:rowOff>
    </xdr:from>
    <xdr:ext cx="469744" cy="259045"/>
    <xdr:sp macro="" textlink="">
      <xdr:nvSpPr>
        <xdr:cNvPr id="324" name="n_3aveValue【公営住宅】&#10;一人当たり面積">
          <a:extLst>
            <a:ext uri="{FF2B5EF4-FFF2-40B4-BE49-F238E27FC236}">
              <a16:creationId xmlns:a16="http://schemas.microsoft.com/office/drawing/2014/main" xmlns="" id="{22B57E5B-AE06-4F40-82F8-126C8AB2062B}"/>
            </a:ext>
          </a:extLst>
        </xdr:cNvPr>
        <xdr:cNvSpPr txBox="1"/>
      </xdr:nvSpPr>
      <xdr:spPr>
        <a:xfrm>
          <a:off x="7626427" y="1395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60977</xdr:rowOff>
    </xdr:from>
    <xdr:ext cx="469744" cy="259045"/>
    <xdr:sp macro="" textlink="">
      <xdr:nvSpPr>
        <xdr:cNvPr id="325" name="n_1mainValue【公営住宅】&#10;一人当たり面積">
          <a:extLst>
            <a:ext uri="{FF2B5EF4-FFF2-40B4-BE49-F238E27FC236}">
              <a16:creationId xmlns:a16="http://schemas.microsoft.com/office/drawing/2014/main" xmlns="" id="{51550A77-8828-46C2-86A9-D923DF263B0D}"/>
            </a:ext>
          </a:extLst>
        </xdr:cNvPr>
        <xdr:cNvSpPr txBox="1"/>
      </xdr:nvSpPr>
      <xdr:spPr>
        <a:xfrm>
          <a:off x="93917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59453</xdr:rowOff>
    </xdr:from>
    <xdr:ext cx="469744" cy="259045"/>
    <xdr:sp macro="" textlink="">
      <xdr:nvSpPr>
        <xdr:cNvPr id="326" name="n_2mainValue【公営住宅】&#10;一人当たり面積">
          <a:extLst>
            <a:ext uri="{FF2B5EF4-FFF2-40B4-BE49-F238E27FC236}">
              <a16:creationId xmlns:a16="http://schemas.microsoft.com/office/drawing/2014/main" xmlns="" id="{D740B0C7-112C-4BDB-A444-0D6903B253CB}"/>
            </a:ext>
          </a:extLst>
        </xdr:cNvPr>
        <xdr:cNvSpPr txBox="1"/>
      </xdr:nvSpPr>
      <xdr:spPr>
        <a:xfrm>
          <a:off x="85154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7" name="正方形/長方形 326">
          <a:extLst>
            <a:ext uri="{FF2B5EF4-FFF2-40B4-BE49-F238E27FC236}">
              <a16:creationId xmlns:a16="http://schemas.microsoft.com/office/drawing/2014/main" xmlns="" id="{762C4950-45FC-46E8-9C66-992611469EB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8" name="正方形/長方形 327">
          <a:extLst>
            <a:ext uri="{FF2B5EF4-FFF2-40B4-BE49-F238E27FC236}">
              <a16:creationId xmlns:a16="http://schemas.microsoft.com/office/drawing/2014/main" xmlns="" id="{E22638B8-3EF7-48B9-BC93-4370A70A0B6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9" name="正方形/長方形 328">
          <a:extLst>
            <a:ext uri="{FF2B5EF4-FFF2-40B4-BE49-F238E27FC236}">
              <a16:creationId xmlns:a16="http://schemas.microsoft.com/office/drawing/2014/main" xmlns="" id="{C0284AE8-DE9C-466A-B017-7A6F0DBB901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0" name="正方形/長方形 329">
          <a:extLst>
            <a:ext uri="{FF2B5EF4-FFF2-40B4-BE49-F238E27FC236}">
              <a16:creationId xmlns:a16="http://schemas.microsoft.com/office/drawing/2014/main" xmlns="" id="{399C50B8-BD54-4790-9F6C-FD6AF7271C2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1" name="正方形/長方形 330">
          <a:extLst>
            <a:ext uri="{FF2B5EF4-FFF2-40B4-BE49-F238E27FC236}">
              <a16:creationId xmlns:a16="http://schemas.microsoft.com/office/drawing/2014/main" xmlns="" id="{624B6ED5-5C1E-4616-9C7E-6AE8F82FD2E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2" name="正方形/長方形 331">
          <a:extLst>
            <a:ext uri="{FF2B5EF4-FFF2-40B4-BE49-F238E27FC236}">
              <a16:creationId xmlns:a16="http://schemas.microsoft.com/office/drawing/2014/main" xmlns="" id="{AF87C4DA-67C9-4E62-B1E9-2E697D30201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3" name="正方形/長方形 332">
          <a:extLst>
            <a:ext uri="{FF2B5EF4-FFF2-40B4-BE49-F238E27FC236}">
              <a16:creationId xmlns:a16="http://schemas.microsoft.com/office/drawing/2014/main" xmlns="" id="{30B17D91-B136-4EF5-B860-4069DAF1B08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4" name="正方形/長方形 333">
          <a:extLst>
            <a:ext uri="{FF2B5EF4-FFF2-40B4-BE49-F238E27FC236}">
              <a16:creationId xmlns:a16="http://schemas.microsoft.com/office/drawing/2014/main" xmlns="" id="{EE4455E7-8560-4BFD-BF43-D2D54699747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a:extLst>
            <a:ext uri="{FF2B5EF4-FFF2-40B4-BE49-F238E27FC236}">
              <a16:creationId xmlns:a16="http://schemas.microsoft.com/office/drawing/2014/main" xmlns="" id="{9A9C48DB-EC64-4373-A032-919D6798274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a:extLst>
            <a:ext uri="{FF2B5EF4-FFF2-40B4-BE49-F238E27FC236}">
              <a16:creationId xmlns:a16="http://schemas.microsoft.com/office/drawing/2014/main" xmlns="" id="{6165D42E-8249-428F-B985-BA4815E9E54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a:extLst>
            <a:ext uri="{FF2B5EF4-FFF2-40B4-BE49-F238E27FC236}">
              <a16:creationId xmlns:a16="http://schemas.microsoft.com/office/drawing/2014/main" xmlns="" id="{E5AD976E-16D4-4C49-A0C3-80F9046E6FF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a:extLst>
            <a:ext uri="{FF2B5EF4-FFF2-40B4-BE49-F238E27FC236}">
              <a16:creationId xmlns:a16="http://schemas.microsoft.com/office/drawing/2014/main" xmlns="" id="{4430119E-F678-427B-A6C9-FC9548C2E4E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a:extLst>
            <a:ext uri="{FF2B5EF4-FFF2-40B4-BE49-F238E27FC236}">
              <a16:creationId xmlns:a16="http://schemas.microsoft.com/office/drawing/2014/main" xmlns="" id="{0BFC7776-B38A-4EF1-B783-415D2FA0FBD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a:extLst>
            <a:ext uri="{FF2B5EF4-FFF2-40B4-BE49-F238E27FC236}">
              <a16:creationId xmlns:a16="http://schemas.microsoft.com/office/drawing/2014/main" xmlns="" id="{7E192AD7-1AEC-44B3-BC90-39085DB2D9A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a:extLst>
            <a:ext uri="{FF2B5EF4-FFF2-40B4-BE49-F238E27FC236}">
              <a16:creationId xmlns:a16="http://schemas.microsoft.com/office/drawing/2014/main" xmlns="" id="{C7545E4F-DE3E-4EAC-A011-15FBC185119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xmlns="" id="{173D10E9-C3A5-44AD-8B47-F8931BB077E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3" name="正方形/長方形 342">
          <a:extLst>
            <a:ext uri="{FF2B5EF4-FFF2-40B4-BE49-F238E27FC236}">
              <a16:creationId xmlns:a16="http://schemas.microsoft.com/office/drawing/2014/main" xmlns="" id="{D5C34899-2B75-4ACB-A9B6-5C824EEC341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4" name="正方形/長方形 343">
          <a:extLst>
            <a:ext uri="{FF2B5EF4-FFF2-40B4-BE49-F238E27FC236}">
              <a16:creationId xmlns:a16="http://schemas.microsoft.com/office/drawing/2014/main" xmlns="" id="{55FB7DB6-AC7B-4CC0-AFAE-1FFF9EB34D4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5" name="正方形/長方形 344">
          <a:extLst>
            <a:ext uri="{FF2B5EF4-FFF2-40B4-BE49-F238E27FC236}">
              <a16:creationId xmlns:a16="http://schemas.microsoft.com/office/drawing/2014/main" xmlns="" id="{6F8ED13D-89BC-4EDD-8820-F137F35F9E6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6" name="正方形/長方形 345">
          <a:extLst>
            <a:ext uri="{FF2B5EF4-FFF2-40B4-BE49-F238E27FC236}">
              <a16:creationId xmlns:a16="http://schemas.microsoft.com/office/drawing/2014/main" xmlns="" id="{4521002C-09FD-4BED-B318-3E6C1E6BFA4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7" name="正方形/長方形 346">
          <a:extLst>
            <a:ext uri="{FF2B5EF4-FFF2-40B4-BE49-F238E27FC236}">
              <a16:creationId xmlns:a16="http://schemas.microsoft.com/office/drawing/2014/main" xmlns="" id="{85C9659F-833C-478D-8C0C-BCDE286842B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8" name="正方形/長方形 347">
          <a:extLst>
            <a:ext uri="{FF2B5EF4-FFF2-40B4-BE49-F238E27FC236}">
              <a16:creationId xmlns:a16="http://schemas.microsoft.com/office/drawing/2014/main" xmlns="" id="{5805E412-7964-4C2C-88B8-5508A215B89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9" name="正方形/長方形 348">
          <a:extLst>
            <a:ext uri="{FF2B5EF4-FFF2-40B4-BE49-F238E27FC236}">
              <a16:creationId xmlns:a16="http://schemas.microsoft.com/office/drawing/2014/main" xmlns="" id="{DA6F575E-B7EA-4CC3-8966-46F64C7B392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0" name="正方形/長方形 349">
          <a:extLst>
            <a:ext uri="{FF2B5EF4-FFF2-40B4-BE49-F238E27FC236}">
              <a16:creationId xmlns:a16="http://schemas.microsoft.com/office/drawing/2014/main" xmlns="" id="{EC74355D-746D-4125-9DD1-48CDBC0F75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1" name="テキスト ボックス 350">
          <a:extLst>
            <a:ext uri="{FF2B5EF4-FFF2-40B4-BE49-F238E27FC236}">
              <a16:creationId xmlns:a16="http://schemas.microsoft.com/office/drawing/2014/main" xmlns="" id="{ADD6A411-DDAF-462A-BB53-82BE5B0695F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2" name="直線コネクタ 351">
          <a:extLst>
            <a:ext uri="{FF2B5EF4-FFF2-40B4-BE49-F238E27FC236}">
              <a16:creationId xmlns:a16="http://schemas.microsoft.com/office/drawing/2014/main" xmlns="" id="{12D74219-C75A-4C44-B751-BB6ED3ED171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3" name="テキスト ボックス 352">
          <a:extLst>
            <a:ext uri="{FF2B5EF4-FFF2-40B4-BE49-F238E27FC236}">
              <a16:creationId xmlns:a16="http://schemas.microsoft.com/office/drawing/2014/main" xmlns="" id="{68295FA4-A7B2-4771-BBC6-155FADBD38C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4" name="直線コネクタ 353">
          <a:extLst>
            <a:ext uri="{FF2B5EF4-FFF2-40B4-BE49-F238E27FC236}">
              <a16:creationId xmlns:a16="http://schemas.microsoft.com/office/drawing/2014/main" xmlns="" id="{3722E614-785B-418E-916B-CC992BADA63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55" name="テキスト ボックス 354">
          <a:extLst>
            <a:ext uri="{FF2B5EF4-FFF2-40B4-BE49-F238E27FC236}">
              <a16:creationId xmlns:a16="http://schemas.microsoft.com/office/drawing/2014/main" xmlns="" id="{B8182AB1-39A9-48B8-B64E-BDB9D1C5C901}"/>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6" name="直線コネクタ 355">
          <a:extLst>
            <a:ext uri="{FF2B5EF4-FFF2-40B4-BE49-F238E27FC236}">
              <a16:creationId xmlns:a16="http://schemas.microsoft.com/office/drawing/2014/main" xmlns="" id="{574CE959-C535-4CA6-B828-DF914787882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57" name="テキスト ボックス 356">
          <a:extLst>
            <a:ext uri="{FF2B5EF4-FFF2-40B4-BE49-F238E27FC236}">
              <a16:creationId xmlns:a16="http://schemas.microsoft.com/office/drawing/2014/main" xmlns="" id="{CE0C32C5-000F-4850-B544-81AB7D0DB71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8" name="直線コネクタ 357">
          <a:extLst>
            <a:ext uri="{FF2B5EF4-FFF2-40B4-BE49-F238E27FC236}">
              <a16:creationId xmlns:a16="http://schemas.microsoft.com/office/drawing/2014/main" xmlns="" id="{8DEE2210-013B-4D7A-A4D3-795D12880EB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9" name="テキスト ボックス 358">
          <a:extLst>
            <a:ext uri="{FF2B5EF4-FFF2-40B4-BE49-F238E27FC236}">
              <a16:creationId xmlns:a16="http://schemas.microsoft.com/office/drawing/2014/main" xmlns="" id="{6ACB9B7D-4BCC-4A7D-9BE8-FE4D24E4F94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0" name="直線コネクタ 359">
          <a:extLst>
            <a:ext uri="{FF2B5EF4-FFF2-40B4-BE49-F238E27FC236}">
              <a16:creationId xmlns:a16="http://schemas.microsoft.com/office/drawing/2014/main" xmlns="" id="{3CF1F369-57D7-49BC-85EE-7AD4CD105AB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1" name="テキスト ボックス 360">
          <a:extLst>
            <a:ext uri="{FF2B5EF4-FFF2-40B4-BE49-F238E27FC236}">
              <a16:creationId xmlns:a16="http://schemas.microsoft.com/office/drawing/2014/main" xmlns="" id="{746BE9A8-35DF-4225-A71E-D6BD2B56E26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2" name="直線コネクタ 361">
          <a:extLst>
            <a:ext uri="{FF2B5EF4-FFF2-40B4-BE49-F238E27FC236}">
              <a16:creationId xmlns:a16="http://schemas.microsoft.com/office/drawing/2014/main" xmlns="" id="{CFED9BC3-5B71-4E0C-BE7E-7989B216B88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63" name="テキスト ボックス 362">
          <a:extLst>
            <a:ext uri="{FF2B5EF4-FFF2-40B4-BE49-F238E27FC236}">
              <a16:creationId xmlns:a16="http://schemas.microsoft.com/office/drawing/2014/main" xmlns="" id="{7EA07E33-4E08-473C-8137-E3BDE7C00E5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4" name="直線コネクタ 363">
          <a:extLst>
            <a:ext uri="{FF2B5EF4-FFF2-40B4-BE49-F238E27FC236}">
              <a16:creationId xmlns:a16="http://schemas.microsoft.com/office/drawing/2014/main" xmlns="" id="{3E456792-6331-4B34-9701-C36E8494887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5" name="テキスト ボックス 364">
          <a:extLst>
            <a:ext uri="{FF2B5EF4-FFF2-40B4-BE49-F238E27FC236}">
              <a16:creationId xmlns:a16="http://schemas.microsoft.com/office/drawing/2014/main" xmlns="" id="{907CCB12-9E6F-422B-8111-0D0ED0FCCC23}"/>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6" name="【認定こども園・幼稚園・保育所】&#10;有形固定資産減価償却率グラフ枠">
          <a:extLst>
            <a:ext uri="{FF2B5EF4-FFF2-40B4-BE49-F238E27FC236}">
              <a16:creationId xmlns:a16="http://schemas.microsoft.com/office/drawing/2014/main" xmlns="" id="{D6FBCCDD-E9A6-4E39-8031-6796720E4EA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116205</xdr:rowOff>
    </xdr:to>
    <xdr:cxnSp macro="">
      <xdr:nvCxnSpPr>
        <xdr:cNvPr id="367" name="直線コネクタ 366">
          <a:extLst>
            <a:ext uri="{FF2B5EF4-FFF2-40B4-BE49-F238E27FC236}">
              <a16:creationId xmlns:a16="http://schemas.microsoft.com/office/drawing/2014/main" xmlns="" id="{062C76CF-704B-4644-B21F-BF3F9632B42D}"/>
            </a:ext>
          </a:extLst>
        </xdr:cNvPr>
        <xdr:cNvCxnSpPr/>
      </xdr:nvCxnSpPr>
      <xdr:spPr>
        <a:xfrm flipV="1">
          <a:off x="16318864" y="571500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120032</xdr:rowOff>
    </xdr:from>
    <xdr:ext cx="405111" cy="259045"/>
    <xdr:sp macro="" textlink="">
      <xdr:nvSpPr>
        <xdr:cNvPr id="368" name="【認定こども園・幼稚園・保育所】&#10;有形固定資産減価償却率最小値テキスト">
          <a:extLst>
            <a:ext uri="{FF2B5EF4-FFF2-40B4-BE49-F238E27FC236}">
              <a16:creationId xmlns:a16="http://schemas.microsoft.com/office/drawing/2014/main" xmlns="" id="{D4937521-A1E0-48A3-98F5-E485BF3DEA82}"/>
            </a:ext>
          </a:extLst>
        </xdr:cNvPr>
        <xdr:cNvSpPr txBox="1"/>
      </xdr:nvSpPr>
      <xdr:spPr>
        <a:xfrm>
          <a:off x="16357600"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116205</xdr:rowOff>
    </xdr:from>
    <xdr:to>
      <xdr:col>86</xdr:col>
      <xdr:colOff>25400</xdr:colOff>
      <xdr:row>41</xdr:row>
      <xdr:rowOff>116205</xdr:rowOff>
    </xdr:to>
    <xdr:cxnSp macro="">
      <xdr:nvCxnSpPr>
        <xdr:cNvPr id="369" name="直線コネクタ 368">
          <a:extLst>
            <a:ext uri="{FF2B5EF4-FFF2-40B4-BE49-F238E27FC236}">
              <a16:creationId xmlns:a16="http://schemas.microsoft.com/office/drawing/2014/main" xmlns="" id="{8506FAE3-158C-408A-A921-CAAAB6EF88D3}"/>
            </a:ext>
          </a:extLst>
        </xdr:cNvPr>
        <xdr:cNvCxnSpPr/>
      </xdr:nvCxnSpPr>
      <xdr:spPr>
        <a:xfrm>
          <a:off x="16230600" y="714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70" name="【認定こども園・幼稚園・保育所】&#10;有形固定資産減価償却率最大値テキスト">
          <a:extLst>
            <a:ext uri="{FF2B5EF4-FFF2-40B4-BE49-F238E27FC236}">
              <a16:creationId xmlns:a16="http://schemas.microsoft.com/office/drawing/2014/main" xmlns="" id="{24388261-8602-4F38-8A7D-062349E256EA}"/>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71" name="直線コネクタ 370">
          <a:extLst>
            <a:ext uri="{FF2B5EF4-FFF2-40B4-BE49-F238E27FC236}">
              <a16:creationId xmlns:a16="http://schemas.microsoft.com/office/drawing/2014/main" xmlns="" id="{53F17329-7F1D-4C76-AF9D-8FE56374DDBA}"/>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20972</xdr:rowOff>
    </xdr:from>
    <xdr:ext cx="405111" cy="259045"/>
    <xdr:sp macro="" textlink="">
      <xdr:nvSpPr>
        <xdr:cNvPr id="372" name="【認定こども園・幼稚園・保育所】&#10;有形固定資産減価償却率平均値テキスト">
          <a:extLst>
            <a:ext uri="{FF2B5EF4-FFF2-40B4-BE49-F238E27FC236}">
              <a16:creationId xmlns:a16="http://schemas.microsoft.com/office/drawing/2014/main" xmlns="" id="{335E0639-615D-4F3D-A559-C85C9082C012}"/>
            </a:ext>
          </a:extLst>
        </xdr:cNvPr>
        <xdr:cNvSpPr txBox="1"/>
      </xdr:nvSpPr>
      <xdr:spPr>
        <a:xfrm>
          <a:off x="16357600" y="653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42545</xdr:rowOff>
    </xdr:from>
    <xdr:to>
      <xdr:col>85</xdr:col>
      <xdr:colOff>177800</xdr:colOff>
      <xdr:row>38</xdr:row>
      <xdr:rowOff>144145</xdr:rowOff>
    </xdr:to>
    <xdr:sp macro="" textlink="">
      <xdr:nvSpPr>
        <xdr:cNvPr id="373" name="フローチャート: 判断 372">
          <a:extLst>
            <a:ext uri="{FF2B5EF4-FFF2-40B4-BE49-F238E27FC236}">
              <a16:creationId xmlns:a16="http://schemas.microsoft.com/office/drawing/2014/main" xmlns="" id="{B37F9CD1-279F-44B1-9388-68FA9E623CE6}"/>
            </a:ext>
          </a:extLst>
        </xdr:cNvPr>
        <xdr:cNvSpPr/>
      </xdr:nvSpPr>
      <xdr:spPr>
        <a:xfrm>
          <a:off x="162687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78740</xdr:rowOff>
    </xdr:from>
    <xdr:to>
      <xdr:col>81</xdr:col>
      <xdr:colOff>101600</xdr:colOff>
      <xdr:row>39</xdr:row>
      <xdr:rowOff>8890</xdr:rowOff>
    </xdr:to>
    <xdr:sp macro="" textlink="">
      <xdr:nvSpPr>
        <xdr:cNvPr id="374" name="フローチャート: 判断 373">
          <a:extLst>
            <a:ext uri="{FF2B5EF4-FFF2-40B4-BE49-F238E27FC236}">
              <a16:creationId xmlns:a16="http://schemas.microsoft.com/office/drawing/2014/main" xmlns="" id="{F9EA3AD3-B2AB-4C58-AA9A-42F4CFA23450}"/>
            </a:ext>
          </a:extLst>
        </xdr:cNvPr>
        <xdr:cNvSpPr/>
      </xdr:nvSpPr>
      <xdr:spPr>
        <a:xfrm>
          <a:off x="15430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19685</xdr:rowOff>
    </xdr:from>
    <xdr:to>
      <xdr:col>76</xdr:col>
      <xdr:colOff>165100</xdr:colOff>
      <xdr:row>38</xdr:row>
      <xdr:rowOff>121285</xdr:rowOff>
    </xdr:to>
    <xdr:sp macro="" textlink="">
      <xdr:nvSpPr>
        <xdr:cNvPr id="375" name="フローチャート: 判断 374">
          <a:extLst>
            <a:ext uri="{FF2B5EF4-FFF2-40B4-BE49-F238E27FC236}">
              <a16:creationId xmlns:a16="http://schemas.microsoft.com/office/drawing/2014/main" xmlns="" id="{A9E46490-1B30-436A-B7DE-35D47F6ABA90}"/>
            </a:ext>
          </a:extLst>
        </xdr:cNvPr>
        <xdr:cNvSpPr/>
      </xdr:nvSpPr>
      <xdr:spPr>
        <a:xfrm>
          <a:off x="14541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40640</xdr:rowOff>
    </xdr:from>
    <xdr:to>
      <xdr:col>72</xdr:col>
      <xdr:colOff>38100</xdr:colOff>
      <xdr:row>38</xdr:row>
      <xdr:rowOff>142240</xdr:rowOff>
    </xdr:to>
    <xdr:sp macro="" textlink="">
      <xdr:nvSpPr>
        <xdr:cNvPr id="376" name="フローチャート: 判断 375">
          <a:extLst>
            <a:ext uri="{FF2B5EF4-FFF2-40B4-BE49-F238E27FC236}">
              <a16:creationId xmlns:a16="http://schemas.microsoft.com/office/drawing/2014/main" xmlns="" id="{D19920FC-09F8-4A7A-97A6-308930B3DBA1}"/>
            </a:ext>
          </a:extLst>
        </xdr:cNvPr>
        <xdr:cNvSpPr/>
      </xdr:nvSpPr>
      <xdr:spPr>
        <a:xfrm>
          <a:off x="13652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7" name="テキスト ボックス 376">
          <a:extLst>
            <a:ext uri="{FF2B5EF4-FFF2-40B4-BE49-F238E27FC236}">
              <a16:creationId xmlns:a16="http://schemas.microsoft.com/office/drawing/2014/main" xmlns="" id="{E2FA6C5F-AC2D-4411-AA14-39F83458CC3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8" name="テキスト ボックス 377">
          <a:extLst>
            <a:ext uri="{FF2B5EF4-FFF2-40B4-BE49-F238E27FC236}">
              <a16:creationId xmlns:a16="http://schemas.microsoft.com/office/drawing/2014/main" xmlns="" id="{0BD5E6B6-000D-4444-A52A-3159FAF7344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xmlns="" id="{A8CC9A7E-CF6D-4F44-9F0C-CE7B110DCA5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xmlns="" id="{E628F49D-1301-490F-B5E5-73D0461BD46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xmlns="" id="{78BB6494-C191-4CD4-A040-EF825D84402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52070</xdr:rowOff>
    </xdr:from>
    <xdr:to>
      <xdr:col>85</xdr:col>
      <xdr:colOff>177800</xdr:colOff>
      <xdr:row>36</xdr:row>
      <xdr:rowOff>153670</xdr:rowOff>
    </xdr:to>
    <xdr:sp macro="" textlink="">
      <xdr:nvSpPr>
        <xdr:cNvPr id="382" name="楕円 381">
          <a:extLst>
            <a:ext uri="{FF2B5EF4-FFF2-40B4-BE49-F238E27FC236}">
              <a16:creationId xmlns:a16="http://schemas.microsoft.com/office/drawing/2014/main" xmlns="" id="{EA6238A2-7056-4D67-AB35-5749442398E4}"/>
            </a:ext>
          </a:extLst>
        </xdr:cNvPr>
        <xdr:cNvSpPr/>
      </xdr:nvSpPr>
      <xdr:spPr>
        <a:xfrm>
          <a:off x="162687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74947</xdr:rowOff>
    </xdr:from>
    <xdr:ext cx="405111" cy="259045"/>
    <xdr:sp macro="" textlink="">
      <xdr:nvSpPr>
        <xdr:cNvPr id="383" name="【認定こども園・幼稚園・保育所】&#10;有形固定資産減価償却率該当値テキスト">
          <a:extLst>
            <a:ext uri="{FF2B5EF4-FFF2-40B4-BE49-F238E27FC236}">
              <a16:creationId xmlns:a16="http://schemas.microsoft.com/office/drawing/2014/main" xmlns="" id="{AA05D3F9-BFD2-4D64-800E-F779FF1BA400}"/>
            </a:ext>
          </a:extLst>
        </xdr:cNvPr>
        <xdr:cNvSpPr txBox="1"/>
      </xdr:nvSpPr>
      <xdr:spPr>
        <a:xfrm>
          <a:off x="16357600"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111125</xdr:rowOff>
    </xdr:from>
    <xdr:to>
      <xdr:col>81</xdr:col>
      <xdr:colOff>101600</xdr:colOff>
      <xdr:row>37</xdr:row>
      <xdr:rowOff>41275</xdr:rowOff>
    </xdr:to>
    <xdr:sp macro="" textlink="">
      <xdr:nvSpPr>
        <xdr:cNvPr id="384" name="楕円 383">
          <a:extLst>
            <a:ext uri="{FF2B5EF4-FFF2-40B4-BE49-F238E27FC236}">
              <a16:creationId xmlns:a16="http://schemas.microsoft.com/office/drawing/2014/main" xmlns="" id="{CBF12BE7-657A-4B78-9B47-1BD3C425BCF4}"/>
            </a:ext>
          </a:extLst>
        </xdr:cNvPr>
        <xdr:cNvSpPr/>
      </xdr:nvSpPr>
      <xdr:spPr>
        <a:xfrm>
          <a:off x="154305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102870</xdr:rowOff>
    </xdr:from>
    <xdr:to>
      <xdr:col>85</xdr:col>
      <xdr:colOff>127000</xdr:colOff>
      <xdr:row>36</xdr:row>
      <xdr:rowOff>161925</xdr:rowOff>
    </xdr:to>
    <xdr:cxnSp macro="">
      <xdr:nvCxnSpPr>
        <xdr:cNvPr id="385" name="直線コネクタ 384">
          <a:extLst>
            <a:ext uri="{FF2B5EF4-FFF2-40B4-BE49-F238E27FC236}">
              <a16:creationId xmlns:a16="http://schemas.microsoft.com/office/drawing/2014/main" xmlns="" id="{57675114-D559-471E-9B56-FAE9071D168E}"/>
            </a:ext>
          </a:extLst>
        </xdr:cNvPr>
        <xdr:cNvCxnSpPr/>
      </xdr:nvCxnSpPr>
      <xdr:spPr>
        <a:xfrm flipV="1">
          <a:off x="15481300" y="627507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74930</xdr:rowOff>
    </xdr:from>
    <xdr:to>
      <xdr:col>76</xdr:col>
      <xdr:colOff>165100</xdr:colOff>
      <xdr:row>37</xdr:row>
      <xdr:rowOff>5080</xdr:rowOff>
    </xdr:to>
    <xdr:sp macro="" textlink="">
      <xdr:nvSpPr>
        <xdr:cNvPr id="386" name="楕円 385">
          <a:extLst>
            <a:ext uri="{FF2B5EF4-FFF2-40B4-BE49-F238E27FC236}">
              <a16:creationId xmlns:a16="http://schemas.microsoft.com/office/drawing/2014/main" xmlns="" id="{1B29B3F7-3F6E-4E0D-8475-B273E53F70AE}"/>
            </a:ext>
          </a:extLst>
        </xdr:cNvPr>
        <xdr:cNvSpPr/>
      </xdr:nvSpPr>
      <xdr:spPr>
        <a:xfrm>
          <a:off x="14541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125730</xdr:rowOff>
    </xdr:from>
    <xdr:to>
      <xdr:col>81</xdr:col>
      <xdr:colOff>50800</xdr:colOff>
      <xdr:row>36</xdr:row>
      <xdr:rowOff>161925</xdr:rowOff>
    </xdr:to>
    <xdr:cxnSp macro="">
      <xdr:nvCxnSpPr>
        <xdr:cNvPr id="387" name="直線コネクタ 386">
          <a:extLst>
            <a:ext uri="{FF2B5EF4-FFF2-40B4-BE49-F238E27FC236}">
              <a16:creationId xmlns:a16="http://schemas.microsoft.com/office/drawing/2014/main" xmlns="" id="{2E267A70-73C9-4250-A80D-E93A58107A5A}"/>
            </a:ext>
          </a:extLst>
        </xdr:cNvPr>
        <xdr:cNvCxnSpPr/>
      </xdr:nvCxnSpPr>
      <xdr:spPr>
        <a:xfrm>
          <a:off x="14592300" y="62979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17</xdr:rowOff>
    </xdr:from>
    <xdr:ext cx="405111" cy="259045"/>
    <xdr:sp macro="" textlink="">
      <xdr:nvSpPr>
        <xdr:cNvPr id="388" name="n_1aveValue【認定こども園・幼稚園・保育所】&#10;有形固定資産減価償却率">
          <a:extLst>
            <a:ext uri="{FF2B5EF4-FFF2-40B4-BE49-F238E27FC236}">
              <a16:creationId xmlns:a16="http://schemas.microsoft.com/office/drawing/2014/main" xmlns="" id="{2FDA6ACF-E701-465F-862A-0FCBD7EF1E56}"/>
            </a:ext>
          </a:extLst>
        </xdr:cNvPr>
        <xdr:cNvSpPr txBox="1"/>
      </xdr:nvSpPr>
      <xdr:spPr>
        <a:xfrm>
          <a:off x="152660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112412</xdr:rowOff>
    </xdr:from>
    <xdr:ext cx="405111" cy="259045"/>
    <xdr:sp macro="" textlink="">
      <xdr:nvSpPr>
        <xdr:cNvPr id="389" name="n_2aveValue【認定こども園・幼稚園・保育所】&#10;有形固定資産減価償却率">
          <a:extLst>
            <a:ext uri="{FF2B5EF4-FFF2-40B4-BE49-F238E27FC236}">
              <a16:creationId xmlns:a16="http://schemas.microsoft.com/office/drawing/2014/main" xmlns="" id="{D67AAEE4-9BCD-4BE7-829D-8DCC80945F20}"/>
            </a:ext>
          </a:extLst>
        </xdr:cNvPr>
        <xdr:cNvSpPr txBox="1"/>
      </xdr:nvSpPr>
      <xdr:spPr>
        <a:xfrm>
          <a:off x="143897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158767</xdr:rowOff>
    </xdr:from>
    <xdr:ext cx="405111" cy="259045"/>
    <xdr:sp macro="" textlink="">
      <xdr:nvSpPr>
        <xdr:cNvPr id="390" name="n_3aveValue【認定こども園・幼稚園・保育所】&#10;有形固定資産減価償却率">
          <a:extLst>
            <a:ext uri="{FF2B5EF4-FFF2-40B4-BE49-F238E27FC236}">
              <a16:creationId xmlns:a16="http://schemas.microsoft.com/office/drawing/2014/main" xmlns="" id="{8280FD26-65D6-4C1D-A0E4-B68B4A61E887}"/>
            </a:ext>
          </a:extLst>
        </xdr:cNvPr>
        <xdr:cNvSpPr txBox="1"/>
      </xdr:nvSpPr>
      <xdr:spPr>
        <a:xfrm>
          <a:off x="13500744" y="633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57802</xdr:rowOff>
    </xdr:from>
    <xdr:ext cx="405111" cy="259045"/>
    <xdr:sp macro="" textlink="">
      <xdr:nvSpPr>
        <xdr:cNvPr id="391" name="n_1mainValue【認定こども園・幼稚園・保育所】&#10;有形固定資産減価償却率">
          <a:extLst>
            <a:ext uri="{FF2B5EF4-FFF2-40B4-BE49-F238E27FC236}">
              <a16:creationId xmlns:a16="http://schemas.microsoft.com/office/drawing/2014/main" xmlns="" id="{26BC5C07-7DC0-423C-A02E-6000B309BBDA}"/>
            </a:ext>
          </a:extLst>
        </xdr:cNvPr>
        <xdr:cNvSpPr txBox="1"/>
      </xdr:nvSpPr>
      <xdr:spPr>
        <a:xfrm>
          <a:off x="1526604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21607</xdr:rowOff>
    </xdr:from>
    <xdr:ext cx="405111" cy="259045"/>
    <xdr:sp macro="" textlink="">
      <xdr:nvSpPr>
        <xdr:cNvPr id="392" name="n_2mainValue【認定こども園・幼稚園・保育所】&#10;有形固定資産減価償却率">
          <a:extLst>
            <a:ext uri="{FF2B5EF4-FFF2-40B4-BE49-F238E27FC236}">
              <a16:creationId xmlns:a16="http://schemas.microsoft.com/office/drawing/2014/main" xmlns="" id="{54AC46A4-5939-403C-8ADF-F1EB32159C54}"/>
            </a:ext>
          </a:extLst>
        </xdr:cNvPr>
        <xdr:cNvSpPr txBox="1"/>
      </xdr:nvSpPr>
      <xdr:spPr>
        <a:xfrm>
          <a:off x="14389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3" name="正方形/長方形 392">
          <a:extLst>
            <a:ext uri="{FF2B5EF4-FFF2-40B4-BE49-F238E27FC236}">
              <a16:creationId xmlns:a16="http://schemas.microsoft.com/office/drawing/2014/main" xmlns="" id="{A9292294-89F9-442E-A553-4EBBC95A14E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4" name="正方形/長方形 393">
          <a:extLst>
            <a:ext uri="{FF2B5EF4-FFF2-40B4-BE49-F238E27FC236}">
              <a16:creationId xmlns:a16="http://schemas.microsoft.com/office/drawing/2014/main" xmlns="" id="{0F1FFCE7-80E7-4B69-903A-B70A54BBFE0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5" name="正方形/長方形 394">
          <a:extLst>
            <a:ext uri="{FF2B5EF4-FFF2-40B4-BE49-F238E27FC236}">
              <a16:creationId xmlns:a16="http://schemas.microsoft.com/office/drawing/2014/main" xmlns="" id="{ADFCFCF6-54AC-4D0C-8350-CE5B255FDC6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6" name="正方形/長方形 395">
          <a:extLst>
            <a:ext uri="{FF2B5EF4-FFF2-40B4-BE49-F238E27FC236}">
              <a16:creationId xmlns:a16="http://schemas.microsoft.com/office/drawing/2014/main" xmlns="" id="{EA339C43-AFB2-478D-AF53-D302384CEAC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7" name="正方形/長方形 396">
          <a:extLst>
            <a:ext uri="{FF2B5EF4-FFF2-40B4-BE49-F238E27FC236}">
              <a16:creationId xmlns:a16="http://schemas.microsoft.com/office/drawing/2014/main" xmlns="" id="{B4E7C761-92D8-4347-B8C5-921DA1CD961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8" name="正方形/長方形 397">
          <a:extLst>
            <a:ext uri="{FF2B5EF4-FFF2-40B4-BE49-F238E27FC236}">
              <a16:creationId xmlns:a16="http://schemas.microsoft.com/office/drawing/2014/main" xmlns="" id="{A3F5B323-CFDB-4A57-975B-CB694AF65D6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9" name="正方形/長方形 398">
          <a:extLst>
            <a:ext uri="{FF2B5EF4-FFF2-40B4-BE49-F238E27FC236}">
              <a16:creationId xmlns:a16="http://schemas.microsoft.com/office/drawing/2014/main" xmlns="" id="{5155E89B-7A58-4630-8078-CEDD8DA72B6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0" name="正方形/長方形 399">
          <a:extLst>
            <a:ext uri="{FF2B5EF4-FFF2-40B4-BE49-F238E27FC236}">
              <a16:creationId xmlns:a16="http://schemas.microsoft.com/office/drawing/2014/main" xmlns="" id="{42A22632-A98B-4059-B169-6027FF8B9F9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1" name="テキスト ボックス 400">
          <a:extLst>
            <a:ext uri="{FF2B5EF4-FFF2-40B4-BE49-F238E27FC236}">
              <a16:creationId xmlns:a16="http://schemas.microsoft.com/office/drawing/2014/main" xmlns="" id="{5BC44BB2-916F-4EFA-8479-3E0DB87CA76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2" name="直線コネクタ 401">
          <a:extLst>
            <a:ext uri="{FF2B5EF4-FFF2-40B4-BE49-F238E27FC236}">
              <a16:creationId xmlns:a16="http://schemas.microsoft.com/office/drawing/2014/main" xmlns="" id="{F3074D32-26A8-4F3F-A14D-BD6BA7280E0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3" name="直線コネクタ 402">
          <a:extLst>
            <a:ext uri="{FF2B5EF4-FFF2-40B4-BE49-F238E27FC236}">
              <a16:creationId xmlns:a16="http://schemas.microsoft.com/office/drawing/2014/main" xmlns="" id="{BF109861-D927-4CC0-BF6B-E2E7BF796813}"/>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xmlns="" id="{DFA77BAB-9BA3-4722-807B-3D2DFFB2813B}"/>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05" name="直線コネクタ 404">
          <a:extLst>
            <a:ext uri="{FF2B5EF4-FFF2-40B4-BE49-F238E27FC236}">
              <a16:creationId xmlns:a16="http://schemas.microsoft.com/office/drawing/2014/main" xmlns="" id="{7E769092-F22D-42BE-94CF-CA34EA03FA1E}"/>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06" name="テキスト ボックス 405">
          <a:extLst>
            <a:ext uri="{FF2B5EF4-FFF2-40B4-BE49-F238E27FC236}">
              <a16:creationId xmlns:a16="http://schemas.microsoft.com/office/drawing/2014/main" xmlns="" id="{D04E9F14-DF98-46E9-BAD7-43D484C21AEC}"/>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07" name="直線コネクタ 406">
          <a:extLst>
            <a:ext uri="{FF2B5EF4-FFF2-40B4-BE49-F238E27FC236}">
              <a16:creationId xmlns:a16="http://schemas.microsoft.com/office/drawing/2014/main" xmlns="" id="{F4138917-4BE1-40D8-99F6-919C172646BC}"/>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08" name="テキスト ボックス 407">
          <a:extLst>
            <a:ext uri="{FF2B5EF4-FFF2-40B4-BE49-F238E27FC236}">
              <a16:creationId xmlns:a16="http://schemas.microsoft.com/office/drawing/2014/main" xmlns="" id="{AF963906-E923-41C9-B40D-C2CF02CA7E13}"/>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09" name="直線コネクタ 408">
          <a:extLst>
            <a:ext uri="{FF2B5EF4-FFF2-40B4-BE49-F238E27FC236}">
              <a16:creationId xmlns:a16="http://schemas.microsoft.com/office/drawing/2014/main" xmlns="" id="{A436AC9B-1AAB-49CC-BD0D-870921020345}"/>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10" name="テキスト ボックス 409">
          <a:extLst>
            <a:ext uri="{FF2B5EF4-FFF2-40B4-BE49-F238E27FC236}">
              <a16:creationId xmlns:a16="http://schemas.microsoft.com/office/drawing/2014/main" xmlns="" id="{51BF1342-5025-4AE0-9C62-F0BBF921162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11" name="直線コネクタ 410">
          <a:extLst>
            <a:ext uri="{FF2B5EF4-FFF2-40B4-BE49-F238E27FC236}">
              <a16:creationId xmlns:a16="http://schemas.microsoft.com/office/drawing/2014/main" xmlns="" id="{8CFB263E-1F6A-4A00-BDC0-996817FADA8C}"/>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12" name="テキスト ボックス 411">
          <a:extLst>
            <a:ext uri="{FF2B5EF4-FFF2-40B4-BE49-F238E27FC236}">
              <a16:creationId xmlns:a16="http://schemas.microsoft.com/office/drawing/2014/main" xmlns="" id="{5974191E-A040-4E70-8E00-62E337AB7506}"/>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3" name="直線コネクタ 412">
          <a:extLst>
            <a:ext uri="{FF2B5EF4-FFF2-40B4-BE49-F238E27FC236}">
              <a16:creationId xmlns:a16="http://schemas.microsoft.com/office/drawing/2014/main" xmlns="" id="{5ABAFD92-7171-4049-BC96-CBDFBF39AC8A}"/>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14" name="テキスト ボックス 413">
          <a:extLst>
            <a:ext uri="{FF2B5EF4-FFF2-40B4-BE49-F238E27FC236}">
              <a16:creationId xmlns:a16="http://schemas.microsoft.com/office/drawing/2014/main" xmlns="" id="{34FCC7FD-2C15-4E9B-9B96-22532A890E97}"/>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5" name="直線コネクタ 414">
          <a:extLst>
            <a:ext uri="{FF2B5EF4-FFF2-40B4-BE49-F238E27FC236}">
              <a16:creationId xmlns:a16="http://schemas.microsoft.com/office/drawing/2014/main" xmlns="" id="{B69CE278-8A80-4BBD-A109-3C0D4F129C9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6" name="テキスト ボックス 415">
          <a:extLst>
            <a:ext uri="{FF2B5EF4-FFF2-40B4-BE49-F238E27FC236}">
              <a16:creationId xmlns:a16="http://schemas.microsoft.com/office/drawing/2014/main" xmlns="" id="{94526270-416C-4084-A24A-C6CACD895FD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7" name="【認定こども園・幼稚園・保育所】&#10;一人当たり面積グラフ枠">
          <a:extLst>
            <a:ext uri="{FF2B5EF4-FFF2-40B4-BE49-F238E27FC236}">
              <a16:creationId xmlns:a16="http://schemas.microsoft.com/office/drawing/2014/main" xmlns="" id="{5B53A778-AA0A-41B6-AB81-ED920A8A095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144780</xdr:rowOff>
    </xdr:from>
    <xdr:to>
      <xdr:col>116</xdr:col>
      <xdr:colOff>62864</xdr:colOff>
      <xdr:row>42</xdr:row>
      <xdr:rowOff>27215</xdr:rowOff>
    </xdr:to>
    <xdr:cxnSp macro="">
      <xdr:nvCxnSpPr>
        <xdr:cNvPr id="418" name="直線コネクタ 417">
          <a:extLst>
            <a:ext uri="{FF2B5EF4-FFF2-40B4-BE49-F238E27FC236}">
              <a16:creationId xmlns:a16="http://schemas.microsoft.com/office/drawing/2014/main" xmlns="" id="{BBE1396C-E00F-4084-8E56-037C2106E0BA}"/>
            </a:ext>
          </a:extLst>
        </xdr:cNvPr>
        <xdr:cNvCxnSpPr/>
      </xdr:nvCxnSpPr>
      <xdr:spPr>
        <a:xfrm flipV="1">
          <a:off x="22160864" y="5631180"/>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31042</xdr:rowOff>
    </xdr:from>
    <xdr:ext cx="469744" cy="259045"/>
    <xdr:sp macro="" textlink="">
      <xdr:nvSpPr>
        <xdr:cNvPr id="419" name="【認定こども園・幼稚園・保育所】&#10;一人当たり面積最小値テキスト">
          <a:extLst>
            <a:ext uri="{FF2B5EF4-FFF2-40B4-BE49-F238E27FC236}">
              <a16:creationId xmlns:a16="http://schemas.microsoft.com/office/drawing/2014/main" xmlns="" id="{B14B9A11-74B4-4E6B-B19A-35634F9D97D8}"/>
            </a:ext>
          </a:extLst>
        </xdr:cNvPr>
        <xdr:cNvSpPr txBox="1"/>
      </xdr:nvSpPr>
      <xdr:spPr>
        <a:xfrm>
          <a:off x="22199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27215</xdr:rowOff>
    </xdr:from>
    <xdr:to>
      <xdr:col>116</xdr:col>
      <xdr:colOff>152400</xdr:colOff>
      <xdr:row>42</xdr:row>
      <xdr:rowOff>27215</xdr:rowOff>
    </xdr:to>
    <xdr:cxnSp macro="">
      <xdr:nvCxnSpPr>
        <xdr:cNvPr id="420" name="直線コネクタ 419">
          <a:extLst>
            <a:ext uri="{FF2B5EF4-FFF2-40B4-BE49-F238E27FC236}">
              <a16:creationId xmlns:a16="http://schemas.microsoft.com/office/drawing/2014/main" xmlns="" id="{D1816E62-DCA4-4C10-B22E-D9701D5B4914}"/>
            </a:ext>
          </a:extLst>
        </xdr:cNvPr>
        <xdr:cNvCxnSpPr/>
      </xdr:nvCxnSpPr>
      <xdr:spPr>
        <a:xfrm>
          <a:off x="22072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91457</xdr:rowOff>
    </xdr:from>
    <xdr:ext cx="469744" cy="259045"/>
    <xdr:sp macro="" textlink="">
      <xdr:nvSpPr>
        <xdr:cNvPr id="421" name="【認定こども園・幼稚園・保育所】&#10;一人当たり面積最大値テキスト">
          <a:extLst>
            <a:ext uri="{FF2B5EF4-FFF2-40B4-BE49-F238E27FC236}">
              <a16:creationId xmlns:a16="http://schemas.microsoft.com/office/drawing/2014/main" xmlns="" id="{357B0857-6753-430D-AFF6-8A001FBFF612}"/>
            </a:ext>
          </a:extLst>
        </xdr:cNvPr>
        <xdr:cNvSpPr txBox="1"/>
      </xdr:nvSpPr>
      <xdr:spPr>
        <a:xfrm>
          <a:off x="22199600" y="540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144780</xdr:rowOff>
    </xdr:from>
    <xdr:to>
      <xdr:col>116</xdr:col>
      <xdr:colOff>152400</xdr:colOff>
      <xdr:row>32</xdr:row>
      <xdr:rowOff>144780</xdr:rowOff>
    </xdr:to>
    <xdr:cxnSp macro="">
      <xdr:nvCxnSpPr>
        <xdr:cNvPr id="422" name="直線コネクタ 421">
          <a:extLst>
            <a:ext uri="{FF2B5EF4-FFF2-40B4-BE49-F238E27FC236}">
              <a16:creationId xmlns:a16="http://schemas.microsoft.com/office/drawing/2014/main" xmlns="" id="{A1654E05-32C5-4C44-A960-6AD29C777EDF}"/>
            </a:ext>
          </a:extLst>
        </xdr:cNvPr>
        <xdr:cNvCxnSpPr/>
      </xdr:nvCxnSpPr>
      <xdr:spPr>
        <a:xfrm>
          <a:off x="22072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2557</xdr:rowOff>
    </xdr:from>
    <xdr:ext cx="469744" cy="259045"/>
    <xdr:sp macro="" textlink="">
      <xdr:nvSpPr>
        <xdr:cNvPr id="423" name="【認定こども園・幼稚園・保育所】&#10;一人当たり面積平均値テキスト">
          <a:extLst>
            <a:ext uri="{FF2B5EF4-FFF2-40B4-BE49-F238E27FC236}">
              <a16:creationId xmlns:a16="http://schemas.microsoft.com/office/drawing/2014/main" xmlns="" id="{88005A97-88F6-4649-B55E-066F587B8BCD}"/>
            </a:ext>
          </a:extLst>
        </xdr:cNvPr>
        <xdr:cNvSpPr txBox="1"/>
      </xdr:nvSpPr>
      <xdr:spPr>
        <a:xfrm>
          <a:off x="22199600" y="634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151130</xdr:rowOff>
    </xdr:from>
    <xdr:to>
      <xdr:col>116</xdr:col>
      <xdr:colOff>114300</xdr:colOff>
      <xdr:row>38</xdr:row>
      <xdr:rowOff>81280</xdr:rowOff>
    </xdr:to>
    <xdr:sp macro="" textlink="">
      <xdr:nvSpPr>
        <xdr:cNvPr id="424" name="フローチャート: 判断 423">
          <a:extLst>
            <a:ext uri="{FF2B5EF4-FFF2-40B4-BE49-F238E27FC236}">
              <a16:creationId xmlns:a16="http://schemas.microsoft.com/office/drawing/2014/main" xmlns="" id="{3E7761AC-8047-4087-B0A8-68102837A26D}"/>
            </a:ext>
          </a:extLst>
        </xdr:cNvPr>
        <xdr:cNvSpPr/>
      </xdr:nvSpPr>
      <xdr:spPr>
        <a:xfrm>
          <a:off x="22110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18869</xdr:rowOff>
    </xdr:from>
    <xdr:to>
      <xdr:col>112</xdr:col>
      <xdr:colOff>38100</xdr:colOff>
      <xdr:row>38</xdr:row>
      <xdr:rowOff>120469</xdr:rowOff>
    </xdr:to>
    <xdr:sp macro="" textlink="">
      <xdr:nvSpPr>
        <xdr:cNvPr id="425" name="フローチャート: 判断 424">
          <a:extLst>
            <a:ext uri="{FF2B5EF4-FFF2-40B4-BE49-F238E27FC236}">
              <a16:creationId xmlns:a16="http://schemas.microsoft.com/office/drawing/2014/main" xmlns="" id="{AEC3F90C-0B53-473E-8D31-0DBD29AE0750}"/>
            </a:ext>
          </a:extLst>
        </xdr:cNvPr>
        <xdr:cNvSpPr/>
      </xdr:nvSpPr>
      <xdr:spPr>
        <a:xfrm>
          <a:off x="21272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12337</xdr:rowOff>
    </xdr:from>
    <xdr:to>
      <xdr:col>107</xdr:col>
      <xdr:colOff>101600</xdr:colOff>
      <xdr:row>38</xdr:row>
      <xdr:rowOff>113937</xdr:rowOff>
    </xdr:to>
    <xdr:sp macro="" textlink="">
      <xdr:nvSpPr>
        <xdr:cNvPr id="426" name="フローチャート: 判断 425">
          <a:extLst>
            <a:ext uri="{FF2B5EF4-FFF2-40B4-BE49-F238E27FC236}">
              <a16:creationId xmlns:a16="http://schemas.microsoft.com/office/drawing/2014/main" xmlns="" id="{262706F8-5140-4844-8934-77177F17F3F9}"/>
            </a:ext>
          </a:extLst>
        </xdr:cNvPr>
        <xdr:cNvSpPr/>
      </xdr:nvSpPr>
      <xdr:spPr>
        <a:xfrm>
          <a:off x="20383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61323</xdr:rowOff>
    </xdr:from>
    <xdr:to>
      <xdr:col>102</xdr:col>
      <xdr:colOff>165100</xdr:colOff>
      <xdr:row>36</xdr:row>
      <xdr:rowOff>162923</xdr:rowOff>
    </xdr:to>
    <xdr:sp macro="" textlink="">
      <xdr:nvSpPr>
        <xdr:cNvPr id="427" name="フローチャート: 判断 426">
          <a:extLst>
            <a:ext uri="{FF2B5EF4-FFF2-40B4-BE49-F238E27FC236}">
              <a16:creationId xmlns:a16="http://schemas.microsoft.com/office/drawing/2014/main" xmlns="" id="{F4AB377C-F684-4407-BA22-1A8AB685A205}"/>
            </a:ext>
          </a:extLst>
        </xdr:cNvPr>
        <xdr:cNvSpPr/>
      </xdr:nvSpPr>
      <xdr:spPr>
        <a:xfrm>
          <a:off x="19494500" y="62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xmlns="" id="{79A34368-F1D1-41C8-A018-5F381D4E949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xmlns="" id="{1973D5FC-0852-4E75-9600-116E2C16F74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xmlns="" id="{70DC06B8-0A36-4A1D-80D0-088C1BB856A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xmlns="" id="{2554DFE5-1DB7-402D-84BC-7137DDC72D2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xmlns="" id="{AA2DD087-448E-489D-81B7-AD4B2CA5EF8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95613</xdr:rowOff>
    </xdr:from>
    <xdr:to>
      <xdr:col>116</xdr:col>
      <xdr:colOff>114300</xdr:colOff>
      <xdr:row>40</xdr:row>
      <xdr:rowOff>25763</xdr:rowOff>
    </xdr:to>
    <xdr:sp macro="" textlink="">
      <xdr:nvSpPr>
        <xdr:cNvPr id="433" name="楕円 432">
          <a:extLst>
            <a:ext uri="{FF2B5EF4-FFF2-40B4-BE49-F238E27FC236}">
              <a16:creationId xmlns:a16="http://schemas.microsoft.com/office/drawing/2014/main" xmlns="" id="{7F043670-377E-4DDF-9167-778A25E20BCB}"/>
            </a:ext>
          </a:extLst>
        </xdr:cNvPr>
        <xdr:cNvSpPr/>
      </xdr:nvSpPr>
      <xdr:spPr>
        <a:xfrm>
          <a:off x="22110700" y="678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74040</xdr:rowOff>
    </xdr:from>
    <xdr:ext cx="469744" cy="259045"/>
    <xdr:sp macro="" textlink="">
      <xdr:nvSpPr>
        <xdr:cNvPr id="434" name="【認定こども園・幼稚園・保育所】&#10;一人当たり面積該当値テキスト">
          <a:extLst>
            <a:ext uri="{FF2B5EF4-FFF2-40B4-BE49-F238E27FC236}">
              <a16:creationId xmlns:a16="http://schemas.microsoft.com/office/drawing/2014/main" xmlns="" id="{2CA96FE7-AE7F-43B1-ABFB-7E09D3808F21}"/>
            </a:ext>
          </a:extLst>
        </xdr:cNvPr>
        <xdr:cNvSpPr txBox="1"/>
      </xdr:nvSpPr>
      <xdr:spPr>
        <a:xfrm>
          <a:off x="22199600" y="676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95613</xdr:rowOff>
    </xdr:from>
    <xdr:to>
      <xdr:col>112</xdr:col>
      <xdr:colOff>38100</xdr:colOff>
      <xdr:row>40</xdr:row>
      <xdr:rowOff>25763</xdr:rowOff>
    </xdr:to>
    <xdr:sp macro="" textlink="">
      <xdr:nvSpPr>
        <xdr:cNvPr id="435" name="楕円 434">
          <a:extLst>
            <a:ext uri="{FF2B5EF4-FFF2-40B4-BE49-F238E27FC236}">
              <a16:creationId xmlns:a16="http://schemas.microsoft.com/office/drawing/2014/main" xmlns="" id="{B0523AAC-A62D-42C7-B312-C97FDDD1501D}"/>
            </a:ext>
          </a:extLst>
        </xdr:cNvPr>
        <xdr:cNvSpPr/>
      </xdr:nvSpPr>
      <xdr:spPr>
        <a:xfrm>
          <a:off x="21272500" y="678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146413</xdr:rowOff>
    </xdr:from>
    <xdr:to>
      <xdr:col>116</xdr:col>
      <xdr:colOff>63500</xdr:colOff>
      <xdr:row>39</xdr:row>
      <xdr:rowOff>146413</xdr:rowOff>
    </xdr:to>
    <xdr:cxnSp macro="">
      <xdr:nvCxnSpPr>
        <xdr:cNvPr id="436" name="直線コネクタ 435">
          <a:extLst>
            <a:ext uri="{FF2B5EF4-FFF2-40B4-BE49-F238E27FC236}">
              <a16:creationId xmlns:a16="http://schemas.microsoft.com/office/drawing/2014/main" xmlns="" id="{B41AC159-7233-4370-96F5-67718041A36C}"/>
            </a:ext>
          </a:extLst>
        </xdr:cNvPr>
        <xdr:cNvCxnSpPr/>
      </xdr:nvCxnSpPr>
      <xdr:spPr>
        <a:xfrm>
          <a:off x="21323300" y="68329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95613</xdr:rowOff>
    </xdr:from>
    <xdr:to>
      <xdr:col>107</xdr:col>
      <xdr:colOff>101600</xdr:colOff>
      <xdr:row>40</xdr:row>
      <xdr:rowOff>25763</xdr:rowOff>
    </xdr:to>
    <xdr:sp macro="" textlink="">
      <xdr:nvSpPr>
        <xdr:cNvPr id="437" name="楕円 436">
          <a:extLst>
            <a:ext uri="{FF2B5EF4-FFF2-40B4-BE49-F238E27FC236}">
              <a16:creationId xmlns:a16="http://schemas.microsoft.com/office/drawing/2014/main" xmlns="" id="{6F1F3A0E-509B-47C4-A5BF-F8DEA367C5B2}"/>
            </a:ext>
          </a:extLst>
        </xdr:cNvPr>
        <xdr:cNvSpPr/>
      </xdr:nvSpPr>
      <xdr:spPr>
        <a:xfrm>
          <a:off x="20383500" y="678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146413</xdr:rowOff>
    </xdr:from>
    <xdr:to>
      <xdr:col>111</xdr:col>
      <xdr:colOff>177800</xdr:colOff>
      <xdr:row>39</xdr:row>
      <xdr:rowOff>146413</xdr:rowOff>
    </xdr:to>
    <xdr:cxnSp macro="">
      <xdr:nvCxnSpPr>
        <xdr:cNvPr id="438" name="直線コネクタ 437">
          <a:extLst>
            <a:ext uri="{FF2B5EF4-FFF2-40B4-BE49-F238E27FC236}">
              <a16:creationId xmlns:a16="http://schemas.microsoft.com/office/drawing/2014/main" xmlns="" id="{15C38A97-2EF2-45AB-A6B3-DCE2FF35BCDB}"/>
            </a:ext>
          </a:extLst>
        </xdr:cNvPr>
        <xdr:cNvCxnSpPr/>
      </xdr:nvCxnSpPr>
      <xdr:spPr>
        <a:xfrm>
          <a:off x="20434300" y="68329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136996</xdr:rowOff>
    </xdr:from>
    <xdr:ext cx="469744" cy="259045"/>
    <xdr:sp macro="" textlink="">
      <xdr:nvSpPr>
        <xdr:cNvPr id="439" name="n_1aveValue【認定こども園・幼稚園・保育所】&#10;一人当たり面積">
          <a:extLst>
            <a:ext uri="{FF2B5EF4-FFF2-40B4-BE49-F238E27FC236}">
              <a16:creationId xmlns:a16="http://schemas.microsoft.com/office/drawing/2014/main" xmlns="" id="{32185F63-968E-4E2A-BD31-1DDD66CC7BC8}"/>
            </a:ext>
          </a:extLst>
        </xdr:cNvPr>
        <xdr:cNvSpPr txBox="1"/>
      </xdr:nvSpPr>
      <xdr:spPr>
        <a:xfrm>
          <a:off x="21075727" y="630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130464</xdr:rowOff>
    </xdr:from>
    <xdr:ext cx="469744" cy="259045"/>
    <xdr:sp macro="" textlink="">
      <xdr:nvSpPr>
        <xdr:cNvPr id="440" name="n_2aveValue【認定こども園・幼稚園・保育所】&#10;一人当たり面積">
          <a:extLst>
            <a:ext uri="{FF2B5EF4-FFF2-40B4-BE49-F238E27FC236}">
              <a16:creationId xmlns:a16="http://schemas.microsoft.com/office/drawing/2014/main" xmlns="" id="{D0A4C915-4085-4926-B44C-C8BAC8000E9A}"/>
            </a:ext>
          </a:extLst>
        </xdr:cNvPr>
        <xdr:cNvSpPr txBox="1"/>
      </xdr:nvSpPr>
      <xdr:spPr>
        <a:xfrm>
          <a:off x="20199427" y="630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8000</xdr:rowOff>
    </xdr:from>
    <xdr:ext cx="469744" cy="259045"/>
    <xdr:sp macro="" textlink="">
      <xdr:nvSpPr>
        <xdr:cNvPr id="441" name="n_3aveValue【認定こども園・幼稚園・保育所】&#10;一人当たり面積">
          <a:extLst>
            <a:ext uri="{FF2B5EF4-FFF2-40B4-BE49-F238E27FC236}">
              <a16:creationId xmlns:a16="http://schemas.microsoft.com/office/drawing/2014/main" xmlns="" id="{CEC99096-59CE-4933-B690-A8106B49F848}"/>
            </a:ext>
          </a:extLst>
        </xdr:cNvPr>
        <xdr:cNvSpPr txBox="1"/>
      </xdr:nvSpPr>
      <xdr:spPr>
        <a:xfrm>
          <a:off x="19310427" y="60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16890</xdr:rowOff>
    </xdr:from>
    <xdr:ext cx="469744" cy="259045"/>
    <xdr:sp macro="" textlink="">
      <xdr:nvSpPr>
        <xdr:cNvPr id="442" name="n_1mainValue【認定こども園・幼稚園・保育所】&#10;一人当たり面積">
          <a:extLst>
            <a:ext uri="{FF2B5EF4-FFF2-40B4-BE49-F238E27FC236}">
              <a16:creationId xmlns:a16="http://schemas.microsoft.com/office/drawing/2014/main" xmlns="" id="{8B26CE07-8AEC-450D-9AE3-486BFEBD9EA9}"/>
            </a:ext>
          </a:extLst>
        </xdr:cNvPr>
        <xdr:cNvSpPr txBox="1"/>
      </xdr:nvSpPr>
      <xdr:spPr>
        <a:xfrm>
          <a:off x="21075727" y="687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16890</xdr:rowOff>
    </xdr:from>
    <xdr:ext cx="469744" cy="259045"/>
    <xdr:sp macro="" textlink="">
      <xdr:nvSpPr>
        <xdr:cNvPr id="443" name="n_2mainValue【認定こども園・幼稚園・保育所】&#10;一人当たり面積">
          <a:extLst>
            <a:ext uri="{FF2B5EF4-FFF2-40B4-BE49-F238E27FC236}">
              <a16:creationId xmlns:a16="http://schemas.microsoft.com/office/drawing/2014/main" xmlns="" id="{CF6CAC23-673E-487A-BA68-65D27C48371D}"/>
            </a:ext>
          </a:extLst>
        </xdr:cNvPr>
        <xdr:cNvSpPr txBox="1"/>
      </xdr:nvSpPr>
      <xdr:spPr>
        <a:xfrm>
          <a:off x="20199427" y="687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4" name="正方形/長方形 443">
          <a:extLst>
            <a:ext uri="{FF2B5EF4-FFF2-40B4-BE49-F238E27FC236}">
              <a16:creationId xmlns:a16="http://schemas.microsoft.com/office/drawing/2014/main" xmlns="" id="{010CA459-E1F0-4C95-A442-9A38A6FD7EB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5" name="正方形/長方形 444">
          <a:extLst>
            <a:ext uri="{FF2B5EF4-FFF2-40B4-BE49-F238E27FC236}">
              <a16:creationId xmlns:a16="http://schemas.microsoft.com/office/drawing/2014/main" xmlns="" id="{B4149C64-5A2B-4DF3-A361-6A797ADE5FA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6" name="正方形/長方形 445">
          <a:extLst>
            <a:ext uri="{FF2B5EF4-FFF2-40B4-BE49-F238E27FC236}">
              <a16:creationId xmlns:a16="http://schemas.microsoft.com/office/drawing/2014/main" xmlns="" id="{934022C2-C2D1-455A-804C-A57485A149F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7" name="正方形/長方形 446">
          <a:extLst>
            <a:ext uri="{FF2B5EF4-FFF2-40B4-BE49-F238E27FC236}">
              <a16:creationId xmlns:a16="http://schemas.microsoft.com/office/drawing/2014/main" xmlns="" id="{3F7029C3-53D7-444A-B822-D5E2B5549C2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8" name="正方形/長方形 447">
          <a:extLst>
            <a:ext uri="{FF2B5EF4-FFF2-40B4-BE49-F238E27FC236}">
              <a16:creationId xmlns:a16="http://schemas.microsoft.com/office/drawing/2014/main" xmlns="" id="{A84C3BFC-AD9B-4395-B2B4-DDDFD82F7B5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9" name="正方形/長方形 448">
          <a:extLst>
            <a:ext uri="{FF2B5EF4-FFF2-40B4-BE49-F238E27FC236}">
              <a16:creationId xmlns:a16="http://schemas.microsoft.com/office/drawing/2014/main" xmlns="" id="{D5230E09-59F1-457B-97F9-B34669DF35D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0" name="正方形/長方形 449">
          <a:extLst>
            <a:ext uri="{FF2B5EF4-FFF2-40B4-BE49-F238E27FC236}">
              <a16:creationId xmlns:a16="http://schemas.microsoft.com/office/drawing/2014/main" xmlns="" id="{4A13EB88-F4D4-42A7-992E-177A055EA48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1" name="正方形/長方形 450">
          <a:extLst>
            <a:ext uri="{FF2B5EF4-FFF2-40B4-BE49-F238E27FC236}">
              <a16:creationId xmlns:a16="http://schemas.microsoft.com/office/drawing/2014/main" xmlns="" id="{E299AB0F-8A41-4F1A-9096-5E58FE202E1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2" name="テキスト ボックス 451">
          <a:extLst>
            <a:ext uri="{FF2B5EF4-FFF2-40B4-BE49-F238E27FC236}">
              <a16:creationId xmlns:a16="http://schemas.microsoft.com/office/drawing/2014/main" xmlns="" id="{4E9B1962-5A16-4538-8FD3-54D1CCB184F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3" name="直線コネクタ 452">
          <a:extLst>
            <a:ext uri="{FF2B5EF4-FFF2-40B4-BE49-F238E27FC236}">
              <a16:creationId xmlns:a16="http://schemas.microsoft.com/office/drawing/2014/main" xmlns="" id="{90CCA3B4-5A25-4013-8712-32323E1487A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4" name="直線コネクタ 453">
          <a:extLst>
            <a:ext uri="{FF2B5EF4-FFF2-40B4-BE49-F238E27FC236}">
              <a16:creationId xmlns:a16="http://schemas.microsoft.com/office/drawing/2014/main" xmlns="" id="{3E02A005-D209-4196-9E36-3E2565F4B14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5" name="テキスト ボックス 454">
          <a:extLst>
            <a:ext uri="{FF2B5EF4-FFF2-40B4-BE49-F238E27FC236}">
              <a16:creationId xmlns:a16="http://schemas.microsoft.com/office/drawing/2014/main" xmlns="" id="{F7BF258C-1265-4331-9320-53A3A545F7AE}"/>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6" name="直線コネクタ 455">
          <a:extLst>
            <a:ext uri="{FF2B5EF4-FFF2-40B4-BE49-F238E27FC236}">
              <a16:creationId xmlns:a16="http://schemas.microsoft.com/office/drawing/2014/main" xmlns="" id="{FC822083-5CE7-4E22-AF2F-1B9E8AA9C85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7" name="テキスト ボックス 456">
          <a:extLst>
            <a:ext uri="{FF2B5EF4-FFF2-40B4-BE49-F238E27FC236}">
              <a16:creationId xmlns:a16="http://schemas.microsoft.com/office/drawing/2014/main" xmlns="" id="{29EB3816-CA9D-4EEE-89F2-A0D551D39C0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8" name="直線コネクタ 457">
          <a:extLst>
            <a:ext uri="{FF2B5EF4-FFF2-40B4-BE49-F238E27FC236}">
              <a16:creationId xmlns:a16="http://schemas.microsoft.com/office/drawing/2014/main" xmlns="" id="{30CE71FA-C59F-4FF5-8143-8F72F24C238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9" name="テキスト ボックス 458">
          <a:extLst>
            <a:ext uri="{FF2B5EF4-FFF2-40B4-BE49-F238E27FC236}">
              <a16:creationId xmlns:a16="http://schemas.microsoft.com/office/drawing/2014/main" xmlns="" id="{57317F8A-504C-4D88-BB28-BACDCB2BCB8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0" name="直線コネクタ 459">
          <a:extLst>
            <a:ext uri="{FF2B5EF4-FFF2-40B4-BE49-F238E27FC236}">
              <a16:creationId xmlns:a16="http://schemas.microsoft.com/office/drawing/2014/main" xmlns="" id="{A872CDA3-AF22-4E91-808C-997D1705FFAA}"/>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1" name="テキスト ボックス 460">
          <a:extLst>
            <a:ext uri="{FF2B5EF4-FFF2-40B4-BE49-F238E27FC236}">
              <a16:creationId xmlns:a16="http://schemas.microsoft.com/office/drawing/2014/main" xmlns="" id="{05012594-CC2D-48FA-ACFB-E99079D4234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2" name="直線コネクタ 461">
          <a:extLst>
            <a:ext uri="{FF2B5EF4-FFF2-40B4-BE49-F238E27FC236}">
              <a16:creationId xmlns:a16="http://schemas.microsoft.com/office/drawing/2014/main" xmlns="" id="{2A186EE1-6E4F-45B4-B4CD-DC4EC380A8D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3" name="テキスト ボックス 462">
          <a:extLst>
            <a:ext uri="{FF2B5EF4-FFF2-40B4-BE49-F238E27FC236}">
              <a16:creationId xmlns:a16="http://schemas.microsoft.com/office/drawing/2014/main" xmlns="" id="{BB4BB73D-6B79-4BB7-85F9-BD30622B1A3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4" name="直線コネクタ 463">
          <a:extLst>
            <a:ext uri="{FF2B5EF4-FFF2-40B4-BE49-F238E27FC236}">
              <a16:creationId xmlns:a16="http://schemas.microsoft.com/office/drawing/2014/main" xmlns="" id="{E2396B50-302A-4411-A4EE-A07EC034B78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5" name="テキスト ボックス 464">
          <a:extLst>
            <a:ext uri="{FF2B5EF4-FFF2-40B4-BE49-F238E27FC236}">
              <a16:creationId xmlns:a16="http://schemas.microsoft.com/office/drawing/2014/main" xmlns="" id="{711F6630-7087-4717-AE6A-46C797F0842A}"/>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a:extLst>
            <a:ext uri="{FF2B5EF4-FFF2-40B4-BE49-F238E27FC236}">
              <a16:creationId xmlns:a16="http://schemas.microsoft.com/office/drawing/2014/main" xmlns="" id="{23EBD7D5-F251-49DD-A5C6-00D5C4B24E8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7" name="テキスト ボックス 466">
          <a:extLst>
            <a:ext uri="{FF2B5EF4-FFF2-40B4-BE49-F238E27FC236}">
              <a16:creationId xmlns:a16="http://schemas.microsoft.com/office/drawing/2014/main" xmlns="" id="{49ED8805-CC93-4EDE-B934-D0675CA4D17D}"/>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学校施設】&#10;有形固定資産減価償却率グラフ枠">
          <a:extLst>
            <a:ext uri="{FF2B5EF4-FFF2-40B4-BE49-F238E27FC236}">
              <a16:creationId xmlns:a16="http://schemas.microsoft.com/office/drawing/2014/main" xmlns="" id="{55037A79-1FD4-4916-A459-DD1F6C5DD22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xdr:rowOff>
    </xdr:from>
    <xdr:to>
      <xdr:col>85</xdr:col>
      <xdr:colOff>126364</xdr:colOff>
      <xdr:row>63</xdr:row>
      <xdr:rowOff>140426</xdr:rowOff>
    </xdr:to>
    <xdr:cxnSp macro="">
      <xdr:nvCxnSpPr>
        <xdr:cNvPr id="469" name="直線コネクタ 468">
          <a:extLst>
            <a:ext uri="{FF2B5EF4-FFF2-40B4-BE49-F238E27FC236}">
              <a16:creationId xmlns:a16="http://schemas.microsoft.com/office/drawing/2014/main" xmlns="" id="{C9E9AF63-21E5-47F6-9F68-B487E9D216CA}"/>
            </a:ext>
          </a:extLst>
        </xdr:cNvPr>
        <xdr:cNvCxnSpPr/>
      </xdr:nvCxnSpPr>
      <xdr:spPr>
        <a:xfrm flipV="1">
          <a:off x="16318864" y="9607731"/>
          <a:ext cx="0" cy="1334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144253</xdr:rowOff>
    </xdr:from>
    <xdr:ext cx="340478" cy="259045"/>
    <xdr:sp macro="" textlink="">
      <xdr:nvSpPr>
        <xdr:cNvPr id="470" name="【学校施設】&#10;有形固定資産減価償却率最小値テキスト">
          <a:extLst>
            <a:ext uri="{FF2B5EF4-FFF2-40B4-BE49-F238E27FC236}">
              <a16:creationId xmlns:a16="http://schemas.microsoft.com/office/drawing/2014/main" xmlns="" id="{57084890-7471-4589-AB1A-D38B10271068}"/>
            </a:ext>
          </a:extLst>
        </xdr:cNvPr>
        <xdr:cNvSpPr txBox="1"/>
      </xdr:nvSpPr>
      <xdr:spPr>
        <a:xfrm>
          <a:off x="16357600" y="10945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140426</xdr:rowOff>
    </xdr:from>
    <xdr:to>
      <xdr:col>86</xdr:col>
      <xdr:colOff>25400</xdr:colOff>
      <xdr:row>63</xdr:row>
      <xdr:rowOff>140426</xdr:rowOff>
    </xdr:to>
    <xdr:cxnSp macro="">
      <xdr:nvCxnSpPr>
        <xdr:cNvPr id="471" name="直線コネクタ 470">
          <a:extLst>
            <a:ext uri="{FF2B5EF4-FFF2-40B4-BE49-F238E27FC236}">
              <a16:creationId xmlns:a16="http://schemas.microsoft.com/office/drawing/2014/main" xmlns="" id="{38F2A338-A818-481C-B631-550B3E5FEB2B}"/>
            </a:ext>
          </a:extLst>
        </xdr:cNvPr>
        <xdr:cNvCxnSpPr/>
      </xdr:nvCxnSpPr>
      <xdr:spPr>
        <a:xfrm>
          <a:off x="16230600" y="1094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124658</xdr:rowOff>
    </xdr:from>
    <xdr:ext cx="405111" cy="259045"/>
    <xdr:sp macro="" textlink="">
      <xdr:nvSpPr>
        <xdr:cNvPr id="472" name="【学校施設】&#10;有形固定資産減価償却率最大値テキスト">
          <a:extLst>
            <a:ext uri="{FF2B5EF4-FFF2-40B4-BE49-F238E27FC236}">
              <a16:creationId xmlns:a16="http://schemas.microsoft.com/office/drawing/2014/main" xmlns="" id="{8BCCC49B-4C52-4008-A362-7D31546F6A65}"/>
            </a:ext>
          </a:extLst>
        </xdr:cNvPr>
        <xdr:cNvSpPr txBox="1"/>
      </xdr:nvSpPr>
      <xdr:spPr>
        <a:xfrm>
          <a:off x="16357600" y="938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xdr:rowOff>
    </xdr:from>
    <xdr:to>
      <xdr:col>86</xdr:col>
      <xdr:colOff>25400</xdr:colOff>
      <xdr:row>56</xdr:row>
      <xdr:rowOff>6531</xdr:rowOff>
    </xdr:to>
    <xdr:cxnSp macro="">
      <xdr:nvCxnSpPr>
        <xdr:cNvPr id="473" name="直線コネクタ 472">
          <a:extLst>
            <a:ext uri="{FF2B5EF4-FFF2-40B4-BE49-F238E27FC236}">
              <a16:creationId xmlns:a16="http://schemas.microsoft.com/office/drawing/2014/main" xmlns="" id="{B8FA4512-EFEB-4AE7-A6A8-E8F9CDD67800}"/>
            </a:ext>
          </a:extLst>
        </xdr:cNvPr>
        <xdr:cNvCxnSpPr/>
      </xdr:nvCxnSpPr>
      <xdr:spPr>
        <a:xfrm>
          <a:off x="16230600" y="960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105608</xdr:rowOff>
    </xdr:from>
    <xdr:ext cx="405111" cy="259045"/>
    <xdr:sp macro="" textlink="">
      <xdr:nvSpPr>
        <xdr:cNvPr id="474" name="【学校施設】&#10;有形固定資産減価償却率平均値テキスト">
          <a:extLst>
            <a:ext uri="{FF2B5EF4-FFF2-40B4-BE49-F238E27FC236}">
              <a16:creationId xmlns:a16="http://schemas.microsoft.com/office/drawing/2014/main" xmlns="" id="{F0249D3C-E917-43E7-8948-9460B6E67A48}"/>
            </a:ext>
          </a:extLst>
        </xdr:cNvPr>
        <xdr:cNvSpPr txBox="1"/>
      </xdr:nvSpPr>
      <xdr:spPr>
        <a:xfrm>
          <a:off x="16357600" y="1004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127181</xdr:rowOff>
    </xdr:from>
    <xdr:to>
      <xdr:col>85</xdr:col>
      <xdr:colOff>177800</xdr:colOff>
      <xdr:row>59</xdr:row>
      <xdr:rowOff>57331</xdr:rowOff>
    </xdr:to>
    <xdr:sp macro="" textlink="">
      <xdr:nvSpPr>
        <xdr:cNvPr id="475" name="フローチャート: 判断 474">
          <a:extLst>
            <a:ext uri="{FF2B5EF4-FFF2-40B4-BE49-F238E27FC236}">
              <a16:creationId xmlns:a16="http://schemas.microsoft.com/office/drawing/2014/main" xmlns="" id="{83799123-00CB-4937-B887-BF106FBD14FC}"/>
            </a:ext>
          </a:extLst>
        </xdr:cNvPr>
        <xdr:cNvSpPr/>
      </xdr:nvSpPr>
      <xdr:spPr>
        <a:xfrm>
          <a:off x="162687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128815</xdr:rowOff>
    </xdr:from>
    <xdr:to>
      <xdr:col>81</xdr:col>
      <xdr:colOff>101600</xdr:colOff>
      <xdr:row>59</xdr:row>
      <xdr:rowOff>58965</xdr:rowOff>
    </xdr:to>
    <xdr:sp macro="" textlink="">
      <xdr:nvSpPr>
        <xdr:cNvPr id="476" name="フローチャート: 判断 475">
          <a:extLst>
            <a:ext uri="{FF2B5EF4-FFF2-40B4-BE49-F238E27FC236}">
              <a16:creationId xmlns:a16="http://schemas.microsoft.com/office/drawing/2014/main" xmlns="" id="{4EAF7476-6DDF-4459-B884-58B42C928086}"/>
            </a:ext>
          </a:extLst>
        </xdr:cNvPr>
        <xdr:cNvSpPr/>
      </xdr:nvSpPr>
      <xdr:spPr>
        <a:xfrm>
          <a:off x="15430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115751</xdr:rowOff>
    </xdr:from>
    <xdr:to>
      <xdr:col>76</xdr:col>
      <xdr:colOff>165100</xdr:colOff>
      <xdr:row>59</xdr:row>
      <xdr:rowOff>45901</xdr:rowOff>
    </xdr:to>
    <xdr:sp macro="" textlink="">
      <xdr:nvSpPr>
        <xdr:cNvPr id="477" name="フローチャート: 判断 476">
          <a:extLst>
            <a:ext uri="{FF2B5EF4-FFF2-40B4-BE49-F238E27FC236}">
              <a16:creationId xmlns:a16="http://schemas.microsoft.com/office/drawing/2014/main" xmlns="" id="{E72CBCD7-5F2D-46B9-A032-273D2CE16535}"/>
            </a:ext>
          </a:extLst>
        </xdr:cNvPr>
        <xdr:cNvSpPr/>
      </xdr:nvSpPr>
      <xdr:spPr>
        <a:xfrm>
          <a:off x="14541500" y="1005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91259</xdr:rowOff>
    </xdr:from>
    <xdr:to>
      <xdr:col>72</xdr:col>
      <xdr:colOff>38100</xdr:colOff>
      <xdr:row>59</xdr:row>
      <xdr:rowOff>21409</xdr:rowOff>
    </xdr:to>
    <xdr:sp macro="" textlink="">
      <xdr:nvSpPr>
        <xdr:cNvPr id="478" name="フローチャート: 判断 477">
          <a:extLst>
            <a:ext uri="{FF2B5EF4-FFF2-40B4-BE49-F238E27FC236}">
              <a16:creationId xmlns:a16="http://schemas.microsoft.com/office/drawing/2014/main" xmlns="" id="{849856C4-FCCE-4E4E-BCE9-4E967B5D64EB}"/>
            </a:ext>
          </a:extLst>
        </xdr:cNvPr>
        <xdr:cNvSpPr/>
      </xdr:nvSpPr>
      <xdr:spPr>
        <a:xfrm>
          <a:off x="13652500" y="1003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xmlns="" id="{1EC31A99-206A-4E25-84C2-2F0711C77F7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xmlns="" id="{93F09B4F-3300-49F5-B02C-0EC661747BE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xmlns="" id="{01B5042A-4406-477C-85DF-1F5FF1FD676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xmlns="" id="{BFF65EC1-F2EB-4E9D-A383-64F45A91C82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xmlns="" id="{2A210B7E-2F93-4556-AB1A-81FF0F3C38F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171269</xdr:rowOff>
    </xdr:from>
    <xdr:to>
      <xdr:col>85</xdr:col>
      <xdr:colOff>177800</xdr:colOff>
      <xdr:row>57</xdr:row>
      <xdr:rowOff>101419</xdr:rowOff>
    </xdr:to>
    <xdr:sp macro="" textlink="">
      <xdr:nvSpPr>
        <xdr:cNvPr id="484" name="楕円 483">
          <a:extLst>
            <a:ext uri="{FF2B5EF4-FFF2-40B4-BE49-F238E27FC236}">
              <a16:creationId xmlns:a16="http://schemas.microsoft.com/office/drawing/2014/main" xmlns="" id="{2C6B0E1E-FC92-4CF2-954D-980783FB997C}"/>
            </a:ext>
          </a:extLst>
        </xdr:cNvPr>
        <xdr:cNvSpPr/>
      </xdr:nvSpPr>
      <xdr:spPr>
        <a:xfrm>
          <a:off x="16268700" y="977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22696</xdr:rowOff>
    </xdr:from>
    <xdr:ext cx="405111" cy="259045"/>
    <xdr:sp macro="" textlink="">
      <xdr:nvSpPr>
        <xdr:cNvPr id="485" name="【学校施設】&#10;有形固定資産減価償却率該当値テキスト">
          <a:extLst>
            <a:ext uri="{FF2B5EF4-FFF2-40B4-BE49-F238E27FC236}">
              <a16:creationId xmlns:a16="http://schemas.microsoft.com/office/drawing/2014/main" xmlns="" id="{54DA5454-7679-4928-8645-5DB65F9F8A8F}"/>
            </a:ext>
          </a:extLst>
        </xdr:cNvPr>
        <xdr:cNvSpPr txBox="1"/>
      </xdr:nvSpPr>
      <xdr:spPr>
        <a:xfrm>
          <a:off x="16357600" y="962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25944</xdr:rowOff>
    </xdr:from>
    <xdr:to>
      <xdr:col>81</xdr:col>
      <xdr:colOff>101600</xdr:colOff>
      <xdr:row>57</xdr:row>
      <xdr:rowOff>127544</xdr:rowOff>
    </xdr:to>
    <xdr:sp macro="" textlink="">
      <xdr:nvSpPr>
        <xdr:cNvPr id="486" name="楕円 485">
          <a:extLst>
            <a:ext uri="{FF2B5EF4-FFF2-40B4-BE49-F238E27FC236}">
              <a16:creationId xmlns:a16="http://schemas.microsoft.com/office/drawing/2014/main" xmlns="" id="{5570FCA7-2876-4B95-A0CD-F08A4AEE383A}"/>
            </a:ext>
          </a:extLst>
        </xdr:cNvPr>
        <xdr:cNvSpPr/>
      </xdr:nvSpPr>
      <xdr:spPr>
        <a:xfrm>
          <a:off x="15430500" y="979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50619</xdr:rowOff>
    </xdr:from>
    <xdr:to>
      <xdr:col>85</xdr:col>
      <xdr:colOff>127000</xdr:colOff>
      <xdr:row>57</xdr:row>
      <xdr:rowOff>76744</xdr:rowOff>
    </xdr:to>
    <xdr:cxnSp macro="">
      <xdr:nvCxnSpPr>
        <xdr:cNvPr id="487" name="直線コネクタ 486">
          <a:extLst>
            <a:ext uri="{FF2B5EF4-FFF2-40B4-BE49-F238E27FC236}">
              <a16:creationId xmlns:a16="http://schemas.microsoft.com/office/drawing/2014/main" xmlns="" id="{FF130EB4-9456-468F-B0E7-5594684300B7}"/>
            </a:ext>
          </a:extLst>
        </xdr:cNvPr>
        <xdr:cNvCxnSpPr/>
      </xdr:nvCxnSpPr>
      <xdr:spPr>
        <a:xfrm flipV="1">
          <a:off x="15481300" y="982326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117384</xdr:rowOff>
    </xdr:from>
    <xdr:to>
      <xdr:col>76</xdr:col>
      <xdr:colOff>165100</xdr:colOff>
      <xdr:row>56</xdr:row>
      <xdr:rowOff>47534</xdr:rowOff>
    </xdr:to>
    <xdr:sp macro="" textlink="">
      <xdr:nvSpPr>
        <xdr:cNvPr id="488" name="楕円 487">
          <a:extLst>
            <a:ext uri="{FF2B5EF4-FFF2-40B4-BE49-F238E27FC236}">
              <a16:creationId xmlns:a16="http://schemas.microsoft.com/office/drawing/2014/main" xmlns="" id="{29731B2F-90A7-45D1-A567-A278203EC13A}"/>
            </a:ext>
          </a:extLst>
        </xdr:cNvPr>
        <xdr:cNvSpPr/>
      </xdr:nvSpPr>
      <xdr:spPr>
        <a:xfrm>
          <a:off x="14541500" y="954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168184</xdr:rowOff>
    </xdr:from>
    <xdr:to>
      <xdr:col>81</xdr:col>
      <xdr:colOff>50800</xdr:colOff>
      <xdr:row>57</xdr:row>
      <xdr:rowOff>76744</xdr:rowOff>
    </xdr:to>
    <xdr:cxnSp macro="">
      <xdr:nvCxnSpPr>
        <xdr:cNvPr id="489" name="直線コネクタ 488">
          <a:extLst>
            <a:ext uri="{FF2B5EF4-FFF2-40B4-BE49-F238E27FC236}">
              <a16:creationId xmlns:a16="http://schemas.microsoft.com/office/drawing/2014/main" xmlns="" id="{75A6B667-957F-4A3E-A6CC-C9BC8B7A535F}"/>
            </a:ext>
          </a:extLst>
        </xdr:cNvPr>
        <xdr:cNvCxnSpPr/>
      </xdr:nvCxnSpPr>
      <xdr:spPr>
        <a:xfrm>
          <a:off x="14592300" y="9597934"/>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50092</xdr:rowOff>
    </xdr:from>
    <xdr:ext cx="405111" cy="259045"/>
    <xdr:sp macro="" textlink="">
      <xdr:nvSpPr>
        <xdr:cNvPr id="490" name="n_1aveValue【学校施設】&#10;有形固定資産減価償却率">
          <a:extLst>
            <a:ext uri="{FF2B5EF4-FFF2-40B4-BE49-F238E27FC236}">
              <a16:creationId xmlns:a16="http://schemas.microsoft.com/office/drawing/2014/main" xmlns="" id="{459190BC-FF01-4FF1-9F4A-50DC726E8C3C}"/>
            </a:ext>
          </a:extLst>
        </xdr:cNvPr>
        <xdr:cNvSpPr txBox="1"/>
      </xdr:nvSpPr>
      <xdr:spPr>
        <a:xfrm>
          <a:off x="15266044" y="1016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37028</xdr:rowOff>
    </xdr:from>
    <xdr:ext cx="405111" cy="259045"/>
    <xdr:sp macro="" textlink="">
      <xdr:nvSpPr>
        <xdr:cNvPr id="491" name="n_2aveValue【学校施設】&#10;有形固定資産減価償却率">
          <a:extLst>
            <a:ext uri="{FF2B5EF4-FFF2-40B4-BE49-F238E27FC236}">
              <a16:creationId xmlns:a16="http://schemas.microsoft.com/office/drawing/2014/main" xmlns="" id="{18FB4C24-8B12-410F-A344-D7EF03FC1B76}"/>
            </a:ext>
          </a:extLst>
        </xdr:cNvPr>
        <xdr:cNvSpPr txBox="1"/>
      </xdr:nvSpPr>
      <xdr:spPr>
        <a:xfrm>
          <a:off x="14389744" y="1015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37936</xdr:rowOff>
    </xdr:from>
    <xdr:ext cx="405111" cy="259045"/>
    <xdr:sp macro="" textlink="">
      <xdr:nvSpPr>
        <xdr:cNvPr id="492" name="n_3aveValue【学校施設】&#10;有形固定資産減価償却率">
          <a:extLst>
            <a:ext uri="{FF2B5EF4-FFF2-40B4-BE49-F238E27FC236}">
              <a16:creationId xmlns:a16="http://schemas.microsoft.com/office/drawing/2014/main" xmlns="" id="{C1EFF4CF-CC2E-44FA-9F88-1DCD2EB5E3CC}"/>
            </a:ext>
          </a:extLst>
        </xdr:cNvPr>
        <xdr:cNvSpPr txBox="1"/>
      </xdr:nvSpPr>
      <xdr:spPr>
        <a:xfrm>
          <a:off x="13500744" y="9810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144071</xdr:rowOff>
    </xdr:from>
    <xdr:ext cx="405111" cy="259045"/>
    <xdr:sp macro="" textlink="">
      <xdr:nvSpPr>
        <xdr:cNvPr id="493" name="n_1mainValue【学校施設】&#10;有形固定資産減価償却率">
          <a:extLst>
            <a:ext uri="{FF2B5EF4-FFF2-40B4-BE49-F238E27FC236}">
              <a16:creationId xmlns:a16="http://schemas.microsoft.com/office/drawing/2014/main" xmlns="" id="{84799989-11BC-42A5-90EA-9D407E2EEE21}"/>
            </a:ext>
          </a:extLst>
        </xdr:cNvPr>
        <xdr:cNvSpPr txBox="1"/>
      </xdr:nvSpPr>
      <xdr:spPr>
        <a:xfrm>
          <a:off x="15266044" y="957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64061</xdr:rowOff>
    </xdr:from>
    <xdr:ext cx="405111" cy="259045"/>
    <xdr:sp macro="" textlink="">
      <xdr:nvSpPr>
        <xdr:cNvPr id="494" name="n_2mainValue【学校施設】&#10;有形固定資産減価償却率">
          <a:extLst>
            <a:ext uri="{FF2B5EF4-FFF2-40B4-BE49-F238E27FC236}">
              <a16:creationId xmlns:a16="http://schemas.microsoft.com/office/drawing/2014/main" xmlns="" id="{EFA3A3E1-8148-4BA8-9198-8B4A7A8D1550}"/>
            </a:ext>
          </a:extLst>
        </xdr:cNvPr>
        <xdr:cNvSpPr txBox="1"/>
      </xdr:nvSpPr>
      <xdr:spPr>
        <a:xfrm>
          <a:off x="14389744" y="932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5" name="正方形/長方形 494">
          <a:extLst>
            <a:ext uri="{FF2B5EF4-FFF2-40B4-BE49-F238E27FC236}">
              <a16:creationId xmlns:a16="http://schemas.microsoft.com/office/drawing/2014/main" xmlns="" id="{BC65E877-0FA6-459E-A1FE-34F945673C2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6" name="正方形/長方形 495">
          <a:extLst>
            <a:ext uri="{FF2B5EF4-FFF2-40B4-BE49-F238E27FC236}">
              <a16:creationId xmlns:a16="http://schemas.microsoft.com/office/drawing/2014/main" xmlns="" id="{63D9CEAB-D3B7-4171-A49F-D830787EAB0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7" name="正方形/長方形 496">
          <a:extLst>
            <a:ext uri="{FF2B5EF4-FFF2-40B4-BE49-F238E27FC236}">
              <a16:creationId xmlns:a16="http://schemas.microsoft.com/office/drawing/2014/main" xmlns="" id="{E4799556-F266-4611-848C-9A8C7FE66C5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8" name="正方形/長方形 497">
          <a:extLst>
            <a:ext uri="{FF2B5EF4-FFF2-40B4-BE49-F238E27FC236}">
              <a16:creationId xmlns:a16="http://schemas.microsoft.com/office/drawing/2014/main" xmlns="" id="{B5F6270B-CB09-4CFD-A9ED-B1410BECA8E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9" name="正方形/長方形 498">
          <a:extLst>
            <a:ext uri="{FF2B5EF4-FFF2-40B4-BE49-F238E27FC236}">
              <a16:creationId xmlns:a16="http://schemas.microsoft.com/office/drawing/2014/main" xmlns="" id="{EB6958F0-BEFC-417A-A152-FCB9A40A4D6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0" name="正方形/長方形 499">
          <a:extLst>
            <a:ext uri="{FF2B5EF4-FFF2-40B4-BE49-F238E27FC236}">
              <a16:creationId xmlns:a16="http://schemas.microsoft.com/office/drawing/2014/main" xmlns="" id="{9AD0DE01-4568-4FBF-900A-69A14B66DB3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1" name="正方形/長方形 500">
          <a:extLst>
            <a:ext uri="{FF2B5EF4-FFF2-40B4-BE49-F238E27FC236}">
              <a16:creationId xmlns:a16="http://schemas.microsoft.com/office/drawing/2014/main" xmlns="" id="{C1559158-04E7-43B0-81B8-CDA85249F08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2" name="正方形/長方形 501">
          <a:extLst>
            <a:ext uri="{FF2B5EF4-FFF2-40B4-BE49-F238E27FC236}">
              <a16:creationId xmlns:a16="http://schemas.microsoft.com/office/drawing/2014/main" xmlns="" id="{CE8631DA-09E9-4A9C-9018-C2A6CBC0EB6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3" name="テキスト ボックス 502">
          <a:extLst>
            <a:ext uri="{FF2B5EF4-FFF2-40B4-BE49-F238E27FC236}">
              <a16:creationId xmlns:a16="http://schemas.microsoft.com/office/drawing/2014/main" xmlns="" id="{36675354-C71C-403B-852B-260B2C05353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4" name="直線コネクタ 503">
          <a:extLst>
            <a:ext uri="{FF2B5EF4-FFF2-40B4-BE49-F238E27FC236}">
              <a16:creationId xmlns:a16="http://schemas.microsoft.com/office/drawing/2014/main" xmlns="" id="{BC6B13E4-14C2-4B25-9037-5B4564120E8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5" name="テキスト ボックス 504">
          <a:extLst>
            <a:ext uri="{FF2B5EF4-FFF2-40B4-BE49-F238E27FC236}">
              <a16:creationId xmlns:a16="http://schemas.microsoft.com/office/drawing/2014/main" xmlns="" id="{AED1385B-48A7-461B-83E4-213D2AE3424E}"/>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06" name="直線コネクタ 505">
          <a:extLst>
            <a:ext uri="{FF2B5EF4-FFF2-40B4-BE49-F238E27FC236}">
              <a16:creationId xmlns:a16="http://schemas.microsoft.com/office/drawing/2014/main" xmlns="" id="{A97FAC95-4376-4B41-A1BC-26061DBA568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7" name="テキスト ボックス 506">
          <a:extLst>
            <a:ext uri="{FF2B5EF4-FFF2-40B4-BE49-F238E27FC236}">
              <a16:creationId xmlns:a16="http://schemas.microsoft.com/office/drawing/2014/main" xmlns="" id="{EB28FD2E-0EA8-43D2-B8F9-E8B11989B6F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8" name="直線コネクタ 507">
          <a:extLst>
            <a:ext uri="{FF2B5EF4-FFF2-40B4-BE49-F238E27FC236}">
              <a16:creationId xmlns:a16="http://schemas.microsoft.com/office/drawing/2014/main" xmlns="" id="{CA82BD2D-3CE0-4C27-BE7A-CF4372FF3C2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9" name="テキスト ボックス 508">
          <a:extLst>
            <a:ext uri="{FF2B5EF4-FFF2-40B4-BE49-F238E27FC236}">
              <a16:creationId xmlns:a16="http://schemas.microsoft.com/office/drawing/2014/main" xmlns="" id="{60812FEB-72D3-466F-9B38-B500D768643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0" name="直線コネクタ 509">
          <a:extLst>
            <a:ext uri="{FF2B5EF4-FFF2-40B4-BE49-F238E27FC236}">
              <a16:creationId xmlns:a16="http://schemas.microsoft.com/office/drawing/2014/main" xmlns="" id="{0E53593C-9798-4D9C-BE88-BEEC757DB91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1" name="テキスト ボックス 510">
          <a:extLst>
            <a:ext uri="{FF2B5EF4-FFF2-40B4-BE49-F238E27FC236}">
              <a16:creationId xmlns:a16="http://schemas.microsoft.com/office/drawing/2014/main" xmlns="" id="{8118870C-384C-44EF-A6C4-4370FE2BE1D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12" name="直線コネクタ 511">
          <a:extLst>
            <a:ext uri="{FF2B5EF4-FFF2-40B4-BE49-F238E27FC236}">
              <a16:creationId xmlns:a16="http://schemas.microsoft.com/office/drawing/2014/main" xmlns="" id="{A5B71D33-74E6-41A4-91E1-A166D6D8194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13" name="テキスト ボックス 512">
          <a:extLst>
            <a:ext uri="{FF2B5EF4-FFF2-40B4-BE49-F238E27FC236}">
              <a16:creationId xmlns:a16="http://schemas.microsoft.com/office/drawing/2014/main" xmlns="" id="{860EEB84-E62B-4DC1-AB30-A930DEBE157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14" name="直線コネクタ 513">
          <a:extLst>
            <a:ext uri="{FF2B5EF4-FFF2-40B4-BE49-F238E27FC236}">
              <a16:creationId xmlns:a16="http://schemas.microsoft.com/office/drawing/2014/main" xmlns="" id="{88147B66-78ED-429E-B7FA-FBDE2F1E0A7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15" name="テキスト ボックス 514">
          <a:extLst>
            <a:ext uri="{FF2B5EF4-FFF2-40B4-BE49-F238E27FC236}">
              <a16:creationId xmlns:a16="http://schemas.microsoft.com/office/drawing/2014/main" xmlns="" id="{20F77FC3-FAF7-413C-9BF5-D6B2EAF70EF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6" name="直線コネクタ 515">
          <a:extLst>
            <a:ext uri="{FF2B5EF4-FFF2-40B4-BE49-F238E27FC236}">
              <a16:creationId xmlns:a16="http://schemas.microsoft.com/office/drawing/2014/main" xmlns="" id="{08DB1C5A-A408-4E61-8686-0C489A4D61C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7" name="テキスト ボックス 516">
          <a:extLst>
            <a:ext uri="{FF2B5EF4-FFF2-40B4-BE49-F238E27FC236}">
              <a16:creationId xmlns:a16="http://schemas.microsoft.com/office/drawing/2014/main" xmlns="" id="{4ED3F041-F6A0-435A-9A07-7F0CB8D0D85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8" name="【学校施設】&#10;一人当たり面積グラフ枠">
          <a:extLst>
            <a:ext uri="{FF2B5EF4-FFF2-40B4-BE49-F238E27FC236}">
              <a16:creationId xmlns:a16="http://schemas.microsoft.com/office/drawing/2014/main" xmlns="" id="{3BC0A816-AC6A-4E37-A00C-C45E2FA03E9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102108</xdr:rowOff>
    </xdr:from>
    <xdr:to>
      <xdr:col>116</xdr:col>
      <xdr:colOff>62864</xdr:colOff>
      <xdr:row>64</xdr:row>
      <xdr:rowOff>67818</xdr:rowOff>
    </xdr:to>
    <xdr:cxnSp macro="">
      <xdr:nvCxnSpPr>
        <xdr:cNvPr id="519" name="直線コネクタ 518">
          <a:extLst>
            <a:ext uri="{FF2B5EF4-FFF2-40B4-BE49-F238E27FC236}">
              <a16:creationId xmlns:a16="http://schemas.microsoft.com/office/drawing/2014/main" xmlns="" id="{1E98BC64-81E4-40B0-A4F6-3225583994F3}"/>
            </a:ext>
          </a:extLst>
        </xdr:cNvPr>
        <xdr:cNvCxnSpPr/>
      </xdr:nvCxnSpPr>
      <xdr:spPr>
        <a:xfrm flipV="1">
          <a:off x="22160864" y="9703308"/>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71645</xdr:rowOff>
    </xdr:from>
    <xdr:ext cx="469744" cy="259045"/>
    <xdr:sp macro="" textlink="">
      <xdr:nvSpPr>
        <xdr:cNvPr id="520" name="【学校施設】&#10;一人当たり面積最小値テキスト">
          <a:extLst>
            <a:ext uri="{FF2B5EF4-FFF2-40B4-BE49-F238E27FC236}">
              <a16:creationId xmlns:a16="http://schemas.microsoft.com/office/drawing/2014/main" xmlns="" id="{B4AD5103-380A-4213-86CE-B50528878A7B}"/>
            </a:ext>
          </a:extLst>
        </xdr:cNvPr>
        <xdr:cNvSpPr txBox="1"/>
      </xdr:nvSpPr>
      <xdr:spPr>
        <a:xfrm>
          <a:off x="22199600" y="1104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67818</xdr:rowOff>
    </xdr:from>
    <xdr:to>
      <xdr:col>116</xdr:col>
      <xdr:colOff>152400</xdr:colOff>
      <xdr:row>64</xdr:row>
      <xdr:rowOff>67818</xdr:rowOff>
    </xdr:to>
    <xdr:cxnSp macro="">
      <xdr:nvCxnSpPr>
        <xdr:cNvPr id="521" name="直線コネクタ 520">
          <a:extLst>
            <a:ext uri="{FF2B5EF4-FFF2-40B4-BE49-F238E27FC236}">
              <a16:creationId xmlns:a16="http://schemas.microsoft.com/office/drawing/2014/main" xmlns="" id="{AA0D5BFF-7A12-4E36-AEE3-6FA08610889D}"/>
            </a:ext>
          </a:extLst>
        </xdr:cNvPr>
        <xdr:cNvCxnSpPr/>
      </xdr:nvCxnSpPr>
      <xdr:spPr>
        <a:xfrm>
          <a:off x="22072600" y="1104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48785</xdr:rowOff>
    </xdr:from>
    <xdr:ext cx="469744" cy="259045"/>
    <xdr:sp macro="" textlink="">
      <xdr:nvSpPr>
        <xdr:cNvPr id="522" name="【学校施設】&#10;一人当たり面積最大値テキスト">
          <a:extLst>
            <a:ext uri="{FF2B5EF4-FFF2-40B4-BE49-F238E27FC236}">
              <a16:creationId xmlns:a16="http://schemas.microsoft.com/office/drawing/2014/main" xmlns="" id="{F9B704BC-FA82-4C7A-87D5-FB65C8B66482}"/>
            </a:ext>
          </a:extLst>
        </xdr:cNvPr>
        <xdr:cNvSpPr txBox="1"/>
      </xdr:nvSpPr>
      <xdr:spPr>
        <a:xfrm>
          <a:off x="22199600" y="947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102108</xdr:rowOff>
    </xdr:from>
    <xdr:to>
      <xdr:col>116</xdr:col>
      <xdr:colOff>152400</xdr:colOff>
      <xdr:row>56</xdr:row>
      <xdr:rowOff>102108</xdr:rowOff>
    </xdr:to>
    <xdr:cxnSp macro="">
      <xdr:nvCxnSpPr>
        <xdr:cNvPr id="523" name="直線コネクタ 522">
          <a:extLst>
            <a:ext uri="{FF2B5EF4-FFF2-40B4-BE49-F238E27FC236}">
              <a16:creationId xmlns:a16="http://schemas.microsoft.com/office/drawing/2014/main" xmlns="" id="{E0DECD76-AFE7-4D02-82D8-B387D6452D02}"/>
            </a:ext>
          </a:extLst>
        </xdr:cNvPr>
        <xdr:cNvCxnSpPr/>
      </xdr:nvCxnSpPr>
      <xdr:spPr>
        <a:xfrm>
          <a:off x="22072600" y="970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156989</xdr:rowOff>
    </xdr:from>
    <xdr:ext cx="469744" cy="259045"/>
    <xdr:sp macro="" textlink="">
      <xdr:nvSpPr>
        <xdr:cNvPr id="524" name="【学校施設】&#10;一人当たり面積平均値テキスト">
          <a:extLst>
            <a:ext uri="{FF2B5EF4-FFF2-40B4-BE49-F238E27FC236}">
              <a16:creationId xmlns:a16="http://schemas.microsoft.com/office/drawing/2014/main" xmlns="" id="{CCFAD7D7-09AB-4D0F-BEAE-D6486DDAE5C4}"/>
            </a:ext>
          </a:extLst>
        </xdr:cNvPr>
        <xdr:cNvSpPr txBox="1"/>
      </xdr:nvSpPr>
      <xdr:spPr>
        <a:xfrm>
          <a:off x="22199600" y="10615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xdr:rowOff>
    </xdr:from>
    <xdr:to>
      <xdr:col>116</xdr:col>
      <xdr:colOff>114300</xdr:colOff>
      <xdr:row>62</xdr:row>
      <xdr:rowOff>108712</xdr:rowOff>
    </xdr:to>
    <xdr:sp macro="" textlink="">
      <xdr:nvSpPr>
        <xdr:cNvPr id="525" name="フローチャート: 判断 524">
          <a:extLst>
            <a:ext uri="{FF2B5EF4-FFF2-40B4-BE49-F238E27FC236}">
              <a16:creationId xmlns:a16="http://schemas.microsoft.com/office/drawing/2014/main" xmlns="" id="{7CF9A228-BDF7-4E49-B39D-3FDFCD592E3C}"/>
            </a:ext>
          </a:extLst>
        </xdr:cNvPr>
        <xdr:cNvSpPr/>
      </xdr:nvSpPr>
      <xdr:spPr>
        <a:xfrm>
          <a:off x="22110700" y="1063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34163</xdr:rowOff>
    </xdr:from>
    <xdr:to>
      <xdr:col>112</xdr:col>
      <xdr:colOff>38100</xdr:colOff>
      <xdr:row>62</xdr:row>
      <xdr:rowOff>135763</xdr:rowOff>
    </xdr:to>
    <xdr:sp macro="" textlink="">
      <xdr:nvSpPr>
        <xdr:cNvPr id="526" name="フローチャート: 判断 525">
          <a:extLst>
            <a:ext uri="{FF2B5EF4-FFF2-40B4-BE49-F238E27FC236}">
              <a16:creationId xmlns:a16="http://schemas.microsoft.com/office/drawing/2014/main" xmlns="" id="{5D3FDD2F-EEF9-454E-A202-60F2AAE6780C}"/>
            </a:ext>
          </a:extLst>
        </xdr:cNvPr>
        <xdr:cNvSpPr/>
      </xdr:nvSpPr>
      <xdr:spPr>
        <a:xfrm>
          <a:off x="21272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37973</xdr:rowOff>
    </xdr:from>
    <xdr:to>
      <xdr:col>107</xdr:col>
      <xdr:colOff>101600</xdr:colOff>
      <xdr:row>62</xdr:row>
      <xdr:rowOff>139573</xdr:rowOff>
    </xdr:to>
    <xdr:sp macro="" textlink="">
      <xdr:nvSpPr>
        <xdr:cNvPr id="527" name="フローチャート: 判断 526">
          <a:extLst>
            <a:ext uri="{FF2B5EF4-FFF2-40B4-BE49-F238E27FC236}">
              <a16:creationId xmlns:a16="http://schemas.microsoft.com/office/drawing/2014/main" xmlns="" id="{2DFBACEE-B730-4E1C-B7E0-A701865AD7E3}"/>
            </a:ext>
          </a:extLst>
        </xdr:cNvPr>
        <xdr:cNvSpPr/>
      </xdr:nvSpPr>
      <xdr:spPr>
        <a:xfrm>
          <a:off x="20383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69596</xdr:rowOff>
    </xdr:from>
    <xdr:to>
      <xdr:col>102</xdr:col>
      <xdr:colOff>165100</xdr:colOff>
      <xdr:row>61</xdr:row>
      <xdr:rowOff>171196</xdr:rowOff>
    </xdr:to>
    <xdr:sp macro="" textlink="">
      <xdr:nvSpPr>
        <xdr:cNvPr id="528" name="フローチャート: 判断 527">
          <a:extLst>
            <a:ext uri="{FF2B5EF4-FFF2-40B4-BE49-F238E27FC236}">
              <a16:creationId xmlns:a16="http://schemas.microsoft.com/office/drawing/2014/main" xmlns="" id="{57F02B4D-2A29-4FF2-B601-773D39C77B8B}"/>
            </a:ext>
          </a:extLst>
        </xdr:cNvPr>
        <xdr:cNvSpPr/>
      </xdr:nvSpPr>
      <xdr:spPr>
        <a:xfrm>
          <a:off x="19494500" y="1052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xmlns="" id="{A40E4AC7-84BA-4D27-92E8-F29AF67B026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xmlns="" id="{C1A39F5C-5855-430B-ABA2-9F6B345F1FA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xmlns="" id="{73085E60-28E0-4E36-9CEA-084C512B98C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xmlns="" id="{6283A2A7-95D0-4F93-9974-740C5F5E4B4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xmlns="" id="{C0BC8E21-A6A9-4104-A77B-18AEE17060E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534" name="楕円 533">
          <a:extLst>
            <a:ext uri="{FF2B5EF4-FFF2-40B4-BE49-F238E27FC236}">
              <a16:creationId xmlns:a16="http://schemas.microsoft.com/office/drawing/2014/main" xmlns="" id="{89941353-0B53-479D-BEDC-D08CA10175CD}"/>
            </a:ext>
          </a:extLst>
        </xdr:cNvPr>
        <xdr:cNvSpPr/>
      </xdr:nvSpPr>
      <xdr:spPr>
        <a:xfrm>
          <a:off x="221107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2557</xdr:rowOff>
    </xdr:from>
    <xdr:ext cx="469744" cy="259045"/>
    <xdr:sp macro="" textlink="">
      <xdr:nvSpPr>
        <xdr:cNvPr id="535" name="【学校施設】&#10;一人当たり面積該当値テキスト">
          <a:extLst>
            <a:ext uri="{FF2B5EF4-FFF2-40B4-BE49-F238E27FC236}">
              <a16:creationId xmlns:a16="http://schemas.microsoft.com/office/drawing/2014/main" xmlns="" id="{321FDE84-D86E-47B2-B46B-FC0F6D51493D}"/>
            </a:ext>
          </a:extLst>
        </xdr:cNvPr>
        <xdr:cNvSpPr txBox="1"/>
      </xdr:nvSpPr>
      <xdr:spPr>
        <a:xfrm>
          <a:off x="22199600"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152654</xdr:rowOff>
    </xdr:from>
    <xdr:to>
      <xdr:col>112</xdr:col>
      <xdr:colOff>38100</xdr:colOff>
      <xdr:row>62</xdr:row>
      <xdr:rowOff>82804</xdr:rowOff>
    </xdr:to>
    <xdr:sp macro="" textlink="">
      <xdr:nvSpPr>
        <xdr:cNvPr id="536" name="楕円 535">
          <a:extLst>
            <a:ext uri="{FF2B5EF4-FFF2-40B4-BE49-F238E27FC236}">
              <a16:creationId xmlns:a16="http://schemas.microsoft.com/office/drawing/2014/main" xmlns="" id="{1D956DDB-8332-4251-80CC-1EF24235C49A}"/>
            </a:ext>
          </a:extLst>
        </xdr:cNvPr>
        <xdr:cNvSpPr/>
      </xdr:nvSpPr>
      <xdr:spPr>
        <a:xfrm>
          <a:off x="212725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30480</xdr:rowOff>
    </xdr:from>
    <xdr:to>
      <xdr:col>116</xdr:col>
      <xdr:colOff>63500</xdr:colOff>
      <xdr:row>62</xdr:row>
      <xdr:rowOff>32004</xdr:rowOff>
    </xdr:to>
    <xdr:cxnSp macro="">
      <xdr:nvCxnSpPr>
        <xdr:cNvPr id="537" name="直線コネクタ 536">
          <a:extLst>
            <a:ext uri="{FF2B5EF4-FFF2-40B4-BE49-F238E27FC236}">
              <a16:creationId xmlns:a16="http://schemas.microsoft.com/office/drawing/2014/main" xmlns="" id="{7BF1B4AE-67EE-4E8E-AED0-524A404D2E2D}"/>
            </a:ext>
          </a:extLst>
        </xdr:cNvPr>
        <xdr:cNvCxnSpPr/>
      </xdr:nvCxnSpPr>
      <xdr:spPr>
        <a:xfrm flipV="1">
          <a:off x="21323300" y="1066038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46355</xdr:rowOff>
    </xdr:from>
    <xdr:to>
      <xdr:col>107</xdr:col>
      <xdr:colOff>101600</xdr:colOff>
      <xdr:row>63</xdr:row>
      <xdr:rowOff>147955</xdr:rowOff>
    </xdr:to>
    <xdr:sp macro="" textlink="">
      <xdr:nvSpPr>
        <xdr:cNvPr id="538" name="楕円 537">
          <a:extLst>
            <a:ext uri="{FF2B5EF4-FFF2-40B4-BE49-F238E27FC236}">
              <a16:creationId xmlns:a16="http://schemas.microsoft.com/office/drawing/2014/main" xmlns="" id="{924FE10F-69F4-4EC2-8005-FF6A587E40AC}"/>
            </a:ext>
          </a:extLst>
        </xdr:cNvPr>
        <xdr:cNvSpPr/>
      </xdr:nvSpPr>
      <xdr:spPr>
        <a:xfrm>
          <a:off x="20383500" y="108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32004</xdr:rowOff>
    </xdr:from>
    <xdr:to>
      <xdr:col>111</xdr:col>
      <xdr:colOff>177800</xdr:colOff>
      <xdr:row>63</xdr:row>
      <xdr:rowOff>97155</xdr:rowOff>
    </xdr:to>
    <xdr:cxnSp macro="">
      <xdr:nvCxnSpPr>
        <xdr:cNvPr id="539" name="直線コネクタ 538">
          <a:extLst>
            <a:ext uri="{FF2B5EF4-FFF2-40B4-BE49-F238E27FC236}">
              <a16:creationId xmlns:a16="http://schemas.microsoft.com/office/drawing/2014/main" xmlns="" id="{E586E57E-C539-4802-9F69-32D24B1F88B4}"/>
            </a:ext>
          </a:extLst>
        </xdr:cNvPr>
        <xdr:cNvCxnSpPr/>
      </xdr:nvCxnSpPr>
      <xdr:spPr>
        <a:xfrm flipV="1">
          <a:off x="20434300" y="10661904"/>
          <a:ext cx="889000" cy="23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126890</xdr:rowOff>
    </xdr:from>
    <xdr:ext cx="469744" cy="259045"/>
    <xdr:sp macro="" textlink="">
      <xdr:nvSpPr>
        <xdr:cNvPr id="540" name="n_1aveValue【学校施設】&#10;一人当たり面積">
          <a:extLst>
            <a:ext uri="{FF2B5EF4-FFF2-40B4-BE49-F238E27FC236}">
              <a16:creationId xmlns:a16="http://schemas.microsoft.com/office/drawing/2014/main" xmlns="" id="{00623BB1-A93C-4428-B7F6-AE58B1039B66}"/>
            </a:ext>
          </a:extLst>
        </xdr:cNvPr>
        <xdr:cNvSpPr txBox="1"/>
      </xdr:nvSpPr>
      <xdr:spPr>
        <a:xfrm>
          <a:off x="210757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156100</xdr:rowOff>
    </xdr:from>
    <xdr:ext cx="469744" cy="259045"/>
    <xdr:sp macro="" textlink="">
      <xdr:nvSpPr>
        <xdr:cNvPr id="541" name="n_2aveValue【学校施設】&#10;一人当たり面積">
          <a:extLst>
            <a:ext uri="{FF2B5EF4-FFF2-40B4-BE49-F238E27FC236}">
              <a16:creationId xmlns:a16="http://schemas.microsoft.com/office/drawing/2014/main" xmlns="" id="{B6003DD2-92D6-4F23-8DD4-36D5F82565E4}"/>
            </a:ext>
          </a:extLst>
        </xdr:cNvPr>
        <xdr:cNvSpPr txBox="1"/>
      </xdr:nvSpPr>
      <xdr:spPr>
        <a:xfrm>
          <a:off x="20199427" y="1044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16273</xdr:rowOff>
    </xdr:from>
    <xdr:ext cx="469744" cy="259045"/>
    <xdr:sp macro="" textlink="">
      <xdr:nvSpPr>
        <xdr:cNvPr id="542" name="n_3aveValue【学校施設】&#10;一人当たり面積">
          <a:extLst>
            <a:ext uri="{FF2B5EF4-FFF2-40B4-BE49-F238E27FC236}">
              <a16:creationId xmlns:a16="http://schemas.microsoft.com/office/drawing/2014/main" xmlns="" id="{CEB1C03D-2D6D-4C85-B83F-F0E27867802E}"/>
            </a:ext>
          </a:extLst>
        </xdr:cNvPr>
        <xdr:cNvSpPr txBox="1"/>
      </xdr:nvSpPr>
      <xdr:spPr>
        <a:xfrm>
          <a:off x="19310427" y="1030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99331</xdr:rowOff>
    </xdr:from>
    <xdr:ext cx="469744" cy="259045"/>
    <xdr:sp macro="" textlink="">
      <xdr:nvSpPr>
        <xdr:cNvPr id="543" name="n_1mainValue【学校施設】&#10;一人当たり面積">
          <a:extLst>
            <a:ext uri="{FF2B5EF4-FFF2-40B4-BE49-F238E27FC236}">
              <a16:creationId xmlns:a16="http://schemas.microsoft.com/office/drawing/2014/main" xmlns="" id="{23342BAE-39F3-496F-9672-5CBE0DCA3DD0}"/>
            </a:ext>
          </a:extLst>
        </xdr:cNvPr>
        <xdr:cNvSpPr txBox="1"/>
      </xdr:nvSpPr>
      <xdr:spPr>
        <a:xfrm>
          <a:off x="210757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139082</xdr:rowOff>
    </xdr:from>
    <xdr:ext cx="469744" cy="259045"/>
    <xdr:sp macro="" textlink="">
      <xdr:nvSpPr>
        <xdr:cNvPr id="544" name="n_2mainValue【学校施設】&#10;一人当たり面積">
          <a:extLst>
            <a:ext uri="{FF2B5EF4-FFF2-40B4-BE49-F238E27FC236}">
              <a16:creationId xmlns:a16="http://schemas.microsoft.com/office/drawing/2014/main" xmlns="" id="{816B89D4-24F6-4DF5-9C7D-A334DFAC2E39}"/>
            </a:ext>
          </a:extLst>
        </xdr:cNvPr>
        <xdr:cNvSpPr txBox="1"/>
      </xdr:nvSpPr>
      <xdr:spPr>
        <a:xfrm>
          <a:off x="20199427" y="1094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5" name="正方形/長方形 544">
          <a:extLst>
            <a:ext uri="{FF2B5EF4-FFF2-40B4-BE49-F238E27FC236}">
              <a16:creationId xmlns:a16="http://schemas.microsoft.com/office/drawing/2014/main" xmlns="" id="{5A8EA80C-6369-4E3B-AA76-04FFE27AAC8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6" name="正方形/長方形 545">
          <a:extLst>
            <a:ext uri="{FF2B5EF4-FFF2-40B4-BE49-F238E27FC236}">
              <a16:creationId xmlns:a16="http://schemas.microsoft.com/office/drawing/2014/main" xmlns="" id="{EFADFCE0-D2EB-4013-A7D1-425A7E53BF3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7" name="正方形/長方形 546">
          <a:extLst>
            <a:ext uri="{FF2B5EF4-FFF2-40B4-BE49-F238E27FC236}">
              <a16:creationId xmlns:a16="http://schemas.microsoft.com/office/drawing/2014/main" xmlns="" id="{CE0DFC66-D4FD-4E23-BCA9-A1D2CF990D4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8" name="正方形/長方形 547">
          <a:extLst>
            <a:ext uri="{FF2B5EF4-FFF2-40B4-BE49-F238E27FC236}">
              <a16:creationId xmlns:a16="http://schemas.microsoft.com/office/drawing/2014/main" xmlns="" id="{B61FF955-9595-4422-B53B-18E1016FF0C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9" name="正方形/長方形 548">
          <a:extLst>
            <a:ext uri="{FF2B5EF4-FFF2-40B4-BE49-F238E27FC236}">
              <a16:creationId xmlns:a16="http://schemas.microsoft.com/office/drawing/2014/main" xmlns="" id="{71AB5FF0-E87A-4883-82E4-A16FE82D0DF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0" name="正方形/長方形 549">
          <a:extLst>
            <a:ext uri="{FF2B5EF4-FFF2-40B4-BE49-F238E27FC236}">
              <a16:creationId xmlns:a16="http://schemas.microsoft.com/office/drawing/2014/main" xmlns="" id="{A3784325-83D1-4D1D-85B6-96D7D72BC6A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1" name="正方形/長方形 550">
          <a:extLst>
            <a:ext uri="{FF2B5EF4-FFF2-40B4-BE49-F238E27FC236}">
              <a16:creationId xmlns:a16="http://schemas.microsoft.com/office/drawing/2014/main" xmlns="" id="{68937DD9-6CB0-4493-A4B5-17A7712D418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2" name="正方形/長方形 551">
          <a:extLst>
            <a:ext uri="{FF2B5EF4-FFF2-40B4-BE49-F238E27FC236}">
              <a16:creationId xmlns:a16="http://schemas.microsoft.com/office/drawing/2014/main" xmlns="" id="{E109DB09-C494-45B4-AEC2-8C32E362C21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53" name="正方形/長方形 552">
          <a:extLst>
            <a:ext uri="{FF2B5EF4-FFF2-40B4-BE49-F238E27FC236}">
              <a16:creationId xmlns:a16="http://schemas.microsoft.com/office/drawing/2014/main" xmlns="" id="{33DC7004-3B6C-4CB8-A70E-24E09BDF1C8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4" name="正方形/長方形 553">
          <a:extLst>
            <a:ext uri="{FF2B5EF4-FFF2-40B4-BE49-F238E27FC236}">
              <a16:creationId xmlns:a16="http://schemas.microsoft.com/office/drawing/2014/main" xmlns="" id="{43D84927-F753-448C-AE87-D27ADAA4DFB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5" name="正方形/長方形 554">
          <a:extLst>
            <a:ext uri="{FF2B5EF4-FFF2-40B4-BE49-F238E27FC236}">
              <a16:creationId xmlns:a16="http://schemas.microsoft.com/office/drawing/2014/main" xmlns="" id="{CDD3A4DA-1BB6-4681-BC0A-DE4305F0F12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6" name="正方形/長方形 555">
          <a:extLst>
            <a:ext uri="{FF2B5EF4-FFF2-40B4-BE49-F238E27FC236}">
              <a16:creationId xmlns:a16="http://schemas.microsoft.com/office/drawing/2014/main" xmlns="" id="{F9C14BE0-3902-471E-9CD6-17CCF1C2728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7" name="正方形/長方形 556">
          <a:extLst>
            <a:ext uri="{FF2B5EF4-FFF2-40B4-BE49-F238E27FC236}">
              <a16:creationId xmlns:a16="http://schemas.microsoft.com/office/drawing/2014/main" xmlns="" id="{FB4088FB-49EC-447A-A9E1-5FA648A3476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8" name="正方形/長方形 557">
          <a:extLst>
            <a:ext uri="{FF2B5EF4-FFF2-40B4-BE49-F238E27FC236}">
              <a16:creationId xmlns:a16="http://schemas.microsoft.com/office/drawing/2014/main" xmlns="" id="{9211FEF9-0750-4BB1-9CDE-786B39AE6C7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9" name="正方形/長方形 558">
          <a:extLst>
            <a:ext uri="{FF2B5EF4-FFF2-40B4-BE49-F238E27FC236}">
              <a16:creationId xmlns:a16="http://schemas.microsoft.com/office/drawing/2014/main" xmlns="" id="{0EED8437-866F-4681-A1A2-C0788EA5B1E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0" name="正方形/長方形 559">
          <a:extLst>
            <a:ext uri="{FF2B5EF4-FFF2-40B4-BE49-F238E27FC236}">
              <a16:creationId xmlns:a16="http://schemas.microsoft.com/office/drawing/2014/main" xmlns="" id="{D1E21F39-AFB8-4616-A88E-8D3174FA47D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61" name="正方形/長方形 560">
          <a:extLst>
            <a:ext uri="{FF2B5EF4-FFF2-40B4-BE49-F238E27FC236}">
              <a16:creationId xmlns:a16="http://schemas.microsoft.com/office/drawing/2014/main" xmlns="" id="{4D2DA5A7-F310-4E5F-B677-A925428F9CB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2" name="正方形/長方形 561">
          <a:extLst>
            <a:ext uri="{FF2B5EF4-FFF2-40B4-BE49-F238E27FC236}">
              <a16:creationId xmlns:a16="http://schemas.microsoft.com/office/drawing/2014/main" xmlns="" id="{2F564182-FDD5-44B6-A0A7-A6ED877FEAC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3" name="正方形/長方形 562">
          <a:extLst>
            <a:ext uri="{FF2B5EF4-FFF2-40B4-BE49-F238E27FC236}">
              <a16:creationId xmlns:a16="http://schemas.microsoft.com/office/drawing/2014/main" xmlns="" id="{5FC266F7-E35A-4AB8-A2D5-E650DB2CA03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4" name="正方形/長方形 563">
          <a:extLst>
            <a:ext uri="{FF2B5EF4-FFF2-40B4-BE49-F238E27FC236}">
              <a16:creationId xmlns:a16="http://schemas.microsoft.com/office/drawing/2014/main" xmlns="" id="{A6A53D81-66A1-4E97-9686-F7252BF7116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5" name="正方形/長方形 564">
          <a:extLst>
            <a:ext uri="{FF2B5EF4-FFF2-40B4-BE49-F238E27FC236}">
              <a16:creationId xmlns:a16="http://schemas.microsoft.com/office/drawing/2014/main" xmlns="" id="{4D10380F-50F5-4AE1-A151-F872321CDCC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6" name="正方形/長方形 565">
          <a:extLst>
            <a:ext uri="{FF2B5EF4-FFF2-40B4-BE49-F238E27FC236}">
              <a16:creationId xmlns:a16="http://schemas.microsoft.com/office/drawing/2014/main" xmlns="" id="{1164F078-8007-436F-8FCF-E62BD2E4EA1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7" name="正方形/長方形 566">
          <a:extLst>
            <a:ext uri="{FF2B5EF4-FFF2-40B4-BE49-F238E27FC236}">
              <a16:creationId xmlns:a16="http://schemas.microsoft.com/office/drawing/2014/main" xmlns="" id="{4C1E424F-95F1-4FBD-958D-59E83AE61FC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8" name="正方形/長方形 567">
          <a:extLst>
            <a:ext uri="{FF2B5EF4-FFF2-40B4-BE49-F238E27FC236}">
              <a16:creationId xmlns:a16="http://schemas.microsoft.com/office/drawing/2014/main" xmlns="" id="{CCDF3BAF-249B-408D-90ED-C38A0193864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9" name="テキスト ボックス 568">
          <a:extLst>
            <a:ext uri="{FF2B5EF4-FFF2-40B4-BE49-F238E27FC236}">
              <a16:creationId xmlns:a16="http://schemas.microsoft.com/office/drawing/2014/main" xmlns="" id="{7B99B35A-63CF-4E91-8737-26CC4F0E699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70" name="直線コネクタ 569">
          <a:extLst>
            <a:ext uri="{FF2B5EF4-FFF2-40B4-BE49-F238E27FC236}">
              <a16:creationId xmlns:a16="http://schemas.microsoft.com/office/drawing/2014/main" xmlns="" id="{EA903555-CE45-4B5C-B3A5-FB16F4184D3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71" name="直線コネクタ 570">
          <a:extLst>
            <a:ext uri="{FF2B5EF4-FFF2-40B4-BE49-F238E27FC236}">
              <a16:creationId xmlns:a16="http://schemas.microsoft.com/office/drawing/2014/main" xmlns="" id="{41E1486A-E812-49DB-AE8B-2335E4BC884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72" name="テキスト ボックス 571">
          <a:extLst>
            <a:ext uri="{FF2B5EF4-FFF2-40B4-BE49-F238E27FC236}">
              <a16:creationId xmlns:a16="http://schemas.microsoft.com/office/drawing/2014/main" xmlns="" id="{F7F4BA91-2905-4003-8AB9-7BA3F2BBE68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73" name="直線コネクタ 572">
          <a:extLst>
            <a:ext uri="{FF2B5EF4-FFF2-40B4-BE49-F238E27FC236}">
              <a16:creationId xmlns:a16="http://schemas.microsoft.com/office/drawing/2014/main" xmlns="" id="{E1860624-C058-4624-9F33-DFCE0EB50DB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74" name="テキスト ボックス 573">
          <a:extLst>
            <a:ext uri="{FF2B5EF4-FFF2-40B4-BE49-F238E27FC236}">
              <a16:creationId xmlns:a16="http://schemas.microsoft.com/office/drawing/2014/main" xmlns="" id="{06F5A69A-3569-40F3-9FC6-874554949E2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75" name="直線コネクタ 574">
          <a:extLst>
            <a:ext uri="{FF2B5EF4-FFF2-40B4-BE49-F238E27FC236}">
              <a16:creationId xmlns:a16="http://schemas.microsoft.com/office/drawing/2014/main" xmlns="" id="{2279A910-1F03-44D8-B370-C4ED264E939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76" name="テキスト ボックス 575">
          <a:extLst>
            <a:ext uri="{FF2B5EF4-FFF2-40B4-BE49-F238E27FC236}">
              <a16:creationId xmlns:a16="http://schemas.microsoft.com/office/drawing/2014/main" xmlns="" id="{F874EA86-A4B3-4694-B9CA-47812057B0F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77" name="直線コネクタ 576">
          <a:extLst>
            <a:ext uri="{FF2B5EF4-FFF2-40B4-BE49-F238E27FC236}">
              <a16:creationId xmlns:a16="http://schemas.microsoft.com/office/drawing/2014/main" xmlns="" id="{88866ABC-5549-4694-954C-816C9C4BAA3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8" name="テキスト ボックス 577">
          <a:extLst>
            <a:ext uri="{FF2B5EF4-FFF2-40B4-BE49-F238E27FC236}">
              <a16:creationId xmlns:a16="http://schemas.microsoft.com/office/drawing/2014/main" xmlns="" id="{517E084D-0E91-4614-967D-545D65E7B75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9" name="直線コネクタ 578">
          <a:extLst>
            <a:ext uri="{FF2B5EF4-FFF2-40B4-BE49-F238E27FC236}">
              <a16:creationId xmlns:a16="http://schemas.microsoft.com/office/drawing/2014/main" xmlns="" id="{738966A7-95AC-4A35-A262-9E65CDC7507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80" name="テキスト ボックス 579">
          <a:extLst>
            <a:ext uri="{FF2B5EF4-FFF2-40B4-BE49-F238E27FC236}">
              <a16:creationId xmlns:a16="http://schemas.microsoft.com/office/drawing/2014/main" xmlns="" id="{14552EF6-68FD-440B-ACF6-B21DA49325C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81" name="直線コネクタ 580">
          <a:extLst>
            <a:ext uri="{FF2B5EF4-FFF2-40B4-BE49-F238E27FC236}">
              <a16:creationId xmlns:a16="http://schemas.microsoft.com/office/drawing/2014/main" xmlns="" id="{B2AA7A87-696C-4802-A487-E80AC468741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82" name="テキスト ボックス 581">
          <a:extLst>
            <a:ext uri="{FF2B5EF4-FFF2-40B4-BE49-F238E27FC236}">
              <a16:creationId xmlns:a16="http://schemas.microsoft.com/office/drawing/2014/main" xmlns="" id="{974C5A63-74C3-436A-B046-C661AA478589}"/>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3" name="直線コネクタ 582">
          <a:extLst>
            <a:ext uri="{FF2B5EF4-FFF2-40B4-BE49-F238E27FC236}">
              <a16:creationId xmlns:a16="http://schemas.microsoft.com/office/drawing/2014/main" xmlns="" id="{353D2890-BE19-4990-9B6D-91ED2B0BE30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4" name="テキスト ボックス 583">
          <a:extLst>
            <a:ext uri="{FF2B5EF4-FFF2-40B4-BE49-F238E27FC236}">
              <a16:creationId xmlns:a16="http://schemas.microsoft.com/office/drawing/2014/main" xmlns="" id="{91CBBED2-D13B-4D8E-A5AE-108D1D1BCBCA}"/>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5" name="【公民館】&#10;有形固定資産減価償却率グラフ枠">
          <a:extLst>
            <a:ext uri="{FF2B5EF4-FFF2-40B4-BE49-F238E27FC236}">
              <a16:creationId xmlns:a16="http://schemas.microsoft.com/office/drawing/2014/main" xmlns="" id="{770E8BBC-AF36-4EF9-A6E6-792824C2849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107</xdr:row>
      <xdr:rowOff>162742</xdr:rowOff>
    </xdr:to>
    <xdr:cxnSp macro="">
      <xdr:nvCxnSpPr>
        <xdr:cNvPr id="586" name="直線コネクタ 585">
          <a:extLst>
            <a:ext uri="{FF2B5EF4-FFF2-40B4-BE49-F238E27FC236}">
              <a16:creationId xmlns:a16="http://schemas.microsoft.com/office/drawing/2014/main" xmlns="" id="{6ED5E484-5E44-43EB-98C0-A62F1E5CA7FD}"/>
            </a:ext>
          </a:extLst>
        </xdr:cNvPr>
        <xdr:cNvCxnSpPr/>
      </xdr:nvCxnSpPr>
      <xdr:spPr>
        <a:xfrm flipV="1">
          <a:off x="16318864" y="17090571"/>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166569</xdr:rowOff>
    </xdr:from>
    <xdr:ext cx="405111" cy="259045"/>
    <xdr:sp macro="" textlink="">
      <xdr:nvSpPr>
        <xdr:cNvPr id="587" name="【公民館】&#10;有形固定資産減価償却率最小値テキスト">
          <a:extLst>
            <a:ext uri="{FF2B5EF4-FFF2-40B4-BE49-F238E27FC236}">
              <a16:creationId xmlns:a16="http://schemas.microsoft.com/office/drawing/2014/main" xmlns="" id="{8B1511C6-D82D-4B94-8220-4D06DD3D3F9C}"/>
            </a:ext>
          </a:extLst>
        </xdr:cNvPr>
        <xdr:cNvSpPr txBox="1"/>
      </xdr:nvSpPr>
      <xdr:spPr>
        <a:xfrm>
          <a:off x="16357600" y="1851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162742</xdr:rowOff>
    </xdr:from>
    <xdr:to>
      <xdr:col>86</xdr:col>
      <xdr:colOff>25400</xdr:colOff>
      <xdr:row>107</xdr:row>
      <xdr:rowOff>162742</xdr:rowOff>
    </xdr:to>
    <xdr:cxnSp macro="">
      <xdr:nvCxnSpPr>
        <xdr:cNvPr id="588" name="直線コネクタ 587">
          <a:extLst>
            <a:ext uri="{FF2B5EF4-FFF2-40B4-BE49-F238E27FC236}">
              <a16:creationId xmlns:a16="http://schemas.microsoft.com/office/drawing/2014/main" xmlns="" id="{E78CFE55-7449-47D4-8161-D0A13B85390D}"/>
            </a:ext>
          </a:extLst>
        </xdr:cNvPr>
        <xdr:cNvCxnSpPr/>
      </xdr:nvCxnSpPr>
      <xdr:spPr>
        <a:xfrm>
          <a:off x="16230600" y="18507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89" name="【公民館】&#10;有形固定資産減価償却率最大値テキスト">
          <a:extLst>
            <a:ext uri="{FF2B5EF4-FFF2-40B4-BE49-F238E27FC236}">
              <a16:creationId xmlns:a16="http://schemas.microsoft.com/office/drawing/2014/main" xmlns="" id="{0E456B26-2921-4EF2-A122-A39A25880509}"/>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90" name="直線コネクタ 589">
          <a:extLst>
            <a:ext uri="{FF2B5EF4-FFF2-40B4-BE49-F238E27FC236}">
              <a16:creationId xmlns:a16="http://schemas.microsoft.com/office/drawing/2014/main" xmlns="" id="{98864059-14E6-4B8F-BB8F-D89FD56F2EA2}"/>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591" name="【公民館】&#10;有形固定資産減価償却率平均値テキスト">
          <a:extLst>
            <a:ext uri="{FF2B5EF4-FFF2-40B4-BE49-F238E27FC236}">
              <a16:creationId xmlns:a16="http://schemas.microsoft.com/office/drawing/2014/main" xmlns="" id="{B084EBD2-5438-4720-AA5B-B89FDAE03E52}"/>
            </a:ext>
          </a:extLst>
        </xdr:cNvPr>
        <xdr:cNvSpPr txBox="1"/>
      </xdr:nvSpPr>
      <xdr:spPr>
        <a:xfrm>
          <a:off x="16357600"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592" name="フローチャート: 判断 591">
          <a:extLst>
            <a:ext uri="{FF2B5EF4-FFF2-40B4-BE49-F238E27FC236}">
              <a16:creationId xmlns:a16="http://schemas.microsoft.com/office/drawing/2014/main" xmlns="" id="{2CB41437-4374-4A25-9DF1-408F00103DEE}"/>
            </a:ext>
          </a:extLst>
        </xdr:cNvPr>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36830</xdr:rowOff>
    </xdr:from>
    <xdr:to>
      <xdr:col>81</xdr:col>
      <xdr:colOff>101600</xdr:colOff>
      <xdr:row>103</xdr:row>
      <xdr:rowOff>138430</xdr:rowOff>
    </xdr:to>
    <xdr:sp macro="" textlink="">
      <xdr:nvSpPr>
        <xdr:cNvPr id="593" name="フローチャート: 判断 592">
          <a:extLst>
            <a:ext uri="{FF2B5EF4-FFF2-40B4-BE49-F238E27FC236}">
              <a16:creationId xmlns:a16="http://schemas.microsoft.com/office/drawing/2014/main" xmlns="" id="{CC02564E-F154-45EB-9541-2917B1670E5E}"/>
            </a:ext>
          </a:extLst>
        </xdr:cNvPr>
        <xdr:cNvSpPr/>
      </xdr:nvSpPr>
      <xdr:spPr>
        <a:xfrm>
          <a:off x="15430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38463</xdr:rowOff>
    </xdr:from>
    <xdr:to>
      <xdr:col>76</xdr:col>
      <xdr:colOff>165100</xdr:colOff>
      <xdr:row>103</xdr:row>
      <xdr:rowOff>140063</xdr:rowOff>
    </xdr:to>
    <xdr:sp macro="" textlink="">
      <xdr:nvSpPr>
        <xdr:cNvPr id="594" name="フローチャート: 判断 593">
          <a:extLst>
            <a:ext uri="{FF2B5EF4-FFF2-40B4-BE49-F238E27FC236}">
              <a16:creationId xmlns:a16="http://schemas.microsoft.com/office/drawing/2014/main" xmlns="" id="{3E161BCA-EAB0-46F9-A714-692A86CC5FB0}"/>
            </a:ext>
          </a:extLst>
        </xdr:cNvPr>
        <xdr:cNvSpPr/>
      </xdr:nvSpPr>
      <xdr:spPr>
        <a:xfrm>
          <a:off x="14541500" y="176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113574</xdr:rowOff>
    </xdr:from>
    <xdr:to>
      <xdr:col>72</xdr:col>
      <xdr:colOff>38100</xdr:colOff>
      <xdr:row>103</xdr:row>
      <xdr:rowOff>43724</xdr:rowOff>
    </xdr:to>
    <xdr:sp macro="" textlink="">
      <xdr:nvSpPr>
        <xdr:cNvPr id="595" name="フローチャート: 判断 594">
          <a:extLst>
            <a:ext uri="{FF2B5EF4-FFF2-40B4-BE49-F238E27FC236}">
              <a16:creationId xmlns:a16="http://schemas.microsoft.com/office/drawing/2014/main" xmlns="" id="{22979D09-0E75-4610-9109-BACD6AE4A4C4}"/>
            </a:ext>
          </a:extLst>
        </xdr:cNvPr>
        <xdr:cNvSpPr/>
      </xdr:nvSpPr>
      <xdr:spPr>
        <a:xfrm>
          <a:off x="13652500" y="1760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96" name="テキスト ボックス 595">
          <a:extLst>
            <a:ext uri="{FF2B5EF4-FFF2-40B4-BE49-F238E27FC236}">
              <a16:creationId xmlns:a16="http://schemas.microsoft.com/office/drawing/2014/main" xmlns="" id="{F0B16D23-0736-4A0C-A837-0E6DC0D24B4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7" name="テキスト ボックス 596">
          <a:extLst>
            <a:ext uri="{FF2B5EF4-FFF2-40B4-BE49-F238E27FC236}">
              <a16:creationId xmlns:a16="http://schemas.microsoft.com/office/drawing/2014/main" xmlns="" id="{B60553DD-E504-4992-AF3E-2CA01B3BF88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8" name="テキスト ボックス 597">
          <a:extLst>
            <a:ext uri="{FF2B5EF4-FFF2-40B4-BE49-F238E27FC236}">
              <a16:creationId xmlns:a16="http://schemas.microsoft.com/office/drawing/2014/main" xmlns="" id="{DB7C62E0-1138-4289-A803-5256022EB72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9" name="テキスト ボックス 598">
          <a:extLst>
            <a:ext uri="{FF2B5EF4-FFF2-40B4-BE49-F238E27FC236}">
              <a16:creationId xmlns:a16="http://schemas.microsoft.com/office/drawing/2014/main" xmlns="" id="{6D4F7372-6278-426B-A919-8D9C6349113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0" name="テキスト ボックス 599">
          <a:extLst>
            <a:ext uri="{FF2B5EF4-FFF2-40B4-BE49-F238E27FC236}">
              <a16:creationId xmlns:a16="http://schemas.microsoft.com/office/drawing/2014/main" xmlns="" id="{9E5780C6-8FDB-426F-A667-707098403A6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165826</xdr:rowOff>
    </xdr:from>
    <xdr:to>
      <xdr:col>85</xdr:col>
      <xdr:colOff>177800</xdr:colOff>
      <xdr:row>102</xdr:row>
      <xdr:rowOff>95976</xdr:rowOff>
    </xdr:to>
    <xdr:sp macro="" textlink="">
      <xdr:nvSpPr>
        <xdr:cNvPr id="601" name="楕円 600">
          <a:extLst>
            <a:ext uri="{FF2B5EF4-FFF2-40B4-BE49-F238E27FC236}">
              <a16:creationId xmlns:a16="http://schemas.microsoft.com/office/drawing/2014/main" xmlns="" id="{DA36AB9B-2A37-41F1-897F-80F15DAAD2DB}"/>
            </a:ext>
          </a:extLst>
        </xdr:cNvPr>
        <xdr:cNvSpPr/>
      </xdr:nvSpPr>
      <xdr:spPr>
        <a:xfrm>
          <a:off x="16268700" y="1748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17253</xdr:rowOff>
    </xdr:from>
    <xdr:ext cx="405111" cy="259045"/>
    <xdr:sp macro="" textlink="">
      <xdr:nvSpPr>
        <xdr:cNvPr id="602" name="【公民館】&#10;有形固定資産減価償却率該当値テキスト">
          <a:extLst>
            <a:ext uri="{FF2B5EF4-FFF2-40B4-BE49-F238E27FC236}">
              <a16:creationId xmlns:a16="http://schemas.microsoft.com/office/drawing/2014/main" xmlns="" id="{89FD36B5-3A75-43C0-A4BA-D5109379741F}"/>
            </a:ext>
          </a:extLst>
        </xdr:cNvPr>
        <xdr:cNvSpPr txBox="1"/>
      </xdr:nvSpPr>
      <xdr:spPr>
        <a:xfrm>
          <a:off x="16357600" y="1733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4173</xdr:rowOff>
    </xdr:from>
    <xdr:to>
      <xdr:col>81</xdr:col>
      <xdr:colOff>101600</xdr:colOff>
      <xdr:row>102</xdr:row>
      <xdr:rowOff>105773</xdr:rowOff>
    </xdr:to>
    <xdr:sp macro="" textlink="">
      <xdr:nvSpPr>
        <xdr:cNvPr id="603" name="楕円 602">
          <a:extLst>
            <a:ext uri="{FF2B5EF4-FFF2-40B4-BE49-F238E27FC236}">
              <a16:creationId xmlns:a16="http://schemas.microsoft.com/office/drawing/2014/main" xmlns="" id="{0F4CE753-A48F-4A57-8807-AB55B88E48B4}"/>
            </a:ext>
          </a:extLst>
        </xdr:cNvPr>
        <xdr:cNvSpPr/>
      </xdr:nvSpPr>
      <xdr:spPr>
        <a:xfrm>
          <a:off x="15430500" y="1749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45176</xdr:rowOff>
    </xdr:from>
    <xdr:to>
      <xdr:col>85</xdr:col>
      <xdr:colOff>127000</xdr:colOff>
      <xdr:row>102</xdr:row>
      <xdr:rowOff>54973</xdr:rowOff>
    </xdr:to>
    <xdr:cxnSp macro="">
      <xdr:nvCxnSpPr>
        <xdr:cNvPr id="604" name="直線コネクタ 603">
          <a:extLst>
            <a:ext uri="{FF2B5EF4-FFF2-40B4-BE49-F238E27FC236}">
              <a16:creationId xmlns:a16="http://schemas.microsoft.com/office/drawing/2014/main" xmlns="" id="{8719AEC2-F01B-49EC-A461-EBF394DD894C}"/>
            </a:ext>
          </a:extLst>
        </xdr:cNvPr>
        <xdr:cNvCxnSpPr/>
      </xdr:nvCxnSpPr>
      <xdr:spPr>
        <a:xfrm flipV="1">
          <a:off x="15481300" y="1753307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9071</xdr:rowOff>
    </xdr:from>
    <xdr:to>
      <xdr:col>76</xdr:col>
      <xdr:colOff>165100</xdr:colOff>
      <xdr:row>102</xdr:row>
      <xdr:rowOff>110671</xdr:rowOff>
    </xdr:to>
    <xdr:sp macro="" textlink="">
      <xdr:nvSpPr>
        <xdr:cNvPr id="605" name="楕円 604">
          <a:extLst>
            <a:ext uri="{FF2B5EF4-FFF2-40B4-BE49-F238E27FC236}">
              <a16:creationId xmlns:a16="http://schemas.microsoft.com/office/drawing/2014/main" xmlns="" id="{A1F82683-F3EF-4C63-91B8-685508D626F8}"/>
            </a:ext>
          </a:extLst>
        </xdr:cNvPr>
        <xdr:cNvSpPr/>
      </xdr:nvSpPr>
      <xdr:spPr>
        <a:xfrm>
          <a:off x="145415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54973</xdr:rowOff>
    </xdr:from>
    <xdr:to>
      <xdr:col>81</xdr:col>
      <xdr:colOff>50800</xdr:colOff>
      <xdr:row>102</xdr:row>
      <xdr:rowOff>59871</xdr:rowOff>
    </xdr:to>
    <xdr:cxnSp macro="">
      <xdr:nvCxnSpPr>
        <xdr:cNvPr id="606" name="直線コネクタ 605">
          <a:extLst>
            <a:ext uri="{FF2B5EF4-FFF2-40B4-BE49-F238E27FC236}">
              <a16:creationId xmlns:a16="http://schemas.microsoft.com/office/drawing/2014/main" xmlns="" id="{394B4616-AF58-49DA-88A6-DB0BF0032EC8}"/>
            </a:ext>
          </a:extLst>
        </xdr:cNvPr>
        <xdr:cNvCxnSpPr/>
      </xdr:nvCxnSpPr>
      <xdr:spPr>
        <a:xfrm flipV="1">
          <a:off x="14592300" y="1754287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129557</xdr:rowOff>
    </xdr:from>
    <xdr:ext cx="405111" cy="259045"/>
    <xdr:sp macro="" textlink="">
      <xdr:nvSpPr>
        <xdr:cNvPr id="607" name="n_1aveValue【公民館】&#10;有形固定資産減価償却率">
          <a:extLst>
            <a:ext uri="{FF2B5EF4-FFF2-40B4-BE49-F238E27FC236}">
              <a16:creationId xmlns:a16="http://schemas.microsoft.com/office/drawing/2014/main" xmlns="" id="{6FC3D165-C8FA-4DBF-942B-00D9DA8779C5}"/>
            </a:ext>
          </a:extLst>
        </xdr:cNvPr>
        <xdr:cNvSpPr txBox="1"/>
      </xdr:nvSpPr>
      <xdr:spPr>
        <a:xfrm>
          <a:off x="152660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131190</xdr:rowOff>
    </xdr:from>
    <xdr:ext cx="405111" cy="259045"/>
    <xdr:sp macro="" textlink="">
      <xdr:nvSpPr>
        <xdr:cNvPr id="608" name="n_2aveValue【公民館】&#10;有形固定資産減価償却率">
          <a:extLst>
            <a:ext uri="{FF2B5EF4-FFF2-40B4-BE49-F238E27FC236}">
              <a16:creationId xmlns:a16="http://schemas.microsoft.com/office/drawing/2014/main" xmlns="" id="{979E13C9-D891-4273-B823-5800AD1AB5F4}"/>
            </a:ext>
          </a:extLst>
        </xdr:cNvPr>
        <xdr:cNvSpPr txBox="1"/>
      </xdr:nvSpPr>
      <xdr:spPr>
        <a:xfrm>
          <a:off x="14389744" y="1779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60251</xdr:rowOff>
    </xdr:from>
    <xdr:ext cx="405111" cy="259045"/>
    <xdr:sp macro="" textlink="">
      <xdr:nvSpPr>
        <xdr:cNvPr id="609" name="n_3aveValue【公民館】&#10;有形固定資産減価償却率">
          <a:extLst>
            <a:ext uri="{FF2B5EF4-FFF2-40B4-BE49-F238E27FC236}">
              <a16:creationId xmlns:a16="http://schemas.microsoft.com/office/drawing/2014/main" xmlns="" id="{EA3A70D5-FA98-4263-878E-60BA61D6D717}"/>
            </a:ext>
          </a:extLst>
        </xdr:cNvPr>
        <xdr:cNvSpPr txBox="1"/>
      </xdr:nvSpPr>
      <xdr:spPr>
        <a:xfrm>
          <a:off x="13500744" y="1737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122300</xdr:rowOff>
    </xdr:from>
    <xdr:ext cx="405111" cy="259045"/>
    <xdr:sp macro="" textlink="">
      <xdr:nvSpPr>
        <xdr:cNvPr id="610" name="n_1mainValue【公民館】&#10;有形固定資産減価償却率">
          <a:extLst>
            <a:ext uri="{FF2B5EF4-FFF2-40B4-BE49-F238E27FC236}">
              <a16:creationId xmlns:a16="http://schemas.microsoft.com/office/drawing/2014/main" xmlns="" id="{C6896C96-D778-4A11-BB1F-5731E862199D}"/>
            </a:ext>
          </a:extLst>
        </xdr:cNvPr>
        <xdr:cNvSpPr txBox="1"/>
      </xdr:nvSpPr>
      <xdr:spPr>
        <a:xfrm>
          <a:off x="15266044" y="1726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127198</xdr:rowOff>
    </xdr:from>
    <xdr:ext cx="405111" cy="259045"/>
    <xdr:sp macro="" textlink="">
      <xdr:nvSpPr>
        <xdr:cNvPr id="611" name="n_2mainValue【公民館】&#10;有形固定資産減価償却率">
          <a:extLst>
            <a:ext uri="{FF2B5EF4-FFF2-40B4-BE49-F238E27FC236}">
              <a16:creationId xmlns:a16="http://schemas.microsoft.com/office/drawing/2014/main" xmlns="" id="{D7C5C7B7-1A68-43DF-BE5C-DA4CCC650143}"/>
            </a:ext>
          </a:extLst>
        </xdr:cNvPr>
        <xdr:cNvSpPr txBox="1"/>
      </xdr:nvSpPr>
      <xdr:spPr>
        <a:xfrm>
          <a:off x="14389744" y="1727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2" name="正方形/長方形 611">
          <a:extLst>
            <a:ext uri="{FF2B5EF4-FFF2-40B4-BE49-F238E27FC236}">
              <a16:creationId xmlns:a16="http://schemas.microsoft.com/office/drawing/2014/main" xmlns="" id="{5348E476-00C6-4604-94C1-80CF14A9F67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3" name="正方形/長方形 612">
          <a:extLst>
            <a:ext uri="{FF2B5EF4-FFF2-40B4-BE49-F238E27FC236}">
              <a16:creationId xmlns:a16="http://schemas.microsoft.com/office/drawing/2014/main" xmlns="" id="{C89C28EE-AF00-4D9C-B953-4E22E440463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4" name="正方形/長方形 613">
          <a:extLst>
            <a:ext uri="{FF2B5EF4-FFF2-40B4-BE49-F238E27FC236}">
              <a16:creationId xmlns:a16="http://schemas.microsoft.com/office/drawing/2014/main" xmlns="" id="{FC8DD314-E530-443B-AAD0-B3597A71DE9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5" name="正方形/長方形 614">
          <a:extLst>
            <a:ext uri="{FF2B5EF4-FFF2-40B4-BE49-F238E27FC236}">
              <a16:creationId xmlns:a16="http://schemas.microsoft.com/office/drawing/2014/main" xmlns="" id="{1F6824AE-6F6B-42B2-AA01-FB4C237FCCC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6" name="正方形/長方形 615">
          <a:extLst>
            <a:ext uri="{FF2B5EF4-FFF2-40B4-BE49-F238E27FC236}">
              <a16:creationId xmlns:a16="http://schemas.microsoft.com/office/drawing/2014/main" xmlns="" id="{8DA4173C-ABDB-46A3-9B9E-72081ED22CB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7" name="正方形/長方形 616">
          <a:extLst>
            <a:ext uri="{FF2B5EF4-FFF2-40B4-BE49-F238E27FC236}">
              <a16:creationId xmlns:a16="http://schemas.microsoft.com/office/drawing/2014/main" xmlns="" id="{B6DE4370-1F2F-4698-8504-D535F08D567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8" name="正方形/長方形 617">
          <a:extLst>
            <a:ext uri="{FF2B5EF4-FFF2-40B4-BE49-F238E27FC236}">
              <a16:creationId xmlns:a16="http://schemas.microsoft.com/office/drawing/2014/main" xmlns="" id="{5F2DB44C-DDFC-4498-A501-0457BEAA837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9" name="正方形/長方形 618">
          <a:extLst>
            <a:ext uri="{FF2B5EF4-FFF2-40B4-BE49-F238E27FC236}">
              <a16:creationId xmlns:a16="http://schemas.microsoft.com/office/drawing/2014/main" xmlns="" id="{B4E7A5DB-F437-4FC9-8CE7-6E9C1A16A41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0" name="テキスト ボックス 619">
          <a:extLst>
            <a:ext uri="{FF2B5EF4-FFF2-40B4-BE49-F238E27FC236}">
              <a16:creationId xmlns:a16="http://schemas.microsoft.com/office/drawing/2014/main" xmlns="" id="{8001C173-875B-4DFC-B582-7CBA875B672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1" name="直線コネクタ 620">
          <a:extLst>
            <a:ext uri="{FF2B5EF4-FFF2-40B4-BE49-F238E27FC236}">
              <a16:creationId xmlns:a16="http://schemas.microsoft.com/office/drawing/2014/main" xmlns="" id="{83AC0447-031C-4456-9D0B-A51A9818AD3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22" name="直線コネクタ 621">
          <a:extLst>
            <a:ext uri="{FF2B5EF4-FFF2-40B4-BE49-F238E27FC236}">
              <a16:creationId xmlns:a16="http://schemas.microsoft.com/office/drawing/2014/main" xmlns="" id="{A8CFB608-4CBE-4D16-9011-CFCFD144701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23" name="テキスト ボックス 622">
          <a:extLst>
            <a:ext uri="{FF2B5EF4-FFF2-40B4-BE49-F238E27FC236}">
              <a16:creationId xmlns:a16="http://schemas.microsoft.com/office/drawing/2014/main" xmlns="" id="{6B534C14-1949-4CA7-AEAC-D0120FBEC2C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24" name="直線コネクタ 623">
          <a:extLst>
            <a:ext uri="{FF2B5EF4-FFF2-40B4-BE49-F238E27FC236}">
              <a16:creationId xmlns:a16="http://schemas.microsoft.com/office/drawing/2014/main" xmlns="" id="{5AA5B9D1-0ADB-4B06-9D9D-68AE2CDFD44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25" name="テキスト ボックス 624">
          <a:extLst>
            <a:ext uri="{FF2B5EF4-FFF2-40B4-BE49-F238E27FC236}">
              <a16:creationId xmlns:a16="http://schemas.microsoft.com/office/drawing/2014/main" xmlns="" id="{E75929AE-9F1F-45F1-AA5E-1473F7E03AD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26" name="直線コネクタ 625">
          <a:extLst>
            <a:ext uri="{FF2B5EF4-FFF2-40B4-BE49-F238E27FC236}">
              <a16:creationId xmlns:a16="http://schemas.microsoft.com/office/drawing/2014/main" xmlns="" id="{B2F72CB0-1272-4BA8-8059-0D66B699188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27" name="テキスト ボックス 626">
          <a:extLst>
            <a:ext uri="{FF2B5EF4-FFF2-40B4-BE49-F238E27FC236}">
              <a16:creationId xmlns:a16="http://schemas.microsoft.com/office/drawing/2014/main" xmlns="" id="{BB7E0E72-3049-4D36-AEA2-B26B1076EBC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8" name="直線コネクタ 627">
          <a:extLst>
            <a:ext uri="{FF2B5EF4-FFF2-40B4-BE49-F238E27FC236}">
              <a16:creationId xmlns:a16="http://schemas.microsoft.com/office/drawing/2014/main" xmlns="" id="{5E90BAED-F969-4B71-A66B-B0AC66B20EC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9" name="テキスト ボックス 628">
          <a:extLst>
            <a:ext uri="{FF2B5EF4-FFF2-40B4-BE49-F238E27FC236}">
              <a16:creationId xmlns:a16="http://schemas.microsoft.com/office/drawing/2014/main" xmlns="" id="{487D9CA8-F170-4A87-8536-53053BC77AB8}"/>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30" name="直線コネクタ 629">
          <a:extLst>
            <a:ext uri="{FF2B5EF4-FFF2-40B4-BE49-F238E27FC236}">
              <a16:creationId xmlns:a16="http://schemas.microsoft.com/office/drawing/2014/main" xmlns="" id="{351AD21D-ADDF-4B20-B8E8-984A339B0FC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31" name="テキスト ボックス 630">
          <a:extLst>
            <a:ext uri="{FF2B5EF4-FFF2-40B4-BE49-F238E27FC236}">
              <a16:creationId xmlns:a16="http://schemas.microsoft.com/office/drawing/2014/main" xmlns="" id="{CA24C37D-316D-43C3-8E4F-BA30E0A4646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2" name="直線コネクタ 631">
          <a:extLst>
            <a:ext uri="{FF2B5EF4-FFF2-40B4-BE49-F238E27FC236}">
              <a16:creationId xmlns:a16="http://schemas.microsoft.com/office/drawing/2014/main" xmlns="" id="{2A059FBB-DE78-4B89-BC82-A013408637C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3" name="テキスト ボックス 632">
          <a:extLst>
            <a:ext uri="{FF2B5EF4-FFF2-40B4-BE49-F238E27FC236}">
              <a16:creationId xmlns:a16="http://schemas.microsoft.com/office/drawing/2014/main" xmlns="" id="{923A1333-36BB-4537-BC11-53E4AC7F62E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4" name="【公民館】&#10;一人当たり面積グラフ枠">
          <a:extLst>
            <a:ext uri="{FF2B5EF4-FFF2-40B4-BE49-F238E27FC236}">
              <a16:creationId xmlns:a16="http://schemas.microsoft.com/office/drawing/2014/main" xmlns="" id="{37766A81-C3B2-42CF-A339-B3D3255E8FD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115570</xdr:rowOff>
    </xdr:from>
    <xdr:to>
      <xdr:col>116</xdr:col>
      <xdr:colOff>62864</xdr:colOff>
      <xdr:row>108</xdr:row>
      <xdr:rowOff>142239</xdr:rowOff>
    </xdr:to>
    <xdr:cxnSp macro="">
      <xdr:nvCxnSpPr>
        <xdr:cNvPr id="635" name="直線コネクタ 634">
          <a:extLst>
            <a:ext uri="{FF2B5EF4-FFF2-40B4-BE49-F238E27FC236}">
              <a16:creationId xmlns:a16="http://schemas.microsoft.com/office/drawing/2014/main" xmlns="" id="{5D8B4C68-5EAD-477F-B18D-0DB38CCC1B29}"/>
            </a:ext>
          </a:extLst>
        </xdr:cNvPr>
        <xdr:cNvCxnSpPr/>
      </xdr:nvCxnSpPr>
      <xdr:spPr>
        <a:xfrm flipV="1">
          <a:off x="22160864" y="1726057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636" name="【公民館】&#10;一人当たり面積最小値テキスト">
          <a:extLst>
            <a:ext uri="{FF2B5EF4-FFF2-40B4-BE49-F238E27FC236}">
              <a16:creationId xmlns:a16="http://schemas.microsoft.com/office/drawing/2014/main" xmlns="" id="{6D4B96D2-17CF-4552-94AC-B31BB166A754}"/>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637" name="直線コネクタ 636">
          <a:extLst>
            <a:ext uri="{FF2B5EF4-FFF2-40B4-BE49-F238E27FC236}">
              <a16:creationId xmlns:a16="http://schemas.microsoft.com/office/drawing/2014/main" xmlns="" id="{6EE0667D-C15E-459C-9306-F7C53A0D96ED}"/>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62247</xdr:rowOff>
    </xdr:from>
    <xdr:ext cx="469744" cy="259045"/>
    <xdr:sp macro="" textlink="">
      <xdr:nvSpPr>
        <xdr:cNvPr id="638" name="【公民館】&#10;一人当たり面積最大値テキスト">
          <a:extLst>
            <a:ext uri="{FF2B5EF4-FFF2-40B4-BE49-F238E27FC236}">
              <a16:creationId xmlns:a16="http://schemas.microsoft.com/office/drawing/2014/main" xmlns="" id="{0FD3763D-A809-4BB8-9614-872BCEBEA0DB}"/>
            </a:ext>
          </a:extLst>
        </xdr:cNvPr>
        <xdr:cNvSpPr txBox="1"/>
      </xdr:nvSpPr>
      <xdr:spPr>
        <a:xfrm>
          <a:off x="22199600" y="1703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115570</xdr:rowOff>
    </xdr:from>
    <xdr:to>
      <xdr:col>116</xdr:col>
      <xdr:colOff>152400</xdr:colOff>
      <xdr:row>100</xdr:row>
      <xdr:rowOff>115570</xdr:rowOff>
    </xdr:to>
    <xdr:cxnSp macro="">
      <xdr:nvCxnSpPr>
        <xdr:cNvPr id="639" name="直線コネクタ 638">
          <a:extLst>
            <a:ext uri="{FF2B5EF4-FFF2-40B4-BE49-F238E27FC236}">
              <a16:creationId xmlns:a16="http://schemas.microsoft.com/office/drawing/2014/main" xmlns="" id="{60D79CBA-BC4F-41D0-B117-C2EF4707E0AC}"/>
            </a:ext>
          </a:extLst>
        </xdr:cNvPr>
        <xdr:cNvCxnSpPr/>
      </xdr:nvCxnSpPr>
      <xdr:spPr>
        <a:xfrm>
          <a:off x="22072600" y="1726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119397</xdr:rowOff>
    </xdr:from>
    <xdr:ext cx="469744" cy="259045"/>
    <xdr:sp macro="" textlink="">
      <xdr:nvSpPr>
        <xdr:cNvPr id="640" name="【公民館】&#10;一人当たり面積平均値テキスト">
          <a:extLst>
            <a:ext uri="{FF2B5EF4-FFF2-40B4-BE49-F238E27FC236}">
              <a16:creationId xmlns:a16="http://schemas.microsoft.com/office/drawing/2014/main" xmlns="" id="{88EEFA10-C270-43BD-A5A0-6880D849B8B8}"/>
            </a:ext>
          </a:extLst>
        </xdr:cNvPr>
        <xdr:cNvSpPr txBox="1"/>
      </xdr:nvSpPr>
      <xdr:spPr>
        <a:xfrm>
          <a:off x="22199600" y="18121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96520</xdr:rowOff>
    </xdr:from>
    <xdr:to>
      <xdr:col>116</xdr:col>
      <xdr:colOff>114300</xdr:colOff>
      <xdr:row>107</xdr:row>
      <xdr:rowOff>26670</xdr:rowOff>
    </xdr:to>
    <xdr:sp macro="" textlink="">
      <xdr:nvSpPr>
        <xdr:cNvPr id="641" name="フローチャート: 判断 640">
          <a:extLst>
            <a:ext uri="{FF2B5EF4-FFF2-40B4-BE49-F238E27FC236}">
              <a16:creationId xmlns:a16="http://schemas.microsoft.com/office/drawing/2014/main" xmlns="" id="{6EB59A0A-ADC2-48DB-9219-03F0A0467601}"/>
            </a:ext>
          </a:extLst>
        </xdr:cNvPr>
        <xdr:cNvSpPr/>
      </xdr:nvSpPr>
      <xdr:spPr>
        <a:xfrm>
          <a:off x="221107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143511</xdr:rowOff>
    </xdr:from>
    <xdr:to>
      <xdr:col>112</xdr:col>
      <xdr:colOff>38100</xdr:colOff>
      <xdr:row>107</xdr:row>
      <xdr:rowOff>73661</xdr:rowOff>
    </xdr:to>
    <xdr:sp macro="" textlink="">
      <xdr:nvSpPr>
        <xdr:cNvPr id="642" name="フローチャート: 判断 641">
          <a:extLst>
            <a:ext uri="{FF2B5EF4-FFF2-40B4-BE49-F238E27FC236}">
              <a16:creationId xmlns:a16="http://schemas.microsoft.com/office/drawing/2014/main" xmlns="" id="{DE1AC176-6F4B-4133-A09F-DB9491AE7BE4}"/>
            </a:ext>
          </a:extLst>
        </xdr:cNvPr>
        <xdr:cNvSpPr/>
      </xdr:nvSpPr>
      <xdr:spPr>
        <a:xfrm>
          <a:off x="21272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119380</xdr:rowOff>
    </xdr:from>
    <xdr:to>
      <xdr:col>107</xdr:col>
      <xdr:colOff>101600</xdr:colOff>
      <xdr:row>107</xdr:row>
      <xdr:rowOff>49530</xdr:rowOff>
    </xdr:to>
    <xdr:sp macro="" textlink="">
      <xdr:nvSpPr>
        <xdr:cNvPr id="643" name="フローチャート: 判断 642">
          <a:extLst>
            <a:ext uri="{FF2B5EF4-FFF2-40B4-BE49-F238E27FC236}">
              <a16:creationId xmlns:a16="http://schemas.microsoft.com/office/drawing/2014/main" xmlns="" id="{F1807E05-6CF8-48E5-88BA-AB805478F789}"/>
            </a:ext>
          </a:extLst>
        </xdr:cNvPr>
        <xdr:cNvSpPr/>
      </xdr:nvSpPr>
      <xdr:spPr>
        <a:xfrm>
          <a:off x="20383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109220</xdr:rowOff>
    </xdr:from>
    <xdr:to>
      <xdr:col>102</xdr:col>
      <xdr:colOff>165100</xdr:colOff>
      <xdr:row>107</xdr:row>
      <xdr:rowOff>39370</xdr:rowOff>
    </xdr:to>
    <xdr:sp macro="" textlink="">
      <xdr:nvSpPr>
        <xdr:cNvPr id="644" name="フローチャート: 判断 643">
          <a:extLst>
            <a:ext uri="{FF2B5EF4-FFF2-40B4-BE49-F238E27FC236}">
              <a16:creationId xmlns:a16="http://schemas.microsoft.com/office/drawing/2014/main" xmlns="" id="{E628CEC7-7600-42E4-AEF9-E043E8296837}"/>
            </a:ext>
          </a:extLst>
        </xdr:cNvPr>
        <xdr:cNvSpPr/>
      </xdr:nvSpPr>
      <xdr:spPr>
        <a:xfrm>
          <a:off x="19494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xmlns="" id="{F185BD49-5FF6-4BD2-920C-5F522E6B849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xmlns="" id="{07289149-3E78-4F9C-A2BF-E406AE1CAA5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xmlns="" id="{BEEC0736-AF9E-46F0-9D9B-744E68F10C3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xmlns="" id="{67A2215E-7C9C-40D2-A8DB-66556F09227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xmlns="" id="{5291E86F-4216-41CC-B01D-98873E4DC65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106680</xdr:rowOff>
    </xdr:from>
    <xdr:to>
      <xdr:col>116</xdr:col>
      <xdr:colOff>114300</xdr:colOff>
      <xdr:row>108</xdr:row>
      <xdr:rowOff>36830</xdr:rowOff>
    </xdr:to>
    <xdr:sp macro="" textlink="">
      <xdr:nvSpPr>
        <xdr:cNvPr id="650" name="楕円 649">
          <a:extLst>
            <a:ext uri="{FF2B5EF4-FFF2-40B4-BE49-F238E27FC236}">
              <a16:creationId xmlns:a16="http://schemas.microsoft.com/office/drawing/2014/main" xmlns="" id="{1B6F6AE4-4B8F-4CD8-848E-7076C03D75EE}"/>
            </a:ext>
          </a:extLst>
        </xdr:cNvPr>
        <xdr:cNvSpPr/>
      </xdr:nvSpPr>
      <xdr:spPr>
        <a:xfrm>
          <a:off x="22110700" y="1845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85107</xdr:rowOff>
    </xdr:from>
    <xdr:ext cx="469744" cy="259045"/>
    <xdr:sp macro="" textlink="">
      <xdr:nvSpPr>
        <xdr:cNvPr id="651" name="【公民館】&#10;一人当たり面積該当値テキスト">
          <a:extLst>
            <a:ext uri="{FF2B5EF4-FFF2-40B4-BE49-F238E27FC236}">
              <a16:creationId xmlns:a16="http://schemas.microsoft.com/office/drawing/2014/main" xmlns="" id="{03C3852F-781E-492C-998D-B54D4E7B0811}"/>
            </a:ext>
          </a:extLst>
        </xdr:cNvPr>
        <xdr:cNvSpPr txBox="1"/>
      </xdr:nvSpPr>
      <xdr:spPr>
        <a:xfrm>
          <a:off x="22199600" y="1843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106680</xdr:rowOff>
    </xdr:from>
    <xdr:to>
      <xdr:col>112</xdr:col>
      <xdr:colOff>38100</xdr:colOff>
      <xdr:row>108</xdr:row>
      <xdr:rowOff>36830</xdr:rowOff>
    </xdr:to>
    <xdr:sp macro="" textlink="">
      <xdr:nvSpPr>
        <xdr:cNvPr id="652" name="楕円 651">
          <a:extLst>
            <a:ext uri="{FF2B5EF4-FFF2-40B4-BE49-F238E27FC236}">
              <a16:creationId xmlns:a16="http://schemas.microsoft.com/office/drawing/2014/main" xmlns="" id="{2A9D3BF9-5BC0-441B-BF39-C474975C1D76}"/>
            </a:ext>
          </a:extLst>
        </xdr:cNvPr>
        <xdr:cNvSpPr/>
      </xdr:nvSpPr>
      <xdr:spPr>
        <a:xfrm>
          <a:off x="21272500" y="1845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157480</xdr:rowOff>
    </xdr:from>
    <xdr:to>
      <xdr:col>116</xdr:col>
      <xdr:colOff>63500</xdr:colOff>
      <xdr:row>107</xdr:row>
      <xdr:rowOff>157480</xdr:rowOff>
    </xdr:to>
    <xdr:cxnSp macro="">
      <xdr:nvCxnSpPr>
        <xdr:cNvPr id="653" name="直線コネクタ 652">
          <a:extLst>
            <a:ext uri="{FF2B5EF4-FFF2-40B4-BE49-F238E27FC236}">
              <a16:creationId xmlns:a16="http://schemas.microsoft.com/office/drawing/2014/main" xmlns="" id="{D1933E4B-3D87-4C9A-A4D1-054B39CB3010}"/>
            </a:ext>
          </a:extLst>
        </xdr:cNvPr>
        <xdr:cNvCxnSpPr/>
      </xdr:nvCxnSpPr>
      <xdr:spPr>
        <a:xfrm>
          <a:off x="21323300" y="185026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107950</xdr:rowOff>
    </xdr:from>
    <xdr:to>
      <xdr:col>107</xdr:col>
      <xdr:colOff>101600</xdr:colOff>
      <xdr:row>108</xdr:row>
      <xdr:rowOff>38100</xdr:rowOff>
    </xdr:to>
    <xdr:sp macro="" textlink="">
      <xdr:nvSpPr>
        <xdr:cNvPr id="654" name="楕円 653">
          <a:extLst>
            <a:ext uri="{FF2B5EF4-FFF2-40B4-BE49-F238E27FC236}">
              <a16:creationId xmlns:a16="http://schemas.microsoft.com/office/drawing/2014/main" xmlns="" id="{04C60BF2-06FC-474C-A893-C7D546AB63FB}"/>
            </a:ext>
          </a:extLst>
        </xdr:cNvPr>
        <xdr:cNvSpPr/>
      </xdr:nvSpPr>
      <xdr:spPr>
        <a:xfrm>
          <a:off x="20383500" y="184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157480</xdr:rowOff>
    </xdr:from>
    <xdr:to>
      <xdr:col>111</xdr:col>
      <xdr:colOff>177800</xdr:colOff>
      <xdr:row>107</xdr:row>
      <xdr:rowOff>158750</xdr:rowOff>
    </xdr:to>
    <xdr:cxnSp macro="">
      <xdr:nvCxnSpPr>
        <xdr:cNvPr id="655" name="直線コネクタ 654">
          <a:extLst>
            <a:ext uri="{FF2B5EF4-FFF2-40B4-BE49-F238E27FC236}">
              <a16:creationId xmlns:a16="http://schemas.microsoft.com/office/drawing/2014/main" xmlns="" id="{D16DFD11-4959-42C1-B7A4-71442DFD0E33}"/>
            </a:ext>
          </a:extLst>
        </xdr:cNvPr>
        <xdr:cNvCxnSpPr/>
      </xdr:nvCxnSpPr>
      <xdr:spPr>
        <a:xfrm flipV="1">
          <a:off x="20434300" y="185026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90188</xdr:rowOff>
    </xdr:from>
    <xdr:ext cx="469744" cy="259045"/>
    <xdr:sp macro="" textlink="">
      <xdr:nvSpPr>
        <xdr:cNvPr id="656" name="n_1aveValue【公民館】&#10;一人当たり面積">
          <a:extLst>
            <a:ext uri="{FF2B5EF4-FFF2-40B4-BE49-F238E27FC236}">
              <a16:creationId xmlns:a16="http://schemas.microsoft.com/office/drawing/2014/main" xmlns="" id="{6FC92487-6EBA-4C06-8937-836174FB7D79}"/>
            </a:ext>
          </a:extLst>
        </xdr:cNvPr>
        <xdr:cNvSpPr txBox="1"/>
      </xdr:nvSpPr>
      <xdr:spPr>
        <a:xfrm>
          <a:off x="210757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66057</xdr:rowOff>
    </xdr:from>
    <xdr:ext cx="469744" cy="259045"/>
    <xdr:sp macro="" textlink="">
      <xdr:nvSpPr>
        <xdr:cNvPr id="657" name="n_2aveValue【公民館】&#10;一人当たり面積">
          <a:extLst>
            <a:ext uri="{FF2B5EF4-FFF2-40B4-BE49-F238E27FC236}">
              <a16:creationId xmlns:a16="http://schemas.microsoft.com/office/drawing/2014/main" xmlns="" id="{F42DD1E5-5994-4C62-A56A-D16D11045FA0}"/>
            </a:ext>
          </a:extLst>
        </xdr:cNvPr>
        <xdr:cNvSpPr txBox="1"/>
      </xdr:nvSpPr>
      <xdr:spPr>
        <a:xfrm>
          <a:off x="20199427" y="180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55897</xdr:rowOff>
    </xdr:from>
    <xdr:ext cx="469744" cy="259045"/>
    <xdr:sp macro="" textlink="">
      <xdr:nvSpPr>
        <xdr:cNvPr id="658" name="n_3aveValue【公民館】&#10;一人当たり面積">
          <a:extLst>
            <a:ext uri="{FF2B5EF4-FFF2-40B4-BE49-F238E27FC236}">
              <a16:creationId xmlns:a16="http://schemas.microsoft.com/office/drawing/2014/main" xmlns="" id="{60B16815-A3A7-4AF3-905B-1FD007228843}"/>
            </a:ext>
          </a:extLst>
        </xdr:cNvPr>
        <xdr:cNvSpPr txBox="1"/>
      </xdr:nvSpPr>
      <xdr:spPr>
        <a:xfrm>
          <a:off x="19310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27957</xdr:rowOff>
    </xdr:from>
    <xdr:ext cx="469744" cy="259045"/>
    <xdr:sp macro="" textlink="">
      <xdr:nvSpPr>
        <xdr:cNvPr id="659" name="n_1mainValue【公民館】&#10;一人当たり面積">
          <a:extLst>
            <a:ext uri="{FF2B5EF4-FFF2-40B4-BE49-F238E27FC236}">
              <a16:creationId xmlns:a16="http://schemas.microsoft.com/office/drawing/2014/main" xmlns="" id="{BE17D2E0-7619-4D1A-A42A-E3B144A515CF}"/>
            </a:ext>
          </a:extLst>
        </xdr:cNvPr>
        <xdr:cNvSpPr txBox="1"/>
      </xdr:nvSpPr>
      <xdr:spPr>
        <a:xfrm>
          <a:off x="21075727" y="1854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29227</xdr:rowOff>
    </xdr:from>
    <xdr:ext cx="469744" cy="259045"/>
    <xdr:sp macro="" textlink="">
      <xdr:nvSpPr>
        <xdr:cNvPr id="660" name="n_2mainValue【公民館】&#10;一人当たり面積">
          <a:extLst>
            <a:ext uri="{FF2B5EF4-FFF2-40B4-BE49-F238E27FC236}">
              <a16:creationId xmlns:a16="http://schemas.microsoft.com/office/drawing/2014/main" xmlns="" id="{8EAABE0F-A3D2-4253-835C-632B8120716C}"/>
            </a:ext>
          </a:extLst>
        </xdr:cNvPr>
        <xdr:cNvSpPr txBox="1"/>
      </xdr:nvSpPr>
      <xdr:spPr>
        <a:xfrm>
          <a:off x="20199427" y="1854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1" name="正方形/長方形 660">
          <a:extLst>
            <a:ext uri="{FF2B5EF4-FFF2-40B4-BE49-F238E27FC236}">
              <a16:creationId xmlns:a16="http://schemas.microsoft.com/office/drawing/2014/main" xmlns="" id="{F6048E8F-4187-4BC3-B9E3-2A8D34933A1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2" name="正方形/長方形 661">
          <a:extLst>
            <a:ext uri="{FF2B5EF4-FFF2-40B4-BE49-F238E27FC236}">
              <a16:creationId xmlns:a16="http://schemas.microsoft.com/office/drawing/2014/main" xmlns="" id="{CCECE310-4B58-4E86-B1AF-CF85EAB1C87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3" name="テキスト ボックス 662">
          <a:extLst>
            <a:ext uri="{FF2B5EF4-FFF2-40B4-BE49-F238E27FC236}">
              <a16:creationId xmlns:a16="http://schemas.microsoft.com/office/drawing/2014/main" xmlns="" id="{21767FD8-A8F0-47F4-B7C0-516F6EE762A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た場合、全体的に減価償却率が高く老朽化が進んでいることが見受けられるが、中でも老朽化が進んでいる施設は学校施設となっている。公営住宅は新たに建設・及び老朽化施設の取り壊しが進んでいるため償却率が大きく下がっており、学校施設についても今後の小学校施設建て替えにより変化すると見込まれる。依然として全体的な施設の老朽化は明確であり、各種計画に基づく適切な施設の管理、更新を検討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726B2E21-BA6F-474D-92A7-03776A75FA1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75F7ED3E-1125-431E-9829-3C6BC1CAA30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69C8C7E-6BC7-4D3D-A1AA-C7DB1449DC2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A8F93A65-B55C-427D-8C1D-168EFAD1FF5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900BDA6-90C3-4A74-A80A-6E85478CFFF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63C9DF85-4462-49B3-AF27-2A44454B96A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9DB6711C-362F-480B-9D00-3E00969279D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667C1789-5F74-4CC6-91EB-52B713EB069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A93DE0EB-196D-42AE-A7DF-4E39171E8AF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416F00B-00AB-4A43-8114-F462F4E4845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11,227
11,101
37.75
4,929,900
4,742,932
148,617
2,905,399
4,285,359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142BF027-2184-4E12-8C41-BE153CF2C45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B9622FD9-970A-426A-919E-BF84C195E33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ABA10847-9223-4869-9911-5513F2FF399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61.7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D0F83017-40E5-4CCB-BAAE-0AD27ECF79C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23EE1FC-22A2-4E57-AF4C-50A718C6E01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4FE2CD57-E2FF-49EE-9933-933C5479CBD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EB6BD01F-516E-4112-98E3-1B8B56AB7D1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8B6D17C4-92E4-46E3-B04A-2C6BE8B11F7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99A26AC6-78D8-46D4-99F1-C10DA333103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C98D6D54-33A2-46BA-B47B-A2A1C5B3DB9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F61B7255-16B5-419D-A38F-90D172D34DC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50BC4438-14E7-4D08-9D31-31B924CD7E7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788B0B5B-2DA2-4C59-9959-CB5B6DDFE18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C13C8D4C-D3C3-42C3-AFB4-DF6A5E8E00E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A3B80D43-55C2-45E1-AA7B-FC3D3DAAFBA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EEBA5A34-C133-4591-986B-ED8AF14DEEA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A6F6775D-DD9D-475E-B383-569A1580380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DF109648-B3D0-498B-8EBC-236A030FE81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B39A753B-167B-430A-950A-EA8BA6A1CC1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964DD5D1-473C-48EA-9C1C-153F1085FE4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6850A9F2-AE9F-401B-B1C3-0094AB12563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95DF0B1A-81F0-4A8F-8C0F-1FE73D9F688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D400C27A-1A5F-4D6F-BCFC-EED68DC9CF0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0AE6CD63-7BC4-4910-B874-56157448BC6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568C4607-C0D6-4431-B55E-E4D4DAE2901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7E3B920E-43B9-4169-804C-04955805B42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EC38D50D-22F0-4293-B0BF-80259E41DC1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D9CDF3F0-B83F-44E2-9B4F-468ECCCA2D6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84597BA5-3A61-48C4-B127-4566477320D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2A870413-C988-47C3-8080-C5CE24308EB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xmlns="" id="{9F453C1A-5502-4B84-A9EC-E67BB12CED1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xmlns="" id="{80F07375-C808-4DD7-BD80-F9AF51CC6151}"/>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xmlns="" id="{CC20DC5A-C30C-4ED1-B500-A1A193F81C1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xmlns="" id="{252FCF7C-9BAF-490A-8A64-6E0D994FBF1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xmlns="" id="{7084357D-4783-4379-8B57-CFD265E96BD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xmlns="" id="{3636F883-0E94-4C32-B79A-74ABBDAAD88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xmlns="" id="{9E10BEF0-4E23-4972-BD37-AE0EC28F815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xmlns="" id="{DB4D8B1D-D1FD-4C15-AB2C-B2EB404BBC75}"/>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xmlns="" id="{2626918D-71F5-4A88-9253-8CFD7748272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xmlns="" id="{C1C05D10-E462-493B-9DD5-DBF5EAE3BE2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xmlns="" id="{E98691EB-791C-481A-B3BD-79140AE5B3F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xmlns="" id="{8B0CC4A5-A18D-4952-9098-38D2EAABF4E1}"/>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347E3D6F-4113-4961-994B-B5F725208E4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xmlns="" id="{7044E9F8-2215-4888-9D1C-3D717BCF4776}"/>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xmlns="" id="{3B38F238-BECB-41A5-B5A8-1A31D7B748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38644</xdr:rowOff>
    </xdr:from>
    <xdr:to>
      <xdr:col>24</xdr:col>
      <xdr:colOff>62865</xdr:colOff>
      <xdr:row>42</xdr:row>
      <xdr:rowOff>4354</xdr:rowOff>
    </xdr:to>
    <xdr:cxnSp macro="">
      <xdr:nvCxnSpPr>
        <xdr:cNvPr id="57" name="直線コネクタ 56">
          <a:extLst>
            <a:ext uri="{FF2B5EF4-FFF2-40B4-BE49-F238E27FC236}">
              <a16:creationId xmlns:a16="http://schemas.microsoft.com/office/drawing/2014/main" xmlns="" id="{AE4A034F-E919-4906-8313-7D6E711BA206}"/>
            </a:ext>
          </a:extLst>
        </xdr:cNvPr>
        <xdr:cNvCxnSpPr/>
      </xdr:nvCxnSpPr>
      <xdr:spPr>
        <a:xfrm flipV="1">
          <a:off x="4634865" y="5867944"/>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340478" cy="259045"/>
    <xdr:sp macro="" textlink="">
      <xdr:nvSpPr>
        <xdr:cNvPr id="58" name="【図書館】&#10;有形固定資産減価償却率最小値テキスト">
          <a:extLst>
            <a:ext uri="{FF2B5EF4-FFF2-40B4-BE49-F238E27FC236}">
              <a16:creationId xmlns:a16="http://schemas.microsoft.com/office/drawing/2014/main" xmlns="" id="{2C932431-E5AD-4B9E-85B6-AC71AD99EE68}"/>
            </a:ext>
          </a:extLst>
        </xdr:cNvPr>
        <xdr:cNvSpPr txBox="1"/>
      </xdr:nvSpPr>
      <xdr:spPr>
        <a:xfrm>
          <a:off x="46736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59" name="直線コネクタ 58">
          <a:extLst>
            <a:ext uri="{FF2B5EF4-FFF2-40B4-BE49-F238E27FC236}">
              <a16:creationId xmlns:a16="http://schemas.microsoft.com/office/drawing/2014/main" xmlns="" id="{5D94231A-3025-4611-A1B2-6F0F06B9E892}"/>
            </a:ext>
          </a:extLst>
        </xdr:cNvPr>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156771</xdr:rowOff>
    </xdr:from>
    <xdr:ext cx="405111" cy="259045"/>
    <xdr:sp macro="" textlink="">
      <xdr:nvSpPr>
        <xdr:cNvPr id="60" name="【図書館】&#10;有形固定資産減価償却率最大値テキスト">
          <a:extLst>
            <a:ext uri="{FF2B5EF4-FFF2-40B4-BE49-F238E27FC236}">
              <a16:creationId xmlns:a16="http://schemas.microsoft.com/office/drawing/2014/main" xmlns="" id="{71C8A42C-FFA0-4FAE-A0F0-73E9C6CD237C}"/>
            </a:ext>
          </a:extLst>
        </xdr:cNvPr>
        <xdr:cNvSpPr txBox="1"/>
      </xdr:nvSpPr>
      <xdr:spPr>
        <a:xfrm>
          <a:off x="4673600" y="564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38644</xdr:rowOff>
    </xdr:from>
    <xdr:to>
      <xdr:col>24</xdr:col>
      <xdr:colOff>152400</xdr:colOff>
      <xdr:row>34</xdr:row>
      <xdr:rowOff>38644</xdr:rowOff>
    </xdr:to>
    <xdr:cxnSp macro="">
      <xdr:nvCxnSpPr>
        <xdr:cNvPr id="61" name="直線コネクタ 60">
          <a:extLst>
            <a:ext uri="{FF2B5EF4-FFF2-40B4-BE49-F238E27FC236}">
              <a16:creationId xmlns:a16="http://schemas.microsoft.com/office/drawing/2014/main" xmlns="" id="{FB51897D-AEC0-47C6-B29E-F9B1D7A39386}"/>
            </a:ext>
          </a:extLst>
        </xdr:cNvPr>
        <xdr:cNvCxnSpPr/>
      </xdr:nvCxnSpPr>
      <xdr:spPr>
        <a:xfrm>
          <a:off x="4546600" y="586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145886</xdr:rowOff>
    </xdr:from>
    <xdr:ext cx="405111" cy="259045"/>
    <xdr:sp macro="" textlink="">
      <xdr:nvSpPr>
        <xdr:cNvPr id="62" name="【図書館】&#10;有形固定資産減価償却率平均値テキスト">
          <a:extLst>
            <a:ext uri="{FF2B5EF4-FFF2-40B4-BE49-F238E27FC236}">
              <a16:creationId xmlns:a16="http://schemas.microsoft.com/office/drawing/2014/main" xmlns="" id="{71D38BF4-6638-48F4-9ACB-4CC9FA121000}"/>
            </a:ext>
          </a:extLst>
        </xdr:cNvPr>
        <xdr:cNvSpPr txBox="1"/>
      </xdr:nvSpPr>
      <xdr:spPr>
        <a:xfrm>
          <a:off x="4673600" y="64895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167459</xdr:rowOff>
    </xdr:from>
    <xdr:to>
      <xdr:col>24</xdr:col>
      <xdr:colOff>114300</xdr:colOff>
      <xdr:row>38</xdr:row>
      <xdr:rowOff>97609</xdr:rowOff>
    </xdr:to>
    <xdr:sp macro="" textlink="">
      <xdr:nvSpPr>
        <xdr:cNvPr id="63" name="フローチャート: 判断 62">
          <a:extLst>
            <a:ext uri="{FF2B5EF4-FFF2-40B4-BE49-F238E27FC236}">
              <a16:creationId xmlns:a16="http://schemas.microsoft.com/office/drawing/2014/main" xmlns="" id="{25F3FCC8-5334-4683-9516-3834BC71B49D}"/>
            </a:ext>
          </a:extLst>
        </xdr:cNvPr>
        <xdr:cNvSpPr/>
      </xdr:nvSpPr>
      <xdr:spPr>
        <a:xfrm>
          <a:off x="4584700" y="651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22134</xdr:rowOff>
    </xdr:from>
    <xdr:to>
      <xdr:col>20</xdr:col>
      <xdr:colOff>38100</xdr:colOff>
      <xdr:row>38</xdr:row>
      <xdr:rowOff>123734</xdr:rowOff>
    </xdr:to>
    <xdr:sp macro="" textlink="">
      <xdr:nvSpPr>
        <xdr:cNvPr id="64" name="フローチャート: 判断 63">
          <a:extLst>
            <a:ext uri="{FF2B5EF4-FFF2-40B4-BE49-F238E27FC236}">
              <a16:creationId xmlns:a16="http://schemas.microsoft.com/office/drawing/2014/main" xmlns="" id="{4EA06B46-4A04-460E-BE38-D5A33635B898}"/>
            </a:ext>
          </a:extLst>
        </xdr:cNvPr>
        <xdr:cNvSpPr/>
      </xdr:nvSpPr>
      <xdr:spPr>
        <a:xfrm>
          <a:off x="37465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9072</xdr:rowOff>
    </xdr:from>
    <xdr:to>
      <xdr:col>15</xdr:col>
      <xdr:colOff>101600</xdr:colOff>
      <xdr:row>38</xdr:row>
      <xdr:rowOff>110672</xdr:rowOff>
    </xdr:to>
    <xdr:sp macro="" textlink="">
      <xdr:nvSpPr>
        <xdr:cNvPr id="65" name="フローチャート: 判断 64">
          <a:extLst>
            <a:ext uri="{FF2B5EF4-FFF2-40B4-BE49-F238E27FC236}">
              <a16:creationId xmlns:a16="http://schemas.microsoft.com/office/drawing/2014/main" xmlns="" id="{39C928FB-47B1-4860-A3FA-F71C7EB559A3}"/>
            </a:ext>
          </a:extLst>
        </xdr:cNvPr>
        <xdr:cNvSpPr/>
      </xdr:nvSpPr>
      <xdr:spPr>
        <a:xfrm>
          <a:off x="2857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149497</xdr:rowOff>
    </xdr:from>
    <xdr:to>
      <xdr:col>10</xdr:col>
      <xdr:colOff>165100</xdr:colOff>
      <xdr:row>38</xdr:row>
      <xdr:rowOff>79647</xdr:rowOff>
    </xdr:to>
    <xdr:sp macro="" textlink="">
      <xdr:nvSpPr>
        <xdr:cNvPr id="66" name="フローチャート: 判断 65">
          <a:extLst>
            <a:ext uri="{FF2B5EF4-FFF2-40B4-BE49-F238E27FC236}">
              <a16:creationId xmlns:a16="http://schemas.microsoft.com/office/drawing/2014/main" xmlns="" id="{491AE737-B4D8-431C-BC0B-DD7B11423F99}"/>
            </a:ext>
          </a:extLst>
        </xdr:cNvPr>
        <xdr:cNvSpPr/>
      </xdr:nvSpPr>
      <xdr:spPr>
        <a:xfrm>
          <a:off x="1968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48370D67-9DF2-4F51-BE26-0E7B638CCF8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8266DBD9-8634-4390-807A-8EE385BAF57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EB22A707-DA02-407E-BD26-EA2C89FFED4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866B1C1F-D3B7-4A96-B0DB-C19666BDA16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92A42ED1-5493-4611-AD8D-4451BE95B9C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51526</xdr:rowOff>
    </xdr:from>
    <xdr:to>
      <xdr:col>24</xdr:col>
      <xdr:colOff>114300</xdr:colOff>
      <xdr:row>35</xdr:row>
      <xdr:rowOff>153126</xdr:rowOff>
    </xdr:to>
    <xdr:sp macro="" textlink="">
      <xdr:nvSpPr>
        <xdr:cNvPr id="72" name="楕円 71">
          <a:extLst>
            <a:ext uri="{FF2B5EF4-FFF2-40B4-BE49-F238E27FC236}">
              <a16:creationId xmlns:a16="http://schemas.microsoft.com/office/drawing/2014/main" xmlns="" id="{BC82F5F7-EEDC-41F4-9FEA-325B00524F42}"/>
            </a:ext>
          </a:extLst>
        </xdr:cNvPr>
        <xdr:cNvSpPr/>
      </xdr:nvSpPr>
      <xdr:spPr>
        <a:xfrm>
          <a:off x="4584700" y="60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74403</xdr:rowOff>
    </xdr:from>
    <xdr:ext cx="405111" cy="259045"/>
    <xdr:sp macro="" textlink="">
      <xdr:nvSpPr>
        <xdr:cNvPr id="73" name="【図書館】&#10;有形固定資産減価償却率該当値テキスト">
          <a:extLst>
            <a:ext uri="{FF2B5EF4-FFF2-40B4-BE49-F238E27FC236}">
              <a16:creationId xmlns:a16="http://schemas.microsoft.com/office/drawing/2014/main" xmlns="" id="{509DFE30-61CB-4F83-9005-FCB423DB6C47}"/>
            </a:ext>
          </a:extLst>
        </xdr:cNvPr>
        <xdr:cNvSpPr txBox="1"/>
      </xdr:nvSpPr>
      <xdr:spPr>
        <a:xfrm>
          <a:off x="4673600" y="590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61323</xdr:rowOff>
    </xdr:from>
    <xdr:to>
      <xdr:col>20</xdr:col>
      <xdr:colOff>38100</xdr:colOff>
      <xdr:row>35</xdr:row>
      <xdr:rowOff>162923</xdr:rowOff>
    </xdr:to>
    <xdr:sp macro="" textlink="">
      <xdr:nvSpPr>
        <xdr:cNvPr id="74" name="楕円 73">
          <a:extLst>
            <a:ext uri="{FF2B5EF4-FFF2-40B4-BE49-F238E27FC236}">
              <a16:creationId xmlns:a16="http://schemas.microsoft.com/office/drawing/2014/main" xmlns="" id="{54423BF6-0805-45C3-8081-9052ED252DE3}"/>
            </a:ext>
          </a:extLst>
        </xdr:cNvPr>
        <xdr:cNvSpPr/>
      </xdr:nvSpPr>
      <xdr:spPr>
        <a:xfrm>
          <a:off x="3746500" y="606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102326</xdr:rowOff>
    </xdr:from>
    <xdr:to>
      <xdr:col>24</xdr:col>
      <xdr:colOff>63500</xdr:colOff>
      <xdr:row>35</xdr:row>
      <xdr:rowOff>112123</xdr:rowOff>
    </xdr:to>
    <xdr:cxnSp macro="">
      <xdr:nvCxnSpPr>
        <xdr:cNvPr id="75" name="直線コネクタ 74">
          <a:extLst>
            <a:ext uri="{FF2B5EF4-FFF2-40B4-BE49-F238E27FC236}">
              <a16:creationId xmlns:a16="http://schemas.microsoft.com/office/drawing/2014/main" xmlns="" id="{70127310-D87A-446E-A561-38B453870025}"/>
            </a:ext>
          </a:extLst>
        </xdr:cNvPr>
        <xdr:cNvCxnSpPr/>
      </xdr:nvCxnSpPr>
      <xdr:spPr>
        <a:xfrm flipV="1">
          <a:off x="3797300" y="610307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66222</xdr:rowOff>
    </xdr:from>
    <xdr:to>
      <xdr:col>15</xdr:col>
      <xdr:colOff>101600</xdr:colOff>
      <xdr:row>35</xdr:row>
      <xdr:rowOff>167822</xdr:rowOff>
    </xdr:to>
    <xdr:sp macro="" textlink="">
      <xdr:nvSpPr>
        <xdr:cNvPr id="76" name="楕円 75">
          <a:extLst>
            <a:ext uri="{FF2B5EF4-FFF2-40B4-BE49-F238E27FC236}">
              <a16:creationId xmlns:a16="http://schemas.microsoft.com/office/drawing/2014/main" xmlns="" id="{8C04D08C-2330-4617-B2A8-F68E58958AE2}"/>
            </a:ext>
          </a:extLst>
        </xdr:cNvPr>
        <xdr:cNvSpPr/>
      </xdr:nvSpPr>
      <xdr:spPr>
        <a:xfrm>
          <a:off x="28575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112123</xdr:rowOff>
    </xdr:from>
    <xdr:to>
      <xdr:col>19</xdr:col>
      <xdr:colOff>177800</xdr:colOff>
      <xdr:row>35</xdr:row>
      <xdr:rowOff>117022</xdr:rowOff>
    </xdr:to>
    <xdr:cxnSp macro="">
      <xdr:nvCxnSpPr>
        <xdr:cNvPr id="77" name="直線コネクタ 76">
          <a:extLst>
            <a:ext uri="{FF2B5EF4-FFF2-40B4-BE49-F238E27FC236}">
              <a16:creationId xmlns:a16="http://schemas.microsoft.com/office/drawing/2014/main" xmlns="" id="{D21A543F-3A68-400D-940B-F724DD58B11E}"/>
            </a:ext>
          </a:extLst>
        </xdr:cNvPr>
        <xdr:cNvCxnSpPr/>
      </xdr:nvCxnSpPr>
      <xdr:spPr>
        <a:xfrm flipV="1">
          <a:off x="2908300" y="611287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114861</xdr:rowOff>
    </xdr:from>
    <xdr:ext cx="405111" cy="259045"/>
    <xdr:sp macro="" textlink="">
      <xdr:nvSpPr>
        <xdr:cNvPr id="78" name="n_1aveValue【図書館】&#10;有形固定資産減価償却率">
          <a:extLst>
            <a:ext uri="{FF2B5EF4-FFF2-40B4-BE49-F238E27FC236}">
              <a16:creationId xmlns:a16="http://schemas.microsoft.com/office/drawing/2014/main" xmlns="" id="{189C5004-2DC0-4C6F-9170-442B818B6DFE}"/>
            </a:ext>
          </a:extLst>
        </xdr:cNvPr>
        <xdr:cNvSpPr txBox="1"/>
      </xdr:nvSpPr>
      <xdr:spPr>
        <a:xfrm>
          <a:off x="3582044"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101799</xdr:rowOff>
    </xdr:from>
    <xdr:ext cx="405111" cy="259045"/>
    <xdr:sp macro="" textlink="">
      <xdr:nvSpPr>
        <xdr:cNvPr id="79" name="n_2aveValue【図書館】&#10;有形固定資産減価償却率">
          <a:extLst>
            <a:ext uri="{FF2B5EF4-FFF2-40B4-BE49-F238E27FC236}">
              <a16:creationId xmlns:a16="http://schemas.microsoft.com/office/drawing/2014/main" xmlns="" id="{C459CA0B-1AFD-4218-94EE-2300A9E486D2}"/>
            </a:ext>
          </a:extLst>
        </xdr:cNvPr>
        <xdr:cNvSpPr txBox="1"/>
      </xdr:nvSpPr>
      <xdr:spPr>
        <a:xfrm>
          <a:off x="2705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96174</xdr:rowOff>
    </xdr:from>
    <xdr:ext cx="405111" cy="259045"/>
    <xdr:sp macro="" textlink="">
      <xdr:nvSpPr>
        <xdr:cNvPr id="80" name="n_3aveValue【図書館】&#10;有形固定資産減価償却率">
          <a:extLst>
            <a:ext uri="{FF2B5EF4-FFF2-40B4-BE49-F238E27FC236}">
              <a16:creationId xmlns:a16="http://schemas.microsoft.com/office/drawing/2014/main" xmlns="" id="{8CC11F86-044B-47D7-9B9B-2233BF0F1698}"/>
            </a:ext>
          </a:extLst>
        </xdr:cNvPr>
        <xdr:cNvSpPr txBox="1"/>
      </xdr:nvSpPr>
      <xdr:spPr>
        <a:xfrm>
          <a:off x="18167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8000</xdr:rowOff>
    </xdr:from>
    <xdr:ext cx="405111" cy="259045"/>
    <xdr:sp macro="" textlink="">
      <xdr:nvSpPr>
        <xdr:cNvPr id="81" name="n_1mainValue【図書館】&#10;有形固定資産減価償却率">
          <a:extLst>
            <a:ext uri="{FF2B5EF4-FFF2-40B4-BE49-F238E27FC236}">
              <a16:creationId xmlns:a16="http://schemas.microsoft.com/office/drawing/2014/main" xmlns="" id="{11CBDED3-0124-4BD9-B8F3-61C83B5CA58A}"/>
            </a:ext>
          </a:extLst>
        </xdr:cNvPr>
        <xdr:cNvSpPr txBox="1"/>
      </xdr:nvSpPr>
      <xdr:spPr>
        <a:xfrm>
          <a:off x="3582044" y="583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12899</xdr:rowOff>
    </xdr:from>
    <xdr:ext cx="405111" cy="259045"/>
    <xdr:sp macro="" textlink="">
      <xdr:nvSpPr>
        <xdr:cNvPr id="82" name="n_2mainValue【図書館】&#10;有形固定資産減価償却率">
          <a:extLst>
            <a:ext uri="{FF2B5EF4-FFF2-40B4-BE49-F238E27FC236}">
              <a16:creationId xmlns:a16="http://schemas.microsoft.com/office/drawing/2014/main" xmlns="" id="{96FDC0C6-5397-4B1C-8C06-53D8BEC5CD24}"/>
            </a:ext>
          </a:extLst>
        </xdr:cNvPr>
        <xdr:cNvSpPr txBox="1"/>
      </xdr:nvSpPr>
      <xdr:spPr>
        <a:xfrm>
          <a:off x="2705744"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xmlns="" id="{F1939CDB-ED2A-4DA4-BEAC-34C4BE86F38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xmlns="" id="{9CE9B4A6-7BA5-45C2-A42A-BB30996FACB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xmlns="" id="{63D7A6AE-60CD-4A4B-8A53-D46D8E593FF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xmlns="" id="{5DC9BF64-C094-4EF2-A5C9-D3F5A2094EA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xmlns="" id="{D528FF01-408F-47E4-8F73-15FD55C4871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xmlns="" id="{DC0E2799-BCEE-4A5C-ABCC-81BC6F804BA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xmlns="" id="{FD4C35CA-3042-47DF-A677-CB5F59CA0A3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xmlns="" id="{AED4407B-CB64-4150-AD6A-355057706AD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a:extLst>
            <a:ext uri="{FF2B5EF4-FFF2-40B4-BE49-F238E27FC236}">
              <a16:creationId xmlns:a16="http://schemas.microsoft.com/office/drawing/2014/main" xmlns="" id="{ABC09E3B-0EC5-496F-BF25-B829B918508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xmlns="" id="{02895F27-3F48-4A63-AE9C-1BB553C7794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xmlns="" id="{0F338C90-2D52-48AD-8D11-05EBFAF7C3E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xmlns="" id="{4DC8B759-5CF1-4380-87BD-53E6D328B94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xmlns="" id="{CAC889ED-D981-42A7-A614-FE6895A24B3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a:extLst>
            <a:ext uri="{FF2B5EF4-FFF2-40B4-BE49-F238E27FC236}">
              <a16:creationId xmlns:a16="http://schemas.microsoft.com/office/drawing/2014/main" xmlns="" id="{E7689ABE-1876-4EFF-B342-96883506E9AD}"/>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xmlns="" id="{A8F6C7DF-67A7-4667-A8E8-0FBDC2EC5F5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a:extLst>
            <a:ext uri="{FF2B5EF4-FFF2-40B4-BE49-F238E27FC236}">
              <a16:creationId xmlns:a16="http://schemas.microsoft.com/office/drawing/2014/main" xmlns="" id="{1F90081A-999F-408D-A3BB-C27A580F28C5}"/>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xmlns="" id="{B019B2C8-7A77-47EA-A2A2-66961510180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a:extLst>
            <a:ext uri="{FF2B5EF4-FFF2-40B4-BE49-F238E27FC236}">
              <a16:creationId xmlns:a16="http://schemas.microsoft.com/office/drawing/2014/main" xmlns="" id="{F9AC9DB0-A40A-468E-B95F-09FE591634CB}"/>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xmlns="" id="{F2F81ED7-FCC4-49B9-B3DB-D2FB5A5C86B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a:extLst>
            <a:ext uri="{FF2B5EF4-FFF2-40B4-BE49-F238E27FC236}">
              <a16:creationId xmlns:a16="http://schemas.microsoft.com/office/drawing/2014/main" xmlns="" id="{0CB23B40-B722-4644-AA52-C956B0FC482D}"/>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xmlns="" id="{EBA9D4F9-D371-4621-A1FD-B1ED74F39D5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a:extLst>
            <a:ext uri="{FF2B5EF4-FFF2-40B4-BE49-F238E27FC236}">
              <a16:creationId xmlns:a16="http://schemas.microsoft.com/office/drawing/2014/main" xmlns="" id="{005E846A-A04D-47D0-BA2C-9163FF6A4AD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a:extLst>
            <a:ext uri="{FF2B5EF4-FFF2-40B4-BE49-F238E27FC236}">
              <a16:creationId xmlns:a16="http://schemas.microsoft.com/office/drawing/2014/main" xmlns="" id="{6A9DB346-3573-469C-915E-8C9D86CB38B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60960</xdr:rowOff>
    </xdr:from>
    <xdr:to>
      <xdr:col>54</xdr:col>
      <xdr:colOff>189865</xdr:colOff>
      <xdr:row>41</xdr:row>
      <xdr:rowOff>160020</xdr:rowOff>
    </xdr:to>
    <xdr:cxnSp macro="">
      <xdr:nvCxnSpPr>
        <xdr:cNvPr id="106" name="直線コネクタ 105">
          <a:extLst>
            <a:ext uri="{FF2B5EF4-FFF2-40B4-BE49-F238E27FC236}">
              <a16:creationId xmlns:a16="http://schemas.microsoft.com/office/drawing/2014/main" xmlns="" id="{DD92139F-C72E-476F-9CE5-F663E8686AC0}"/>
            </a:ext>
          </a:extLst>
        </xdr:cNvPr>
        <xdr:cNvCxnSpPr/>
      </xdr:nvCxnSpPr>
      <xdr:spPr>
        <a:xfrm flipV="1">
          <a:off x="10476865" y="571881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07" name="【図書館】&#10;一人当たり面積最小値テキスト">
          <a:extLst>
            <a:ext uri="{FF2B5EF4-FFF2-40B4-BE49-F238E27FC236}">
              <a16:creationId xmlns:a16="http://schemas.microsoft.com/office/drawing/2014/main" xmlns="" id="{845AB396-1681-4024-B75F-2000E784A333}"/>
            </a:ext>
          </a:extLst>
        </xdr:cNvPr>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08" name="直線コネクタ 107">
          <a:extLst>
            <a:ext uri="{FF2B5EF4-FFF2-40B4-BE49-F238E27FC236}">
              <a16:creationId xmlns:a16="http://schemas.microsoft.com/office/drawing/2014/main" xmlns="" id="{948B83B4-A578-41A4-AE57-34F94D1B5B69}"/>
            </a:ext>
          </a:extLst>
        </xdr:cNvPr>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7637</xdr:rowOff>
    </xdr:from>
    <xdr:ext cx="469744" cy="259045"/>
    <xdr:sp macro="" textlink="">
      <xdr:nvSpPr>
        <xdr:cNvPr id="109" name="【図書館】&#10;一人当たり面積最大値テキスト">
          <a:extLst>
            <a:ext uri="{FF2B5EF4-FFF2-40B4-BE49-F238E27FC236}">
              <a16:creationId xmlns:a16="http://schemas.microsoft.com/office/drawing/2014/main" xmlns="" id="{276245A8-9C08-4625-A72B-2CF4E49E8D3D}"/>
            </a:ext>
          </a:extLst>
        </xdr:cNvPr>
        <xdr:cNvSpPr txBox="1"/>
      </xdr:nvSpPr>
      <xdr:spPr>
        <a:xfrm>
          <a:off x="10515600" y="549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60960</xdr:rowOff>
    </xdr:from>
    <xdr:to>
      <xdr:col>55</xdr:col>
      <xdr:colOff>88900</xdr:colOff>
      <xdr:row>33</xdr:row>
      <xdr:rowOff>60960</xdr:rowOff>
    </xdr:to>
    <xdr:cxnSp macro="">
      <xdr:nvCxnSpPr>
        <xdr:cNvPr id="110" name="直線コネクタ 109">
          <a:extLst>
            <a:ext uri="{FF2B5EF4-FFF2-40B4-BE49-F238E27FC236}">
              <a16:creationId xmlns:a16="http://schemas.microsoft.com/office/drawing/2014/main" xmlns="" id="{7C27D60F-7CE8-4C97-B452-A570A646EF0F}"/>
            </a:ext>
          </a:extLst>
        </xdr:cNvPr>
        <xdr:cNvCxnSpPr/>
      </xdr:nvCxnSpPr>
      <xdr:spPr>
        <a:xfrm>
          <a:off x="10388600" y="571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158767</xdr:rowOff>
    </xdr:from>
    <xdr:ext cx="469744" cy="259045"/>
    <xdr:sp macro="" textlink="">
      <xdr:nvSpPr>
        <xdr:cNvPr id="111" name="【図書館】&#10;一人当たり面積平均値テキスト">
          <a:extLst>
            <a:ext uri="{FF2B5EF4-FFF2-40B4-BE49-F238E27FC236}">
              <a16:creationId xmlns:a16="http://schemas.microsoft.com/office/drawing/2014/main" xmlns="" id="{995344BF-6B31-4505-9DC9-9A35A1FF4369}"/>
            </a:ext>
          </a:extLst>
        </xdr:cNvPr>
        <xdr:cNvSpPr txBox="1"/>
      </xdr:nvSpPr>
      <xdr:spPr>
        <a:xfrm>
          <a:off x="10515600" y="6673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135890</xdr:rowOff>
    </xdr:from>
    <xdr:to>
      <xdr:col>55</xdr:col>
      <xdr:colOff>50800</xdr:colOff>
      <xdr:row>40</xdr:row>
      <xdr:rowOff>66040</xdr:rowOff>
    </xdr:to>
    <xdr:sp macro="" textlink="">
      <xdr:nvSpPr>
        <xdr:cNvPr id="112" name="フローチャート: 判断 111">
          <a:extLst>
            <a:ext uri="{FF2B5EF4-FFF2-40B4-BE49-F238E27FC236}">
              <a16:creationId xmlns:a16="http://schemas.microsoft.com/office/drawing/2014/main" xmlns="" id="{F6DF5DFA-4E69-4D1E-848C-B69A93D608FE}"/>
            </a:ext>
          </a:extLst>
        </xdr:cNvPr>
        <xdr:cNvSpPr/>
      </xdr:nvSpPr>
      <xdr:spPr>
        <a:xfrm>
          <a:off x="104267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151130</xdr:rowOff>
    </xdr:from>
    <xdr:to>
      <xdr:col>50</xdr:col>
      <xdr:colOff>165100</xdr:colOff>
      <xdr:row>40</xdr:row>
      <xdr:rowOff>81280</xdr:rowOff>
    </xdr:to>
    <xdr:sp macro="" textlink="">
      <xdr:nvSpPr>
        <xdr:cNvPr id="113" name="フローチャート: 判断 112">
          <a:extLst>
            <a:ext uri="{FF2B5EF4-FFF2-40B4-BE49-F238E27FC236}">
              <a16:creationId xmlns:a16="http://schemas.microsoft.com/office/drawing/2014/main" xmlns="" id="{8E4AC54F-492B-460D-99B7-E9B7133E0280}"/>
            </a:ext>
          </a:extLst>
        </xdr:cNvPr>
        <xdr:cNvSpPr/>
      </xdr:nvSpPr>
      <xdr:spPr>
        <a:xfrm>
          <a:off x="9588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116840</xdr:rowOff>
    </xdr:from>
    <xdr:to>
      <xdr:col>46</xdr:col>
      <xdr:colOff>38100</xdr:colOff>
      <xdr:row>40</xdr:row>
      <xdr:rowOff>46990</xdr:rowOff>
    </xdr:to>
    <xdr:sp macro="" textlink="">
      <xdr:nvSpPr>
        <xdr:cNvPr id="114" name="フローチャート: 判断 113">
          <a:extLst>
            <a:ext uri="{FF2B5EF4-FFF2-40B4-BE49-F238E27FC236}">
              <a16:creationId xmlns:a16="http://schemas.microsoft.com/office/drawing/2014/main" xmlns="" id="{0A3424DE-F9A8-4838-9517-2E72006BA906}"/>
            </a:ext>
          </a:extLst>
        </xdr:cNvPr>
        <xdr:cNvSpPr/>
      </xdr:nvSpPr>
      <xdr:spPr>
        <a:xfrm>
          <a:off x="8699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25400</xdr:rowOff>
    </xdr:from>
    <xdr:to>
      <xdr:col>41</xdr:col>
      <xdr:colOff>101600</xdr:colOff>
      <xdr:row>39</xdr:row>
      <xdr:rowOff>127000</xdr:rowOff>
    </xdr:to>
    <xdr:sp macro="" textlink="">
      <xdr:nvSpPr>
        <xdr:cNvPr id="115" name="フローチャート: 判断 114">
          <a:extLst>
            <a:ext uri="{FF2B5EF4-FFF2-40B4-BE49-F238E27FC236}">
              <a16:creationId xmlns:a16="http://schemas.microsoft.com/office/drawing/2014/main" xmlns="" id="{19E44A0B-A46D-4D27-A366-B6ED2F710434}"/>
            </a:ext>
          </a:extLst>
        </xdr:cNvPr>
        <xdr:cNvSpPr/>
      </xdr:nvSpPr>
      <xdr:spPr>
        <a:xfrm>
          <a:off x="7810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xmlns="" id="{A2DE2713-9F29-4EB8-A5D0-659D874E958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xmlns="" id="{A8267EED-1225-4134-B429-E594277805E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xmlns="" id="{B6946E6D-6142-4A25-9042-5984FD9B6F7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xmlns="" id="{AA505C7D-E805-4332-A27F-889AFB1C1CD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xmlns="" id="{BFB4E4B2-C563-4086-B4C2-09E98EB1B03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90170</xdr:rowOff>
    </xdr:from>
    <xdr:to>
      <xdr:col>55</xdr:col>
      <xdr:colOff>50800</xdr:colOff>
      <xdr:row>42</xdr:row>
      <xdr:rowOff>20320</xdr:rowOff>
    </xdr:to>
    <xdr:sp macro="" textlink="">
      <xdr:nvSpPr>
        <xdr:cNvPr id="121" name="楕円 120">
          <a:extLst>
            <a:ext uri="{FF2B5EF4-FFF2-40B4-BE49-F238E27FC236}">
              <a16:creationId xmlns:a16="http://schemas.microsoft.com/office/drawing/2014/main" xmlns="" id="{E6AC3A9A-0BEB-4BFA-B546-47EB157647A0}"/>
            </a:ext>
          </a:extLst>
        </xdr:cNvPr>
        <xdr:cNvSpPr/>
      </xdr:nvSpPr>
      <xdr:spPr>
        <a:xfrm>
          <a:off x="104267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5097</xdr:rowOff>
    </xdr:from>
    <xdr:ext cx="469744" cy="259045"/>
    <xdr:sp macro="" textlink="">
      <xdr:nvSpPr>
        <xdr:cNvPr id="122" name="【図書館】&#10;一人当たり面積該当値テキスト">
          <a:extLst>
            <a:ext uri="{FF2B5EF4-FFF2-40B4-BE49-F238E27FC236}">
              <a16:creationId xmlns:a16="http://schemas.microsoft.com/office/drawing/2014/main" xmlns="" id="{C35F5592-9D37-4217-9EDF-01A6868FCA02}"/>
            </a:ext>
          </a:extLst>
        </xdr:cNvPr>
        <xdr:cNvSpPr txBox="1"/>
      </xdr:nvSpPr>
      <xdr:spPr>
        <a:xfrm>
          <a:off x="10515600" y="703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90170</xdr:rowOff>
    </xdr:from>
    <xdr:to>
      <xdr:col>50</xdr:col>
      <xdr:colOff>165100</xdr:colOff>
      <xdr:row>42</xdr:row>
      <xdr:rowOff>20320</xdr:rowOff>
    </xdr:to>
    <xdr:sp macro="" textlink="">
      <xdr:nvSpPr>
        <xdr:cNvPr id="123" name="楕円 122">
          <a:extLst>
            <a:ext uri="{FF2B5EF4-FFF2-40B4-BE49-F238E27FC236}">
              <a16:creationId xmlns:a16="http://schemas.microsoft.com/office/drawing/2014/main" xmlns="" id="{A720467C-DAD1-4F53-9EF9-26E251ED8FCA}"/>
            </a:ext>
          </a:extLst>
        </xdr:cNvPr>
        <xdr:cNvSpPr/>
      </xdr:nvSpPr>
      <xdr:spPr>
        <a:xfrm>
          <a:off x="9588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140970</xdr:rowOff>
    </xdr:from>
    <xdr:to>
      <xdr:col>55</xdr:col>
      <xdr:colOff>0</xdr:colOff>
      <xdr:row>41</xdr:row>
      <xdr:rowOff>140970</xdr:rowOff>
    </xdr:to>
    <xdr:cxnSp macro="">
      <xdr:nvCxnSpPr>
        <xdr:cNvPr id="124" name="直線コネクタ 123">
          <a:extLst>
            <a:ext uri="{FF2B5EF4-FFF2-40B4-BE49-F238E27FC236}">
              <a16:creationId xmlns:a16="http://schemas.microsoft.com/office/drawing/2014/main" xmlns="" id="{AB218793-B769-4463-823E-8E9FB818CA12}"/>
            </a:ext>
          </a:extLst>
        </xdr:cNvPr>
        <xdr:cNvCxnSpPr/>
      </xdr:nvCxnSpPr>
      <xdr:spPr>
        <a:xfrm>
          <a:off x="9639300" y="7170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90170</xdr:rowOff>
    </xdr:from>
    <xdr:to>
      <xdr:col>46</xdr:col>
      <xdr:colOff>38100</xdr:colOff>
      <xdr:row>42</xdr:row>
      <xdr:rowOff>20320</xdr:rowOff>
    </xdr:to>
    <xdr:sp macro="" textlink="">
      <xdr:nvSpPr>
        <xdr:cNvPr id="125" name="楕円 124">
          <a:extLst>
            <a:ext uri="{FF2B5EF4-FFF2-40B4-BE49-F238E27FC236}">
              <a16:creationId xmlns:a16="http://schemas.microsoft.com/office/drawing/2014/main" xmlns="" id="{23042A17-2960-46F9-AFA0-A26AF4D7C595}"/>
            </a:ext>
          </a:extLst>
        </xdr:cNvPr>
        <xdr:cNvSpPr/>
      </xdr:nvSpPr>
      <xdr:spPr>
        <a:xfrm>
          <a:off x="8699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140970</xdr:rowOff>
    </xdr:from>
    <xdr:to>
      <xdr:col>50</xdr:col>
      <xdr:colOff>114300</xdr:colOff>
      <xdr:row>41</xdr:row>
      <xdr:rowOff>140970</xdr:rowOff>
    </xdr:to>
    <xdr:cxnSp macro="">
      <xdr:nvCxnSpPr>
        <xdr:cNvPr id="126" name="直線コネクタ 125">
          <a:extLst>
            <a:ext uri="{FF2B5EF4-FFF2-40B4-BE49-F238E27FC236}">
              <a16:creationId xmlns:a16="http://schemas.microsoft.com/office/drawing/2014/main" xmlns="" id="{7C1CC148-996E-4D36-A25D-C0D35C7984CA}"/>
            </a:ext>
          </a:extLst>
        </xdr:cNvPr>
        <xdr:cNvCxnSpPr/>
      </xdr:nvCxnSpPr>
      <xdr:spPr>
        <a:xfrm>
          <a:off x="8750300" y="717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97807</xdr:rowOff>
    </xdr:from>
    <xdr:ext cx="469744" cy="259045"/>
    <xdr:sp macro="" textlink="">
      <xdr:nvSpPr>
        <xdr:cNvPr id="127" name="n_1aveValue【図書館】&#10;一人当たり面積">
          <a:extLst>
            <a:ext uri="{FF2B5EF4-FFF2-40B4-BE49-F238E27FC236}">
              <a16:creationId xmlns:a16="http://schemas.microsoft.com/office/drawing/2014/main" xmlns="" id="{4C42D43F-8EA9-41B8-9E66-C94E8E3DF962}"/>
            </a:ext>
          </a:extLst>
        </xdr:cNvPr>
        <xdr:cNvSpPr txBox="1"/>
      </xdr:nvSpPr>
      <xdr:spPr>
        <a:xfrm>
          <a:off x="93917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63517</xdr:rowOff>
    </xdr:from>
    <xdr:ext cx="469744" cy="259045"/>
    <xdr:sp macro="" textlink="">
      <xdr:nvSpPr>
        <xdr:cNvPr id="128" name="n_2aveValue【図書館】&#10;一人当たり面積">
          <a:extLst>
            <a:ext uri="{FF2B5EF4-FFF2-40B4-BE49-F238E27FC236}">
              <a16:creationId xmlns:a16="http://schemas.microsoft.com/office/drawing/2014/main" xmlns="" id="{661629BD-954A-4559-B620-BB2090E18372}"/>
            </a:ext>
          </a:extLst>
        </xdr:cNvPr>
        <xdr:cNvSpPr txBox="1"/>
      </xdr:nvSpPr>
      <xdr:spPr>
        <a:xfrm>
          <a:off x="85154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143527</xdr:rowOff>
    </xdr:from>
    <xdr:ext cx="469744" cy="259045"/>
    <xdr:sp macro="" textlink="">
      <xdr:nvSpPr>
        <xdr:cNvPr id="129" name="n_3aveValue【図書館】&#10;一人当たり面積">
          <a:extLst>
            <a:ext uri="{FF2B5EF4-FFF2-40B4-BE49-F238E27FC236}">
              <a16:creationId xmlns:a16="http://schemas.microsoft.com/office/drawing/2014/main" xmlns="" id="{AC6AF602-494C-4FEF-A1E6-7747631F07CA}"/>
            </a:ext>
          </a:extLst>
        </xdr:cNvPr>
        <xdr:cNvSpPr txBox="1"/>
      </xdr:nvSpPr>
      <xdr:spPr>
        <a:xfrm>
          <a:off x="76264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11447</xdr:rowOff>
    </xdr:from>
    <xdr:ext cx="469744" cy="259045"/>
    <xdr:sp macro="" textlink="">
      <xdr:nvSpPr>
        <xdr:cNvPr id="130" name="n_1mainValue【図書館】&#10;一人当たり面積">
          <a:extLst>
            <a:ext uri="{FF2B5EF4-FFF2-40B4-BE49-F238E27FC236}">
              <a16:creationId xmlns:a16="http://schemas.microsoft.com/office/drawing/2014/main" xmlns="" id="{5F9F4905-C333-4416-985C-FFCE38F95AC8}"/>
            </a:ext>
          </a:extLst>
        </xdr:cNvPr>
        <xdr:cNvSpPr txBox="1"/>
      </xdr:nvSpPr>
      <xdr:spPr>
        <a:xfrm>
          <a:off x="93917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11447</xdr:rowOff>
    </xdr:from>
    <xdr:ext cx="469744" cy="259045"/>
    <xdr:sp macro="" textlink="">
      <xdr:nvSpPr>
        <xdr:cNvPr id="131" name="n_2mainValue【図書館】&#10;一人当たり面積">
          <a:extLst>
            <a:ext uri="{FF2B5EF4-FFF2-40B4-BE49-F238E27FC236}">
              <a16:creationId xmlns:a16="http://schemas.microsoft.com/office/drawing/2014/main" xmlns="" id="{5660D87A-A66C-469C-98E8-A466583237B8}"/>
            </a:ext>
          </a:extLst>
        </xdr:cNvPr>
        <xdr:cNvSpPr txBox="1"/>
      </xdr:nvSpPr>
      <xdr:spPr>
        <a:xfrm>
          <a:off x="85154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xmlns="" id="{5EDF87A2-74CE-485D-9429-94DBBAA2954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a16="http://schemas.microsoft.com/office/drawing/2014/main" xmlns="" id="{33C5403E-6075-4955-BC89-E390ABB9CE2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a16="http://schemas.microsoft.com/office/drawing/2014/main" xmlns="" id="{525702FE-5400-437A-BA80-28B5ED77C3D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a16="http://schemas.microsoft.com/office/drawing/2014/main" xmlns="" id="{76E46CF2-FF32-4C7D-AE07-52626A383EC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a16="http://schemas.microsoft.com/office/drawing/2014/main" xmlns="" id="{ECEB3BEB-619D-4531-B929-1159EAC1CA4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a16="http://schemas.microsoft.com/office/drawing/2014/main" xmlns="" id="{626C0DA7-5D2E-4AA0-B051-7E9FE3458F8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a16="http://schemas.microsoft.com/office/drawing/2014/main" xmlns="" id="{4842790D-4ED2-418A-9F7C-21EF406F8C0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a16="http://schemas.microsoft.com/office/drawing/2014/main" xmlns="" id="{E6E83F73-7940-4F98-B182-3978F92292C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a16="http://schemas.microsoft.com/office/drawing/2014/main" xmlns="" id="{A782797D-D285-4D1F-ABB6-0CE57264283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a16="http://schemas.microsoft.com/office/drawing/2014/main" xmlns="" id="{022CDD0D-E133-40E5-8FCD-2FF05F53D9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a:extLst>
            <a:ext uri="{FF2B5EF4-FFF2-40B4-BE49-F238E27FC236}">
              <a16:creationId xmlns:a16="http://schemas.microsoft.com/office/drawing/2014/main" xmlns="" id="{9AD64635-C9F8-4826-8454-5531BDE457D7}"/>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a:extLst>
            <a:ext uri="{FF2B5EF4-FFF2-40B4-BE49-F238E27FC236}">
              <a16:creationId xmlns:a16="http://schemas.microsoft.com/office/drawing/2014/main" xmlns="" id="{3DBDFFDA-BBFC-4276-9C07-B66C37E9EE1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a:extLst>
            <a:ext uri="{FF2B5EF4-FFF2-40B4-BE49-F238E27FC236}">
              <a16:creationId xmlns:a16="http://schemas.microsoft.com/office/drawing/2014/main" xmlns="" id="{D560F976-E754-4403-8785-E1A85945C396}"/>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a:extLst>
            <a:ext uri="{FF2B5EF4-FFF2-40B4-BE49-F238E27FC236}">
              <a16:creationId xmlns:a16="http://schemas.microsoft.com/office/drawing/2014/main" xmlns="" id="{547722CB-4C0F-45F7-89E0-86B3FC9D750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a:extLst>
            <a:ext uri="{FF2B5EF4-FFF2-40B4-BE49-F238E27FC236}">
              <a16:creationId xmlns:a16="http://schemas.microsoft.com/office/drawing/2014/main" xmlns="" id="{83D80ED3-BA18-4064-8174-D6BD7A00B8E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a:extLst>
            <a:ext uri="{FF2B5EF4-FFF2-40B4-BE49-F238E27FC236}">
              <a16:creationId xmlns:a16="http://schemas.microsoft.com/office/drawing/2014/main" xmlns="" id="{543382C5-CFD8-498A-A9CB-230E4DF7F9C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a:extLst>
            <a:ext uri="{FF2B5EF4-FFF2-40B4-BE49-F238E27FC236}">
              <a16:creationId xmlns:a16="http://schemas.microsoft.com/office/drawing/2014/main" xmlns="" id="{4C202D43-AD25-4273-A6B2-7C970F03ECE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a:extLst>
            <a:ext uri="{FF2B5EF4-FFF2-40B4-BE49-F238E27FC236}">
              <a16:creationId xmlns:a16="http://schemas.microsoft.com/office/drawing/2014/main" xmlns="" id="{29E935B0-3D5F-45D4-AC4C-B7DEEF28E18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a:extLst>
            <a:ext uri="{FF2B5EF4-FFF2-40B4-BE49-F238E27FC236}">
              <a16:creationId xmlns:a16="http://schemas.microsoft.com/office/drawing/2014/main" xmlns="" id="{8EC25D01-6815-4AA2-B2F6-34BCF186ACE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a:extLst>
            <a:ext uri="{FF2B5EF4-FFF2-40B4-BE49-F238E27FC236}">
              <a16:creationId xmlns:a16="http://schemas.microsoft.com/office/drawing/2014/main" xmlns="" id="{8C6C112A-028D-428E-A401-4335F4DD85B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a:extLst>
            <a:ext uri="{FF2B5EF4-FFF2-40B4-BE49-F238E27FC236}">
              <a16:creationId xmlns:a16="http://schemas.microsoft.com/office/drawing/2014/main" xmlns="" id="{09CE48A1-5B3E-4DDE-B5E9-A567F8ED1C1C}"/>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a:extLst>
            <a:ext uri="{FF2B5EF4-FFF2-40B4-BE49-F238E27FC236}">
              <a16:creationId xmlns:a16="http://schemas.microsoft.com/office/drawing/2014/main" xmlns="" id="{BA86A4DC-2238-4601-8153-64A5E2C56E9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a:extLst>
            <a:ext uri="{FF2B5EF4-FFF2-40B4-BE49-F238E27FC236}">
              <a16:creationId xmlns:a16="http://schemas.microsoft.com/office/drawing/2014/main" xmlns="" id="{DACFA984-E710-46FF-A287-CAA164CBF2FF}"/>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a:extLst>
            <a:ext uri="{FF2B5EF4-FFF2-40B4-BE49-F238E27FC236}">
              <a16:creationId xmlns:a16="http://schemas.microsoft.com/office/drawing/2014/main" xmlns="" id="{9A22299D-6771-41C1-8DB1-5D0EBA2AA0E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43815</xdr:rowOff>
    </xdr:to>
    <xdr:cxnSp macro="">
      <xdr:nvCxnSpPr>
        <xdr:cNvPr id="156" name="直線コネクタ 155">
          <a:extLst>
            <a:ext uri="{FF2B5EF4-FFF2-40B4-BE49-F238E27FC236}">
              <a16:creationId xmlns:a16="http://schemas.microsoft.com/office/drawing/2014/main" xmlns="" id="{C9D5D5AE-1AAC-4C7E-9C7D-F19EB1E412E0}"/>
            </a:ext>
          </a:extLst>
        </xdr:cNvPr>
        <xdr:cNvCxnSpPr/>
      </xdr:nvCxnSpPr>
      <xdr:spPr>
        <a:xfrm flipV="1">
          <a:off x="4634865" y="9525000"/>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47642</xdr:rowOff>
    </xdr:from>
    <xdr:ext cx="405111" cy="259045"/>
    <xdr:sp macro="" textlink="">
      <xdr:nvSpPr>
        <xdr:cNvPr id="157" name="【体育館・プール】&#10;有形固定資産減価償却率最小値テキスト">
          <a:extLst>
            <a:ext uri="{FF2B5EF4-FFF2-40B4-BE49-F238E27FC236}">
              <a16:creationId xmlns:a16="http://schemas.microsoft.com/office/drawing/2014/main" xmlns="" id="{68D609DA-A10C-493D-B35D-40F84170C2DD}"/>
            </a:ext>
          </a:extLst>
        </xdr:cNvPr>
        <xdr:cNvSpPr txBox="1"/>
      </xdr:nvSpPr>
      <xdr:spPr>
        <a:xfrm>
          <a:off x="4673600" y="1102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43815</xdr:rowOff>
    </xdr:from>
    <xdr:to>
      <xdr:col>24</xdr:col>
      <xdr:colOff>152400</xdr:colOff>
      <xdr:row>64</xdr:row>
      <xdr:rowOff>43815</xdr:rowOff>
    </xdr:to>
    <xdr:cxnSp macro="">
      <xdr:nvCxnSpPr>
        <xdr:cNvPr id="158" name="直線コネクタ 157">
          <a:extLst>
            <a:ext uri="{FF2B5EF4-FFF2-40B4-BE49-F238E27FC236}">
              <a16:creationId xmlns:a16="http://schemas.microsoft.com/office/drawing/2014/main" xmlns="" id="{5FFAAE6E-EAAD-4829-8A90-5B85687F75E1}"/>
            </a:ext>
          </a:extLst>
        </xdr:cNvPr>
        <xdr:cNvCxnSpPr/>
      </xdr:nvCxnSpPr>
      <xdr:spPr>
        <a:xfrm>
          <a:off x="4546600" y="1101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9" name="【体育館・プール】&#10;有形固定資産減価償却率最大値テキスト">
          <a:extLst>
            <a:ext uri="{FF2B5EF4-FFF2-40B4-BE49-F238E27FC236}">
              <a16:creationId xmlns:a16="http://schemas.microsoft.com/office/drawing/2014/main" xmlns="" id="{F452B62D-A044-465A-A217-A28B166E4840}"/>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0" name="直線コネクタ 159">
          <a:extLst>
            <a:ext uri="{FF2B5EF4-FFF2-40B4-BE49-F238E27FC236}">
              <a16:creationId xmlns:a16="http://schemas.microsoft.com/office/drawing/2014/main" xmlns="" id="{4B4BD712-2478-42FE-A0AA-932FF27C1828}"/>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93362</xdr:rowOff>
    </xdr:from>
    <xdr:ext cx="405111" cy="259045"/>
    <xdr:sp macro="" textlink="">
      <xdr:nvSpPr>
        <xdr:cNvPr id="161" name="【体育館・プール】&#10;有形固定資産減価償却率平均値テキスト">
          <a:extLst>
            <a:ext uri="{FF2B5EF4-FFF2-40B4-BE49-F238E27FC236}">
              <a16:creationId xmlns:a16="http://schemas.microsoft.com/office/drawing/2014/main" xmlns="" id="{17C826C5-4DC5-4092-99CF-C4AF3576B8D2}"/>
            </a:ext>
          </a:extLst>
        </xdr:cNvPr>
        <xdr:cNvSpPr txBox="1"/>
      </xdr:nvSpPr>
      <xdr:spPr>
        <a:xfrm>
          <a:off x="4673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114935</xdr:rowOff>
    </xdr:from>
    <xdr:to>
      <xdr:col>24</xdr:col>
      <xdr:colOff>114300</xdr:colOff>
      <xdr:row>60</xdr:row>
      <xdr:rowOff>45085</xdr:rowOff>
    </xdr:to>
    <xdr:sp macro="" textlink="">
      <xdr:nvSpPr>
        <xdr:cNvPr id="162" name="フローチャート: 判断 161">
          <a:extLst>
            <a:ext uri="{FF2B5EF4-FFF2-40B4-BE49-F238E27FC236}">
              <a16:creationId xmlns:a16="http://schemas.microsoft.com/office/drawing/2014/main" xmlns="" id="{EE5F87B7-03E4-415E-A200-14C6CC70F68F}"/>
            </a:ext>
          </a:extLst>
        </xdr:cNvPr>
        <xdr:cNvSpPr/>
      </xdr:nvSpPr>
      <xdr:spPr>
        <a:xfrm>
          <a:off x="4584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163" name="フローチャート: 判断 162">
          <a:extLst>
            <a:ext uri="{FF2B5EF4-FFF2-40B4-BE49-F238E27FC236}">
              <a16:creationId xmlns:a16="http://schemas.microsoft.com/office/drawing/2014/main" xmlns="" id="{C3E0B170-DC8C-453A-AC5C-8C9ACB25970C}"/>
            </a:ext>
          </a:extLst>
        </xdr:cNvPr>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107315</xdr:rowOff>
    </xdr:from>
    <xdr:to>
      <xdr:col>15</xdr:col>
      <xdr:colOff>101600</xdr:colOff>
      <xdr:row>60</xdr:row>
      <xdr:rowOff>37465</xdr:rowOff>
    </xdr:to>
    <xdr:sp macro="" textlink="">
      <xdr:nvSpPr>
        <xdr:cNvPr id="164" name="フローチャート: 判断 163">
          <a:extLst>
            <a:ext uri="{FF2B5EF4-FFF2-40B4-BE49-F238E27FC236}">
              <a16:creationId xmlns:a16="http://schemas.microsoft.com/office/drawing/2014/main" xmlns="" id="{56C1E221-DAF7-4942-AA66-E029A55F105C}"/>
            </a:ext>
          </a:extLst>
        </xdr:cNvPr>
        <xdr:cNvSpPr/>
      </xdr:nvSpPr>
      <xdr:spPr>
        <a:xfrm>
          <a:off x="2857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65" name="フローチャート: 判断 164">
          <a:extLst>
            <a:ext uri="{FF2B5EF4-FFF2-40B4-BE49-F238E27FC236}">
              <a16:creationId xmlns:a16="http://schemas.microsoft.com/office/drawing/2014/main" xmlns="" id="{7FAC45E9-2515-4247-8164-DB5D4C9487ED}"/>
            </a:ext>
          </a:extLst>
        </xdr:cNvPr>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xmlns="" id="{CCAB14F3-DD3B-4CB6-BE6C-7EAFEA37D7A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xmlns="" id="{5B563775-C8E7-4D5B-B398-DEA414B232D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xmlns="" id="{AB31802F-94EF-4D77-88B5-56EAD270D0A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xmlns="" id="{A67C26E7-E752-4C8F-B515-5D1C003385F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xmlns="" id="{2F87DEF7-2AA0-4482-B012-2A3E0762654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44450</xdr:rowOff>
    </xdr:from>
    <xdr:to>
      <xdr:col>24</xdr:col>
      <xdr:colOff>114300</xdr:colOff>
      <xdr:row>55</xdr:row>
      <xdr:rowOff>146050</xdr:rowOff>
    </xdr:to>
    <xdr:sp macro="" textlink="">
      <xdr:nvSpPr>
        <xdr:cNvPr id="171" name="楕円 170">
          <a:extLst>
            <a:ext uri="{FF2B5EF4-FFF2-40B4-BE49-F238E27FC236}">
              <a16:creationId xmlns:a16="http://schemas.microsoft.com/office/drawing/2014/main" xmlns="" id="{F1A91D5E-AA8D-46AD-8782-A304D4704702}"/>
            </a:ext>
          </a:extLst>
        </xdr:cNvPr>
        <xdr:cNvSpPr/>
      </xdr:nvSpPr>
      <xdr:spPr>
        <a:xfrm>
          <a:off x="45847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168927</xdr:rowOff>
    </xdr:from>
    <xdr:ext cx="469744" cy="259045"/>
    <xdr:sp macro="" textlink="">
      <xdr:nvSpPr>
        <xdr:cNvPr id="172" name="【体育館・プール】&#10;有形固定資産減価償却率該当値テキスト">
          <a:extLst>
            <a:ext uri="{FF2B5EF4-FFF2-40B4-BE49-F238E27FC236}">
              <a16:creationId xmlns:a16="http://schemas.microsoft.com/office/drawing/2014/main" xmlns="" id="{3E202067-B645-430F-9276-6EB10931F02A}"/>
            </a:ext>
          </a:extLst>
        </xdr:cNvPr>
        <xdr:cNvSpPr txBox="1"/>
      </xdr:nvSpPr>
      <xdr:spPr>
        <a:xfrm>
          <a:off x="4673600" y="942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44450</xdr:rowOff>
    </xdr:from>
    <xdr:to>
      <xdr:col>20</xdr:col>
      <xdr:colOff>38100</xdr:colOff>
      <xdr:row>55</xdr:row>
      <xdr:rowOff>146050</xdr:rowOff>
    </xdr:to>
    <xdr:sp macro="" textlink="">
      <xdr:nvSpPr>
        <xdr:cNvPr id="173" name="楕円 172">
          <a:extLst>
            <a:ext uri="{FF2B5EF4-FFF2-40B4-BE49-F238E27FC236}">
              <a16:creationId xmlns:a16="http://schemas.microsoft.com/office/drawing/2014/main" xmlns="" id="{323BA420-2EAD-43BE-95BA-32CF1F9393FE}"/>
            </a:ext>
          </a:extLst>
        </xdr:cNvPr>
        <xdr:cNvSpPr/>
      </xdr:nvSpPr>
      <xdr:spPr>
        <a:xfrm>
          <a:off x="3746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95250</xdr:rowOff>
    </xdr:from>
    <xdr:to>
      <xdr:col>24</xdr:col>
      <xdr:colOff>63500</xdr:colOff>
      <xdr:row>55</xdr:row>
      <xdr:rowOff>95250</xdr:rowOff>
    </xdr:to>
    <xdr:cxnSp macro="">
      <xdr:nvCxnSpPr>
        <xdr:cNvPr id="174" name="直線コネクタ 173">
          <a:extLst>
            <a:ext uri="{FF2B5EF4-FFF2-40B4-BE49-F238E27FC236}">
              <a16:creationId xmlns:a16="http://schemas.microsoft.com/office/drawing/2014/main" xmlns="" id="{D7DCF525-FAF6-48CF-96C0-CCEF526361CA}"/>
            </a:ext>
          </a:extLst>
        </xdr:cNvPr>
        <xdr:cNvCxnSpPr/>
      </xdr:nvCxnSpPr>
      <xdr:spPr>
        <a:xfrm>
          <a:off x="3797300" y="952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44450</xdr:rowOff>
    </xdr:from>
    <xdr:to>
      <xdr:col>15</xdr:col>
      <xdr:colOff>101600</xdr:colOff>
      <xdr:row>55</xdr:row>
      <xdr:rowOff>146050</xdr:rowOff>
    </xdr:to>
    <xdr:sp macro="" textlink="">
      <xdr:nvSpPr>
        <xdr:cNvPr id="175" name="楕円 174">
          <a:extLst>
            <a:ext uri="{FF2B5EF4-FFF2-40B4-BE49-F238E27FC236}">
              <a16:creationId xmlns:a16="http://schemas.microsoft.com/office/drawing/2014/main" xmlns="" id="{A0B99E64-510A-40FF-BEC2-C492AB11665B}"/>
            </a:ext>
          </a:extLst>
        </xdr:cNvPr>
        <xdr:cNvSpPr/>
      </xdr:nvSpPr>
      <xdr:spPr>
        <a:xfrm>
          <a:off x="2857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95250</xdr:rowOff>
    </xdr:from>
    <xdr:to>
      <xdr:col>19</xdr:col>
      <xdr:colOff>177800</xdr:colOff>
      <xdr:row>55</xdr:row>
      <xdr:rowOff>95250</xdr:rowOff>
    </xdr:to>
    <xdr:cxnSp macro="">
      <xdr:nvCxnSpPr>
        <xdr:cNvPr id="176" name="直線コネクタ 175">
          <a:extLst>
            <a:ext uri="{FF2B5EF4-FFF2-40B4-BE49-F238E27FC236}">
              <a16:creationId xmlns:a16="http://schemas.microsoft.com/office/drawing/2014/main" xmlns="" id="{08534444-3F04-4855-B0A9-07377D7001F3}"/>
            </a:ext>
          </a:extLst>
        </xdr:cNvPr>
        <xdr:cNvCxnSpPr/>
      </xdr:nvCxnSpPr>
      <xdr:spPr>
        <a:xfrm>
          <a:off x="2908300" y="952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17162</xdr:rowOff>
    </xdr:from>
    <xdr:ext cx="405111" cy="259045"/>
    <xdr:sp macro="" textlink="">
      <xdr:nvSpPr>
        <xdr:cNvPr id="177" name="n_1aveValue【体育館・プール】&#10;有形固定資産減価償却率">
          <a:extLst>
            <a:ext uri="{FF2B5EF4-FFF2-40B4-BE49-F238E27FC236}">
              <a16:creationId xmlns:a16="http://schemas.microsoft.com/office/drawing/2014/main" xmlns="" id="{FD3C1085-9DFC-4145-B051-E0B56DF71654}"/>
            </a:ext>
          </a:extLst>
        </xdr:cNvPr>
        <xdr:cNvSpPr txBox="1"/>
      </xdr:nvSpPr>
      <xdr:spPr>
        <a:xfrm>
          <a:off x="3582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28592</xdr:rowOff>
    </xdr:from>
    <xdr:ext cx="405111" cy="259045"/>
    <xdr:sp macro="" textlink="">
      <xdr:nvSpPr>
        <xdr:cNvPr id="178" name="n_2aveValue【体育館・プール】&#10;有形固定資産減価償却率">
          <a:extLst>
            <a:ext uri="{FF2B5EF4-FFF2-40B4-BE49-F238E27FC236}">
              <a16:creationId xmlns:a16="http://schemas.microsoft.com/office/drawing/2014/main" xmlns="" id="{608AEEF8-6089-4CAF-8B57-89017861EE81}"/>
            </a:ext>
          </a:extLst>
        </xdr:cNvPr>
        <xdr:cNvSpPr txBox="1"/>
      </xdr:nvSpPr>
      <xdr:spPr>
        <a:xfrm>
          <a:off x="27057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65422</xdr:rowOff>
    </xdr:from>
    <xdr:ext cx="405111" cy="259045"/>
    <xdr:sp macro="" textlink="">
      <xdr:nvSpPr>
        <xdr:cNvPr id="179" name="n_3aveValue【体育館・プール】&#10;有形固定資産減価償却率">
          <a:extLst>
            <a:ext uri="{FF2B5EF4-FFF2-40B4-BE49-F238E27FC236}">
              <a16:creationId xmlns:a16="http://schemas.microsoft.com/office/drawing/2014/main" xmlns="" id="{589BB599-AABE-4723-B6C7-91D8560185F3}"/>
            </a:ext>
          </a:extLst>
        </xdr:cNvPr>
        <xdr:cNvSpPr txBox="1"/>
      </xdr:nvSpPr>
      <xdr:spPr>
        <a:xfrm>
          <a:off x="1816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53</xdr:row>
      <xdr:rowOff>162577</xdr:rowOff>
    </xdr:from>
    <xdr:ext cx="469744" cy="259045"/>
    <xdr:sp macro="" textlink="">
      <xdr:nvSpPr>
        <xdr:cNvPr id="180" name="n_1mainValue【体育館・プール】&#10;有形固定資産減価償却率">
          <a:extLst>
            <a:ext uri="{FF2B5EF4-FFF2-40B4-BE49-F238E27FC236}">
              <a16:creationId xmlns:a16="http://schemas.microsoft.com/office/drawing/2014/main" xmlns="" id="{0B61859E-40F8-4581-9B7E-81BEECF36B66}"/>
            </a:ext>
          </a:extLst>
        </xdr:cNvPr>
        <xdr:cNvSpPr txBox="1"/>
      </xdr:nvSpPr>
      <xdr:spPr>
        <a:xfrm>
          <a:off x="3549727" y="924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53</xdr:row>
      <xdr:rowOff>162577</xdr:rowOff>
    </xdr:from>
    <xdr:ext cx="469744" cy="259045"/>
    <xdr:sp macro="" textlink="">
      <xdr:nvSpPr>
        <xdr:cNvPr id="181" name="n_2mainValue【体育館・プール】&#10;有形固定資産減価償却率">
          <a:extLst>
            <a:ext uri="{FF2B5EF4-FFF2-40B4-BE49-F238E27FC236}">
              <a16:creationId xmlns:a16="http://schemas.microsoft.com/office/drawing/2014/main" xmlns="" id="{F8C2E658-BA51-48EF-A43D-594E35CFA7C1}"/>
            </a:ext>
          </a:extLst>
        </xdr:cNvPr>
        <xdr:cNvSpPr txBox="1"/>
      </xdr:nvSpPr>
      <xdr:spPr>
        <a:xfrm>
          <a:off x="2673427" y="924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a:extLst>
            <a:ext uri="{FF2B5EF4-FFF2-40B4-BE49-F238E27FC236}">
              <a16:creationId xmlns:a16="http://schemas.microsoft.com/office/drawing/2014/main" xmlns="" id="{2562EBEF-6DE4-4065-94A3-F607AEF2A2B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a:extLst>
            <a:ext uri="{FF2B5EF4-FFF2-40B4-BE49-F238E27FC236}">
              <a16:creationId xmlns:a16="http://schemas.microsoft.com/office/drawing/2014/main" xmlns="" id="{731C6009-ECF0-4B54-91AD-0E3C9795C20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a:extLst>
            <a:ext uri="{FF2B5EF4-FFF2-40B4-BE49-F238E27FC236}">
              <a16:creationId xmlns:a16="http://schemas.microsoft.com/office/drawing/2014/main" xmlns="" id="{5D5C9E77-DC6F-4D4C-952E-ECB8D1CE0B2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a:extLst>
            <a:ext uri="{FF2B5EF4-FFF2-40B4-BE49-F238E27FC236}">
              <a16:creationId xmlns:a16="http://schemas.microsoft.com/office/drawing/2014/main" xmlns="" id="{52C050B9-43F2-4C55-9420-97B63A3DA4A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a:extLst>
            <a:ext uri="{FF2B5EF4-FFF2-40B4-BE49-F238E27FC236}">
              <a16:creationId xmlns:a16="http://schemas.microsoft.com/office/drawing/2014/main" xmlns="" id="{0ABB9213-A1A8-4472-B995-4DBB51F17FD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a:extLst>
            <a:ext uri="{FF2B5EF4-FFF2-40B4-BE49-F238E27FC236}">
              <a16:creationId xmlns:a16="http://schemas.microsoft.com/office/drawing/2014/main" xmlns="" id="{F86E32EB-9A55-4942-B265-06EFFC05127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a:extLst>
            <a:ext uri="{FF2B5EF4-FFF2-40B4-BE49-F238E27FC236}">
              <a16:creationId xmlns:a16="http://schemas.microsoft.com/office/drawing/2014/main" xmlns="" id="{FA8C4CC4-F9D5-4130-A3DD-5D67AB4ED1E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a:extLst>
            <a:ext uri="{FF2B5EF4-FFF2-40B4-BE49-F238E27FC236}">
              <a16:creationId xmlns:a16="http://schemas.microsoft.com/office/drawing/2014/main" xmlns="" id="{A3999E11-22B1-4242-AD6D-D2B2EFE0738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a:extLst>
            <a:ext uri="{FF2B5EF4-FFF2-40B4-BE49-F238E27FC236}">
              <a16:creationId xmlns:a16="http://schemas.microsoft.com/office/drawing/2014/main" xmlns="" id="{8D7A2544-354F-4BBA-A93C-4EDCB6B1455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a:extLst>
            <a:ext uri="{FF2B5EF4-FFF2-40B4-BE49-F238E27FC236}">
              <a16:creationId xmlns:a16="http://schemas.microsoft.com/office/drawing/2014/main" xmlns="" id="{051DD390-4DDF-4E9C-8AEF-A97792AB3E1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2" name="直線コネクタ 191">
          <a:extLst>
            <a:ext uri="{FF2B5EF4-FFF2-40B4-BE49-F238E27FC236}">
              <a16:creationId xmlns:a16="http://schemas.microsoft.com/office/drawing/2014/main" xmlns="" id="{6BEAE884-317F-4BC8-A0AB-E2F28C247884}"/>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3" name="テキスト ボックス 192">
          <a:extLst>
            <a:ext uri="{FF2B5EF4-FFF2-40B4-BE49-F238E27FC236}">
              <a16:creationId xmlns:a16="http://schemas.microsoft.com/office/drawing/2014/main" xmlns="" id="{D6DBC6EC-6E9E-4CB6-9801-5226ADD360AE}"/>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4" name="直線コネクタ 193">
          <a:extLst>
            <a:ext uri="{FF2B5EF4-FFF2-40B4-BE49-F238E27FC236}">
              <a16:creationId xmlns:a16="http://schemas.microsoft.com/office/drawing/2014/main" xmlns="" id="{BAD8B8EA-493A-4AC7-8C35-A65E9BC481B1}"/>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95" name="テキスト ボックス 194">
          <a:extLst>
            <a:ext uri="{FF2B5EF4-FFF2-40B4-BE49-F238E27FC236}">
              <a16:creationId xmlns:a16="http://schemas.microsoft.com/office/drawing/2014/main" xmlns="" id="{0F387EC2-7A95-4EC7-8F92-2F2F21EF6231}"/>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6" name="直線コネクタ 195">
          <a:extLst>
            <a:ext uri="{FF2B5EF4-FFF2-40B4-BE49-F238E27FC236}">
              <a16:creationId xmlns:a16="http://schemas.microsoft.com/office/drawing/2014/main" xmlns="" id="{9CB1271B-D3EB-4EA0-A7C7-5385E8173804}"/>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97" name="テキスト ボックス 196">
          <a:extLst>
            <a:ext uri="{FF2B5EF4-FFF2-40B4-BE49-F238E27FC236}">
              <a16:creationId xmlns:a16="http://schemas.microsoft.com/office/drawing/2014/main" xmlns="" id="{EFC3FBB3-E496-4E99-83C9-EDF84ABBB82D}"/>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8" name="直線コネクタ 197">
          <a:extLst>
            <a:ext uri="{FF2B5EF4-FFF2-40B4-BE49-F238E27FC236}">
              <a16:creationId xmlns:a16="http://schemas.microsoft.com/office/drawing/2014/main" xmlns="" id="{82714ED7-2539-4C36-82CE-00D5A7C39146}"/>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99" name="テキスト ボックス 198">
          <a:extLst>
            <a:ext uri="{FF2B5EF4-FFF2-40B4-BE49-F238E27FC236}">
              <a16:creationId xmlns:a16="http://schemas.microsoft.com/office/drawing/2014/main" xmlns="" id="{2CA61687-E0B9-48E1-8F49-5605330ABD35}"/>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0" name="直線コネクタ 199">
          <a:extLst>
            <a:ext uri="{FF2B5EF4-FFF2-40B4-BE49-F238E27FC236}">
              <a16:creationId xmlns:a16="http://schemas.microsoft.com/office/drawing/2014/main" xmlns="" id="{D527E1C2-7698-4ABC-A7F4-AE8E0BDF032C}"/>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1" name="テキスト ボックス 200">
          <a:extLst>
            <a:ext uri="{FF2B5EF4-FFF2-40B4-BE49-F238E27FC236}">
              <a16:creationId xmlns:a16="http://schemas.microsoft.com/office/drawing/2014/main" xmlns="" id="{55948EB1-DF13-437F-93DD-9D40C486C67B}"/>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2" name="直線コネクタ 201">
          <a:extLst>
            <a:ext uri="{FF2B5EF4-FFF2-40B4-BE49-F238E27FC236}">
              <a16:creationId xmlns:a16="http://schemas.microsoft.com/office/drawing/2014/main" xmlns="" id="{F2B6C30D-F4BB-41C3-A350-34E687289C54}"/>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3" name="テキスト ボックス 202">
          <a:extLst>
            <a:ext uri="{FF2B5EF4-FFF2-40B4-BE49-F238E27FC236}">
              <a16:creationId xmlns:a16="http://schemas.microsoft.com/office/drawing/2014/main" xmlns="" id="{C4FE7027-262A-4475-BA18-5C10C3B2E2F6}"/>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a:extLst>
            <a:ext uri="{FF2B5EF4-FFF2-40B4-BE49-F238E27FC236}">
              <a16:creationId xmlns:a16="http://schemas.microsoft.com/office/drawing/2014/main" xmlns="" id="{27343D14-472B-483E-8795-D6B8B52AC9C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5" name="テキスト ボックス 204">
          <a:extLst>
            <a:ext uri="{FF2B5EF4-FFF2-40B4-BE49-F238E27FC236}">
              <a16:creationId xmlns:a16="http://schemas.microsoft.com/office/drawing/2014/main" xmlns="" id="{7883E463-7905-4B36-A0C3-E0AB4262142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体育館・プール】&#10;一人当たり面積グラフ枠">
          <a:extLst>
            <a:ext uri="{FF2B5EF4-FFF2-40B4-BE49-F238E27FC236}">
              <a16:creationId xmlns:a16="http://schemas.microsoft.com/office/drawing/2014/main" xmlns="" id="{1774B39F-AFB4-4B52-9C08-F5CD55D7E01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81643</xdr:rowOff>
    </xdr:from>
    <xdr:to>
      <xdr:col>54</xdr:col>
      <xdr:colOff>189865</xdr:colOff>
      <xdr:row>64</xdr:row>
      <xdr:rowOff>114300</xdr:rowOff>
    </xdr:to>
    <xdr:cxnSp macro="">
      <xdr:nvCxnSpPr>
        <xdr:cNvPr id="207" name="直線コネクタ 206">
          <a:extLst>
            <a:ext uri="{FF2B5EF4-FFF2-40B4-BE49-F238E27FC236}">
              <a16:creationId xmlns:a16="http://schemas.microsoft.com/office/drawing/2014/main" xmlns="" id="{B892D4FC-D841-4752-8199-1B347653C878}"/>
            </a:ext>
          </a:extLst>
        </xdr:cNvPr>
        <xdr:cNvCxnSpPr/>
      </xdr:nvCxnSpPr>
      <xdr:spPr>
        <a:xfrm flipV="1">
          <a:off x="10476865" y="9511393"/>
          <a:ext cx="0" cy="157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118127</xdr:rowOff>
    </xdr:from>
    <xdr:ext cx="469744" cy="259045"/>
    <xdr:sp macro="" textlink="">
      <xdr:nvSpPr>
        <xdr:cNvPr id="208" name="【体育館・プール】&#10;一人当たり面積最小値テキスト">
          <a:extLst>
            <a:ext uri="{FF2B5EF4-FFF2-40B4-BE49-F238E27FC236}">
              <a16:creationId xmlns:a16="http://schemas.microsoft.com/office/drawing/2014/main" xmlns="" id="{CC20CD52-1B64-4122-8269-EBC96418EFC1}"/>
            </a:ext>
          </a:extLst>
        </xdr:cNvPr>
        <xdr:cNvSpPr txBox="1"/>
      </xdr:nvSpPr>
      <xdr:spPr>
        <a:xfrm>
          <a:off x="105156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114300</xdr:rowOff>
    </xdr:from>
    <xdr:to>
      <xdr:col>55</xdr:col>
      <xdr:colOff>88900</xdr:colOff>
      <xdr:row>64</xdr:row>
      <xdr:rowOff>114300</xdr:rowOff>
    </xdr:to>
    <xdr:cxnSp macro="">
      <xdr:nvCxnSpPr>
        <xdr:cNvPr id="209" name="直線コネクタ 208">
          <a:extLst>
            <a:ext uri="{FF2B5EF4-FFF2-40B4-BE49-F238E27FC236}">
              <a16:creationId xmlns:a16="http://schemas.microsoft.com/office/drawing/2014/main" xmlns="" id="{89F314F1-CFC9-4241-9527-22D285F9E456}"/>
            </a:ext>
          </a:extLst>
        </xdr:cNvPr>
        <xdr:cNvCxnSpPr/>
      </xdr:nvCxnSpPr>
      <xdr:spPr>
        <a:xfrm>
          <a:off x="10388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28320</xdr:rowOff>
    </xdr:from>
    <xdr:ext cx="469744" cy="259045"/>
    <xdr:sp macro="" textlink="">
      <xdr:nvSpPr>
        <xdr:cNvPr id="210" name="【体育館・プール】&#10;一人当たり面積最大値テキスト">
          <a:extLst>
            <a:ext uri="{FF2B5EF4-FFF2-40B4-BE49-F238E27FC236}">
              <a16:creationId xmlns:a16="http://schemas.microsoft.com/office/drawing/2014/main" xmlns="" id="{3EE174A1-581C-4B89-8543-9367142FF66A}"/>
            </a:ext>
          </a:extLst>
        </xdr:cNvPr>
        <xdr:cNvSpPr txBox="1"/>
      </xdr:nvSpPr>
      <xdr:spPr>
        <a:xfrm>
          <a:off x="10515600" y="928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81643</xdr:rowOff>
    </xdr:from>
    <xdr:to>
      <xdr:col>55</xdr:col>
      <xdr:colOff>88900</xdr:colOff>
      <xdr:row>55</xdr:row>
      <xdr:rowOff>81643</xdr:rowOff>
    </xdr:to>
    <xdr:cxnSp macro="">
      <xdr:nvCxnSpPr>
        <xdr:cNvPr id="211" name="直線コネクタ 210">
          <a:extLst>
            <a:ext uri="{FF2B5EF4-FFF2-40B4-BE49-F238E27FC236}">
              <a16:creationId xmlns:a16="http://schemas.microsoft.com/office/drawing/2014/main" xmlns="" id="{0E93CBB5-BC6D-4C41-B4E6-B3BD5D9E2853}"/>
            </a:ext>
          </a:extLst>
        </xdr:cNvPr>
        <xdr:cNvCxnSpPr/>
      </xdr:nvCxnSpPr>
      <xdr:spPr>
        <a:xfrm>
          <a:off x="10388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4734</xdr:rowOff>
    </xdr:from>
    <xdr:ext cx="469744" cy="259045"/>
    <xdr:sp macro="" textlink="">
      <xdr:nvSpPr>
        <xdr:cNvPr id="212" name="【体育館・プール】&#10;一人当たり面積平均値テキスト">
          <a:extLst>
            <a:ext uri="{FF2B5EF4-FFF2-40B4-BE49-F238E27FC236}">
              <a16:creationId xmlns:a16="http://schemas.microsoft.com/office/drawing/2014/main" xmlns="" id="{8115E40C-D5D9-45FF-B7AD-9EAB8AECC760}"/>
            </a:ext>
          </a:extLst>
        </xdr:cNvPr>
        <xdr:cNvSpPr txBox="1"/>
      </xdr:nvSpPr>
      <xdr:spPr>
        <a:xfrm>
          <a:off x="10515600" y="10291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153307</xdr:rowOff>
    </xdr:from>
    <xdr:to>
      <xdr:col>55</xdr:col>
      <xdr:colOff>50800</xdr:colOff>
      <xdr:row>61</xdr:row>
      <xdr:rowOff>83457</xdr:rowOff>
    </xdr:to>
    <xdr:sp macro="" textlink="">
      <xdr:nvSpPr>
        <xdr:cNvPr id="213" name="フローチャート: 判断 212">
          <a:extLst>
            <a:ext uri="{FF2B5EF4-FFF2-40B4-BE49-F238E27FC236}">
              <a16:creationId xmlns:a16="http://schemas.microsoft.com/office/drawing/2014/main" xmlns="" id="{ED1F7155-AAE7-424C-A4C4-F35DB356DAFB}"/>
            </a:ext>
          </a:extLst>
        </xdr:cNvPr>
        <xdr:cNvSpPr/>
      </xdr:nvSpPr>
      <xdr:spPr>
        <a:xfrm>
          <a:off x="104267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9616</xdr:rowOff>
    </xdr:from>
    <xdr:to>
      <xdr:col>50</xdr:col>
      <xdr:colOff>165100</xdr:colOff>
      <xdr:row>61</xdr:row>
      <xdr:rowOff>111216</xdr:rowOff>
    </xdr:to>
    <xdr:sp macro="" textlink="">
      <xdr:nvSpPr>
        <xdr:cNvPr id="214" name="フローチャート: 判断 213">
          <a:extLst>
            <a:ext uri="{FF2B5EF4-FFF2-40B4-BE49-F238E27FC236}">
              <a16:creationId xmlns:a16="http://schemas.microsoft.com/office/drawing/2014/main" xmlns="" id="{80D7F923-EB28-4A5F-888C-B9B50B126D7C}"/>
            </a:ext>
          </a:extLst>
        </xdr:cNvPr>
        <xdr:cNvSpPr/>
      </xdr:nvSpPr>
      <xdr:spPr>
        <a:xfrm>
          <a:off x="9588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104322</xdr:rowOff>
    </xdr:from>
    <xdr:to>
      <xdr:col>46</xdr:col>
      <xdr:colOff>38100</xdr:colOff>
      <xdr:row>61</xdr:row>
      <xdr:rowOff>34472</xdr:rowOff>
    </xdr:to>
    <xdr:sp macro="" textlink="">
      <xdr:nvSpPr>
        <xdr:cNvPr id="215" name="フローチャート: 判断 214">
          <a:extLst>
            <a:ext uri="{FF2B5EF4-FFF2-40B4-BE49-F238E27FC236}">
              <a16:creationId xmlns:a16="http://schemas.microsoft.com/office/drawing/2014/main" xmlns="" id="{EB472667-8135-4ED5-999A-BE6B43FC468A}"/>
            </a:ext>
          </a:extLst>
        </xdr:cNvPr>
        <xdr:cNvSpPr/>
      </xdr:nvSpPr>
      <xdr:spPr>
        <a:xfrm>
          <a:off x="8699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19413</xdr:rowOff>
    </xdr:from>
    <xdr:to>
      <xdr:col>41</xdr:col>
      <xdr:colOff>101600</xdr:colOff>
      <xdr:row>61</xdr:row>
      <xdr:rowOff>121013</xdr:rowOff>
    </xdr:to>
    <xdr:sp macro="" textlink="">
      <xdr:nvSpPr>
        <xdr:cNvPr id="216" name="フローチャート: 判断 215">
          <a:extLst>
            <a:ext uri="{FF2B5EF4-FFF2-40B4-BE49-F238E27FC236}">
              <a16:creationId xmlns:a16="http://schemas.microsoft.com/office/drawing/2014/main" xmlns="" id="{76A68557-7F39-41C5-9592-D8B7E390A0E9}"/>
            </a:ext>
          </a:extLst>
        </xdr:cNvPr>
        <xdr:cNvSpPr/>
      </xdr:nvSpPr>
      <xdr:spPr>
        <a:xfrm>
          <a:off x="78105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xmlns="" id="{99096B06-5FA0-4510-B3AC-AAA051F83D9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xmlns="" id="{26CEB429-37E7-41C3-85C3-692867CC72D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xmlns="" id="{DE386A34-688B-4BD8-BD36-BF49408B401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xmlns="" id="{9C9388A0-40D9-4794-A10D-8DE4E524DBE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xmlns="" id="{BAA1AAA7-27DF-45E0-8460-EA0DE90BDDA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107587</xdr:rowOff>
    </xdr:from>
    <xdr:to>
      <xdr:col>55</xdr:col>
      <xdr:colOff>50800</xdr:colOff>
      <xdr:row>64</xdr:row>
      <xdr:rowOff>37737</xdr:rowOff>
    </xdr:to>
    <xdr:sp macro="" textlink="">
      <xdr:nvSpPr>
        <xdr:cNvPr id="222" name="楕円 221">
          <a:extLst>
            <a:ext uri="{FF2B5EF4-FFF2-40B4-BE49-F238E27FC236}">
              <a16:creationId xmlns:a16="http://schemas.microsoft.com/office/drawing/2014/main" xmlns="" id="{9A81AEF7-BBA3-46CB-8C0E-5BBE05ACC25F}"/>
            </a:ext>
          </a:extLst>
        </xdr:cNvPr>
        <xdr:cNvSpPr/>
      </xdr:nvSpPr>
      <xdr:spPr>
        <a:xfrm>
          <a:off x="10426700" y="1090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86014</xdr:rowOff>
    </xdr:from>
    <xdr:ext cx="469744" cy="259045"/>
    <xdr:sp macro="" textlink="">
      <xdr:nvSpPr>
        <xdr:cNvPr id="223" name="【体育館・プール】&#10;一人当たり面積該当値テキスト">
          <a:extLst>
            <a:ext uri="{FF2B5EF4-FFF2-40B4-BE49-F238E27FC236}">
              <a16:creationId xmlns:a16="http://schemas.microsoft.com/office/drawing/2014/main" xmlns="" id="{8EF16725-C3B7-4793-B87B-5A1EB4ED7DD6}"/>
            </a:ext>
          </a:extLst>
        </xdr:cNvPr>
        <xdr:cNvSpPr txBox="1"/>
      </xdr:nvSpPr>
      <xdr:spPr>
        <a:xfrm>
          <a:off x="10515600" y="1088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107587</xdr:rowOff>
    </xdr:from>
    <xdr:to>
      <xdr:col>50</xdr:col>
      <xdr:colOff>165100</xdr:colOff>
      <xdr:row>64</xdr:row>
      <xdr:rowOff>37737</xdr:rowOff>
    </xdr:to>
    <xdr:sp macro="" textlink="">
      <xdr:nvSpPr>
        <xdr:cNvPr id="224" name="楕円 223">
          <a:extLst>
            <a:ext uri="{FF2B5EF4-FFF2-40B4-BE49-F238E27FC236}">
              <a16:creationId xmlns:a16="http://schemas.microsoft.com/office/drawing/2014/main" xmlns="" id="{920BA551-8A1C-4597-ACB0-70326DE66D29}"/>
            </a:ext>
          </a:extLst>
        </xdr:cNvPr>
        <xdr:cNvSpPr/>
      </xdr:nvSpPr>
      <xdr:spPr>
        <a:xfrm>
          <a:off x="9588500" y="1090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158387</xdr:rowOff>
    </xdr:from>
    <xdr:to>
      <xdr:col>55</xdr:col>
      <xdr:colOff>0</xdr:colOff>
      <xdr:row>63</xdr:row>
      <xdr:rowOff>158387</xdr:rowOff>
    </xdr:to>
    <xdr:cxnSp macro="">
      <xdr:nvCxnSpPr>
        <xdr:cNvPr id="225" name="直線コネクタ 224">
          <a:extLst>
            <a:ext uri="{FF2B5EF4-FFF2-40B4-BE49-F238E27FC236}">
              <a16:creationId xmlns:a16="http://schemas.microsoft.com/office/drawing/2014/main" xmlns="" id="{9591A77F-0DCC-4086-948C-4B174400DD14}"/>
            </a:ext>
          </a:extLst>
        </xdr:cNvPr>
        <xdr:cNvCxnSpPr/>
      </xdr:nvCxnSpPr>
      <xdr:spPr>
        <a:xfrm>
          <a:off x="9639300" y="109597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107587</xdr:rowOff>
    </xdr:from>
    <xdr:to>
      <xdr:col>46</xdr:col>
      <xdr:colOff>38100</xdr:colOff>
      <xdr:row>64</xdr:row>
      <xdr:rowOff>37737</xdr:rowOff>
    </xdr:to>
    <xdr:sp macro="" textlink="">
      <xdr:nvSpPr>
        <xdr:cNvPr id="226" name="楕円 225">
          <a:extLst>
            <a:ext uri="{FF2B5EF4-FFF2-40B4-BE49-F238E27FC236}">
              <a16:creationId xmlns:a16="http://schemas.microsoft.com/office/drawing/2014/main" xmlns="" id="{3A1D66B3-15C5-4739-953F-8F17F209336A}"/>
            </a:ext>
          </a:extLst>
        </xdr:cNvPr>
        <xdr:cNvSpPr/>
      </xdr:nvSpPr>
      <xdr:spPr>
        <a:xfrm>
          <a:off x="8699500" y="1090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158387</xdr:rowOff>
    </xdr:from>
    <xdr:to>
      <xdr:col>50</xdr:col>
      <xdr:colOff>114300</xdr:colOff>
      <xdr:row>63</xdr:row>
      <xdr:rowOff>158387</xdr:rowOff>
    </xdr:to>
    <xdr:cxnSp macro="">
      <xdr:nvCxnSpPr>
        <xdr:cNvPr id="227" name="直線コネクタ 226">
          <a:extLst>
            <a:ext uri="{FF2B5EF4-FFF2-40B4-BE49-F238E27FC236}">
              <a16:creationId xmlns:a16="http://schemas.microsoft.com/office/drawing/2014/main" xmlns="" id="{9658F807-5667-4FF1-8D11-637656593972}"/>
            </a:ext>
          </a:extLst>
        </xdr:cNvPr>
        <xdr:cNvCxnSpPr/>
      </xdr:nvCxnSpPr>
      <xdr:spPr>
        <a:xfrm>
          <a:off x="8750300" y="109597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127743</xdr:rowOff>
    </xdr:from>
    <xdr:ext cx="469744" cy="259045"/>
    <xdr:sp macro="" textlink="">
      <xdr:nvSpPr>
        <xdr:cNvPr id="228" name="n_1aveValue【体育館・プール】&#10;一人当たり面積">
          <a:extLst>
            <a:ext uri="{FF2B5EF4-FFF2-40B4-BE49-F238E27FC236}">
              <a16:creationId xmlns:a16="http://schemas.microsoft.com/office/drawing/2014/main" xmlns="" id="{A43404C7-2678-49BC-A0EE-ED169EF71296}"/>
            </a:ext>
          </a:extLst>
        </xdr:cNvPr>
        <xdr:cNvSpPr txBox="1"/>
      </xdr:nvSpPr>
      <xdr:spPr>
        <a:xfrm>
          <a:off x="9391727" y="1024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50999</xdr:rowOff>
    </xdr:from>
    <xdr:ext cx="469744" cy="259045"/>
    <xdr:sp macro="" textlink="">
      <xdr:nvSpPr>
        <xdr:cNvPr id="229" name="n_2aveValue【体育館・プール】&#10;一人当たり面積">
          <a:extLst>
            <a:ext uri="{FF2B5EF4-FFF2-40B4-BE49-F238E27FC236}">
              <a16:creationId xmlns:a16="http://schemas.microsoft.com/office/drawing/2014/main" xmlns="" id="{7EBE27AE-526E-41D7-9F7F-B027DA465EC3}"/>
            </a:ext>
          </a:extLst>
        </xdr:cNvPr>
        <xdr:cNvSpPr txBox="1"/>
      </xdr:nvSpPr>
      <xdr:spPr>
        <a:xfrm>
          <a:off x="8515427" y="101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137540</xdr:rowOff>
    </xdr:from>
    <xdr:ext cx="469744" cy="259045"/>
    <xdr:sp macro="" textlink="">
      <xdr:nvSpPr>
        <xdr:cNvPr id="230" name="n_3aveValue【体育館・プール】&#10;一人当たり面積">
          <a:extLst>
            <a:ext uri="{FF2B5EF4-FFF2-40B4-BE49-F238E27FC236}">
              <a16:creationId xmlns:a16="http://schemas.microsoft.com/office/drawing/2014/main" xmlns="" id="{A9747D77-21F5-45E9-84F6-41518B550C04}"/>
            </a:ext>
          </a:extLst>
        </xdr:cNvPr>
        <xdr:cNvSpPr txBox="1"/>
      </xdr:nvSpPr>
      <xdr:spPr>
        <a:xfrm>
          <a:off x="7626427" y="1025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28864</xdr:rowOff>
    </xdr:from>
    <xdr:ext cx="469744" cy="259045"/>
    <xdr:sp macro="" textlink="">
      <xdr:nvSpPr>
        <xdr:cNvPr id="231" name="n_1mainValue【体育館・プール】&#10;一人当たり面積">
          <a:extLst>
            <a:ext uri="{FF2B5EF4-FFF2-40B4-BE49-F238E27FC236}">
              <a16:creationId xmlns:a16="http://schemas.microsoft.com/office/drawing/2014/main" xmlns="" id="{30200D79-C122-43A4-9EAB-5A13D004F2F4}"/>
            </a:ext>
          </a:extLst>
        </xdr:cNvPr>
        <xdr:cNvSpPr txBox="1"/>
      </xdr:nvSpPr>
      <xdr:spPr>
        <a:xfrm>
          <a:off x="9391727" y="1100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28864</xdr:rowOff>
    </xdr:from>
    <xdr:ext cx="469744" cy="259045"/>
    <xdr:sp macro="" textlink="">
      <xdr:nvSpPr>
        <xdr:cNvPr id="232" name="n_2mainValue【体育館・プール】&#10;一人当たり面積">
          <a:extLst>
            <a:ext uri="{FF2B5EF4-FFF2-40B4-BE49-F238E27FC236}">
              <a16:creationId xmlns:a16="http://schemas.microsoft.com/office/drawing/2014/main" xmlns="" id="{D43ABF57-888F-4071-A385-134815097902}"/>
            </a:ext>
          </a:extLst>
        </xdr:cNvPr>
        <xdr:cNvSpPr txBox="1"/>
      </xdr:nvSpPr>
      <xdr:spPr>
        <a:xfrm>
          <a:off x="8515427" y="1100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3" name="正方形/長方形 232">
          <a:extLst>
            <a:ext uri="{FF2B5EF4-FFF2-40B4-BE49-F238E27FC236}">
              <a16:creationId xmlns:a16="http://schemas.microsoft.com/office/drawing/2014/main" xmlns="" id="{FDD6207C-3394-40F4-8BCA-665C82B0DC8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4" name="正方形/長方形 233">
          <a:extLst>
            <a:ext uri="{FF2B5EF4-FFF2-40B4-BE49-F238E27FC236}">
              <a16:creationId xmlns:a16="http://schemas.microsoft.com/office/drawing/2014/main" xmlns="" id="{E30DFFA7-0161-496D-93E7-DA65E42684D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5" name="正方形/長方形 234">
          <a:extLst>
            <a:ext uri="{FF2B5EF4-FFF2-40B4-BE49-F238E27FC236}">
              <a16:creationId xmlns:a16="http://schemas.microsoft.com/office/drawing/2014/main" xmlns="" id="{3B247F7D-6B1B-409D-A0BD-B25A31F6F2A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6" name="正方形/長方形 235">
          <a:extLst>
            <a:ext uri="{FF2B5EF4-FFF2-40B4-BE49-F238E27FC236}">
              <a16:creationId xmlns:a16="http://schemas.microsoft.com/office/drawing/2014/main" xmlns="" id="{C82A1AA8-F28C-4A9A-89AE-C616BB49152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7" name="正方形/長方形 236">
          <a:extLst>
            <a:ext uri="{FF2B5EF4-FFF2-40B4-BE49-F238E27FC236}">
              <a16:creationId xmlns:a16="http://schemas.microsoft.com/office/drawing/2014/main" xmlns="" id="{363FFD9D-4BF0-4513-AC4C-0ECEC93B969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8" name="正方形/長方形 237">
          <a:extLst>
            <a:ext uri="{FF2B5EF4-FFF2-40B4-BE49-F238E27FC236}">
              <a16:creationId xmlns:a16="http://schemas.microsoft.com/office/drawing/2014/main" xmlns="" id="{9CCA9720-B493-4F1F-B86F-3D8E3971D33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9" name="正方形/長方形 238">
          <a:extLst>
            <a:ext uri="{FF2B5EF4-FFF2-40B4-BE49-F238E27FC236}">
              <a16:creationId xmlns:a16="http://schemas.microsoft.com/office/drawing/2014/main" xmlns="" id="{11072DBD-6083-46EE-AE61-26DCE4E85AE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0" name="正方形/長方形 239">
          <a:extLst>
            <a:ext uri="{FF2B5EF4-FFF2-40B4-BE49-F238E27FC236}">
              <a16:creationId xmlns:a16="http://schemas.microsoft.com/office/drawing/2014/main" xmlns="" id="{A939272E-B55E-4AC3-AC14-CFF6413F928F}"/>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41" name="正方形/長方形 240">
          <a:extLst>
            <a:ext uri="{FF2B5EF4-FFF2-40B4-BE49-F238E27FC236}">
              <a16:creationId xmlns:a16="http://schemas.microsoft.com/office/drawing/2014/main" xmlns="" id="{A29966EB-B073-4A7F-A7A7-2055B5B5228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2" name="正方形/長方形 241">
          <a:extLst>
            <a:ext uri="{FF2B5EF4-FFF2-40B4-BE49-F238E27FC236}">
              <a16:creationId xmlns:a16="http://schemas.microsoft.com/office/drawing/2014/main" xmlns="" id="{0F72C547-63E6-49DB-8915-3D53873C473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3" name="正方形/長方形 242">
          <a:extLst>
            <a:ext uri="{FF2B5EF4-FFF2-40B4-BE49-F238E27FC236}">
              <a16:creationId xmlns:a16="http://schemas.microsoft.com/office/drawing/2014/main" xmlns="" id="{AAAF9E48-BF9D-483E-AD86-2617C31AAF5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4" name="正方形/長方形 243">
          <a:extLst>
            <a:ext uri="{FF2B5EF4-FFF2-40B4-BE49-F238E27FC236}">
              <a16:creationId xmlns:a16="http://schemas.microsoft.com/office/drawing/2014/main" xmlns="" id="{F283C287-D823-43E8-A56C-983292E824A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5" name="正方形/長方形 244">
          <a:extLst>
            <a:ext uri="{FF2B5EF4-FFF2-40B4-BE49-F238E27FC236}">
              <a16:creationId xmlns:a16="http://schemas.microsoft.com/office/drawing/2014/main" xmlns="" id="{55527DED-5F97-4235-8DB6-417288E4AE8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6" name="正方形/長方形 245">
          <a:extLst>
            <a:ext uri="{FF2B5EF4-FFF2-40B4-BE49-F238E27FC236}">
              <a16:creationId xmlns:a16="http://schemas.microsoft.com/office/drawing/2014/main" xmlns="" id="{67DA6B5F-FC73-4024-9232-8B7714AF639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7" name="正方形/長方形 246">
          <a:extLst>
            <a:ext uri="{FF2B5EF4-FFF2-40B4-BE49-F238E27FC236}">
              <a16:creationId xmlns:a16="http://schemas.microsoft.com/office/drawing/2014/main" xmlns="" id="{42DC6C87-AACA-4FA6-8326-17CB475ED2C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8" name="正方形/長方形 247">
          <a:extLst>
            <a:ext uri="{FF2B5EF4-FFF2-40B4-BE49-F238E27FC236}">
              <a16:creationId xmlns:a16="http://schemas.microsoft.com/office/drawing/2014/main" xmlns="" id="{A2B5D4B5-ADFE-4922-9EB6-BAF0B449EEB7}"/>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49" name="正方形/長方形 248">
          <a:extLst>
            <a:ext uri="{FF2B5EF4-FFF2-40B4-BE49-F238E27FC236}">
              <a16:creationId xmlns:a16="http://schemas.microsoft.com/office/drawing/2014/main" xmlns="" id="{2984F062-D07A-4B7F-8634-D184885EB3D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0" name="正方形/長方形 249">
          <a:extLst>
            <a:ext uri="{FF2B5EF4-FFF2-40B4-BE49-F238E27FC236}">
              <a16:creationId xmlns:a16="http://schemas.microsoft.com/office/drawing/2014/main" xmlns="" id="{37D50C64-9CB6-47A5-95E6-B90C6D19E28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1" name="正方形/長方形 250">
          <a:extLst>
            <a:ext uri="{FF2B5EF4-FFF2-40B4-BE49-F238E27FC236}">
              <a16:creationId xmlns:a16="http://schemas.microsoft.com/office/drawing/2014/main" xmlns="" id="{A84EC8CF-D5FE-490C-BC90-39493B84533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2" name="正方形/長方形 251">
          <a:extLst>
            <a:ext uri="{FF2B5EF4-FFF2-40B4-BE49-F238E27FC236}">
              <a16:creationId xmlns:a16="http://schemas.microsoft.com/office/drawing/2014/main" xmlns="" id="{3CF47431-9E75-4E4B-A499-2BE30A6BB14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3" name="正方形/長方形 252">
          <a:extLst>
            <a:ext uri="{FF2B5EF4-FFF2-40B4-BE49-F238E27FC236}">
              <a16:creationId xmlns:a16="http://schemas.microsoft.com/office/drawing/2014/main" xmlns="" id="{190F678A-847D-497F-B803-9A7D4B50826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4" name="正方形/長方形 253">
          <a:extLst>
            <a:ext uri="{FF2B5EF4-FFF2-40B4-BE49-F238E27FC236}">
              <a16:creationId xmlns:a16="http://schemas.microsoft.com/office/drawing/2014/main" xmlns="" id="{B815AE2D-7E20-4283-B048-A66326998AF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5" name="正方形/長方形 254">
          <a:extLst>
            <a:ext uri="{FF2B5EF4-FFF2-40B4-BE49-F238E27FC236}">
              <a16:creationId xmlns:a16="http://schemas.microsoft.com/office/drawing/2014/main" xmlns="" id="{42E354B3-6D07-41C8-AC60-8E83836E375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6" name="正方形/長方形 255">
          <a:extLst>
            <a:ext uri="{FF2B5EF4-FFF2-40B4-BE49-F238E27FC236}">
              <a16:creationId xmlns:a16="http://schemas.microsoft.com/office/drawing/2014/main" xmlns="" id="{40E31F8B-8061-4302-AD63-803071DDB92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7" name="テキスト ボックス 256">
          <a:extLst>
            <a:ext uri="{FF2B5EF4-FFF2-40B4-BE49-F238E27FC236}">
              <a16:creationId xmlns:a16="http://schemas.microsoft.com/office/drawing/2014/main" xmlns="" id="{3527E66D-981C-4DF3-9F0E-1FF5CD7B63E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8" name="直線コネクタ 257">
          <a:extLst>
            <a:ext uri="{FF2B5EF4-FFF2-40B4-BE49-F238E27FC236}">
              <a16:creationId xmlns:a16="http://schemas.microsoft.com/office/drawing/2014/main" xmlns="" id="{926CBA34-1F84-4514-BEB0-F1ABFEB5605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59" name="テキスト ボックス 258">
          <a:extLst>
            <a:ext uri="{FF2B5EF4-FFF2-40B4-BE49-F238E27FC236}">
              <a16:creationId xmlns:a16="http://schemas.microsoft.com/office/drawing/2014/main" xmlns="" id="{86286C0E-2FBF-41DD-963B-DAD244433096}"/>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60" name="直線コネクタ 259">
          <a:extLst>
            <a:ext uri="{FF2B5EF4-FFF2-40B4-BE49-F238E27FC236}">
              <a16:creationId xmlns:a16="http://schemas.microsoft.com/office/drawing/2014/main" xmlns="" id="{D8817C8E-CBEC-4D22-B254-32F664FB7992}"/>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61" name="テキスト ボックス 260">
          <a:extLst>
            <a:ext uri="{FF2B5EF4-FFF2-40B4-BE49-F238E27FC236}">
              <a16:creationId xmlns:a16="http://schemas.microsoft.com/office/drawing/2014/main" xmlns="" id="{1CDB1397-429F-41BD-B10D-26279F4958A9}"/>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62" name="直線コネクタ 261">
          <a:extLst>
            <a:ext uri="{FF2B5EF4-FFF2-40B4-BE49-F238E27FC236}">
              <a16:creationId xmlns:a16="http://schemas.microsoft.com/office/drawing/2014/main" xmlns="" id="{EE7BD8E6-6324-4F40-860F-46CDDA7CD0D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63" name="テキスト ボックス 262">
          <a:extLst>
            <a:ext uri="{FF2B5EF4-FFF2-40B4-BE49-F238E27FC236}">
              <a16:creationId xmlns:a16="http://schemas.microsoft.com/office/drawing/2014/main" xmlns="" id="{3E954975-B642-4916-AC9D-B02B2972EC9C}"/>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64" name="直線コネクタ 263">
          <a:extLst>
            <a:ext uri="{FF2B5EF4-FFF2-40B4-BE49-F238E27FC236}">
              <a16:creationId xmlns:a16="http://schemas.microsoft.com/office/drawing/2014/main" xmlns="" id="{BDD8304D-0605-428F-8B1C-4E2CB0D06BC2}"/>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65" name="テキスト ボックス 264">
          <a:extLst>
            <a:ext uri="{FF2B5EF4-FFF2-40B4-BE49-F238E27FC236}">
              <a16:creationId xmlns:a16="http://schemas.microsoft.com/office/drawing/2014/main" xmlns="" id="{050C2AEA-0EAC-4F97-B293-B4DB6B110CC4}"/>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66" name="直線コネクタ 265">
          <a:extLst>
            <a:ext uri="{FF2B5EF4-FFF2-40B4-BE49-F238E27FC236}">
              <a16:creationId xmlns:a16="http://schemas.microsoft.com/office/drawing/2014/main" xmlns="" id="{5E461A10-A798-41A2-BE2B-8A4E9470499A}"/>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67" name="テキスト ボックス 266">
          <a:extLst>
            <a:ext uri="{FF2B5EF4-FFF2-40B4-BE49-F238E27FC236}">
              <a16:creationId xmlns:a16="http://schemas.microsoft.com/office/drawing/2014/main" xmlns="" id="{0EF8E317-B329-4F17-AA1E-1191529E3483}"/>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68" name="直線コネクタ 267">
          <a:extLst>
            <a:ext uri="{FF2B5EF4-FFF2-40B4-BE49-F238E27FC236}">
              <a16:creationId xmlns:a16="http://schemas.microsoft.com/office/drawing/2014/main" xmlns="" id="{EA76FCA8-CC40-4C26-9759-C00FE3046066}"/>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69" name="テキスト ボックス 268">
          <a:extLst>
            <a:ext uri="{FF2B5EF4-FFF2-40B4-BE49-F238E27FC236}">
              <a16:creationId xmlns:a16="http://schemas.microsoft.com/office/drawing/2014/main" xmlns="" id="{6AB85E23-11D8-44B0-83BC-A4FCEAA4521C}"/>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0" name="直線コネクタ 269">
          <a:extLst>
            <a:ext uri="{FF2B5EF4-FFF2-40B4-BE49-F238E27FC236}">
              <a16:creationId xmlns:a16="http://schemas.microsoft.com/office/drawing/2014/main" xmlns="" id="{33656E9F-C984-47BE-9D83-DCCA6E54DD3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71" name="テキスト ボックス 270">
          <a:extLst>
            <a:ext uri="{FF2B5EF4-FFF2-40B4-BE49-F238E27FC236}">
              <a16:creationId xmlns:a16="http://schemas.microsoft.com/office/drawing/2014/main" xmlns="" id="{E5E2BA5C-AC41-41EF-86A8-2B1CA8C99A53}"/>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72" name="【市民会館】&#10;有形固定資産減価償却率グラフ枠">
          <a:extLst>
            <a:ext uri="{FF2B5EF4-FFF2-40B4-BE49-F238E27FC236}">
              <a16:creationId xmlns:a16="http://schemas.microsoft.com/office/drawing/2014/main" xmlns="" id="{E6729DDA-3A1E-4AFA-B991-7C38F74B99E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15239</xdr:rowOff>
    </xdr:from>
    <xdr:to>
      <xdr:col>24</xdr:col>
      <xdr:colOff>62865</xdr:colOff>
      <xdr:row>107</xdr:row>
      <xdr:rowOff>43814</xdr:rowOff>
    </xdr:to>
    <xdr:cxnSp macro="">
      <xdr:nvCxnSpPr>
        <xdr:cNvPr id="273" name="直線コネクタ 272">
          <a:extLst>
            <a:ext uri="{FF2B5EF4-FFF2-40B4-BE49-F238E27FC236}">
              <a16:creationId xmlns:a16="http://schemas.microsoft.com/office/drawing/2014/main" xmlns="" id="{28044709-E66A-4F28-ADD4-705862289409}"/>
            </a:ext>
          </a:extLst>
        </xdr:cNvPr>
        <xdr:cNvCxnSpPr/>
      </xdr:nvCxnSpPr>
      <xdr:spPr>
        <a:xfrm flipV="1">
          <a:off x="4634865" y="17160239"/>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47641</xdr:rowOff>
    </xdr:from>
    <xdr:ext cx="405111" cy="259045"/>
    <xdr:sp macro="" textlink="">
      <xdr:nvSpPr>
        <xdr:cNvPr id="274" name="【市民会館】&#10;有形固定資産減価償却率最小値テキスト">
          <a:extLst>
            <a:ext uri="{FF2B5EF4-FFF2-40B4-BE49-F238E27FC236}">
              <a16:creationId xmlns:a16="http://schemas.microsoft.com/office/drawing/2014/main" xmlns="" id="{E48D0CAA-C3FA-4478-B1F3-855BB3C539F1}"/>
            </a:ext>
          </a:extLst>
        </xdr:cNvPr>
        <xdr:cNvSpPr txBox="1"/>
      </xdr:nvSpPr>
      <xdr:spPr>
        <a:xfrm>
          <a:off x="4673600" y="1839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43814</xdr:rowOff>
    </xdr:from>
    <xdr:to>
      <xdr:col>24</xdr:col>
      <xdr:colOff>152400</xdr:colOff>
      <xdr:row>107</xdr:row>
      <xdr:rowOff>43814</xdr:rowOff>
    </xdr:to>
    <xdr:cxnSp macro="">
      <xdr:nvCxnSpPr>
        <xdr:cNvPr id="275" name="直線コネクタ 274">
          <a:extLst>
            <a:ext uri="{FF2B5EF4-FFF2-40B4-BE49-F238E27FC236}">
              <a16:creationId xmlns:a16="http://schemas.microsoft.com/office/drawing/2014/main" xmlns="" id="{40D9BC56-E5BF-4975-83A1-DB16355CD594}"/>
            </a:ext>
          </a:extLst>
        </xdr:cNvPr>
        <xdr:cNvCxnSpPr/>
      </xdr:nvCxnSpPr>
      <xdr:spPr>
        <a:xfrm>
          <a:off x="4546600" y="18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133366</xdr:rowOff>
    </xdr:from>
    <xdr:ext cx="405111" cy="259045"/>
    <xdr:sp macro="" textlink="">
      <xdr:nvSpPr>
        <xdr:cNvPr id="276" name="【市民会館】&#10;有形固定資産減価償却率最大値テキスト">
          <a:extLst>
            <a:ext uri="{FF2B5EF4-FFF2-40B4-BE49-F238E27FC236}">
              <a16:creationId xmlns:a16="http://schemas.microsoft.com/office/drawing/2014/main" xmlns="" id="{6C1A0D0E-D7FE-4108-9CF3-F54D7EAD9527}"/>
            </a:ext>
          </a:extLst>
        </xdr:cNvPr>
        <xdr:cNvSpPr txBox="1"/>
      </xdr:nvSpPr>
      <xdr:spPr>
        <a:xfrm>
          <a:off x="4673600" y="1693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15239</xdr:rowOff>
    </xdr:from>
    <xdr:to>
      <xdr:col>24</xdr:col>
      <xdr:colOff>152400</xdr:colOff>
      <xdr:row>100</xdr:row>
      <xdr:rowOff>15239</xdr:rowOff>
    </xdr:to>
    <xdr:cxnSp macro="">
      <xdr:nvCxnSpPr>
        <xdr:cNvPr id="277" name="直線コネクタ 276">
          <a:extLst>
            <a:ext uri="{FF2B5EF4-FFF2-40B4-BE49-F238E27FC236}">
              <a16:creationId xmlns:a16="http://schemas.microsoft.com/office/drawing/2014/main" xmlns="" id="{119FE100-F8CB-4339-9012-C3E1BE786B03}"/>
            </a:ext>
          </a:extLst>
        </xdr:cNvPr>
        <xdr:cNvCxnSpPr/>
      </xdr:nvCxnSpPr>
      <xdr:spPr>
        <a:xfrm>
          <a:off x="4546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47641</xdr:rowOff>
    </xdr:from>
    <xdr:ext cx="405111" cy="259045"/>
    <xdr:sp macro="" textlink="">
      <xdr:nvSpPr>
        <xdr:cNvPr id="278" name="【市民会館】&#10;有形固定資産減価償却率平均値テキスト">
          <a:extLst>
            <a:ext uri="{FF2B5EF4-FFF2-40B4-BE49-F238E27FC236}">
              <a16:creationId xmlns:a16="http://schemas.microsoft.com/office/drawing/2014/main" xmlns="" id="{7B76062C-98FD-4066-83D4-4B280ED5DB7F}"/>
            </a:ext>
          </a:extLst>
        </xdr:cNvPr>
        <xdr:cNvSpPr txBox="1"/>
      </xdr:nvSpPr>
      <xdr:spPr>
        <a:xfrm>
          <a:off x="4673600" y="17878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69214</xdr:rowOff>
    </xdr:from>
    <xdr:to>
      <xdr:col>24</xdr:col>
      <xdr:colOff>114300</xdr:colOff>
      <xdr:row>104</xdr:row>
      <xdr:rowOff>170814</xdr:rowOff>
    </xdr:to>
    <xdr:sp macro="" textlink="">
      <xdr:nvSpPr>
        <xdr:cNvPr id="279" name="フローチャート: 判断 278">
          <a:extLst>
            <a:ext uri="{FF2B5EF4-FFF2-40B4-BE49-F238E27FC236}">
              <a16:creationId xmlns:a16="http://schemas.microsoft.com/office/drawing/2014/main" xmlns="" id="{0B881E0A-C1C0-4A3A-A7B2-EE46C2D2EBE0}"/>
            </a:ext>
          </a:extLst>
        </xdr:cNvPr>
        <xdr:cNvSpPr/>
      </xdr:nvSpPr>
      <xdr:spPr>
        <a:xfrm>
          <a:off x="4584700" y="1790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130175</xdr:rowOff>
    </xdr:from>
    <xdr:to>
      <xdr:col>20</xdr:col>
      <xdr:colOff>38100</xdr:colOff>
      <xdr:row>105</xdr:row>
      <xdr:rowOff>60325</xdr:rowOff>
    </xdr:to>
    <xdr:sp macro="" textlink="">
      <xdr:nvSpPr>
        <xdr:cNvPr id="280" name="フローチャート: 判断 279">
          <a:extLst>
            <a:ext uri="{FF2B5EF4-FFF2-40B4-BE49-F238E27FC236}">
              <a16:creationId xmlns:a16="http://schemas.microsoft.com/office/drawing/2014/main" xmlns="" id="{CCE4C0C2-D47B-4D7B-8E8D-22F927920A21}"/>
            </a:ext>
          </a:extLst>
        </xdr:cNvPr>
        <xdr:cNvSpPr/>
      </xdr:nvSpPr>
      <xdr:spPr>
        <a:xfrm>
          <a:off x="37465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141605</xdr:rowOff>
    </xdr:from>
    <xdr:to>
      <xdr:col>15</xdr:col>
      <xdr:colOff>101600</xdr:colOff>
      <xdr:row>105</xdr:row>
      <xdr:rowOff>71755</xdr:rowOff>
    </xdr:to>
    <xdr:sp macro="" textlink="">
      <xdr:nvSpPr>
        <xdr:cNvPr id="281" name="フローチャート: 判断 280">
          <a:extLst>
            <a:ext uri="{FF2B5EF4-FFF2-40B4-BE49-F238E27FC236}">
              <a16:creationId xmlns:a16="http://schemas.microsoft.com/office/drawing/2014/main" xmlns="" id="{303E17F4-1B63-44C7-936A-BBF9808DE939}"/>
            </a:ext>
          </a:extLst>
        </xdr:cNvPr>
        <xdr:cNvSpPr/>
      </xdr:nvSpPr>
      <xdr:spPr>
        <a:xfrm>
          <a:off x="28575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59689</xdr:rowOff>
    </xdr:from>
    <xdr:to>
      <xdr:col>10</xdr:col>
      <xdr:colOff>165100</xdr:colOff>
      <xdr:row>105</xdr:row>
      <xdr:rowOff>161289</xdr:rowOff>
    </xdr:to>
    <xdr:sp macro="" textlink="">
      <xdr:nvSpPr>
        <xdr:cNvPr id="282" name="フローチャート: 判断 281">
          <a:extLst>
            <a:ext uri="{FF2B5EF4-FFF2-40B4-BE49-F238E27FC236}">
              <a16:creationId xmlns:a16="http://schemas.microsoft.com/office/drawing/2014/main" xmlns="" id="{B8D63C4F-0724-4C76-95C8-7199FE3C4823}"/>
            </a:ext>
          </a:extLst>
        </xdr:cNvPr>
        <xdr:cNvSpPr/>
      </xdr:nvSpPr>
      <xdr:spPr>
        <a:xfrm>
          <a:off x="196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83" name="テキスト ボックス 282">
          <a:extLst>
            <a:ext uri="{FF2B5EF4-FFF2-40B4-BE49-F238E27FC236}">
              <a16:creationId xmlns:a16="http://schemas.microsoft.com/office/drawing/2014/main" xmlns="" id="{481B6B35-8BC6-4E91-A225-39E38B091B5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4" name="テキスト ボックス 283">
          <a:extLst>
            <a:ext uri="{FF2B5EF4-FFF2-40B4-BE49-F238E27FC236}">
              <a16:creationId xmlns:a16="http://schemas.microsoft.com/office/drawing/2014/main" xmlns="" id="{C38A4688-00D2-4A8C-AD5C-00E54871C48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5" name="テキスト ボックス 284">
          <a:extLst>
            <a:ext uri="{FF2B5EF4-FFF2-40B4-BE49-F238E27FC236}">
              <a16:creationId xmlns:a16="http://schemas.microsoft.com/office/drawing/2014/main" xmlns="" id="{2A8AF301-4602-4B85-A434-244632AE213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6" name="テキスト ボックス 285">
          <a:extLst>
            <a:ext uri="{FF2B5EF4-FFF2-40B4-BE49-F238E27FC236}">
              <a16:creationId xmlns:a16="http://schemas.microsoft.com/office/drawing/2014/main" xmlns="" id="{FD21FF03-8394-463F-97D5-88B8DC79565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87" name="テキスト ボックス 286">
          <a:extLst>
            <a:ext uri="{FF2B5EF4-FFF2-40B4-BE49-F238E27FC236}">
              <a16:creationId xmlns:a16="http://schemas.microsoft.com/office/drawing/2014/main" xmlns="" id="{7EB02E78-DD73-4CBE-8FE4-AAB3EAEEF07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122555</xdr:rowOff>
    </xdr:from>
    <xdr:to>
      <xdr:col>24</xdr:col>
      <xdr:colOff>114300</xdr:colOff>
      <xdr:row>103</xdr:row>
      <xdr:rowOff>52705</xdr:rowOff>
    </xdr:to>
    <xdr:sp macro="" textlink="">
      <xdr:nvSpPr>
        <xdr:cNvPr id="288" name="楕円 287">
          <a:extLst>
            <a:ext uri="{FF2B5EF4-FFF2-40B4-BE49-F238E27FC236}">
              <a16:creationId xmlns:a16="http://schemas.microsoft.com/office/drawing/2014/main" xmlns="" id="{EC22D1A0-77F4-4E8D-B2D4-2DC12F9AE1D6}"/>
            </a:ext>
          </a:extLst>
        </xdr:cNvPr>
        <xdr:cNvSpPr/>
      </xdr:nvSpPr>
      <xdr:spPr>
        <a:xfrm>
          <a:off x="4584700" y="1761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145432</xdr:rowOff>
    </xdr:from>
    <xdr:ext cx="405111" cy="259045"/>
    <xdr:sp macro="" textlink="">
      <xdr:nvSpPr>
        <xdr:cNvPr id="289" name="【市民会館】&#10;有形固定資産減価償却率該当値テキスト">
          <a:extLst>
            <a:ext uri="{FF2B5EF4-FFF2-40B4-BE49-F238E27FC236}">
              <a16:creationId xmlns:a16="http://schemas.microsoft.com/office/drawing/2014/main" xmlns="" id="{1AB2877F-576F-4CCD-A598-95BCAD496868}"/>
            </a:ext>
          </a:extLst>
        </xdr:cNvPr>
        <xdr:cNvSpPr txBox="1"/>
      </xdr:nvSpPr>
      <xdr:spPr>
        <a:xfrm>
          <a:off x="4673600"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133986</xdr:rowOff>
    </xdr:from>
    <xdr:to>
      <xdr:col>20</xdr:col>
      <xdr:colOff>38100</xdr:colOff>
      <xdr:row>103</xdr:row>
      <xdr:rowOff>64136</xdr:rowOff>
    </xdr:to>
    <xdr:sp macro="" textlink="">
      <xdr:nvSpPr>
        <xdr:cNvPr id="290" name="楕円 289">
          <a:extLst>
            <a:ext uri="{FF2B5EF4-FFF2-40B4-BE49-F238E27FC236}">
              <a16:creationId xmlns:a16="http://schemas.microsoft.com/office/drawing/2014/main" xmlns="" id="{DDE918E9-3F0A-41D7-8251-6431A5E70A23}"/>
            </a:ext>
          </a:extLst>
        </xdr:cNvPr>
        <xdr:cNvSpPr/>
      </xdr:nvSpPr>
      <xdr:spPr>
        <a:xfrm>
          <a:off x="3746500" y="1762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1905</xdr:rowOff>
    </xdr:from>
    <xdr:to>
      <xdr:col>24</xdr:col>
      <xdr:colOff>63500</xdr:colOff>
      <xdr:row>103</xdr:row>
      <xdr:rowOff>13336</xdr:rowOff>
    </xdr:to>
    <xdr:cxnSp macro="">
      <xdr:nvCxnSpPr>
        <xdr:cNvPr id="291" name="直線コネクタ 290">
          <a:extLst>
            <a:ext uri="{FF2B5EF4-FFF2-40B4-BE49-F238E27FC236}">
              <a16:creationId xmlns:a16="http://schemas.microsoft.com/office/drawing/2014/main" xmlns="" id="{60E816BA-7030-4FF3-96EF-DAA0D5485FAA}"/>
            </a:ext>
          </a:extLst>
        </xdr:cNvPr>
        <xdr:cNvCxnSpPr/>
      </xdr:nvCxnSpPr>
      <xdr:spPr>
        <a:xfrm flipV="1">
          <a:off x="3797300" y="17661255"/>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139700</xdr:rowOff>
    </xdr:from>
    <xdr:to>
      <xdr:col>15</xdr:col>
      <xdr:colOff>101600</xdr:colOff>
      <xdr:row>103</xdr:row>
      <xdr:rowOff>69850</xdr:rowOff>
    </xdr:to>
    <xdr:sp macro="" textlink="">
      <xdr:nvSpPr>
        <xdr:cNvPr id="292" name="楕円 291">
          <a:extLst>
            <a:ext uri="{FF2B5EF4-FFF2-40B4-BE49-F238E27FC236}">
              <a16:creationId xmlns:a16="http://schemas.microsoft.com/office/drawing/2014/main" xmlns="" id="{55884C33-FB5E-433F-8670-540A09683DED}"/>
            </a:ext>
          </a:extLst>
        </xdr:cNvPr>
        <xdr:cNvSpPr/>
      </xdr:nvSpPr>
      <xdr:spPr>
        <a:xfrm>
          <a:off x="2857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13336</xdr:rowOff>
    </xdr:from>
    <xdr:to>
      <xdr:col>19</xdr:col>
      <xdr:colOff>177800</xdr:colOff>
      <xdr:row>103</xdr:row>
      <xdr:rowOff>19050</xdr:rowOff>
    </xdr:to>
    <xdr:cxnSp macro="">
      <xdr:nvCxnSpPr>
        <xdr:cNvPr id="293" name="直線コネクタ 292">
          <a:extLst>
            <a:ext uri="{FF2B5EF4-FFF2-40B4-BE49-F238E27FC236}">
              <a16:creationId xmlns:a16="http://schemas.microsoft.com/office/drawing/2014/main" xmlns="" id="{D68B3433-C9DD-4E6F-B5E3-86F117D0229D}"/>
            </a:ext>
          </a:extLst>
        </xdr:cNvPr>
        <xdr:cNvCxnSpPr/>
      </xdr:nvCxnSpPr>
      <xdr:spPr>
        <a:xfrm flipV="1">
          <a:off x="2908300" y="176726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51452</xdr:rowOff>
    </xdr:from>
    <xdr:ext cx="405111" cy="259045"/>
    <xdr:sp macro="" textlink="">
      <xdr:nvSpPr>
        <xdr:cNvPr id="294" name="n_1aveValue【市民会館】&#10;有形固定資産減価償却率">
          <a:extLst>
            <a:ext uri="{FF2B5EF4-FFF2-40B4-BE49-F238E27FC236}">
              <a16:creationId xmlns:a16="http://schemas.microsoft.com/office/drawing/2014/main" xmlns="" id="{E41C191F-D1C4-4BCD-ABCD-8E634E10391A}"/>
            </a:ext>
          </a:extLst>
        </xdr:cNvPr>
        <xdr:cNvSpPr txBox="1"/>
      </xdr:nvSpPr>
      <xdr:spPr>
        <a:xfrm>
          <a:off x="3582044" y="1805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62882</xdr:rowOff>
    </xdr:from>
    <xdr:ext cx="405111" cy="259045"/>
    <xdr:sp macro="" textlink="">
      <xdr:nvSpPr>
        <xdr:cNvPr id="295" name="n_2aveValue【市民会館】&#10;有形固定資産減価償却率">
          <a:extLst>
            <a:ext uri="{FF2B5EF4-FFF2-40B4-BE49-F238E27FC236}">
              <a16:creationId xmlns:a16="http://schemas.microsoft.com/office/drawing/2014/main" xmlns="" id="{F0140270-6D6A-4F5F-B22F-B51EFA6DB47A}"/>
            </a:ext>
          </a:extLst>
        </xdr:cNvPr>
        <xdr:cNvSpPr txBox="1"/>
      </xdr:nvSpPr>
      <xdr:spPr>
        <a:xfrm>
          <a:off x="2705744"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6366</xdr:rowOff>
    </xdr:from>
    <xdr:ext cx="405111" cy="259045"/>
    <xdr:sp macro="" textlink="">
      <xdr:nvSpPr>
        <xdr:cNvPr id="296" name="n_3aveValue【市民会館】&#10;有形固定資産減価償却率">
          <a:extLst>
            <a:ext uri="{FF2B5EF4-FFF2-40B4-BE49-F238E27FC236}">
              <a16:creationId xmlns:a16="http://schemas.microsoft.com/office/drawing/2014/main" xmlns="" id="{B8039C6F-BEF2-41E6-9552-8C885DE89187}"/>
            </a:ext>
          </a:extLst>
        </xdr:cNvPr>
        <xdr:cNvSpPr txBox="1"/>
      </xdr:nvSpPr>
      <xdr:spPr>
        <a:xfrm>
          <a:off x="1816744" y="1783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80663</xdr:rowOff>
    </xdr:from>
    <xdr:ext cx="405111" cy="259045"/>
    <xdr:sp macro="" textlink="">
      <xdr:nvSpPr>
        <xdr:cNvPr id="297" name="n_1mainValue【市民会館】&#10;有形固定資産減価償却率">
          <a:extLst>
            <a:ext uri="{FF2B5EF4-FFF2-40B4-BE49-F238E27FC236}">
              <a16:creationId xmlns:a16="http://schemas.microsoft.com/office/drawing/2014/main" xmlns="" id="{9498ABEA-1312-448D-92BA-64B4C373D4BB}"/>
            </a:ext>
          </a:extLst>
        </xdr:cNvPr>
        <xdr:cNvSpPr txBox="1"/>
      </xdr:nvSpPr>
      <xdr:spPr>
        <a:xfrm>
          <a:off x="3582044" y="1739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86377</xdr:rowOff>
    </xdr:from>
    <xdr:ext cx="405111" cy="259045"/>
    <xdr:sp macro="" textlink="">
      <xdr:nvSpPr>
        <xdr:cNvPr id="298" name="n_2mainValue【市民会館】&#10;有形固定資産減価償却率">
          <a:extLst>
            <a:ext uri="{FF2B5EF4-FFF2-40B4-BE49-F238E27FC236}">
              <a16:creationId xmlns:a16="http://schemas.microsoft.com/office/drawing/2014/main" xmlns="" id="{591E52D7-DF1A-4ABC-B583-69D70C7CA58E}"/>
            </a:ext>
          </a:extLst>
        </xdr:cNvPr>
        <xdr:cNvSpPr txBox="1"/>
      </xdr:nvSpPr>
      <xdr:spPr>
        <a:xfrm>
          <a:off x="2705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99" name="正方形/長方形 298">
          <a:extLst>
            <a:ext uri="{FF2B5EF4-FFF2-40B4-BE49-F238E27FC236}">
              <a16:creationId xmlns:a16="http://schemas.microsoft.com/office/drawing/2014/main" xmlns="" id="{5A7A5EA7-BA1B-4466-8CE6-52874917E66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0" name="正方形/長方形 299">
          <a:extLst>
            <a:ext uri="{FF2B5EF4-FFF2-40B4-BE49-F238E27FC236}">
              <a16:creationId xmlns:a16="http://schemas.microsoft.com/office/drawing/2014/main" xmlns="" id="{D91AD9D1-E0F3-47E1-A672-59DAA18FBD4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1" name="正方形/長方形 300">
          <a:extLst>
            <a:ext uri="{FF2B5EF4-FFF2-40B4-BE49-F238E27FC236}">
              <a16:creationId xmlns:a16="http://schemas.microsoft.com/office/drawing/2014/main" xmlns="" id="{108E8EB9-106A-48EE-BE21-5739914ED04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2" name="正方形/長方形 301">
          <a:extLst>
            <a:ext uri="{FF2B5EF4-FFF2-40B4-BE49-F238E27FC236}">
              <a16:creationId xmlns:a16="http://schemas.microsoft.com/office/drawing/2014/main" xmlns="" id="{C7B1CA2C-26D1-44E8-9E73-1437FF2A6C9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3" name="正方形/長方形 302">
          <a:extLst>
            <a:ext uri="{FF2B5EF4-FFF2-40B4-BE49-F238E27FC236}">
              <a16:creationId xmlns:a16="http://schemas.microsoft.com/office/drawing/2014/main" xmlns="" id="{5221539A-3F46-4609-A40C-61D27E4E4AD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4" name="正方形/長方形 303">
          <a:extLst>
            <a:ext uri="{FF2B5EF4-FFF2-40B4-BE49-F238E27FC236}">
              <a16:creationId xmlns:a16="http://schemas.microsoft.com/office/drawing/2014/main" xmlns="" id="{D8643C30-ADB5-486D-A42E-6913F73339C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5" name="正方形/長方形 304">
          <a:extLst>
            <a:ext uri="{FF2B5EF4-FFF2-40B4-BE49-F238E27FC236}">
              <a16:creationId xmlns:a16="http://schemas.microsoft.com/office/drawing/2014/main" xmlns="" id="{A6C37BB8-401A-48F1-888B-A5ED208DDE4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6" name="正方形/長方形 305">
          <a:extLst>
            <a:ext uri="{FF2B5EF4-FFF2-40B4-BE49-F238E27FC236}">
              <a16:creationId xmlns:a16="http://schemas.microsoft.com/office/drawing/2014/main" xmlns="" id="{2EE1118B-FFF7-430D-8164-46238974814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07" name="テキスト ボックス 306">
          <a:extLst>
            <a:ext uri="{FF2B5EF4-FFF2-40B4-BE49-F238E27FC236}">
              <a16:creationId xmlns:a16="http://schemas.microsoft.com/office/drawing/2014/main" xmlns="" id="{355BA8A1-95AC-4E92-AE5A-C7684EC190F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08" name="直線コネクタ 307">
          <a:extLst>
            <a:ext uri="{FF2B5EF4-FFF2-40B4-BE49-F238E27FC236}">
              <a16:creationId xmlns:a16="http://schemas.microsoft.com/office/drawing/2014/main" xmlns="" id="{4E202099-68B7-47E7-A32D-688F0F7C929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09" name="直線コネクタ 308">
          <a:extLst>
            <a:ext uri="{FF2B5EF4-FFF2-40B4-BE49-F238E27FC236}">
              <a16:creationId xmlns:a16="http://schemas.microsoft.com/office/drawing/2014/main" xmlns="" id="{381AF737-43D1-4B63-B039-30A2E9CCC594}"/>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10" name="テキスト ボックス 309">
          <a:extLst>
            <a:ext uri="{FF2B5EF4-FFF2-40B4-BE49-F238E27FC236}">
              <a16:creationId xmlns:a16="http://schemas.microsoft.com/office/drawing/2014/main" xmlns="" id="{B58128D2-A0DF-41C7-8003-ABAA5F8561F3}"/>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11" name="直線コネクタ 310">
          <a:extLst>
            <a:ext uri="{FF2B5EF4-FFF2-40B4-BE49-F238E27FC236}">
              <a16:creationId xmlns:a16="http://schemas.microsoft.com/office/drawing/2014/main" xmlns="" id="{6EEA48AE-9F99-4168-B257-D5CA3524AD08}"/>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12" name="テキスト ボックス 311">
          <a:extLst>
            <a:ext uri="{FF2B5EF4-FFF2-40B4-BE49-F238E27FC236}">
              <a16:creationId xmlns:a16="http://schemas.microsoft.com/office/drawing/2014/main" xmlns="" id="{44B69822-445B-4305-BDD5-400C40830CEA}"/>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13" name="直線コネクタ 312">
          <a:extLst>
            <a:ext uri="{FF2B5EF4-FFF2-40B4-BE49-F238E27FC236}">
              <a16:creationId xmlns:a16="http://schemas.microsoft.com/office/drawing/2014/main" xmlns="" id="{0B402658-56CD-4980-99CD-8F6134F8F33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14" name="テキスト ボックス 313">
          <a:extLst>
            <a:ext uri="{FF2B5EF4-FFF2-40B4-BE49-F238E27FC236}">
              <a16:creationId xmlns:a16="http://schemas.microsoft.com/office/drawing/2014/main" xmlns="" id="{53621876-EFE2-4B1C-9B35-933F759AB6D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15" name="直線コネクタ 314">
          <a:extLst>
            <a:ext uri="{FF2B5EF4-FFF2-40B4-BE49-F238E27FC236}">
              <a16:creationId xmlns:a16="http://schemas.microsoft.com/office/drawing/2014/main" xmlns="" id="{856E00E1-8B37-4140-83D4-134599D8A1C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16" name="テキスト ボックス 315">
          <a:extLst>
            <a:ext uri="{FF2B5EF4-FFF2-40B4-BE49-F238E27FC236}">
              <a16:creationId xmlns:a16="http://schemas.microsoft.com/office/drawing/2014/main" xmlns="" id="{395AFC9F-6A0C-46C9-9ADE-DD333A6BF1C7}"/>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17" name="直線コネクタ 316">
          <a:extLst>
            <a:ext uri="{FF2B5EF4-FFF2-40B4-BE49-F238E27FC236}">
              <a16:creationId xmlns:a16="http://schemas.microsoft.com/office/drawing/2014/main" xmlns="" id="{552CF6DE-C8CD-4783-9761-E687B229222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18" name="テキスト ボックス 317">
          <a:extLst>
            <a:ext uri="{FF2B5EF4-FFF2-40B4-BE49-F238E27FC236}">
              <a16:creationId xmlns:a16="http://schemas.microsoft.com/office/drawing/2014/main" xmlns="" id="{22A743C7-D234-4135-AF97-7C39D4A7F3F8}"/>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19" name="直線コネクタ 318">
          <a:extLst>
            <a:ext uri="{FF2B5EF4-FFF2-40B4-BE49-F238E27FC236}">
              <a16:creationId xmlns:a16="http://schemas.microsoft.com/office/drawing/2014/main" xmlns="" id="{0BF2024E-B5D8-4F3D-AC22-812D2A297B6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20" name="テキスト ボックス 319">
          <a:extLst>
            <a:ext uri="{FF2B5EF4-FFF2-40B4-BE49-F238E27FC236}">
              <a16:creationId xmlns:a16="http://schemas.microsoft.com/office/drawing/2014/main" xmlns="" id="{43E2E566-86E9-415E-AA18-6E25450F225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21" name="【市民会館】&#10;一人当たり面積グラフ枠">
          <a:extLst>
            <a:ext uri="{FF2B5EF4-FFF2-40B4-BE49-F238E27FC236}">
              <a16:creationId xmlns:a16="http://schemas.microsoft.com/office/drawing/2014/main" xmlns="" id="{702F7B3E-1FFC-4D86-B448-2B7E0D02BAB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57150</xdr:rowOff>
    </xdr:from>
    <xdr:to>
      <xdr:col>54</xdr:col>
      <xdr:colOff>189865</xdr:colOff>
      <xdr:row>108</xdr:row>
      <xdr:rowOff>85725</xdr:rowOff>
    </xdr:to>
    <xdr:cxnSp macro="">
      <xdr:nvCxnSpPr>
        <xdr:cNvPr id="322" name="直線コネクタ 321">
          <a:extLst>
            <a:ext uri="{FF2B5EF4-FFF2-40B4-BE49-F238E27FC236}">
              <a16:creationId xmlns:a16="http://schemas.microsoft.com/office/drawing/2014/main" xmlns="" id="{C3FA27F0-3C32-4BBD-8245-11FA78818923}"/>
            </a:ext>
          </a:extLst>
        </xdr:cNvPr>
        <xdr:cNvCxnSpPr/>
      </xdr:nvCxnSpPr>
      <xdr:spPr>
        <a:xfrm flipV="1">
          <a:off x="10476865" y="17030700"/>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89552</xdr:rowOff>
    </xdr:from>
    <xdr:ext cx="469744" cy="259045"/>
    <xdr:sp macro="" textlink="">
      <xdr:nvSpPr>
        <xdr:cNvPr id="323" name="【市民会館】&#10;一人当たり面積最小値テキスト">
          <a:extLst>
            <a:ext uri="{FF2B5EF4-FFF2-40B4-BE49-F238E27FC236}">
              <a16:creationId xmlns:a16="http://schemas.microsoft.com/office/drawing/2014/main" xmlns="" id="{7098E5BB-120A-4AE1-9C5A-7C1F1DD006FD}"/>
            </a:ext>
          </a:extLst>
        </xdr:cNvPr>
        <xdr:cNvSpPr txBox="1"/>
      </xdr:nvSpPr>
      <xdr:spPr>
        <a:xfrm>
          <a:off x="10515600" y="1860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85725</xdr:rowOff>
    </xdr:from>
    <xdr:to>
      <xdr:col>55</xdr:col>
      <xdr:colOff>88900</xdr:colOff>
      <xdr:row>108</xdr:row>
      <xdr:rowOff>85725</xdr:rowOff>
    </xdr:to>
    <xdr:cxnSp macro="">
      <xdr:nvCxnSpPr>
        <xdr:cNvPr id="324" name="直線コネクタ 323">
          <a:extLst>
            <a:ext uri="{FF2B5EF4-FFF2-40B4-BE49-F238E27FC236}">
              <a16:creationId xmlns:a16="http://schemas.microsoft.com/office/drawing/2014/main" xmlns="" id="{20394F15-306B-4743-AC2F-B074ACAA21C7}"/>
            </a:ext>
          </a:extLst>
        </xdr:cNvPr>
        <xdr:cNvCxnSpPr/>
      </xdr:nvCxnSpPr>
      <xdr:spPr>
        <a:xfrm>
          <a:off x="10388600" y="1860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3827</xdr:rowOff>
    </xdr:from>
    <xdr:ext cx="469744" cy="259045"/>
    <xdr:sp macro="" textlink="">
      <xdr:nvSpPr>
        <xdr:cNvPr id="325" name="【市民会館】&#10;一人当たり面積最大値テキスト">
          <a:extLst>
            <a:ext uri="{FF2B5EF4-FFF2-40B4-BE49-F238E27FC236}">
              <a16:creationId xmlns:a16="http://schemas.microsoft.com/office/drawing/2014/main" xmlns="" id="{E1A0CB06-0580-4E66-8217-8E2F19B256C0}"/>
            </a:ext>
          </a:extLst>
        </xdr:cNvPr>
        <xdr:cNvSpPr txBox="1"/>
      </xdr:nvSpPr>
      <xdr:spPr>
        <a:xfrm>
          <a:off x="10515600" y="1680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57150</xdr:rowOff>
    </xdr:from>
    <xdr:to>
      <xdr:col>55</xdr:col>
      <xdr:colOff>88900</xdr:colOff>
      <xdr:row>99</xdr:row>
      <xdr:rowOff>57150</xdr:rowOff>
    </xdr:to>
    <xdr:cxnSp macro="">
      <xdr:nvCxnSpPr>
        <xdr:cNvPr id="326" name="直線コネクタ 325">
          <a:extLst>
            <a:ext uri="{FF2B5EF4-FFF2-40B4-BE49-F238E27FC236}">
              <a16:creationId xmlns:a16="http://schemas.microsoft.com/office/drawing/2014/main" xmlns="" id="{E6B5BDD6-9DE8-42F0-BE2C-E1639C3263E6}"/>
            </a:ext>
          </a:extLst>
        </xdr:cNvPr>
        <xdr:cNvCxnSpPr/>
      </xdr:nvCxnSpPr>
      <xdr:spPr>
        <a:xfrm>
          <a:off x="10388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150513</xdr:rowOff>
    </xdr:from>
    <xdr:ext cx="469744" cy="259045"/>
    <xdr:sp macro="" textlink="">
      <xdr:nvSpPr>
        <xdr:cNvPr id="327" name="【市民会館】&#10;一人当たり面積平均値テキスト">
          <a:extLst>
            <a:ext uri="{FF2B5EF4-FFF2-40B4-BE49-F238E27FC236}">
              <a16:creationId xmlns:a16="http://schemas.microsoft.com/office/drawing/2014/main" xmlns="" id="{15FFB549-1CEC-47DB-8C5E-5C12C2D1899D}"/>
            </a:ext>
          </a:extLst>
        </xdr:cNvPr>
        <xdr:cNvSpPr txBox="1"/>
      </xdr:nvSpPr>
      <xdr:spPr>
        <a:xfrm>
          <a:off x="10515600" y="18152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636</xdr:rowOff>
    </xdr:from>
    <xdr:to>
      <xdr:col>55</xdr:col>
      <xdr:colOff>50800</xdr:colOff>
      <xdr:row>106</xdr:row>
      <xdr:rowOff>102236</xdr:rowOff>
    </xdr:to>
    <xdr:sp macro="" textlink="">
      <xdr:nvSpPr>
        <xdr:cNvPr id="328" name="フローチャート: 判断 327">
          <a:extLst>
            <a:ext uri="{FF2B5EF4-FFF2-40B4-BE49-F238E27FC236}">
              <a16:creationId xmlns:a16="http://schemas.microsoft.com/office/drawing/2014/main" xmlns="" id="{991F5910-13F1-41F7-BE1B-7C5137D02F4F}"/>
            </a:ext>
          </a:extLst>
        </xdr:cNvPr>
        <xdr:cNvSpPr/>
      </xdr:nvSpPr>
      <xdr:spPr>
        <a:xfrm>
          <a:off x="10426700" y="1817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76836</xdr:rowOff>
    </xdr:from>
    <xdr:to>
      <xdr:col>50</xdr:col>
      <xdr:colOff>165100</xdr:colOff>
      <xdr:row>106</xdr:row>
      <xdr:rowOff>6986</xdr:rowOff>
    </xdr:to>
    <xdr:sp macro="" textlink="">
      <xdr:nvSpPr>
        <xdr:cNvPr id="329" name="フローチャート: 判断 328">
          <a:extLst>
            <a:ext uri="{FF2B5EF4-FFF2-40B4-BE49-F238E27FC236}">
              <a16:creationId xmlns:a16="http://schemas.microsoft.com/office/drawing/2014/main" xmlns="" id="{69305C98-16F7-4972-97A8-15E254F09DD7}"/>
            </a:ext>
          </a:extLst>
        </xdr:cNvPr>
        <xdr:cNvSpPr/>
      </xdr:nvSpPr>
      <xdr:spPr>
        <a:xfrm>
          <a:off x="9588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63500</xdr:rowOff>
    </xdr:from>
    <xdr:to>
      <xdr:col>46</xdr:col>
      <xdr:colOff>38100</xdr:colOff>
      <xdr:row>105</xdr:row>
      <xdr:rowOff>165100</xdr:rowOff>
    </xdr:to>
    <xdr:sp macro="" textlink="">
      <xdr:nvSpPr>
        <xdr:cNvPr id="330" name="フローチャート: 判断 329">
          <a:extLst>
            <a:ext uri="{FF2B5EF4-FFF2-40B4-BE49-F238E27FC236}">
              <a16:creationId xmlns:a16="http://schemas.microsoft.com/office/drawing/2014/main" xmlns="" id="{D8F8A198-F83D-41F6-9960-4798BB64AA30}"/>
            </a:ext>
          </a:extLst>
        </xdr:cNvPr>
        <xdr:cNvSpPr/>
      </xdr:nvSpPr>
      <xdr:spPr>
        <a:xfrm>
          <a:off x="86995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160655</xdr:rowOff>
    </xdr:from>
    <xdr:to>
      <xdr:col>41</xdr:col>
      <xdr:colOff>101600</xdr:colOff>
      <xdr:row>105</xdr:row>
      <xdr:rowOff>90805</xdr:rowOff>
    </xdr:to>
    <xdr:sp macro="" textlink="">
      <xdr:nvSpPr>
        <xdr:cNvPr id="331" name="フローチャート: 判断 330">
          <a:extLst>
            <a:ext uri="{FF2B5EF4-FFF2-40B4-BE49-F238E27FC236}">
              <a16:creationId xmlns:a16="http://schemas.microsoft.com/office/drawing/2014/main" xmlns="" id="{74769BC0-45AE-41D1-966C-BA0AE6675915}"/>
            </a:ext>
          </a:extLst>
        </xdr:cNvPr>
        <xdr:cNvSpPr/>
      </xdr:nvSpPr>
      <xdr:spPr>
        <a:xfrm>
          <a:off x="7810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32" name="テキスト ボックス 331">
          <a:extLst>
            <a:ext uri="{FF2B5EF4-FFF2-40B4-BE49-F238E27FC236}">
              <a16:creationId xmlns:a16="http://schemas.microsoft.com/office/drawing/2014/main" xmlns="" id="{5E44F873-0912-4185-85D5-7D4C1AA5DEE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33" name="テキスト ボックス 332">
          <a:extLst>
            <a:ext uri="{FF2B5EF4-FFF2-40B4-BE49-F238E27FC236}">
              <a16:creationId xmlns:a16="http://schemas.microsoft.com/office/drawing/2014/main" xmlns="" id="{CECE548C-7835-4657-990E-E0AE47AAACF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34" name="テキスト ボックス 333">
          <a:extLst>
            <a:ext uri="{FF2B5EF4-FFF2-40B4-BE49-F238E27FC236}">
              <a16:creationId xmlns:a16="http://schemas.microsoft.com/office/drawing/2014/main" xmlns="" id="{2B429F16-388D-45AF-9BCA-64836092AD7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35" name="テキスト ボックス 334">
          <a:extLst>
            <a:ext uri="{FF2B5EF4-FFF2-40B4-BE49-F238E27FC236}">
              <a16:creationId xmlns:a16="http://schemas.microsoft.com/office/drawing/2014/main" xmlns="" id="{99905313-BFE0-411F-92D9-B84ED19EBF7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36" name="テキスト ボックス 335">
          <a:extLst>
            <a:ext uri="{FF2B5EF4-FFF2-40B4-BE49-F238E27FC236}">
              <a16:creationId xmlns:a16="http://schemas.microsoft.com/office/drawing/2014/main" xmlns="" id="{B18B3544-3AEB-4F9B-A101-0DA177588AE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92075</xdr:rowOff>
    </xdr:from>
    <xdr:to>
      <xdr:col>55</xdr:col>
      <xdr:colOff>50800</xdr:colOff>
      <xdr:row>105</xdr:row>
      <xdr:rowOff>22225</xdr:rowOff>
    </xdr:to>
    <xdr:sp macro="" textlink="">
      <xdr:nvSpPr>
        <xdr:cNvPr id="337" name="楕円 336">
          <a:extLst>
            <a:ext uri="{FF2B5EF4-FFF2-40B4-BE49-F238E27FC236}">
              <a16:creationId xmlns:a16="http://schemas.microsoft.com/office/drawing/2014/main" xmlns="" id="{D6889BA2-4E1B-44DF-AABA-0CE50FA951E2}"/>
            </a:ext>
          </a:extLst>
        </xdr:cNvPr>
        <xdr:cNvSpPr/>
      </xdr:nvSpPr>
      <xdr:spPr>
        <a:xfrm>
          <a:off x="10426700" y="179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114952</xdr:rowOff>
    </xdr:from>
    <xdr:ext cx="469744" cy="259045"/>
    <xdr:sp macro="" textlink="">
      <xdr:nvSpPr>
        <xdr:cNvPr id="338" name="【市民会館】&#10;一人当たり面積該当値テキスト">
          <a:extLst>
            <a:ext uri="{FF2B5EF4-FFF2-40B4-BE49-F238E27FC236}">
              <a16:creationId xmlns:a16="http://schemas.microsoft.com/office/drawing/2014/main" xmlns="" id="{F0F36C11-05BA-4473-9E8F-853699234F0D}"/>
            </a:ext>
          </a:extLst>
        </xdr:cNvPr>
        <xdr:cNvSpPr txBox="1"/>
      </xdr:nvSpPr>
      <xdr:spPr>
        <a:xfrm>
          <a:off x="10515600" y="1777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93980</xdr:rowOff>
    </xdr:from>
    <xdr:to>
      <xdr:col>50</xdr:col>
      <xdr:colOff>165100</xdr:colOff>
      <xdr:row>105</xdr:row>
      <xdr:rowOff>24130</xdr:rowOff>
    </xdr:to>
    <xdr:sp macro="" textlink="">
      <xdr:nvSpPr>
        <xdr:cNvPr id="339" name="楕円 338">
          <a:extLst>
            <a:ext uri="{FF2B5EF4-FFF2-40B4-BE49-F238E27FC236}">
              <a16:creationId xmlns:a16="http://schemas.microsoft.com/office/drawing/2014/main" xmlns="" id="{2849642B-90E3-498A-BCD4-6432B8DE87CA}"/>
            </a:ext>
          </a:extLst>
        </xdr:cNvPr>
        <xdr:cNvSpPr/>
      </xdr:nvSpPr>
      <xdr:spPr>
        <a:xfrm>
          <a:off x="9588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142875</xdr:rowOff>
    </xdr:from>
    <xdr:to>
      <xdr:col>55</xdr:col>
      <xdr:colOff>0</xdr:colOff>
      <xdr:row>104</xdr:row>
      <xdr:rowOff>144780</xdr:rowOff>
    </xdr:to>
    <xdr:cxnSp macro="">
      <xdr:nvCxnSpPr>
        <xdr:cNvPr id="340" name="直線コネクタ 339">
          <a:extLst>
            <a:ext uri="{FF2B5EF4-FFF2-40B4-BE49-F238E27FC236}">
              <a16:creationId xmlns:a16="http://schemas.microsoft.com/office/drawing/2014/main" xmlns="" id="{2A7054B1-81BB-4C27-ACE6-A7D325949922}"/>
            </a:ext>
          </a:extLst>
        </xdr:cNvPr>
        <xdr:cNvCxnSpPr/>
      </xdr:nvCxnSpPr>
      <xdr:spPr>
        <a:xfrm flipV="1">
          <a:off x="9639300" y="1797367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97789</xdr:rowOff>
    </xdr:from>
    <xdr:to>
      <xdr:col>46</xdr:col>
      <xdr:colOff>38100</xdr:colOff>
      <xdr:row>105</xdr:row>
      <xdr:rowOff>27939</xdr:rowOff>
    </xdr:to>
    <xdr:sp macro="" textlink="">
      <xdr:nvSpPr>
        <xdr:cNvPr id="341" name="楕円 340">
          <a:extLst>
            <a:ext uri="{FF2B5EF4-FFF2-40B4-BE49-F238E27FC236}">
              <a16:creationId xmlns:a16="http://schemas.microsoft.com/office/drawing/2014/main" xmlns="" id="{6ECC0F82-8F48-48D5-97B2-FB607A12A377}"/>
            </a:ext>
          </a:extLst>
        </xdr:cNvPr>
        <xdr:cNvSpPr/>
      </xdr:nvSpPr>
      <xdr:spPr>
        <a:xfrm>
          <a:off x="8699500" y="179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144780</xdr:rowOff>
    </xdr:from>
    <xdr:to>
      <xdr:col>50</xdr:col>
      <xdr:colOff>114300</xdr:colOff>
      <xdr:row>104</xdr:row>
      <xdr:rowOff>148589</xdr:rowOff>
    </xdr:to>
    <xdr:cxnSp macro="">
      <xdr:nvCxnSpPr>
        <xdr:cNvPr id="342" name="直線コネクタ 341">
          <a:extLst>
            <a:ext uri="{FF2B5EF4-FFF2-40B4-BE49-F238E27FC236}">
              <a16:creationId xmlns:a16="http://schemas.microsoft.com/office/drawing/2014/main" xmlns="" id="{DADC7CD0-DD2C-4EC1-B441-4A1B25C7CECF}"/>
            </a:ext>
          </a:extLst>
        </xdr:cNvPr>
        <xdr:cNvCxnSpPr/>
      </xdr:nvCxnSpPr>
      <xdr:spPr>
        <a:xfrm flipV="1">
          <a:off x="8750300" y="179755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169563</xdr:rowOff>
    </xdr:from>
    <xdr:ext cx="469744" cy="259045"/>
    <xdr:sp macro="" textlink="">
      <xdr:nvSpPr>
        <xdr:cNvPr id="343" name="n_1aveValue【市民会館】&#10;一人当たり面積">
          <a:extLst>
            <a:ext uri="{FF2B5EF4-FFF2-40B4-BE49-F238E27FC236}">
              <a16:creationId xmlns:a16="http://schemas.microsoft.com/office/drawing/2014/main" xmlns="" id="{7A78F8CD-4955-43DC-AA55-550FE1441071}"/>
            </a:ext>
          </a:extLst>
        </xdr:cNvPr>
        <xdr:cNvSpPr txBox="1"/>
      </xdr:nvSpPr>
      <xdr:spPr>
        <a:xfrm>
          <a:off x="9391727" y="1817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156227</xdr:rowOff>
    </xdr:from>
    <xdr:ext cx="469744" cy="259045"/>
    <xdr:sp macro="" textlink="">
      <xdr:nvSpPr>
        <xdr:cNvPr id="344" name="n_2aveValue【市民会館】&#10;一人当たり面積">
          <a:extLst>
            <a:ext uri="{FF2B5EF4-FFF2-40B4-BE49-F238E27FC236}">
              <a16:creationId xmlns:a16="http://schemas.microsoft.com/office/drawing/2014/main" xmlns="" id="{08349B79-9641-4B1F-B346-C862D66C5CF2}"/>
            </a:ext>
          </a:extLst>
        </xdr:cNvPr>
        <xdr:cNvSpPr txBox="1"/>
      </xdr:nvSpPr>
      <xdr:spPr>
        <a:xfrm>
          <a:off x="8515427" y="1815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107332</xdr:rowOff>
    </xdr:from>
    <xdr:ext cx="469744" cy="259045"/>
    <xdr:sp macro="" textlink="">
      <xdr:nvSpPr>
        <xdr:cNvPr id="345" name="n_3aveValue【市民会館】&#10;一人当たり面積">
          <a:extLst>
            <a:ext uri="{FF2B5EF4-FFF2-40B4-BE49-F238E27FC236}">
              <a16:creationId xmlns:a16="http://schemas.microsoft.com/office/drawing/2014/main" xmlns="" id="{27E28ADE-4741-42B4-ACBF-80DED8E3C15A}"/>
            </a:ext>
          </a:extLst>
        </xdr:cNvPr>
        <xdr:cNvSpPr txBox="1"/>
      </xdr:nvSpPr>
      <xdr:spPr>
        <a:xfrm>
          <a:off x="7626427" y="1776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40657</xdr:rowOff>
    </xdr:from>
    <xdr:ext cx="469744" cy="259045"/>
    <xdr:sp macro="" textlink="">
      <xdr:nvSpPr>
        <xdr:cNvPr id="346" name="n_1mainValue【市民会館】&#10;一人当たり面積">
          <a:extLst>
            <a:ext uri="{FF2B5EF4-FFF2-40B4-BE49-F238E27FC236}">
              <a16:creationId xmlns:a16="http://schemas.microsoft.com/office/drawing/2014/main" xmlns="" id="{2D46339B-EBC5-4CF6-BD04-1BACD60CAA0D}"/>
            </a:ext>
          </a:extLst>
        </xdr:cNvPr>
        <xdr:cNvSpPr txBox="1"/>
      </xdr:nvSpPr>
      <xdr:spPr>
        <a:xfrm>
          <a:off x="93917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44466</xdr:rowOff>
    </xdr:from>
    <xdr:ext cx="469744" cy="259045"/>
    <xdr:sp macro="" textlink="">
      <xdr:nvSpPr>
        <xdr:cNvPr id="347" name="n_2mainValue【市民会館】&#10;一人当たり面積">
          <a:extLst>
            <a:ext uri="{FF2B5EF4-FFF2-40B4-BE49-F238E27FC236}">
              <a16:creationId xmlns:a16="http://schemas.microsoft.com/office/drawing/2014/main" xmlns="" id="{8F9885D5-F630-4AFE-9113-18FB235F582B}"/>
            </a:ext>
          </a:extLst>
        </xdr:cNvPr>
        <xdr:cNvSpPr txBox="1"/>
      </xdr:nvSpPr>
      <xdr:spPr>
        <a:xfrm>
          <a:off x="8515427" y="177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48" name="正方形/長方形 347">
          <a:extLst>
            <a:ext uri="{FF2B5EF4-FFF2-40B4-BE49-F238E27FC236}">
              <a16:creationId xmlns:a16="http://schemas.microsoft.com/office/drawing/2014/main" xmlns="" id="{04B9874E-DC2D-47FF-9D11-B9F376154EB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9" name="正方形/長方形 348">
          <a:extLst>
            <a:ext uri="{FF2B5EF4-FFF2-40B4-BE49-F238E27FC236}">
              <a16:creationId xmlns:a16="http://schemas.microsoft.com/office/drawing/2014/main" xmlns="" id="{EC6AB97E-725B-421B-96BB-569F3E69765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0" name="正方形/長方形 349">
          <a:extLst>
            <a:ext uri="{FF2B5EF4-FFF2-40B4-BE49-F238E27FC236}">
              <a16:creationId xmlns:a16="http://schemas.microsoft.com/office/drawing/2014/main" xmlns="" id="{8553FC6E-0272-475D-8A79-DB6B5A169F5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1" name="正方形/長方形 350">
          <a:extLst>
            <a:ext uri="{FF2B5EF4-FFF2-40B4-BE49-F238E27FC236}">
              <a16:creationId xmlns:a16="http://schemas.microsoft.com/office/drawing/2014/main" xmlns="" id="{FE6109FD-30BA-4CA5-9A91-E10E5E5C8E5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2" name="正方形/長方形 351">
          <a:extLst>
            <a:ext uri="{FF2B5EF4-FFF2-40B4-BE49-F238E27FC236}">
              <a16:creationId xmlns:a16="http://schemas.microsoft.com/office/drawing/2014/main" xmlns="" id="{C581F21F-E8E2-408A-ACEA-26003265A77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3" name="正方形/長方形 352">
          <a:extLst>
            <a:ext uri="{FF2B5EF4-FFF2-40B4-BE49-F238E27FC236}">
              <a16:creationId xmlns:a16="http://schemas.microsoft.com/office/drawing/2014/main" xmlns="" id="{74CAF713-7431-41EC-82B7-21563EF61B4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4" name="正方形/長方形 353">
          <a:extLst>
            <a:ext uri="{FF2B5EF4-FFF2-40B4-BE49-F238E27FC236}">
              <a16:creationId xmlns:a16="http://schemas.microsoft.com/office/drawing/2014/main" xmlns="" id="{58284710-CD2B-46BE-A16E-ACA93779AA3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5" name="正方形/長方形 354">
          <a:extLst>
            <a:ext uri="{FF2B5EF4-FFF2-40B4-BE49-F238E27FC236}">
              <a16:creationId xmlns:a16="http://schemas.microsoft.com/office/drawing/2014/main" xmlns="" id="{5289E557-561C-4FB5-B052-D584B3FFC1A2}"/>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a:extLst>
            <a:ext uri="{FF2B5EF4-FFF2-40B4-BE49-F238E27FC236}">
              <a16:creationId xmlns:a16="http://schemas.microsoft.com/office/drawing/2014/main" xmlns="" id="{4106AAEB-AAE3-4088-BEDF-CD74A048457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a:extLst>
            <a:ext uri="{FF2B5EF4-FFF2-40B4-BE49-F238E27FC236}">
              <a16:creationId xmlns:a16="http://schemas.microsoft.com/office/drawing/2014/main" xmlns="" id="{39445D7F-52FC-4B35-A604-44C5FFD1042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a:extLst>
            <a:ext uri="{FF2B5EF4-FFF2-40B4-BE49-F238E27FC236}">
              <a16:creationId xmlns:a16="http://schemas.microsoft.com/office/drawing/2014/main" xmlns="" id="{9A8EEA3C-732C-487A-A6DF-47326623EA6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a:extLst>
            <a:ext uri="{FF2B5EF4-FFF2-40B4-BE49-F238E27FC236}">
              <a16:creationId xmlns:a16="http://schemas.microsoft.com/office/drawing/2014/main" xmlns="" id="{2D8EA14D-0500-4779-AD38-0AD4D779377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a:extLst>
            <a:ext uri="{FF2B5EF4-FFF2-40B4-BE49-F238E27FC236}">
              <a16:creationId xmlns:a16="http://schemas.microsoft.com/office/drawing/2014/main" xmlns="" id="{42ACBAFA-F26D-45BD-872F-D07F0E9CBE1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a:extLst>
            <a:ext uri="{FF2B5EF4-FFF2-40B4-BE49-F238E27FC236}">
              <a16:creationId xmlns:a16="http://schemas.microsoft.com/office/drawing/2014/main" xmlns="" id="{D29151FD-1B83-4A2F-9204-10F3FFE4833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a:extLst>
            <a:ext uri="{FF2B5EF4-FFF2-40B4-BE49-F238E27FC236}">
              <a16:creationId xmlns:a16="http://schemas.microsoft.com/office/drawing/2014/main" xmlns="" id="{F89C9705-E2ED-40F7-AEEC-8E2F7125C56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a:extLst>
            <a:ext uri="{FF2B5EF4-FFF2-40B4-BE49-F238E27FC236}">
              <a16:creationId xmlns:a16="http://schemas.microsoft.com/office/drawing/2014/main" xmlns="" id="{FB94229F-819D-460E-B475-BAD7C6B42B37}"/>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64" name="正方形/長方形 363">
          <a:extLst>
            <a:ext uri="{FF2B5EF4-FFF2-40B4-BE49-F238E27FC236}">
              <a16:creationId xmlns:a16="http://schemas.microsoft.com/office/drawing/2014/main" xmlns="" id="{6582D505-1708-4A3C-84F1-636BC3BF4A1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5" name="正方形/長方形 364">
          <a:extLst>
            <a:ext uri="{FF2B5EF4-FFF2-40B4-BE49-F238E27FC236}">
              <a16:creationId xmlns:a16="http://schemas.microsoft.com/office/drawing/2014/main" xmlns="" id="{9B929F14-F5A2-4954-9746-5E9BCFCC414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6" name="正方形/長方形 365">
          <a:extLst>
            <a:ext uri="{FF2B5EF4-FFF2-40B4-BE49-F238E27FC236}">
              <a16:creationId xmlns:a16="http://schemas.microsoft.com/office/drawing/2014/main" xmlns="" id="{47297175-D217-485E-9E73-DD21246E17C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7" name="正方形/長方形 366">
          <a:extLst>
            <a:ext uri="{FF2B5EF4-FFF2-40B4-BE49-F238E27FC236}">
              <a16:creationId xmlns:a16="http://schemas.microsoft.com/office/drawing/2014/main" xmlns="" id="{5E2704D9-633C-4384-BC6F-F4FB6AD2D08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8" name="正方形/長方形 367">
          <a:extLst>
            <a:ext uri="{FF2B5EF4-FFF2-40B4-BE49-F238E27FC236}">
              <a16:creationId xmlns:a16="http://schemas.microsoft.com/office/drawing/2014/main" xmlns="" id="{2C17CA78-B560-4666-B342-79361BCB6B4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9" name="正方形/長方形 368">
          <a:extLst>
            <a:ext uri="{FF2B5EF4-FFF2-40B4-BE49-F238E27FC236}">
              <a16:creationId xmlns:a16="http://schemas.microsoft.com/office/drawing/2014/main" xmlns="" id="{F95EA3C2-CC95-49F6-AED1-C3DE6AD1435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0" name="正方形/長方形 369">
          <a:extLst>
            <a:ext uri="{FF2B5EF4-FFF2-40B4-BE49-F238E27FC236}">
              <a16:creationId xmlns:a16="http://schemas.microsoft.com/office/drawing/2014/main" xmlns="" id="{ABFA8FEA-DE39-4BCD-B3FB-B5D2E2C7A00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1" name="正方形/長方形 370">
          <a:extLst>
            <a:ext uri="{FF2B5EF4-FFF2-40B4-BE49-F238E27FC236}">
              <a16:creationId xmlns:a16="http://schemas.microsoft.com/office/drawing/2014/main" xmlns="" id="{F5FDB005-938B-41AE-9367-C275118B13E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72" name="テキスト ボックス 371">
          <a:extLst>
            <a:ext uri="{FF2B5EF4-FFF2-40B4-BE49-F238E27FC236}">
              <a16:creationId xmlns:a16="http://schemas.microsoft.com/office/drawing/2014/main" xmlns="" id="{1E0FB978-36B3-4DAD-8BD0-45317B28428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73" name="直線コネクタ 372">
          <a:extLst>
            <a:ext uri="{FF2B5EF4-FFF2-40B4-BE49-F238E27FC236}">
              <a16:creationId xmlns:a16="http://schemas.microsoft.com/office/drawing/2014/main" xmlns="" id="{8D20F4A2-27E3-41CC-B272-0FDEDAC35EC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74" name="テキスト ボックス 373">
          <a:extLst>
            <a:ext uri="{FF2B5EF4-FFF2-40B4-BE49-F238E27FC236}">
              <a16:creationId xmlns:a16="http://schemas.microsoft.com/office/drawing/2014/main" xmlns="" id="{38702269-1CC7-4EFB-A65D-8E4EE92E7F94}"/>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75" name="直線コネクタ 374">
          <a:extLst>
            <a:ext uri="{FF2B5EF4-FFF2-40B4-BE49-F238E27FC236}">
              <a16:creationId xmlns:a16="http://schemas.microsoft.com/office/drawing/2014/main" xmlns="" id="{A7A8EDDA-B627-49B0-B054-EA99FD34BB9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76" name="テキスト ボックス 375">
          <a:extLst>
            <a:ext uri="{FF2B5EF4-FFF2-40B4-BE49-F238E27FC236}">
              <a16:creationId xmlns:a16="http://schemas.microsoft.com/office/drawing/2014/main" xmlns="" id="{79BB1FDB-A398-494C-BF41-D384676FE503}"/>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77" name="直線コネクタ 376">
          <a:extLst>
            <a:ext uri="{FF2B5EF4-FFF2-40B4-BE49-F238E27FC236}">
              <a16:creationId xmlns:a16="http://schemas.microsoft.com/office/drawing/2014/main" xmlns="" id="{FEF1542D-FADF-4F0E-86E9-2FB7AD7A7E7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78" name="テキスト ボックス 377">
          <a:extLst>
            <a:ext uri="{FF2B5EF4-FFF2-40B4-BE49-F238E27FC236}">
              <a16:creationId xmlns:a16="http://schemas.microsoft.com/office/drawing/2014/main" xmlns="" id="{14770EB2-F638-4232-BF7C-A3E0EAB882B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79" name="直線コネクタ 378">
          <a:extLst>
            <a:ext uri="{FF2B5EF4-FFF2-40B4-BE49-F238E27FC236}">
              <a16:creationId xmlns:a16="http://schemas.microsoft.com/office/drawing/2014/main" xmlns="" id="{FCE96272-91DF-4360-852A-3106DE766ED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80" name="テキスト ボックス 379">
          <a:extLst>
            <a:ext uri="{FF2B5EF4-FFF2-40B4-BE49-F238E27FC236}">
              <a16:creationId xmlns:a16="http://schemas.microsoft.com/office/drawing/2014/main" xmlns="" id="{8B7E55A1-F582-4124-ABAD-DF2FFBF3B63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81" name="直線コネクタ 380">
          <a:extLst>
            <a:ext uri="{FF2B5EF4-FFF2-40B4-BE49-F238E27FC236}">
              <a16:creationId xmlns:a16="http://schemas.microsoft.com/office/drawing/2014/main" xmlns="" id="{BBF26309-37B0-4371-A24E-B21215FEE45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82" name="テキスト ボックス 381">
          <a:extLst>
            <a:ext uri="{FF2B5EF4-FFF2-40B4-BE49-F238E27FC236}">
              <a16:creationId xmlns:a16="http://schemas.microsoft.com/office/drawing/2014/main" xmlns="" id="{2954B231-5150-4DF5-8AF3-809868796CC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83" name="直線コネクタ 382">
          <a:extLst>
            <a:ext uri="{FF2B5EF4-FFF2-40B4-BE49-F238E27FC236}">
              <a16:creationId xmlns:a16="http://schemas.microsoft.com/office/drawing/2014/main" xmlns="" id="{1C562880-B522-4B70-B740-3920600F730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84" name="テキスト ボックス 383">
          <a:extLst>
            <a:ext uri="{FF2B5EF4-FFF2-40B4-BE49-F238E27FC236}">
              <a16:creationId xmlns:a16="http://schemas.microsoft.com/office/drawing/2014/main" xmlns="" id="{A1B9C8D6-3C7B-4E75-B020-D9AEF65B44D1}"/>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85" name="直線コネクタ 384">
          <a:extLst>
            <a:ext uri="{FF2B5EF4-FFF2-40B4-BE49-F238E27FC236}">
              <a16:creationId xmlns:a16="http://schemas.microsoft.com/office/drawing/2014/main" xmlns="" id="{C4289652-C5A4-4093-A24A-6C3CD444203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86" name="テキスト ボックス 385">
          <a:extLst>
            <a:ext uri="{FF2B5EF4-FFF2-40B4-BE49-F238E27FC236}">
              <a16:creationId xmlns:a16="http://schemas.microsoft.com/office/drawing/2014/main" xmlns="" id="{8A041A0A-5963-4F37-ADBB-3EF34D910FC8}"/>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87" name="【保健センター・保健所】&#10;有形固定資産減価償却率グラフ枠">
          <a:extLst>
            <a:ext uri="{FF2B5EF4-FFF2-40B4-BE49-F238E27FC236}">
              <a16:creationId xmlns:a16="http://schemas.microsoft.com/office/drawing/2014/main" xmlns="" id="{F6EB1C0F-FD39-4B70-BB47-AFF075B2988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121920</xdr:rowOff>
    </xdr:from>
    <xdr:to>
      <xdr:col>85</xdr:col>
      <xdr:colOff>126364</xdr:colOff>
      <xdr:row>64</xdr:row>
      <xdr:rowOff>38100</xdr:rowOff>
    </xdr:to>
    <xdr:cxnSp macro="">
      <xdr:nvCxnSpPr>
        <xdr:cNvPr id="388" name="直線コネクタ 387">
          <a:extLst>
            <a:ext uri="{FF2B5EF4-FFF2-40B4-BE49-F238E27FC236}">
              <a16:creationId xmlns:a16="http://schemas.microsoft.com/office/drawing/2014/main" xmlns="" id="{97099145-0003-4C38-8545-31D771C72A00}"/>
            </a:ext>
          </a:extLst>
        </xdr:cNvPr>
        <xdr:cNvCxnSpPr/>
      </xdr:nvCxnSpPr>
      <xdr:spPr>
        <a:xfrm flipV="1">
          <a:off x="16318864" y="955167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389" name="【保健センター・保健所】&#10;有形固定資産減価償却率最小値テキスト">
          <a:extLst>
            <a:ext uri="{FF2B5EF4-FFF2-40B4-BE49-F238E27FC236}">
              <a16:creationId xmlns:a16="http://schemas.microsoft.com/office/drawing/2014/main" xmlns="" id="{9AD51E45-24C3-459B-BCD8-B97FD8D7590C}"/>
            </a:ext>
          </a:extLst>
        </xdr:cNvPr>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390" name="直線コネクタ 389">
          <a:extLst>
            <a:ext uri="{FF2B5EF4-FFF2-40B4-BE49-F238E27FC236}">
              <a16:creationId xmlns:a16="http://schemas.microsoft.com/office/drawing/2014/main" xmlns="" id="{B42657E6-F244-4EB9-9DE4-C76613269283}"/>
            </a:ext>
          </a:extLst>
        </xdr:cNvPr>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68597</xdr:rowOff>
    </xdr:from>
    <xdr:ext cx="405111" cy="259045"/>
    <xdr:sp macro="" textlink="">
      <xdr:nvSpPr>
        <xdr:cNvPr id="391" name="【保健センター・保健所】&#10;有形固定資産減価償却率最大値テキスト">
          <a:extLst>
            <a:ext uri="{FF2B5EF4-FFF2-40B4-BE49-F238E27FC236}">
              <a16:creationId xmlns:a16="http://schemas.microsoft.com/office/drawing/2014/main" xmlns="" id="{AAAF88FC-56C6-4234-8968-EBA29DF61EC0}"/>
            </a:ext>
          </a:extLst>
        </xdr:cNvPr>
        <xdr:cNvSpPr txBox="1"/>
      </xdr:nvSpPr>
      <xdr:spPr>
        <a:xfrm>
          <a:off x="16357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121920</xdr:rowOff>
    </xdr:from>
    <xdr:to>
      <xdr:col>86</xdr:col>
      <xdr:colOff>25400</xdr:colOff>
      <xdr:row>55</xdr:row>
      <xdr:rowOff>121920</xdr:rowOff>
    </xdr:to>
    <xdr:cxnSp macro="">
      <xdr:nvCxnSpPr>
        <xdr:cNvPr id="392" name="直線コネクタ 391">
          <a:extLst>
            <a:ext uri="{FF2B5EF4-FFF2-40B4-BE49-F238E27FC236}">
              <a16:creationId xmlns:a16="http://schemas.microsoft.com/office/drawing/2014/main" xmlns="" id="{F43D801D-DB41-4F33-916C-97D1331374F1}"/>
            </a:ext>
          </a:extLst>
        </xdr:cNvPr>
        <xdr:cNvCxnSpPr/>
      </xdr:nvCxnSpPr>
      <xdr:spPr>
        <a:xfrm>
          <a:off x="16230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107332</xdr:rowOff>
    </xdr:from>
    <xdr:ext cx="405111" cy="259045"/>
    <xdr:sp macro="" textlink="">
      <xdr:nvSpPr>
        <xdr:cNvPr id="393" name="【保健センター・保健所】&#10;有形固定資産減価償却率平均値テキスト">
          <a:extLst>
            <a:ext uri="{FF2B5EF4-FFF2-40B4-BE49-F238E27FC236}">
              <a16:creationId xmlns:a16="http://schemas.microsoft.com/office/drawing/2014/main" xmlns="" id="{1141927C-2BC3-4CB6-B9A5-5B69E66C9A03}"/>
            </a:ext>
          </a:extLst>
        </xdr:cNvPr>
        <xdr:cNvSpPr txBox="1"/>
      </xdr:nvSpPr>
      <xdr:spPr>
        <a:xfrm>
          <a:off x="16357600" y="1022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84455</xdr:rowOff>
    </xdr:from>
    <xdr:to>
      <xdr:col>85</xdr:col>
      <xdr:colOff>177800</xdr:colOff>
      <xdr:row>61</xdr:row>
      <xdr:rowOff>14605</xdr:rowOff>
    </xdr:to>
    <xdr:sp macro="" textlink="">
      <xdr:nvSpPr>
        <xdr:cNvPr id="394" name="フローチャート: 判断 393">
          <a:extLst>
            <a:ext uri="{FF2B5EF4-FFF2-40B4-BE49-F238E27FC236}">
              <a16:creationId xmlns:a16="http://schemas.microsoft.com/office/drawing/2014/main" xmlns="" id="{9C11FBC8-73DA-44AF-A2BE-E9A3D158C0D0}"/>
            </a:ext>
          </a:extLst>
        </xdr:cNvPr>
        <xdr:cNvSpPr/>
      </xdr:nvSpPr>
      <xdr:spPr>
        <a:xfrm>
          <a:off x="162687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145415</xdr:rowOff>
    </xdr:from>
    <xdr:to>
      <xdr:col>81</xdr:col>
      <xdr:colOff>101600</xdr:colOff>
      <xdr:row>61</xdr:row>
      <xdr:rowOff>75565</xdr:rowOff>
    </xdr:to>
    <xdr:sp macro="" textlink="">
      <xdr:nvSpPr>
        <xdr:cNvPr id="395" name="フローチャート: 判断 394">
          <a:extLst>
            <a:ext uri="{FF2B5EF4-FFF2-40B4-BE49-F238E27FC236}">
              <a16:creationId xmlns:a16="http://schemas.microsoft.com/office/drawing/2014/main" xmlns="" id="{D2B95B67-A4F8-48AA-8F82-D5199A8FE346}"/>
            </a:ext>
          </a:extLst>
        </xdr:cNvPr>
        <xdr:cNvSpPr/>
      </xdr:nvSpPr>
      <xdr:spPr>
        <a:xfrm>
          <a:off x="15430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135890</xdr:rowOff>
    </xdr:from>
    <xdr:to>
      <xdr:col>76</xdr:col>
      <xdr:colOff>165100</xdr:colOff>
      <xdr:row>61</xdr:row>
      <xdr:rowOff>66040</xdr:rowOff>
    </xdr:to>
    <xdr:sp macro="" textlink="">
      <xdr:nvSpPr>
        <xdr:cNvPr id="396" name="フローチャート: 判断 395">
          <a:extLst>
            <a:ext uri="{FF2B5EF4-FFF2-40B4-BE49-F238E27FC236}">
              <a16:creationId xmlns:a16="http://schemas.microsoft.com/office/drawing/2014/main" xmlns="" id="{2952D925-CE0C-49C1-BA7D-7B718B1BAF84}"/>
            </a:ext>
          </a:extLst>
        </xdr:cNvPr>
        <xdr:cNvSpPr/>
      </xdr:nvSpPr>
      <xdr:spPr>
        <a:xfrm>
          <a:off x="14541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57785</xdr:rowOff>
    </xdr:from>
    <xdr:to>
      <xdr:col>72</xdr:col>
      <xdr:colOff>38100</xdr:colOff>
      <xdr:row>61</xdr:row>
      <xdr:rowOff>159385</xdr:rowOff>
    </xdr:to>
    <xdr:sp macro="" textlink="">
      <xdr:nvSpPr>
        <xdr:cNvPr id="397" name="フローチャート: 判断 396">
          <a:extLst>
            <a:ext uri="{FF2B5EF4-FFF2-40B4-BE49-F238E27FC236}">
              <a16:creationId xmlns:a16="http://schemas.microsoft.com/office/drawing/2014/main" xmlns="" id="{6B8A0D73-E439-4C2B-AD9A-A452F5BFBBFB}"/>
            </a:ext>
          </a:extLst>
        </xdr:cNvPr>
        <xdr:cNvSpPr/>
      </xdr:nvSpPr>
      <xdr:spPr>
        <a:xfrm>
          <a:off x="13652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98" name="テキスト ボックス 397">
          <a:extLst>
            <a:ext uri="{FF2B5EF4-FFF2-40B4-BE49-F238E27FC236}">
              <a16:creationId xmlns:a16="http://schemas.microsoft.com/office/drawing/2014/main" xmlns="" id="{FF9AF226-AD58-415F-B165-FF775AB2F4D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99" name="テキスト ボックス 398">
          <a:extLst>
            <a:ext uri="{FF2B5EF4-FFF2-40B4-BE49-F238E27FC236}">
              <a16:creationId xmlns:a16="http://schemas.microsoft.com/office/drawing/2014/main" xmlns="" id="{2B8A919E-4FB8-407C-8773-151DCD8A7EB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0" name="テキスト ボックス 399">
          <a:extLst>
            <a:ext uri="{FF2B5EF4-FFF2-40B4-BE49-F238E27FC236}">
              <a16:creationId xmlns:a16="http://schemas.microsoft.com/office/drawing/2014/main" xmlns="" id="{EB0F53CD-E351-4BCC-A52F-F6A877A8270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xmlns="" id="{A8658FBF-2F76-4DF2-A74A-10F28C15197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xmlns="" id="{0F9D0F67-1078-4567-A1DB-284174FA492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111125</xdr:rowOff>
    </xdr:from>
    <xdr:to>
      <xdr:col>85</xdr:col>
      <xdr:colOff>177800</xdr:colOff>
      <xdr:row>62</xdr:row>
      <xdr:rowOff>41275</xdr:rowOff>
    </xdr:to>
    <xdr:sp macro="" textlink="">
      <xdr:nvSpPr>
        <xdr:cNvPr id="403" name="楕円 402">
          <a:extLst>
            <a:ext uri="{FF2B5EF4-FFF2-40B4-BE49-F238E27FC236}">
              <a16:creationId xmlns:a16="http://schemas.microsoft.com/office/drawing/2014/main" xmlns="" id="{081F8611-7042-4352-A7FC-502590981BE2}"/>
            </a:ext>
          </a:extLst>
        </xdr:cNvPr>
        <xdr:cNvSpPr/>
      </xdr:nvSpPr>
      <xdr:spPr>
        <a:xfrm>
          <a:off x="162687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89552</xdr:rowOff>
    </xdr:from>
    <xdr:ext cx="405111" cy="259045"/>
    <xdr:sp macro="" textlink="">
      <xdr:nvSpPr>
        <xdr:cNvPr id="404" name="【保健センター・保健所】&#10;有形固定資産減価償却率該当値テキスト">
          <a:extLst>
            <a:ext uri="{FF2B5EF4-FFF2-40B4-BE49-F238E27FC236}">
              <a16:creationId xmlns:a16="http://schemas.microsoft.com/office/drawing/2014/main" xmlns="" id="{B7A312FE-A98D-4BD7-B754-5B09778FA5A8}"/>
            </a:ext>
          </a:extLst>
        </xdr:cNvPr>
        <xdr:cNvSpPr txBox="1"/>
      </xdr:nvSpPr>
      <xdr:spPr>
        <a:xfrm>
          <a:off x="16357600" y="1054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149225</xdr:rowOff>
    </xdr:from>
    <xdr:to>
      <xdr:col>81</xdr:col>
      <xdr:colOff>101600</xdr:colOff>
      <xdr:row>62</xdr:row>
      <xdr:rowOff>79375</xdr:rowOff>
    </xdr:to>
    <xdr:sp macro="" textlink="">
      <xdr:nvSpPr>
        <xdr:cNvPr id="405" name="楕円 404">
          <a:extLst>
            <a:ext uri="{FF2B5EF4-FFF2-40B4-BE49-F238E27FC236}">
              <a16:creationId xmlns:a16="http://schemas.microsoft.com/office/drawing/2014/main" xmlns="" id="{48C875AF-E627-4EA6-A600-E507E6D86701}"/>
            </a:ext>
          </a:extLst>
        </xdr:cNvPr>
        <xdr:cNvSpPr/>
      </xdr:nvSpPr>
      <xdr:spPr>
        <a:xfrm>
          <a:off x="15430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161925</xdr:rowOff>
    </xdr:from>
    <xdr:to>
      <xdr:col>85</xdr:col>
      <xdr:colOff>127000</xdr:colOff>
      <xdr:row>62</xdr:row>
      <xdr:rowOff>28575</xdr:rowOff>
    </xdr:to>
    <xdr:cxnSp macro="">
      <xdr:nvCxnSpPr>
        <xdr:cNvPr id="406" name="直線コネクタ 405">
          <a:extLst>
            <a:ext uri="{FF2B5EF4-FFF2-40B4-BE49-F238E27FC236}">
              <a16:creationId xmlns:a16="http://schemas.microsoft.com/office/drawing/2014/main" xmlns="" id="{018817B5-3904-4CC0-A339-CB8A54B9EA38}"/>
            </a:ext>
          </a:extLst>
        </xdr:cNvPr>
        <xdr:cNvCxnSpPr/>
      </xdr:nvCxnSpPr>
      <xdr:spPr>
        <a:xfrm flipV="1">
          <a:off x="15481300" y="106203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15875</xdr:rowOff>
    </xdr:from>
    <xdr:to>
      <xdr:col>76</xdr:col>
      <xdr:colOff>165100</xdr:colOff>
      <xdr:row>62</xdr:row>
      <xdr:rowOff>117475</xdr:rowOff>
    </xdr:to>
    <xdr:sp macro="" textlink="">
      <xdr:nvSpPr>
        <xdr:cNvPr id="407" name="楕円 406">
          <a:extLst>
            <a:ext uri="{FF2B5EF4-FFF2-40B4-BE49-F238E27FC236}">
              <a16:creationId xmlns:a16="http://schemas.microsoft.com/office/drawing/2014/main" xmlns="" id="{6A50CE33-B94D-4914-92F8-3C8C5F36D4F1}"/>
            </a:ext>
          </a:extLst>
        </xdr:cNvPr>
        <xdr:cNvSpPr/>
      </xdr:nvSpPr>
      <xdr:spPr>
        <a:xfrm>
          <a:off x="14541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28575</xdr:rowOff>
    </xdr:from>
    <xdr:to>
      <xdr:col>81</xdr:col>
      <xdr:colOff>50800</xdr:colOff>
      <xdr:row>62</xdr:row>
      <xdr:rowOff>66675</xdr:rowOff>
    </xdr:to>
    <xdr:cxnSp macro="">
      <xdr:nvCxnSpPr>
        <xdr:cNvPr id="408" name="直線コネクタ 407">
          <a:extLst>
            <a:ext uri="{FF2B5EF4-FFF2-40B4-BE49-F238E27FC236}">
              <a16:creationId xmlns:a16="http://schemas.microsoft.com/office/drawing/2014/main" xmlns="" id="{240B6797-7C8F-4063-8FAA-89B749E33C23}"/>
            </a:ext>
          </a:extLst>
        </xdr:cNvPr>
        <xdr:cNvCxnSpPr/>
      </xdr:nvCxnSpPr>
      <xdr:spPr>
        <a:xfrm flipV="1">
          <a:off x="14592300" y="106584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92092</xdr:rowOff>
    </xdr:from>
    <xdr:ext cx="405111" cy="259045"/>
    <xdr:sp macro="" textlink="">
      <xdr:nvSpPr>
        <xdr:cNvPr id="409" name="n_1aveValue【保健センター・保健所】&#10;有形固定資産減価償却率">
          <a:extLst>
            <a:ext uri="{FF2B5EF4-FFF2-40B4-BE49-F238E27FC236}">
              <a16:creationId xmlns:a16="http://schemas.microsoft.com/office/drawing/2014/main" xmlns="" id="{50D05AEE-E68D-448F-B714-0E5A1B231AAD}"/>
            </a:ext>
          </a:extLst>
        </xdr:cNvPr>
        <xdr:cNvSpPr txBox="1"/>
      </xdr:nvSpPr>
      <xdr:spPr>
        <a:xfrm>
          <a:off x="15266044" y="1020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82567</xdr:rowOff>
    </xdr:from>
    <xdr:ext cx="405111" cy="259045"/>
    <xdr:sp macro="" textlink="">
      <xdr:nvSpPr>
        <xdr:cNvPr id="410" name="n_2aveValue【保健センター・保健所】&#10;有形固定資産減価償却率">
          <a:extLst>
            <a:ext uri="{FF2B5EF4-FFF2-40B4-BE49-F238E27FC236}">
              <a16:creationId xmlns:a16="http://schemas.microsoft.com/office/drawing/2014/main" xmlns="" id="{BD7667FB-F9FF-4548-878F-341BE63B7701}"/>
            </a:ext>
          </a:extLst>
        </xdr:cNvPr>
        <xdr:cNvSpPr txBox="1"/>
      </xdr:nvSpPr>
      <xdr:spPr>
        <a:xfrm>
          <a:off x="14389744" y="1019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4462</xdr:rowOff>
    </xdr:from>
    <xdr:ext cx="405111" cy="259045"/>
    <xdr:sp macro="" textlink="">
      <xdr:nvSpPr>
        <xdr:cNvPr id="411" name="n_3aveValue【保健センター・保健所】&#10;有形固定資産減価償却率">
          <a:extLst>
            <a:ext uri="{FF2B5EF4-FFF2-40B4-BE49-F238E27FC236}">
              <a16:creationId xmlns:a16="http://schemas.microsoft.com/office/drawing/2014/main" xmlns="" id="{2A2C8DBB-7F76-4CF5-B142-CD73201B502C}"/>
            </a:ext>
          </a:extLst>
        </xdr:cNvPr>
        <xdr:cNvSpPr txBox="1"/>
      </xdr:nvSpPr>
      <xdr:spPr>
        <a:xfrm>
          <a:off x="13500744" y="1029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70502</xdr:rowOff>
    </xdr:from>
    <xdr:ext cx="405111" cy="259045"/>
    <xdr:sp macro="" textlink="">
      <xdr:nvSpPr>
        <xdr:cNvPr id="412" name="n_1mainValue【保健センター・保健所】&#10;有形固定資産減価償却率">
          <a:extLst>
            <a:ext uri="{FF2B5EF4-FFF2-40B4-BE49-F238E27FC236}">
              <a16:creationId xmlns:a16="http://schemas.microsoft.com/office/drawing/2014/main" xmlns="" id="{8E0D9A13-B7F2-4A1E-9F78-C0A42EF8D7C8}"/>
            </a:ext>
          </a:extLst>
        </xdr:cNvPr>
        <xdr:cNvSpPr txBox="1"/>
      </xdr:nvSpPr>
      <xdr:spPr>
        <a:xfrm>
          <a:off x="1526604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108602</xdr:rowOff>
    </xdr:from>
    <xdr:ext cx="405111" cy="259045"/>
    <xdr:sp macro="" textlink="">
      <xdr:nvSpPr>
        <xdr:cNvPr id="413" name="n_2mainValue【保健センター・保健所】&#10;有形固定資産減価償却率">
          <a:extLst>
            <a:ext uri="{FF2B5EF4-FFF2-40B4-BE49-F238E27FC236}">
              <a16:creationId xmlns:a16="http://schemas.microsoft.com/office/drawing/2014/main" xmlns="" id="{D4BDBAAF-4558-45C7-B728-B1CF1E78992E}"/>
            </a:ext>
          </a:extLst>
        </xdr:cNvPr>
        <xdr:cNvSpPr txBox="1"/>
      </xdr:nvSpPr>
      <xdr:spPr>
        <a:xfrm>
          <a:off x="14389744"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4" name="正方形/長方形 413">
          <a:extLst>
            <a:ext uri="{FF2B5EF4-FFF2-40B4-BE49-F238E27FC236}">
              <a16:creationId xmlns:a16="http://schemas.microsoft.com/office/drawing/2014/main" xmlns="" id="{4808457E-0B06-4D80-9D5B-850268D51A4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5" name="正方形/長方形 414">
          <a:extLst>
            <a:ext uri="{FF2B5EF4-FFF2-40B4-BE49-F238E27FC236}">
              <a16:creationId xmlns:a16="http://schemas.microsoft.com/office/drawing/2014/main" xmlns="" id="{F37BB0DC-0622-49B3-A521-9DEDE54511E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6" name="正方形/長方形 415">
          <a:extLst>
            <a:ext uri="{FF2B5EF4-FFF2-40B4-BE49-F238E27FC236}">
              <a16:creationId xmlns:a16="http://schemas.microsoft.com/office/drawing/2014/main" xmlns="" id="{4417BF40-4F12-4454-8267-31528F6432D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7" name="正方形/長方形 416">
          <a:extLst>
            <a:ext uri="{FF2B5EF4-FFF2-40B4-BE49-F238E27FC236}">
              <a16:creationId xmlns:a16="http://schemas.microsoft.com/office/drawing/2014/main" xmlns="" id="{10B2FD88-5144-4BE1-9F01-C188BF4073D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8" name="正方形/長方形 417">
          <a:extLst>
            <a:ext uri="{FF2B5EF4-FFF2-40B4-BE49-F238E27FC236}">
              <a16:creationId xmlns:a16="http://schemas.microsoft.com/office/drawing/2014/main" xmlns="" id="{939C21DE-D7FC-4D24-9ACA-72363359CFE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9" name="正方形/長方形 418">
          <a:extLst>
            <a:ext uri="{FF2B5EF4-FFF2-40B4-BE49-F238E27FC236}">
              <a16:creationId xmlns:a16="http://schemas.microsoft.com/office/drawing/2014/main" xmlns="" id="{1B0F043B-2EB3-47D8-96F8-70878C51041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0" name="正方形/長方形 419">
          <a:extLst>
            <a:ext uri="{FF2B5EF4-FFF2-40B4-BE49-F238E27FC236}">
              <a16:creationId xmlns:a16="http://schemas.microsoft.com/office/drawing/2014/main" xmlns="" id="{BE10EB6A-648F-4965-B6F0-6C692054038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1" name="正方形/長方形 420">
          <a:extLst>
            <a:ext uri="{FF2B5EF4-FFF2-40B4-BE49-F238E27FC236}">
              <a16:creationId xmlns:a16="http://schemas.microsoft.com/office/drawing/2014/main" xmlns="" id="{7398AD6A-A026-4F9A-9261-B46A3845F56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2" name="テキスト ボックス 421">
          <a:extLst>
            <a:ext uri="{FF2B5EF4-FFF2-40B4-BE49-F238E27FC236}">
              <a16:creationId xmlns:a16="http://schemas.microsoft.com/office/drawing/2014/main" xmlns="" id="{8AFE9B76-C76D-46FA-BDFD-8B2DEA140C0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3" name="直線コネクタ 422">
          <a:extLst>
            <a:ext uri="{FF2B5EF4-FFF2-40B4-BE49-F238E27FC236}">
              <a16:creationId xmlns:a16="http://schemas.microsoft.com/office/drawing/2014/main" xmlns="" id="{71742FFF-6185-4C6F-8BED-917687BB38A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24" name="直線コネクタ 423">
          <a:extLst>
            <a:ext uri="{FF2B5EF4-FFF2-40B4-BE49-F238E27FC236}">
              <a16:creationId xmlns:a16="http://schemas.microsoft.com/office/drawing/2014/main" xmlns="" id="{C1250E33-4DAE-4C9D-B007-AA178515BEA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25" name="テキスト ボックス 424">
          <a:extLst>
            <a:ext uri="{FF2B5EF4-FFF2-40B4-BE49-F238E27FC236}">
              <a16:creationId xmlns:a16="http://schemas.microsoft.com/office/drawing/2014/main" xmlns="" id="{618EAC9A-91AA-4B70-BA34-07F1FB483E9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26" name="直線コネクタ 425">
          <a:extLst>
            <a:ext uri="{FF2B5EF4-FFF2-40B4-BE49-F238E27FC236}">
              <a16:creationId xmlns:a16="http://schemas.microsoft.com/office/drawing/2014/main" xmlns="" id="{CFFEEF6E-28A5-4427-9756-E3DDD7298DF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27" name="テキスト ボックス 426">
          <a:extLst>
            <a:ext uri="{FF2B5EF4-FFF2-40B4-BE49-F238E27FC236}">
              <a16:creationId xmlns:a16="http://schemas.microsoft.com/office/drawing/2014/main" xmlns="" id="{CB07E558-D7B8-49DC-983C-FE05C675AA9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28" name="直線コネクタ 427">
          <a:extLst>
            <a:ext uri="{FF2B5EF4-FFF2-40B4-BE49-F238E27FC236}">
              <a16:creationId xmlns:a16="http://schemas.microsoft.com/office/drawing/2014/main" xmlns="" id="{C95EA08A-F3FD-4777-9DAA-97DECC6AE68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29" name="テキスト ボックス 428">
          <a:extLst>
            <a:ext uri="{FF2B5EF4-FFF2-40B4-BE49-F238E27FC236}">
              <a16:creationId xmlns:a16="http://schemas.microsoft.com/office/drawing/2014/main" xmlns="" id="{9EA97844-74CB-4DE9-B70D-F4C41D0C964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30" name="直線コネクタ 429">
          <a:extLst>
            <a:ext uri="{FF2B5EF4-FFF2-40B4-BE49-F238E27FC236}">
              <a16:creationId xmlns:a16="http://schemas.microsoft.com/office/drawing/2014/main" xmlns="" id="{EC4303CB-3F86-4E5E-8491-3B70C3787E3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31" name="テキスト ボックス 430">
          <a:extLst>
            <a:ext uri="{FF2B5EF4-FFF2-40B4-BE49-F238E27FC236}">
              <a16:creationId xmlns:a16="http://schemas.microsoft.com/office/drawing/2014/main" xmlns="" id="{CFDF8B82-401B-47EA-B128-BA18DB4A925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32" name="直線コネクタ 431">
          <a:extLst>
            <a:ext uri="{FF2B5EF4-FFF2-40B4-BE49-F238E27FC236}">
              <a16:creationId xmlns:a16="http://schemas.microsoft.com/office/drawing/2014/main" xmlns="" id="{F7C95551-7177-4597-8A47-5EE73B14935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33" name="テキスト ボックス 432">
          <a:extLst>
            <a:ext uri="{FF2B5EF4-FFF2-40B4-BE49-F238E27FC236}">
              <a16:creationId xmlns:a16="http://schemas.microsoft.com/office/drawing/2014/main" xmlns="" id="{9D56AC23-BE45-44CD-B0DE-7C42B2A81D6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4" name="直線コネクタ 433">
          <a:extLst>
            <a:ext uri="{FF2B5EF4-FFF2-40B4-BE49-F238E27FC236}">
              <a16:creationId xmlns:a16="http://schemas.microsoft.com/office/drawing/2014/main" xmlns="" id="{14964B06-4C56-4D53-A706-EF78F374492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5" name="テキスト ボックス 434">
          <a:extLst>
            <a:ext uri="{FF2B5EF4-FFF2-40B4-BE49-F238E27FC236}">
              <a16:creationId xmlns:a16="http://schemas.microsoft.com/office/drawing/2014/main" xmlns="" id="{3F6F4BC3-4683-4F82-B78A-FA2A4015E0F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6" name="【保健センター・保健所】&#10;一人当たり面積グラフ枠">
          <a:extLst>
            <a:ext uri="{FF2B5EF4-FFF2-40B4-BE49-F238E27FC236}">
              <a16:creationId xmlns:a16="http://schemas.microsoft.com/office/drawing/2014/main" xmlns="" id="{56D22901-8350-4F72-9679-BDC7DA4A20D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60960</xdr:rowOff>
    </xdr:from>
    <xdr:to>
      <xdr:col>116</xdr:col>
      <xdr:colOff>62864</xdr:colOff>
      <xdr:row>64</xdr:row>
      <xdr:rowOff>7620</xdr:rowOff>
    </xdr:to>
    <xdr:cxnSp macro="">
      <xdr:nvCxnSpPr>
        <xdr:cNvPr id="437" name="直線コネクタ 436">
          <a:extLst>
            <a:ext uri="{FF2B5EF4-FFF2-40B4-BE49-F238E27FC236}">
              <a16:creationId xmlns:a16="http://schemas.microsoft.com/office/drawing/2014/main" xmlns="" id="{990B4859-ECEE-4A6D-AF9E-659DB462A624}"/>
            </a:ext>
          </a:extLst>
        </xdr:cNvPr>
        <xdr:cNvCxnSpPr/>
      </xdr:nvCxnSpPr>
      <xdr:spPr>
        <a:xfrm flipV="1">
          <a:off x="22160864" y="96621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11447</xdr:rowOff>
    </xdr:from>
    <xdr:ext cx="469744" cy="259045"/>
    <xdr:sp macro="" textlink="">
      <xdr:nvSpPr>
        <xdr:cNvPr id="438" name="【保健センター・保健所】&#10;一人当たり面積最小値テキスト">
          <a:extLst>
            <a:ext uri="{FF2B5EF4-FFF2-40B4-BE49-F238E27FC236}">
              <a16:creationId xmlns:a16="http://schemas.microsoft.com/office/drawing/2014/main" xmlns="" id="{36AD5D39-2E1F-4260-BD19-FADA438D55D4}"/>
            </a:ext>
          </a:extLst>
        </xdr:cNvPr>
        <xdr:cNvSpPr txBox="1"/>
      </xdr:nvSpPr>
      <xdr:spPr>
        <a:xfrm>
          <a:off x="22199600"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xdr:rowOff>
    </xdr:from>
    <xdr:to>
      <xdr:col>116</xdr:col>
      <xdr:colOff>152400</xdr:colOff>
      <xdr:row>64</xdr:row>
      <xdr:rowOff>7620</xdr:rowOff>
    </xdr:to>
    <xdr:cxnSp macro="">
      <xdr:nvCxnSpPr>
        <xdr:cNvPr id="439" name="直線コネクタ 438">
          <a:extLst>
            <a:ext uri="{FF2B5EF4-FFF2-40B4-BE49-F238E27FC236}">
              <a16:creationId xmlns:a16="http://schemas.microsoft.com/office/drawing/2014/main" xmlns="" id="{FD05C0CD-F15C-4616-8D0F-ED57596E3C1D}"/>
            </a:ext>
          </a:extLst>
        </xdr:cNvPr>
        <xdr:cNvCxnSpPr/>
      </xdr:nvCxnSpPr>
      <xdr:spPr>
        <a:xfrm>
          <a:off x="22072600" y="1098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7637</xdr:rowOff>
    </xdr:from>
    <xdr:ext cx="469744" cy="259045"/>
    <xdr:sp macro="" textlink="">
      <xdr:nvSpPr>
        <xdr:cNvPr id="440" name="【保健センター・保健所】&#10;一人当たり面積最大値テキスト">
          <a:extLst>
            <a:ext uri="{FF2B5EF4-FFF2-40B4-BE49-F238E27FC236}">
              <a16:creationId xmlns:a16="http://schemas.microsoft.com/office/drawing/2014/main" xmlns="" id="{B74EE2BA-0559-43FB-AA44-2F2F91FB7615}"/>
            </a:ext>
          </a:extLst>
        </xdr:cNvPr>
        <xdr:cNvSpPr txBox="1"/>
      </xdr:nvSpPr>
      <xdr:spPr>
        <a:xfrm>
          <a:off x="22199600" y="943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60960</xdr:rowOff>
    </xdr:from>
    <xdr:to>
      <xdr:col>116</xdr:col>
      <xdr:colOff>152400</xdr:colOff>
      <xdr:row>56</xdr:row>
      <xdr:rowOff>60960</xdr:rowOff>
    </xdr:to>
    <xdr:cxnSp macro="">
      <xdr:nvCxnSpPr>
        <xdr:cNvPr id="441" name="直線コネクタ 440">
          <a:extLst>
            <a:ext uri="{FF2B5EF4-FFF2-40B4-BE49-F238E27FC236}">
              <a16:creationId xmlns:a16="http://schemas.microsoft.com/office/drawing/2014/main" xmlns="" id="{452382F5-C89B-468D-A90B-59F47D50BE18}"/>
            </a:ext>
          </a:extLst>
        </xdr:cNvPr>
        <xdr:cNvCxnSpPr/>
      </xdr:nvCxnSpPr>
      <xdr:spPr>
        <a:xfrm>
          <a:off x="22072600" y="96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68597</xdr:rowOff>
    </xdr:from>
    <xdr:ext cx="469744" cy="259045"/>
    <xdr:sp macro="" textlink="">
      <xdr:nvSpPr>
        <xdr:cNvPr id="442" name="【保健センター・保健所】&#10;一人当たり面積平均値テキスト">
          <a:extLst>
            <a:ext uri="{FF2B5EF4-FFF2-40B4-BE49-F238E27FC236}">
              <a16:creationId xmlns:a16="http://schemas.microsoft.com/office/drawing/2014/main" xmlns="" id="{D8D9ED3F-8B7D-46F9-BA0F-C6C37D3C7CAC}"/>
            </a:ext>
          </a:extLst>
        </xdr:cNvPr>
        <xdr:cNvSpPr txBox="1"/>
      </xdr:nvSpPr>
      <xdr:spPr>
        <a:xfrm>
          <a:off x="22199600" y="1052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90170</xdr:rowOff>
    </xdr:from>
    <xdr:to>
      <xdr:col>116</xdr:col>
      <xdr:colOff>114300</xdr:colOff>
      <xdr:row>62</xdr:row>
      <xdr:rowOff>20320</xdr:rowOff>
    </xdr:to>
    <xdr:sp macro="" textlink="">
      <xdr:nvSpPr>
        <xdr:cNvPr id="443" name="フローチャート: 判断 442">
          <a:extLst>
            <a:ext uri="{FF2B5EF4-FFF2-40B4-BE49-F238E27FC236}">
              <a16:creationId xmlns:a16="http://schemas.microsoft.com/office/drawing/2014/main" xmlns="" id="{1685FDBD-9D81-4571-B362-F2E965B8ADD3}"/>
            </a:ext>
          </a:extLst>
        </xdr:cNvPr>
        <xdr:cNvSpPr/>
      </xdr:nvSpPr>
      <xdr:spPr>
        <a:xfrm>
          <a:off x="22110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36830</xdr:rowOff>
    </xdr:from>
    <xdr:to>
      <xdr:col>112</xdr:col>
      <xdr:colOff>38100</xdr:colOff>
      <xdr:row>61</xdr:row>
      <xdr:rowOff>138430</xdr:rowOff>
    </xdr:to>
    <xdr:sp macro="" textlink="">
      <xdr:nvSpPr>
        <xdr:cNvPr id="444" name="フローチャート: 判断 443">
          <a:extLst>
            <a:ext uri="{FF2B5EF4-FFF2-40B4-BE49-F238E27FC236}">
              <a16:creationId xmlns:a16="http://schemas.microsoft.com/office/drawing/2014/main" xmlns="" id="{7AED5DD6-5234-4735-A87F-2A5601B9E1FD}"/>
            </a:ext>
          </a:extLst>
        </xdr:cNvPr>
        <xdr:cNvSpPr/>
      </xdr:nvSpPr>
      <xdr:spPr>
        <a:xfrm>
          <a:off x="21272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48260</xdr:rowOff>
    </xdr:from>
    <xdr:to>
      <xdr:col>107</xdr:col>
      <xdr:colOff>101600</xdr:colOff>
      <xdr:row>61</xdr:row>
      <xdr:rowOff>149860</xdr:rowOff>
    </xdr:to>
    <xdr:sp macro="" textlink="">
      <xdr:nvSpPr>
        <xdr:cNvPr id="445" name="フローチャート: 判断 444">
          <a:extLst>
            <a:ext uri="{FF2B5EF4-FFF2-40B4-BE49-F238E27FC236}">
              <a16:creationId xmlns:a16="http://schemas.microsoft.com/office/drawing/2014/main" xmlns="" id="{44EDB49D-5CA2-44ED-9BF4-C3F53A9AB8D1}"/>
            </a:ext>
          </a:extLst>
        </xdr:cNvPr>
        <xdr:cNvSpPr/>
      </xdr:nvSpPr>
      <xdr:spPr>
        <a:xfrm>
          <a:off x="20383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162560</xdr:rowOff>
    </xdr:from>
    <xdr:to>
      <xdr:col>102</xdr:col>
      <xdr:colOff>165100</xdr:colOff>
      <xdr:row>61</xdr:row>
      <xdr:rowOff>92710</xdr:rowOff>
    </xdr:to>
    <xdr:sp macro="" textlink="">
      <xdr:nvSpPr>
        <xdr:cNvPr id="446" name="フローチャート: 判断 445">
          <a:extLst>
            <a:ext uri="{FF2B5EF4-FFF2-40B4-BE49-F238E27FC236}">
              <a16:creationId xmlns:a16="http://schemas.microsoft.com/office/drawing/2014/main" xmlns="" id="{C16C0D15-8DF4-4D92-8633-F0C55961FBA8}"/>
            </a:ext>
          </a:extLst>
        </xdr:cNvPr>
        <xdr:cNvSpPr/>
      </xdr:nvSpPr>
      <xdr:spPr>
        <a:xfrm>
          <a:off x="19494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xmlns="" id="{7FE16537-34A3-4285-8F07-85C4FDAF3B8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xmlns="" id="{41E990E6-EB4A-4400-BC8C-FDE1382AE1B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xmlns="" id="{D5C7FEC6-4165-4556-8084-67BF3571586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xmlns="" id="{5B512330-A1E6-4408-87EA-CE1389154F2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xmlns="" id="{5B7B35AA-540E-498E-860B-1634717AC1B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71120</xdr:rowOff>
    </xdr:from>
    <xdr:to>
      <xdr:col>116</xdr:col>
      <xdr:colOff>114300</xdr:colOff>
      <xdr:row>61</xdr:row>
      <xdr:rowOff>1270</xdr:rowOff>
    </xdr:to>
    <xdr:sp macro="" textlink="">
      <xdr:nvSpPr>
        <xdr:cNvPr id="452" name="楕円 451">
          <a:extLst>
            <a:ext uri="{FF2B5EF4-FFF2-40B4-BE49-F238E27FC236}">
              <a16:creationId xmlns:a16="http://schemas.microsoft.com/office/drawing/2014/main" xmlns="" id="{80403505-14B2-4C26-8BA3-5382C706CBB0}"/>
            </a:ext>
          </a:extLst>
        </xdr:cNvPr>
        <xdr:cNvSpPr/>
      </xdr:nvSpPr>
      <xdr:spPr>
        <a:xfrm>
          <a:off x="221107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93997</xdr:rowOff>
    </xdr:from>
    <xdr:ext cx="469744" cy="259045"/>
    <xdr:sp macro="" textlink="">
      <xdr:nvSpPr>
        <xdr:cNvPr id="453" name="【保健センター・保健所】&#10;一人当たり面積該当値テキスト">
          <a:extLst>
            <a:ext uri="{FF2B5EF4-FFF2-40B4-BE49-F238E27FC236}">
              <a16:creationId xmlns:a16="http://schemas.microsoft.com/office/drawing/2014/main" xmlns="" id="{06CB8B65-8413-4848-B592-71DEEC7F2E2D}"/>
            </a:ext>
          </a:extLst>
        </xdr:cNvPr>
        <xdr:cNvSpPr txBox="1"/>
      </xdr:nvSpPr>
      <xdr:spPr>
        <a:xfrm>
          <a:off x="22199600"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71120</xdr:rowOff>
    </xdr:from>
    <xdr:to>
      <xdr:col>112</xdr:col>
      <xdr:colOff>38100</xdr:colOff>
      <xdr:row>61</xdr:row>
      <xdr:rowOff>1270</xdr:rowOff>
    </xdr:to>
    <xdr:sp macro="" textlink="">
      <xdr:nvSpPr>
        <xdr:cNvPr id="454" name="楕円 453">
          <a:extLst>
            <a:ext uri="{FF2B5EF4-FFF2-40B4-BE49-F238E27FC236}">
              <a16:creationId xmlns:a16="http://schemas.microsoft.com/office/drawing/2014/main" xmlns="" id="{16D84F7C-09AE-4D73-BC03-2187CB973A0F}"/>
            </a:ext>
          </a:extLst>
        </xdr:cNvPr>
        <xdr:cNvSpPr/>
      </xdr:nvSpPr>
      <xdr:spPr>
        <a:xfrm>
          <a:off x="21272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121920</xdr:rowOff>
    </xdr:from>
    <xdr:to>
      <xdr:col>116</xdr:col>
      <xdr:colOff>63500</xdr:colOff>
      <xdr:row>60</xdr:row>
      <xdr:rowOff>121920</xdr:rowOff>
    </xdr:to>
    <xdr:cxnSp macro="">
      <xdr:nvCxnSpPr>
        <xdr:cNvPr id="455" name="直線コネクタ 454">
          <a:extLst>
            <a:ext uri="{FF2B5EF4-FFF2-40B4-BE49-F238E27FC236}">
              <a16:creationId xmlns:a16="http://schemas.microsoft.com/office/drawing/2014/main" xmlns="" id="{3945FC68-D67D-44CD-8DD2-7F9D225DBC48}"/>
            </a:ext>
          </a:extLst>
        </xdr:cNvPr>
        <xdr:cNvCxnSpPr/>
      </xdr:nvCxnSpPr>
      <xdr:spPr>
        <a:xfrm>
          <a:off x="21323300" y="10408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74930</xdr:rowOff>
    </xdr:from>
    <xdr:to>
      <xdr:col>107</xdr:col>
      <xdr:colOff>101600</xdr:colOff>
      <xdr:row>61</xdr:row>
      <xdr:rowOff>5080</xdr:rowOff>
    </xdr:to>
    <xdr:sp macro="" textlink="">
      <xdr:nvSpPr>
        <xdr:cNvPr id="456" name="楕円 455">
          <a:extLst>
            <a:ext uri="{FF2B5EF4-FFF2-40B4-BE49-F238E27FC236}">
              <a16:creationId xmlns:a16="http://schemas.microsoft.com/office/drawing/2014/main" xmlns="" id="{C8FF2C7B-A11A-41CE-80E4-72CAF883D224}"/>
            </a:ext>
          </a:extLst>
        </xdr:cNvPr>
        <xdr:cNvSpPr/>
      </xdr:nvSpPr>
      <xdr:spPr>
        <a:xfrm>
          <a:off x="20383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121920</xdr:rowOff>
    </xdr:from>
    <xdr:to>
      <xdr:col>111</xdr:col>
      <xdr:colOff>177800</xdr:colOff>
      <xdr:row>60</xdr:row>
      <xdr:rowOff>125730</xdr:rowOff>
    </xdr:to>
    <xdr:cxnSp macro="">
      <xdr:nvCxnSpPr>
        <xdr:cNvPr id="457" name="直線コネクタ 456">
          <a:extLst>
            <a:ext uri="{FF2B5EF4-FFF2-40B4-BE49-F238E27FC236}">
              <a16:creationId xmlns:a16="http://schemas.microsoft.com/office/drawing/2014/main" xmlns="" id="{B4AFB331-C77C-4EA3-8324-FC7DCF66DBD3}"/>
            </a:ext>
          </a:extLst>
        </xdr:cNvPr>
        <xdr:cNvCxnSpPr/>
      </xdr:nvCxnSpPr>
      <xdr:spPr>
        <a:xfrm flipV="1">
          <a:off x="20434300" y="10408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129557</xdr:rowOff>
    </xdr:from>
    <xdr:ext cx="469744" cy="259045"/>
    <xdr:sp macro="" textlink="">
      <xdr:nvSpPr>
        <xdr:cNvPr id="458" name="n_1aveValue【保健センター・保健所】&#10;一人当たり面積">
          <a:extLst>
            <a:ext uri="{FF2B5EF4-FFF2-40B4-BE49-F238E27FC236}">
              <a16:creationId xmlns:a16="http://schemas.microsoft.com/office/drawing/2014/main" xmlns="" id="{2FE3B887-DC35-466D-B1CB-1645B998851E}"/>
            </a:ext>
          </a:extLst>
        </xdr:cNvPr>
        <xdr:cNvSpPr txBox="1"/>
      </xdr:nvSpPr>
      <xdr:spPr>
        <a:xfrm>
          <a:off x="21075727"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140987</xdr:rowOff>
    </xdr:from>
    <xdr:ext cx="469744" cy="259045"/>
    <xdr:sp macro="" textlink="">
      <xdr:nvSpPr>
        <xdr:cNvPr id="459" name="n_2aveValue【保健センター・保健所】&#10;一人当たり面積">
          <a:extLst>
            <a:ext uri="{FF2B5EF4-FFF2-40B4-BE49-F238E27FC236}">
              <a16:creationId xmlns:a16="http://schemas.microsoft.com/office/drawing/2014/main" xmlns="" id="{9AA65F54-6BE4-4DC5-BAC1-89FC119BDBB6}"/>
            </a:ext>
          </a:extLst>
        </xdr:cNvPr>
        <xdr:cNvSpPr txBox="1"/>
      </xdr:nvSpPr>
      <xdr:spPr>
        <a:xfrm>
          <a:off x="20199427"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109237</xdr:rowOff>
    </xdr:from>
    <xdr:ext cx="469744" cy="259045"/>
    <xdr:sp macro="" textlink="">
      <xdr:nvSpPr>
        <xdr:cNvPr id="460" name="n_3aveValue【保健センター・保健所】&#10;一人当たり面積">
          <a:extLst>
            <a:ext uri="{FF2B5EF4-FFF2-40B4-BE49-F238E27FC236}">
              <a16:creationId xmlns:a16="http://schemas.microsoft.com/office/drawing/2014/main" xmlns="" id="{BB612709-59E4-41C8-88EC-CD0801732F93}"/>
            </a:ext>
          </a:extLst>
        </xdr:cNvPr>
        <xdr:cNvSpPr txBox="1"/>
      </xdr:nvSpPr>
      <xdr:spPr>
        <a:xfrm>
          <a:off x="19310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17797</xdr:rowOff>
    </xdr:from>
    <xdr:ext cx="469744" cy="259045"/>
    <xdr:sp macro="" textlink="">
      <xdr:nvSpPr>
        <xdr:cNvPr id="461" name="n_1mainValue【保健センター・保健所】&#10;一人当たり面積">
          <a:extLst>
            <a:ext uri="{FF2B5EF4-FFF2-40B4-BE49-F238E27FC236}">
              <a16:creationId xmlns:a16="http://schemas.microsoft.com/office/drawing/2014/main" xmlns="" id="{4E8DECF2-90AD-4696-8779-D337CC84109B}"/>
            </a:ext>
          </a:extLst>
        </xdr:cNvPr>
        <xdr:cNvSpPr txBox="1"/>
      </xdr:nvSpPr>
      <xdr:spPr>
        <a:xfrm>
          <a:off x="21075727"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21607</xdr:rowOff>
    </xdr:from>
    <xdr:ext cx="469744" cy="259045"/>
    <xdr:sp macro="" textlink="">
      <xdr:nvSpPr>
        <xdr:cNvPr id="462" name="n_2mainValue【保健センター・保健所】&#10;一人当たり面積">
          <a:extLst>
            <a:ext uri="{FF2B5EF4-FFF2-40B4-BE49-F238E27FC236}">
              <a16:creationId xmlns:a16="http://schemas.microsoft.com/office/drawing/2014/main" xmlns="" id="{A7D87F99-52C2-4D4E-BE75-42680D9AB6A7}"/>
            </a:ext>
          </a:extLst>
        </xdr:cNvPr>
        <xdr:cNvSpPr txBox="1"/>
      </xdr:nvSpPr>
      <xdr:spPr>
        <a:xfrm>
          <a:off x="20199427" y="1013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3" name="正方形/長方形 462">
          <a:extLst>
            <a:ext uri="{FF2B5EF4-FFF2-40B4-BE49-F238E27FC236}">
              <a16:creationId xmlns:a16="http://schemas.microsoft.com/office/drawing/2014/main" xmlns="" id="{647BEB0E-1F8A-4FF1-9C39-4B60FC1671E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4" name="正方形/長方形 463">
          <a:extLst>
            <a:ext uri="{FF2B5EF4-FFF2-40B4-BE49-F238E27FC236}">
              <a16:creationId xmlns:a16="http://schemas.microsoft.com/office/drawing/2014/main" xmlns="" id="{4CEAECF4-2F58-450F-9DE8-2960E3C2C9B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5" name="正方形/長方形 464">
          <a:extLst>
            <a:ext uri="{FF2B5EF4-FFF2-40B4-BE49-F238E27FC236}">
              <a16:creationId xmlns:a16="http://schemas.microsoft.com/office/drawing/2014/main" xmlns="" id="{6EC28A78-1A80-450E-868F-85CD3052BE0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6" name="正方形/長方形 465">
          <a:extLst>
            <a:ext uri="{FF2B5EF4-FFF2-40B4-BE49-F238E27FC236}">
              <a16:creationId xmlns:a16="http://schemas.microsoft.com/office/drawing/2014/main" xmlns="" id="{64BC0131-9DDA-495F-BBA5-2D48CE01F3E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7" name="正方形/長方形 466">
          <a:extLst>
            <a:ext uri="{FF2B5EF4-FFF2-40B4-BE49-F238E27FC236}">
              <a16:creationId xmlns:a16="http://schemas.microsoft.com/office/drawing/2014/main" xmlns="" id="{EC49B058-4F0C-438F-A661-57D445BC77E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8" name="正方形/長方形 467">
          <a:extLst>
            <a:ext uri="{FF2B5EF4-FFF2-40B4-BE49-F238E27FC236}">
              <a16:creationId xmlns:a16="http://schemas.microsoft.com/office/drawing/2014/main" xmlns="" id="{EF0FD116-5487-4784-B251-0FF7145A58F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9" name="正方形/長方形 468">
          <a:extLst>
            <a:ext uri="{FF2B5EF4-FFF2-40B4-BE49-F238E27FC236}">
              <a16:creationId xmlns:a16="http://schemas.microsoft.com/office/drawing/2014/main" xmlns="" id="{F8757B52-991E-4DAE-B898-0725B60822E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0" name="正方形/長方形 469">
          <a:extLst>
            <a:ext uri="{FF2B5EF4-FFF2-40B4-BE49-F238E27FC236}">
              <a16:creationId xmlns:a16="http://schemas.microsoft.com/office/drawing/2014/main" xmlns="" id="{DE41BB5D-7957-411A-83C3-41577E3CCD8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1" name="テキスト ボックス 470">
          <a:extLst>
            <a:ext uri="{FF2B5EF4-FFF2-40B4-BE49-F238E27FC236}">
              <a16:creationId xmlns:a16="http://schemas.microsoft.com/office/drawing/2014/main" xmlns="" id="{B05DDC88-45DF-4975-9117-36119B29500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2" name="直線コネクタ 471">
          <a:extLst>
            <a:ext uri="{FF2B5EF4-FFF2-40B4-BE49-F238E27FC236}">
              <a16:creationId xmlns:a16="http://schemas.microsoft.com/office/drawing/2014/main" xmlns="" id="{683AAAD9-A448-48F1-BBF7-F2B0C635F39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73" name="直線コネクタ 472">
          <a:extLst>
            <a:ext uri="{FF2B5EF4-FFF2-40B4-BE49-F238E27FC236}">
              <a16:creationId xmlns:a16="http://schemas.microsoft.com/office/drawing/2014/main" xmlns="" id="{613A8178-5AD9-4EF8-A2A1-1CF3C1134F4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74" name="テキスト ボックス 473">
          <a:extLst>
            <a:ext uri="{FF2B5EF4-FFF2-40B4-BE49-F238E27FC236}">
              <a16:creationId xmlns:a16="http://schemas.microsoft.com/office/drawing/2014/main" xmlns="" id="{8BF5296B-E8DE-4542-945C-482198B24B9C}"/>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75" name="直線コネクタ 474">
          <a:extLst>
            <a:ext uri="{FF2B5EF4-FFF2-40B4-BE49-F238E27FC236}">
              <a16:creationId xmlns:a16="http://schemas.microsoft.com/office/drawing/2014/main" xmlns="" id="{6EE58E8F-3EDC-47EC-9200-129336F7F6B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76" name="テキスト ボックス 475">
          <a:extLst>
            <a:ext uri="{FF2B5EF4-FFF2-40B4-BE49-F238E27FC236}">
              <a16:creationId xmlns:a16="http://schemas.microsoft.com/office/drawing/2014/main" xmlns="" id="{99EFFB61-8BDA-4A5C-AAF8-83181952883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77" name="直線コネクタ 476">
          <a:extLst>
            <a:ext uri="{FF2B5EF4-FFF2-40B4-BE49-F238E27FC236}">
              <a16:creationId xmlns:a16="http://schemas.microsoft.com/office/drawing/2014/main" xmlns="" id="{B42BB070-8F2E-4D8C-92F1-BF01D3CFB089}"/>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78" name="テキスト ボックス 477">
          <a:extLst>
            <a:ext uri="{FF2B5EF4-FFF2-40B4-BE49-F238E27FC236}">
              <a16:creationId xmlns:a16="http://schemas.microsoft.com/office/drawing/2014/main" xmlns="" id="{79EF11CE-59CD-47DF-BB00-51BCE5FA316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79" name="直線コネクタ 478">
          <a:extLst>
            <a:ext uri="{FF2B5EF4-FFF2-40B4-BE49-F238E27FC236}">
              <a16:creationId xmlns:a16="http://schemas.microsoft.com/office/drawing/2014/main" xmlns="" id="{0A869F7F-9016-4183-B936-5A6057E70B9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80" name="テキスト ボックス 479">
          <a:extLst>
            <a:ext uri="{FF2B5EF4-FFF2-40B4-BE49-F238E27FC236}">
              <a16:creationId xmlns:a16="http://schemas.microsoft.com/office/drawing/2014/main" xmlns="" id="{644727F6-619C-4525-A41A-903D882628D2}"/>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81" name="直線コネクタ 480">
          <a:extLst>
            <a:ext uri="{FF2B5EF4-FFF2-40B4-BE49-F238E27FC236}">
              <a16:creationId xmlns:a16="http://schemas.microsoft.com/office/drawing/2014/main" xmlns="" id="{40D7B1CD-3876-4513-9FDB-FF9DE90374D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82" name="テキスト ボックス 481">
          <a:extLst>
            <a:ext uri="{FF2B5EF4-FFF2-40B4-BE49-F238E27FC236}">
              <a16:creationId xmlns:a16="http://schemas.microsoft.com/office/drawing/2014/main" xmlns="" id="{5AA4E68C-DB6C-44DE-93EF-58D39FA43AC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83" name="直線コネクタ 482">
          <a:extLst>
            <a:ext uri="{FF2B5EF4-FFF2-40B4-BE49-F238E27FC236}">
              <a16:creationId xmlns:a16="http://schemas.microsoft.com/office/drawing/2014/main" xmlns="" id="{2F76FE1E-7E07-47A3-980A-70AEE60082F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84" name="テキスト ボックス 483">
          <a:extLst>
            <a:ext uri="{FF2B5EF4-FFF2-40B4-BE49-F238E27FC236}">
              <a16:creationId xmlns:a16="http://schemas.microsoft.com/office/drawing/2014/main" xmlns="" id="{17DF2D24-41E1-44E8-9B48-D1EE658B60C3}"/>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5" name="直線コネクタ 484">
          <a:extLst>
            <a:ext uri="{FF2B5EF4-FFF2-40B4-BE49-F238E27FC236}">
              <a16:creationId xmlns:a16="http://schemas.microsoft.com/office/drawing/2014/main" xmlns="" id="{75659682-16F3-4C2E-8880-7D143DA61F5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6" name="テキスト ボックス 485">
          <a:extLst>
            <a:ext uri="{FF2B5EF4-FFF2-40B4-BE49-F238E27FC236}">
              <a16:creationId xmlns:a16="http://schemas.microsoft.com/office/drawing/2014/main" xmlns="" id="{FEEEBE13-26B5-45FB-8A0E-4DC67D3143D5}"/>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7" name="【消防施設】&#10;有形固定資産減価償却率グラフ枠">
          <a:extLst>
            <a:ext uri="{FF2B5EF4-FFF2-40B4-BE49-F238E27FC236}">
              <a16:creationId xmlns:a16="http://schemas.microsoft.com/office/drawing/2014/main" xmlns="" id="{7DEDCDA6-F580-436F-9D24-36F6834344D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7076</xdr:rowOff>
    </xdr:to>
    <xdr:cxnSp macro="">
      <xdr:nvCxnSpPr>
        <xdr:cNvPr id="488" name="直線コネクタ 487">
          <a:extLst>
            <a:ext uri="{FF2B5EF4-FFF2-40B4-BE49-F238E27FC236}">
              <a16:creationId xmlns:a16="http://schemas.microsoft.com/office/drawing/2014/main" xmlns="" id="{C04A9FE4-E655-4755-8F6E-C987288C5F44}"/>
            </a:ext>
          </a:extLst>
        </xdr:cNvPr>
        <xdr:cNvCxnSpPr/>
      </xdr:nvCxnSpPr>
      <xdr:spPr>
        <a:xfrm flipV="1">
          <a:off x="16318864" y="13435693"/>
          <a:ext cx="0" cy="1316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10903</xdr:rowOff>
    </xdr:from>
    <xdr:ext cx="340478" cy="259045"/>
    <xdr:sp macro="" textlink="">
      <xdr:nvSpPr>
        <xdr:cNvPr id="489" name="【消防施設】&#10;有形固定資産減価償却率最小値テキスト">
          <a:extLst>
            <a:ext uri="{FF2B5EF4-FFF2-40B4-BE49-F238E27FC236}">
              <a16:creationId xmlns:a16="http://schemas.microsoft.com/office/drawing/2014/main" xmlns="" id="{9A36FFBF-3C83-45D5-9580-F0A14428ADE5}"/>
            </a:ext>
          </a:extLst>
        </xdr:cNvPr>
        <xdr:cNvSpPr txBox="1"/>
      </xdr:nvSpPr>
      <xdr:spPr>
        <a:xfrm>
          <a:off x="16357600" y="14755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7076</xdr:rowOff>
    </xdr:from>
    <xdr:to>
      <xdr:col>86</xdr:col>
      <xdr:colOff>25400</xdr:colOff>
      <xdr:row>86</xdr:row>
      <xdr:rowOff>7076</xdr:rowOff>
    </xdr:to>
    <xdr:cxnSp macro="">
      <xdr:nvCxnSpPr>
        <xdr:cNvPr id="490" name="直線コネクタ 489">
          <a:extLst>
            <a:ext uri="{FF2B5EF4-FFF2-40B4-BE49-F238E27FC236}">
              <a16:creationId xmlns:a16="http://schemas.microsoft.com/office/drawing/2014/main" xmlns="" id="{D0C3A5DD-CC7D-4FBD-9E4F-47525AF30F58}"/>
            </a:ext>
          </a:extLst>
        </xdr:cNvPr>
        <xdr:cNvCxnSpPr/>
      </xdr:nvCxnSpPr>
      <xdr:spPr>
        <a:xfrm>
          <a:off x="16230600" y="1475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405111" cy="259045"/>
    <xdr:sp macro="" textlink="">
      <xdr:nvSpPr>
        <xdr:cNvPr id="491" name="【消防施設】&#10;有形固定資産減価償却率最大値テキスト">
          <a:extLst>
            <a:ext uri="{FF2B5EF4-FFF2-40B4-BE49-F238E27FC236}">
              <a16:creationId xmlns:a16="http://schemas.microsoft.com/office/drawing/2014/main" xmlns="" id="{F260CB43-3AAB-465C-8C38-C7DB7C793EE2}"/>
            </a:ext>
          </a:extLst>
        </xdr:cNvPr>
        <xdr:cNvSpPr txBox="1"/>
      </xdr:nvSpPr>
      <xdr:spPr>
        <a:xfrm>
          <a:off x="16357600" y="1321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492" name="直線コネクタ 491">
          <a:extLst>
            <a:ext uri="{FF2B5EF4-FFF2-40B4-BE49-F238E27FC236}">
              <a16:creationId xmlns:a16="http://schemas.microsoft.com/office/drawing/2014/main" xmlns="" id="{3C8238E8-73B2-42CE-81B8-ADDB0A2598ED}"/>
            </a:ext>
          </a:extLst>
        </xdr:cNvPr>
        <xdr:cNvCxnSpPr/>
      </xdr:nvCxnSpPr>
      <xdr:spPr>
        <a:xfrm>
          <a:off x="16230600" y="1343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99984</xdr:rowOff>
    </xdr:from>
    <xdr:ext cx="405111" cy="259045"/>
    <xdr:sp macro="" textlink="">
      <xdr:nvSpPr>
        <xdr:cNvPr id="493" name="【消防施設】&#10;有形固定資産減価償却率平均値テキスト">
          <a:extLst>
            <a:ext uri="{FF2B5EF4-FFF2-40B4-BE49-F238E27FC236}">
              <a16:creationId xmlns:a16="http://schemas.microsoft.com/office/drawing/2014/main" xmlns="" id="{15E52B8C-2125-4A97-9196-7357D0C575E1}"/>
            </a:ext>
          </a:extLst>
        </xdr:cNvPr>
        <xdr:cNvSpPr txBox="1"/>
      </xdr:nvSpPr>
      <xdr:spPr>
        <a:xfrm>
          <a:off x="16357600" y="13815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77107</xdr:rowOff>
    </xdr:from>
    <xdr:to>
      <xdr:col>85</xdr:col>
      <xdr:colOff>177800</xdr:colOff>
      <xdr:row>82</xdr:row>
      <xdr:rowOff>7257</xdr:rowOff>
    </xdr:to>
    <xdr:sp macro="" textlink="">
      <xdr:nvSpPr>
        <xdr:cNvPr id="494" name="フローチャート: 判断 493">
          <a:extLst>
            <a:ext uri="{FF2B5EF4-FFF2-40B4-BE49-F238E27FC236}">
              <a16:creationId xmlns:a16="http://schemas.microsoft.com/office/drawing/2014/main" xmlns="" id="{A51F903F-9BD9-40A2-85CA-35D06A560429}"/>
            </a:ext>
          </a:extLst>
        </xdr:cNvPr>
        <xdr:cNvSpPr/>
      </xdr:nvSpPr>
      <xdr:spPr>
        <a:xfrm>
          <a:off x="16268700" y="1396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93436</xdr:rowOff>
    </xdr:from>
    <xdr:to>
      <xdr:col>81</xdr:col>
      <xdr:colOff>101600</xdr:colOff>
      <xdr:row>82</xdr:row>
      <xdr:rowOff>23586</xdr:rowOff>
    </xdr:to>
    <xdr:sp macro="" textlink="">
      <xdr:nvSpPr>
        <xdr:cNvPr id="495" name="フローチャート: 判断 494">
          <a:extLst>
            <a:ext uri="{FF2B5EF4-FFF2-40B4-BE49-F238E27FC236}">
              <a16:creationId xmlns:a16="http://schemas.microsoft.com/office/drawing/2014/main" xmlns="" id="{54C2A809-3615-400A-8181-C3FF9249ABF6}"/>
            </a:ext>
          </a:extLst>
        </xdr:cNvPr>
        <xdr:cNvSpPr/>
      </xdr:nvSpPr>
      <xdr:spPr>
        <a:xfrm>
          <a:off x="15430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46082</xdr:rowOff>
    </xdr:from>
    <xdr:to>
      <xdr:col>76</xdr:col>
      <xdr:colOff>165100</xdr:colOff>
      <xdr:row>81</xdr:row>
      <xdr:rowOff>147682</xdr:rowOff>
    </xdr:to>
    <xdr:sp macro="" textlink="">
      <xdr:nvSpPr>
        <xdr:cNvPr id="496" name="フローチャート: 判断 495">
          <a:extLst>
            <a:ext uri="{FF2B5EF4-FFF2-40B4-BE49-F238E27FC236}">
              <a16:creationId xmlns:a16="http://schemas.microsoft.com/office/drawing/2014/main" xmlns="" id="{8484C5B8-68F1-4794-8A07-8966CAB4D6A8}"/>
            </a:ext>
          </a:extLst>
        </xdr:cNvPr>
        <xdr:cNvSpPr/>
      </xdr:nvSpPr>
      <xdr:spPr>
        <a:xfrm>
          <a:off x="14541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78739</xdr:rowOff>
    </xdr:from>
    <xdr:to>
      <xdr:col>72</xdr:col>
      <xdr:colOff>38100</xdr:colOff>
      <xdr:row>81</xdr:row>
      <xdr:rowOff>8889</xdr:rowOff>
    </xdr:to>
    <xdr:sp macro="" textlink="">
      <xdr:nvSpPr>
        <xdr:cNvPr id="497" name="フローチャート: 判断 496">
          <a:extLst>
            <a:ext uri="{FF2B5EF4-FFF2-40B4-BE49-F238E27FC236}">
              <a16:creationId xmlns:a16="http://schemas.microsoft.com/office/drawing/2014/main" xmlns="" id="{ED573423-CBA9-4A16-A833-27B9E55D3A7F}"/>
            </a:ext>
          </a:extLst>
        </xdr:cNvPr>
        <xdr:cNvSpPr/>
      </xdr:nvSpPr>
      <xdr:spPr>
        <a:xfrm>
          <a:off x="13652500" y="1379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8" name="テキスト ボックス 497">
          <a:extLst>
            <a:ext uri="{FF2B5EF4-FFF2-40B4-BE49-F238E27FC236}">
              <a16:creationId xmlns:a16="http://schemas.microsoft.com/office/drawing/2014/main" xmlns="" id="{95572E0E-A7B2-4D27-8A16-9287A610636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9" name="テキスト ボックス 498">
          <a:extLst>
            <a:ext uri="{FF2B5EF4-FFF2-40B4-BE49-F238E27FC236}">
              <a16:creationId xmlns:a16="http://schemas.microsoft.com/office/drawing/2014/main" xmlns="" id="{9452ECAC-8248-4462-B2B9-FC643B7A41F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0" name="テキスト ボックス 499">
          <a:extLst>
            <a:ext uri="{FF2B5EF4-FFF2-40B4-BE49-F238E27FC236}">
              <a16:creationId xmlns:a16="http://schemas.microsoft.com/office/drawing/2014/main" xmlns="" id="{1DBC3A8E-3A5B-43C5-9B4B-0D74A24A2F8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1" name="テキスト ボックス 500">
          <a:extLst>
            <a:ext uri="{FF2B5EF4-FFF2-40B4-BE49-F238E27FC236}">
              <a16:creationId xmlns:a16="http://schemas.microsoft.com/office/drawing/2014/main" xmlns="" id="{491D5CF7-07E5-426C-AB47-1CDED286554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2" name="テキスト ボックス 501">
          <a:extLst>
            <a:ext uri="{FF2B5EF4-FFF2-40B4-BE49-F238E27FC236}">
              <a16:creationId xmlns:a16="http://schemas.microsoft.com/office/drawing/2014/main" xmlns="" id="{4B150E8B-C3D9-4669-9F40-7456FA1476B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101600</xdr:rowOff>
    </xdr:from>
    <xdr:to>
      <xdr:col>85</xdr:col>
      <xdr:colOff>177800</xdr:colOff>
      <xdr:row>82</xdr:row>
      <xdr:rowOff>31750</xdr:rowOff>
    </xdr:to>
    <xdr:sp macro="" textlink="">
      <xdr:nvSpPr>
        <xdr:cNvPr id="503" name="楕円 502">
          <a:extLst>
            <a:ext uri="{FF2B5EF4-FFF2-40B4-BE49-F238E27FC236}">
              <a16:creationId xmlns:a16="http://schemas.microsoft.com/office/drawing/2014/main" xmlns="" id="{B6E4FA68-C55E-4275-880C-528A659B8B97}"/>
            </a:ext>
          </a:extLst>
        </xdr:cNvPr>
        <xdr:cNvSpPr/>
      </xdr:nvSpPr>
      <xdr:spPr>
        <a:xfrm>
          <a:off x="162687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80027</xdr:rowOff>
    </xdr:from>
    <xdr:ext cx="405111" cy="259045"/>
    <xdr:sp macro="" textlink="">
      <xdr:nvSpPr>
        <xdr:cNvPr id="504" name="【消防施設】&#10;有形固定資産減価償却率該当値テキスト">
          <a:extLst>
            <a:ext uri="{FF2B5EF4-FFF2-40B4-BE49-F238E27FC236}">
              <a16:creationId xmlns:a16="http://schemas.microsoft.com/office/drawing/2014/main" xmlns="" id="{E07A03C0-808D-4596-8148-2BAAF5031903}"/>
            </a:ext>
          </a:extLst>
        </xdr:cNvPr>
        <xdr:cNvSpPr txBox="1"/>
      </xdr:nvSpPr>
      <xdr:spPr>
        <a:xfrm>
          <a:off x="16357600" y="1396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52614</xdr:rowOff>
    </xdr:from>
    <xdr:to>
      <xdr:col>81</xdr:col>
      <xdr:colOff>101600</xdr:colOff>
      <xdr:row>81</xdr:row>
      <xdr:rowOff>154214</xdr:rowOff>
    </xdr:to>
    <xdr:sp macro="" textlink="">
      <xdr:nvSpPr>
        <xdr:cNvPr id="505" name="楕円 504">
          <a:extLst>
            <a:ext uri="{FF2B5EF4-FFF2-40B4-BE49-F238E27FC236}">
              <a16:creationId xmlns:a16="http://schemas.microsoft.com/office/drawing/2014/main" xmlns="" id="{099DE521-E510-48F6-9A42-870EC7C66A6B}"/>
            </a:ext>
          </a:extLst>
        </xdr:cNvPr>
        <xdr:cNvSpPr/>
      </xdr:nvSpPr>
      <xdr:spPr>
        <a:xfrm>
          <a:off x="15430500" y="1394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103414</xdr:rowOff>
    </xdr:from>
    <xdr:to>
      <xdr:col>85</xdr:col>
      <xdr:colOff>127000</xdr:colOff>
      <xdr:row>81</xdr:row>
      <xdr:rowOff>152400</xdr:rowOff>
    </xdr:to>
    <xdr:cxnSp macro="">
      <xdr:nvCxnSpPr>
        <xdr:cNvPr id="506" name="直線コネクタ 505">
          <a:extLst>
            <a:ext uri="{FF2B5EF4-FFF2-40B4-BE49-F238E27FC236}">
              <a16:creationId xmlns:a16="http://schemas.microsoft.com/office/drawing/2014/main" xmlns="" id="{76A17BE7-DF62-4864-B221-9CCBA371A603}"/>
            </a:ext>
          </a:extLst>
        </xdr:cNvPr>
        <xdr:cNvCxnSpPr/>
      </xdr:nvCxnSpPr>
      <xdr:spPr>
        <a:xfrm>
          <a:off x="15481300" y="13990864"/>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14713</xdr:rowOff>
    </xdr:from>
    <xdr:ext cx="405111" cy="259045"/>
    <xdr:sp macro="" textlink="">
      <xdr:nvSpPr>
        <xdr:cNvPr id="507" name="n_1aveValue【消防施設】&#10;有形固定資産減価償却率">
          <a:extLst>
            <a:ext uri="{FF2B5EF4-FFF2-40B4-BE49-F238E27FC236}">
              <a16:creationId xmlns:a16="http://schemas.microsoft.com/office/drawing/2014/main" xmlns="" id="{841111B1-E8A5-4E00-ADA5-2703C30D81B6}"/>
            </a:ext>
          </a:extLst>
        </xdr:cNvPr>
        <xdr:cNvSpPr txBox="1"/>
      </xdr:nvSpPr>
      <xdr:spPr>
        <a:xfrm>
          <a:off x="15266044" y="1407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164209</xdr:rowOff>
    </xdr:from>
    <xdr:ext cx="405111" cy="259045"/>
    <xdr:sp macro="" textlink="">
      <xdr:nvSpPr>
        <xdr:cNvPr id="508" name="n_2aveValue【消防施設】&#10;有形固定資産減価償却率">
          <a:extLst>
            <a:ext uri="{FF2B5EF4-FFF2-40B4-BE49-F238E27FC236}">
              <a16:creationId xmlns:a16="http://schemas.microsoft.com/office/drawing/2014/main" xmlns="" id="{4F02E4D8-07CF-4195-A82A-74DD83AF871B}"/>
            </a:ext>
          </a:extLst>
        </xdr:cNvPr>
        <xdr:cNvSpPr txBox="1"/>
      </xdr:nvSpPr>
      <xdr:spPr>
        <a:xfrm>
          <a:off x="14389744" y="1370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25416</xdr:rowOff>
    </xdr:from>
    <xdr:ext cx="405111" cy="259045"/>
    <xdr:sp macro="" textlink="">
      <xdr:nvSpPr>
        <xdr:cNvPr id="509" name="n_3aveValue【消防施設】&#10;有形固定資産減価償却率">
          <a:extLst>
            <a:ext uri="{FF2B5EF4-FFF2-40B4-BE49-F238E27FC236}">
              <a16:creationId xmlns:a16="http://schemas.microsoft.com/office/drawing/2014/main" xmlns="" id="{B5B7E499-DE3F-459B-81F2-FE904ACAAD7D}"/>
            </a:ext>
          </a:extLst>
        </xdr:cNvPr>
        <xdr:cNvSpPr txBox="1"/>
      </xdr:nvSpPr>
      <xdr:spPr>
        <a:xfrm>
          <a:off x="13500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170741</xdr:rowOff>
    </xdr:from>
    <xdr:ext cx="405111" cy="259045"/>
    <xdr:sp macro="" textlink="">
      <xdr:nvSpPr>
        <xdr:cNvPr id="510" name="n_1mainValue【消防施設】&#10;有形固定資産減価償却率">
          <a:extLst>
            <a:ext uri="{FF2B5EF4-FFF2-40B4-BE49-F238E27FC236}">
              <a16:creationId xmlns:a16="http://schemas.microsoft.com/office/drawing/2014/main" xmlns="" id="{2B72F27D-01EA-4077-A15E-66FFF0DD1A37}"/>
            </a:ext>
          </a:extLst>
        </xdr:cNvPr>
        <xdr:cNvSpPr txBox="1"/>
      </xdr:nvSpPr>
      <xdr:spPr>
        <a:xfrm>
          <a:off x="15266044" y="1371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11" name="正方形/長方形 510">
          <a:extLst>
            <a:ext uri="{FF2B5EF4-FFF2-40B4-BE49-F238E27FC236}">
              <a16:creationId xmlns:a16="http://schemas.microsoft.com/office/drawing/2014/main" xmlns="" id="{302557E5-21A7-4A02-8D0C-882EEE29E37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2" name="正方形/長方形 511">
          <a:extLst>
            <a:ext uri="{FF2B5EF4-FFF2-40B4-BE49-F238E27FC236}">
              <a16:creationId xmlns:a16="http://schemas.microsoft.com/office/drawing/2014/main" xmlns="" id="{8898547E-ECF8-4006-92FE-E969424567F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3" name="正方形/長方形 512">
          <a:extLst>
            <a:ext uri="{FF2B5EF4-FFF2-40B4-BE49-F238E27FC236}">
              <a16:creationId xmlns:a16="http://schemas.microsoft.com/office/drawing/2014/main" xmlns="" id="{7A747C0C-7A75-4337-8572-984629DA84F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4" name="正方形/長方形 513">
          <a:extLst>
            <a:ext uri="{FF2B5EF4-FFF2-40B4-BE49-F238E27FC236}">
              <a16:creationId xmlns:a16="http://schemas.microsoft.com/office/drawing/2014/main" xmlns="" id="{695F4AFF-08B6-454C-A5C6-DACB7380D75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5" name="正方形/長方形 514">
          <a:extLst>
            <a:ext uri="{FF2B5EF4-FFF2-40B4-BE49-F238E27FC236}">
              <a16:creationId xmlns:a16="http://schemas.microsoft.com/office/drawing/2014/main" xmlns="" id="{F8B00B70-07FA-44CD-983F-542B5E84055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6" name="正方形/長方形 515">
          <a:extLst>
            <a:ext uri="{FF2B5EF4-FFF2-40B4-BE49-F238E27FC236}">
              <a16:creationId xmlns:a16="http://schemas.microsoft.com/office/drawing/2014/main" xmlns="" id="{27F04A95-D612-4191-B83C-AE261F38452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7" name="正方形/長方形 516">
          <a:extLst>
            <a:ext uri="{FF2B5EF4-FFF2-40B4-BE49-F238E27FC236}">
              <a16:creationId xmlns:a16="http://schemas.microsoft.com/office/drawing/2014/main" xmlns="" id="{A0B02B61-81D8-4D8E-AE2F-B38899511AC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8" name="正方形/長方形 517">
          <a:extLst>
            <a:ext uri="{FF2B5EF4-FFF2-40B4-BE49-F238E27FC236}">
              <a16:creationId xmlns:a16="http://schemas.microsoft.com/office/drawing/2014/main" xmlns="" id="{AAC27313-1034-4BAD-B9F5-2E69A541422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9" name="テキスト ボックス 518">
          <a:extLst>
            <a:ext uri="{FF2B5EF4-FFF2-40B4-BE49-F238E27FC236}">
              <a16:creationId xmlns:a16="http://schemas.microsoft.com/office/drawing/2014/main" xmlns="" id="{8E2B47A5-A0B0-495F-8994-BEFAE02A1C6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20" name="直線コネクタ 519">
          <a:extLst>
            <a:ext uri="{FF2B5EF4-FFF2-40B4-BE49-F238E27FC236}">
              <a16:creationId xmlns:a16="http://schemas.microsoft.com/office/drawing/2014/main" xmlns="" id="{F536C6F4-892E-4215-B730-35D75761C51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21" name="直線コネクタ 520">
          <a:extLst>
            <a:ext uri="{FF2B5EF4-FFF2-40B4-BE49-F238E27FC236}">
              <a16:creationId xmlns:a16="http://schemas.microsoft.com/office/drawing/2014/main" xmlns="" id="{10F7AD0D-A5E4-4900-A78B-26393996859A}"/>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22" name="テキスト ボックス 521">
          <a:extLst>
            <a:ext uri="{FF2B5EF4-FFF2-40B4-BE49-F238E27FC236}">
              <a16:creationId xmlns:a16="http://schemas.microsoft.com/office/drawing/2014/main" xmlns="" id="{9CE87ECE-49A7-4487-9DB8-56A57E9DF7C1}"/>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23" name="直線コネクタ 522">
          <a:extLst>
            <a:ext uri="{FF2B5EF4-FFF2-40B4-BE49-F238E27FC236}">
              <a16:creationId xmlns:a16="http://schemas.microsoft.com/office/drawing/2014/main" xmlns="" id="{90286516-AB90-4119-9A03-4B08A79A77D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24" name="テキスト ボックス 523">
          <a:extLst>
            <a:ext uri="{FF2B5EF4-FFF2-40B4-BE49-F238E27FC236}">
              <a16:creationId xmlns:a16="http://schemas.microsoft.com/office/drawing/2014/main" xmlns="" id="{8342D203-0009-40B8-9472-8B8F67B4E88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25" name="直線コネクタ 524">
          <a:extLst>
            <a:ext uri="{FF2B5EF4-FFF2-40B4-BE49-F238E27FC236}">
              <a16:creationId xmlns:a16="http://schemas.microsoft.com/office/drawing/2014/main" xmlns="" id="{B74B9EA9-10C1-4677-81D7-BAD4821CB6A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26" name="テキスト ボックス 525">
          <a:extLst>
            <a:ext uri="{FF2B5EF4-FFF2-40B4-BE49-F238E27FC236}">
              <a16:creationId xmlns:a16="http://schemas.microsoft.com/office/drawing/2014/main" xmlns="" id="{F5DCCA18-2025-40B6-A373-C244DBF7A541}"/>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27" name="直線コネクタ 526">
          <a:extLst>
            <a:ext uri="{FF2B5EF4-FFF2-40B4-BE49-F238E27FC236}">
              <a16:creationId xmlns:a16="http://schemas.microsoft.com/office/drawing/2014/main" xmlns="" id="{7DF340FC-9384-499A-8C10-2CB36C2C0A7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28" name="テキスト ボックス 527">
          <a:extLst>
            <a:ext uri="{FF2B5EF4-FFF2-40B4-BE49-F238E27FC236}">
              <a16:creationId xmlns:a16="http://schemas.microsoft.com/office/drawing/2014/main" xmlns="" id="{0AFE4A55-4E9E-44AA-B88F-1848617C005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29" name="直線コネクタ 528">
          <a:extLst>
            <a:ext uri="{FF2B5EF4-FFF2-40B4-BE49-F238E27FC236}">
              <a16:creationId xmlns:a16="http://schemas.microsoft.com/office/drawing/2014/main" xmlns="" id="{ACF4498C-533F-4CCC-8518-1A2B165CAA5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30" name="テキスト ボックス 529">
          <a:extLst>
            <a:ext uri="{FF2B5EF4-FFF2-40B4-BE49-F238E27FC236}">
              <a16:creationId xmlns:a16="http://schemas.microsoft.com/office/drawing/2014/main" xmlns="" id="{BE21CD02-BA80-4479-805A-82CBE1A455EC}"/>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31" name="直線コネクタ 530">
          <a:extLst>
            <a:ext uri="{FF2B5EF4-FFF2-40B4-BE49-F238E27FC236}">
              <a16:creationId xmlns:a16="http://schemas.microsoft.com/office/drawing/2014/main" xmlns="" id="{E3C77308-C57E-450A-B20A-6D058368817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32" name="テキスト ボックス 531">
          <a:extLst>
            <a:ext uri="{FF2B5EF4-FFF2-40B4-BE49-F238E27FC236}">
              <a16:creationId xmlns:a16="http://schemas.microsoft.com/office/drawing/2014/main" xmlns="" id="{4C673A16-BD3C-4E8F-A800-43B9279E494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3" name="【消防施設】&#10;一人当たり面積グラフ枠">
          <a:extLst>
            <a:ext uri="{FF2B5EF4-FFF2-40B4-BE49-F238E27FC236}">
              <a16:creationId xmlns:a16="http://schemas.microsoft.com/office/drawing/2014/main" xmlns="" id="{B381FF2A-E29C-43D3-839D-98026882E65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22861</xdr:rowOff>
    </xdr:from>
    <xdr:to>
      <xdr:col>116</xdr:col>
      <xdr:colOff>62864</xdr:colOff>
      <xdr:row>86</xdr:row>
      <xdr:rowOff>87630</xdr:rowOff>
    </xdr:to>
    <xdr:cxnSp macro="">
      <xdr:nvCxnSpPr>
        <xdr:cNvPr id="534" name="直線コネクタ 533">
          <a:extLst>
            <a:ext uri="{FF2B5EF4-FFF2-40B4-BE49-F238E27FC236}">
              <a16:creationId xmlns:a16="http://schemas.microsoft.com/office/drawing/2014/main" xmlns="" id="{F64B8BDE-0FFD-43B7-9ECE-64A3C70E2A55}"/>
            </a:ext>
          </a:extLst>
        </xdr:cNvPr>
        <xdr:cNvCxnSpPr/>
      </xdr:nvCxnSpPr>
      <xdr:spPr>
        <a:xfrm flipV="1">
          <a:off x="22160864" y="13395961"/>
          <a:ext cx="0" cy="1436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91457</xdr:rowOff>
    </xdr:from>
    <xdr:ext cx="469744" cy="259045"/>
    <xdr:sp macro="" textlink="">
      <xdr:nvSpPr>
        <xdr:cNvPr id="535" name="【消防施設】&#10;一人当たり面積最小値テキスト">
          <a:extLst>
            <a:ext uri="{FF2B5EF4-FFF2-40B4-BE49-F238E27FC236}">
              <a16:creationId xmlns:a16="http://schemas.microsoft.com/office/drawing/2014/main" xmlns="" id="{ACE4FC42-C06B-4D7C-85FC-AE5B2B58827B}"/>
            </a:ext>
          </a:extLst>
        </xdr:cNvPr>
        <xdr:cNvSpPr txBox="1"/>
      </xdr:nvSpPr>
      <xdr:spPr>
        <a:xfrm>
          <a:off x="22199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87630</xdr:rowOff>
    </xdr:from>
    <xdr:to>
      <xdr:col>116</xdr:col>
      <xdr:colOff>152400</xdr:colOff>
      <xdr:row>86</xdr:row>
      <xdr:rowOff>87630</xdr:rowOff>
    </xdr:to>
    <xdr:cxnSp macro="">
      <xdr:nvCxnSpPr>
        <xdr:cNvPr id="536" name="直線コネクタ 535">
          <a:extLst>
            <a:ext uri="{FF2B5EF4-FFF2-40B4-BE49-F238E27FC236}">
              <a16:creationId xmlns:a16="http://schemas.microsoft.com/office/drawing/2014/main" xmlns="" id="{10350D54-2AF9-42E4-AEAC-7784D16B78B1}"/>
            </a:ext>
          </a:extLst>
        </xdr:cNvPr>
        <xdr:cNvCxnSpPr/>
      </xdr:nvCxnSpPr>
      <xdr:spPr>
        <a:xfrm>
          <a:off x="22072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140988</xdr:rowOff>
    </xdr:from>
    <xdr:ext cx="469744" cy="259045"/>
    <xdr:sp macro="" textlink="">
      <xdr:nvSpPr>
        <xdr:cNvPr id="537" name="【消防施設】&#10;一人当たり面積最大値テキスト">
          <a:extLst>
            <a:ext uri="{FF2B5EF4-FFF2-40B4-BE49-F238E27FC236}">
              <a16:creationId xmlns:a16="http://schemas.microsoft.com/office/drawing/2014/main" xmlns="" id="{F78834B8-331D-4F75-B64E-9278B360B989}"/>
            </a:ext>
          </a:extLst>
        </xdr:cNvPr>
        <xdr:cNvSpPr txBox="1"/>
      </xdr:nvSpPr>
      <xdr:spPr>
        <a:xfrm>
          <a:off x="22199600" y="1317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22861</xdr:rowOff>
    </xdr:from>
    <xdr:to>
      <xdr:col>116</xdr:col>
      <xdr:colOff>152400</xdr:colOff>
      <xdr:row>78</xdr:row>
      <xdr:rowOff>22861</xdr:rowOff>
    </xdr:to>
    <xdr:cxnSp macro="">
      <xdr:nvCxnSpPr>
        <xdr:cNvPr id="538" name="直線コネクタ 537">
          <a:extLst>
            <a:ext uri="{FF2B5EF4-FFF2-40B4-BE49-F238E27FC236}">
              <a16:creationId xmlns:a16="http://schemas.microsoft.com/office/drawing/2014/main" xmlns="" id="{FD3C3FD6-677E-4411-BF61-A40D997EC94A}"/>
            </a:ext>
          </a:extLst>
        </xdr:cNvPr>
        <xdr:cNvCxnSpPr/>
      </xdr:nvCxnSpPr>
      <xdr:spPr>
        <a:xfrm>
          <a:off x="22072600" y="1339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113047</xdr:rowOff>
    </xdr:from>
    <xdr:ext cx="469744" cy="259045"/>
    <xdr:sp macro="" textlink="">
      <xdr:nvSpPr>
        <xdr:cNvPr id="539" name="【消防施設】&#10;一人当たり面積平均値テキスト">
          <a:extLst>
            <a:ext uri="{FF2B5EF4-FFF2-40B4-BE49-F238E27FC236}">
              <a16:creationId xmlns:a16="http://schemas.microsoft.com/office/drawing/2014/main" xmlns="" id="{DFD3994E-8813-4D11-BCB0-5B035A0F9BAC}"/>
            </a:ext>
          </a:extLst>
        </xdr:cNvPr>
        <xdr:cNvSpPr txBox="1"/>
      </xdr:nvSpPr>
      <xdr:spPr>
        <a:xfrm>
          <a:off x="22199600" y="1417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540" name="フローチャート: 判断 539">
          <a:extLst>
            <a:ext uri="{FF2B5EF4-FFF2-40B4-BE49-F238E27FC236}">
              <a16:creationId xmlns:a16="http://schemas.microsoft.com/office/drawing/2014/main" xmlns="" id="{FEA11F60-37AF-4DBC-817A-B347F558B032}"/>
            </a:ext>
          </a:extLst>
        </xdr:cNvPr>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128270</xdr:rowOff>
    </xdr:from>
    <xdr:to>
      <xdr:col>112</xdr:col>
      <xdr:colOff>38100</xdr:colOff>
      <xdr:row>84</xdr:row>
      <xdr:rowOff>58420</xdr:rowOff>
    </xdr:to>
    <xdr:sp macro="" textlink="">
      <xdr:nvSpPr>
        <xdr:cNvPr id="541" name="フローチャート: 判断 540">
          <a:extLst>
            <a:ext uri="{FF2B5EF4-FFF2-40B4-BE49-F238E27FC236}">
              <a16:creationId xmlns:a16="http://schemas.microsoft.com/office/drawing/2014/main" xmlns="" id="{B794F65E-89FF-4579-B8B5-9BF3D30F24DF}"/>
            </a:ext>
          </a:extLst>
        </xdr:cNvPr>
        <xdr:cNvSpPr/>
      </xdr:nvSpPr>
      <xdr:spPr>
        <a:xfrm>
          <a:off x="21272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542" name="フローチャート: 判断 541">
          <a:extLst>
            <a:ext uri="{FF2B5EF4-FFF2-40B4-BE49-F238E27FC236}">
              <a16:creationId xmlns:a16="http://schemas.microsoft.com/office/drawing/2014/main" xmlns="" id="{4E71EAF3-966D-4024-AC4A-1A210D16A0EF}"/>
            </a:ext>
          </a:extLst>
        </xdr:cNvPr>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97789</xdr:rowOff>
    </xdr:from>
    <xdr:to>
      <xdr:col>102</xdr:col>
      <xdr:colOff>165100</xdr:colOff>
      <xdr:row>84</xdr:row>
      <xdr:rowOff>27939</xdr:rowOff>
    </xdr:to>
    <xdr:sp macro="" textlink="">
      <xdr:nvSpPr>
        <xdr:cNvPr id="543" name="フローチャート: 判断 542">
          <a:extLst>
            <a:ext uri="{FF2B5EF4-FFF2-40B4-BE49-F238E27FC236}">
              <a16:creationId xmlns:a16="http://schemas.microsoft.com/office/drawing/2014/main" xmlns="" id="{6F0C3AA7-19EE-47A5-B72B-1D719D95E443}"/>
            </a:ext>
          </a:extLst>
        </xdr:cNvPr>
        <xdr:cNvSpPr/>
      </xdr:nvSpPr>
      <xdr:spPr>
        <a:xfrm>
          <a:off x="194945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44" name="テキスト ボックス 543">
          <a:extLst>
            <a:ext uri="{FF2B5EF4-FFF2-40B4-BE49-F238E27FC236}">
              <a16:creationId xmlns:a16="http://schemas.microsoft.com/office/drawing/2014/main" xmlns="" id="{C046BEF4-61D2-4FAD-B90A-F1287FE57AB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5" name="テキスト ボックス 544">
          <a:extLst>
            <a:ext uri="{FF2B5EF4-FFF2-40B4-BE49-F238E27FC236}">
              <a16:creationId xmlns:a16="http://schemas.microsoft.com/office/drawing/2014/main" xmlns="" id="{55722783-008A-4437-90D9-B0F1245AF0F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6" name="テキスト ボックス 545">
          <a:extLst>
            <a:ext uri="{FF2B5EF4-FFF2-40B4-BE49-F238E27FC236}">
              <a16:creationId xmlns:a16="http://schemas.microsoft.com/office/drawing/2014/main" xmlns="" id="{8841E87B-7288-4CD7-9BB3-624A75DD27A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7" name="テキスト ボックス 546">
          <a:extLst>
            <a:ext uri="{FF2B5EF4-FFF2-40B4-BE49-F238E27FC236}">
              <a16:creationId xmlns:a16="http://schemas.microsoft.com/office/drawing/2014/main" xmlns="" id="{7D5D3EE4-4EA8-47E6-BD7B-AD758EAC13C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8" name="テキスト ボックス 547">
          <a:extLst>
            <a:ext uri="{FF2B5EF4-FFF2-40B4-BE49-F238E27FC236}">
              <a16:creationId xmlns:a16="http://schemas.microsoft.com/office/drawing/2014/main" xmlns="" id="{B7F73220-6136-4928-B0E6-06623C13B0D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29211</xdr:rowOff>
    </xdr:from>
    <xdr:to>
      <xdr:col>116</xdr:col>
      <xdr:colOff>114300</xdr:colOff>
      <xdr:row>85</xdr:row>
      <xdr:rowOff>130811</xdr:rowOff>
    </xdr:to>
    <xdr:sp macro="" textlink="">
      <xdr:nvSpPr>
        <xdr:cNvPr id="549" name="楕円 548">
          <a:extLst>
            <a:ext uri="{FF2B5EF4-FFF2-40B4-BE49-F238E27FC236}">
              <a16:creationId xmlns:a16="http://schemas.microsoft.com/office/drawing/2014/main" xmlns="" id="{2AED523B-2226-44D9-BD15-AC1F41100C25}"/>
            </a:ext>
          </a:extLst>
        </xdr:cNvPr>
        <xdr:cNvSpPr/>
      </xdr:nvSpPr>
      <xdr:spPr>
        <a:xfrm>
          <a:off x="221107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7638</xdr:rowOff>
    </xdr:from>
    <xdr:ext cx="469744" cy="259045"/>
    <xdr:sp macro="" textlink="">
      <xdr:nvSpPr>
        <xdr:cNvPr id="550" name="【消防施設】&#10;一人当たり面積該当値テキスト">
          <a:extLst>
            <a:ext uri="{FF2B5EF4-FFF2-40B4-BE49-F238E27FC236}">
              <a16:creationId xmlns:a16="http://schemas.microsoft.com/office/drawing/2014/main" xmlns="" id="{F1E7CFF4-13E8-4670-901B-2F4CA4854075}"/>
            </a:ext>
          </a:extLst>
        </xdr:cNvPr>
        <xdr:cNvSpPr txBox="1"/>
      </xdr:nvSpPr>
      <xdr:spPr>
        <a:xfrm>
          <a:off x="22199600" y="1458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29211</xdr:rowOff>
    </xdr:from>
    <xdr:to>
      <xdr:col>112</xdr:col>
      <xdr:colOff>38100</xdr:colOff>
      <xdr:row>85</xdr:row>
      <xdr:rowOff>130811</xdr:rowOff>
    </xdr:to>
    <xdr:sp macro="" textlink="">
      <xdr:nvSpPr>
        <xdr:cNvPr id="551" name="楕円 550">
          <a:extLst>
            <a:ext uri="{FF2B5EF4-FFF2-40B4-BE49-F238E27FC236}">
              <a16:creationId xmlns:a16="http://schemas.microsoft.com/office/drawing/2014/main" xmlns="" id="{8E109115-68D4-4F5F-8E18-EBA22BD1A850}"/>
            </a:ext>
          </a:extLst>
        </xdr:cNvPr>
        <xdr:cNvSpPr/>
      </xdr:nvSpPr>
      <xdr:spPr>
        <a:xfrm>
          <a:off x="21272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80011</xdr:rowOff>
    </xdr:from>
    <xdr:to>
      <xdr:col>116</xdr:col>
      <xdr:colOff>63500</xdr:colOff>
      <xdr:row>85</xdr:row>
      <xdr:rowOff>80011</xdr:rowOff>
    </xdr:to>
    <xdr:cxnSp macro="">
      <xdr:nvCxnSpPr>
        <xdr:cNvPr id="552" name="直線コネクタ 551">
          <a:extLst>
            <a:ext uri="{FF2B5EF4-FFF2-40B4-BE49-F238E27FC236}">
              <a16:creationId xmlns:a16="http://schemas.microsoft.com/office/drawing/2014/main" xmlns="" id="{A8751411-7328-4290-908C-86CEAE14F6A3}"/>
            </a:ext>
          </a:extLst>
        </xdr:cNvPr>
        <xdr:cNvCxnSpPr/>
      </xdr:nvCxnSpPr>
      <xdr:spPr>
        <a:xfrm>
          <a:off x="21323300" y="146532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74947</xdr:rowOff>
    </xdr:from>
    <xdr:ext cx="469744" cy="259045"/>
    <xdr:sp macro="" textlink="">
      <xdr:nvSpPr>
        <xdr:cNvPr id="553" name="n_1aveValue【消防施設】&#10;一人当たり面積">
          <a:extLst>
            <a:ext uri="{FF2B5EF4-FFF2-40B4-BE49-F238E27FC236}">
              <a16:creationId xmlns:a16="http://schemas.microsoft.com/office/drawing/2014/main" xmlns="" id="{D5793EE8-5328-4540-8DE6-040C8C734F24}"/>
            </a:ext>
          </a:extLst>
        </xdr:cNvPr>
        <xdr:cNvSpPr txBox="1"/>
      </xdr:nvSpPr>
      <xdr:spPr>
        <a:xfrm>
          <a:off x="210757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143527</xdr:rowOff>
    </xdr:from>
    <xdr:ext cx="469744" cy="259045"/>
    <xdr:sp macro="" textlink="">
      <xdr:nvSpPr>
        <xdr:cNvPr id="554" name="n_2aveValue【消防施設】&#10;一人当たり面積">
          <a:extLst>
            <a:ext uri="{FF2B5EF4-FFF2-40B4-BE49-F238E27FC236}">
              <a16:creationId xmlns:a16="http://schemas.microsoft.com/office/drawing/2014/main" xmlns="" id="{ED56DD41-2441-4256-81EF-211E48B7C615}"/>
            </a:ext>
          </a:extLst>
        </xdr:cNvPr>
        <xdr:cNvSpPr txBox="1"/>
      </xdr:nvSpPr>
      <xdr:spPr>
        <a:xfrm>
          <a:off x="20199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44466</xdr:rowOff>
    </xdr:from>
    <xdr:ext cx="469744" cy="259045"/>
    <xdr:sp macro="" textlink="">
      <xdr:nvSpPr>
        <xdr:cNvPr id="555" name="n_3aveValue【消防施設】&#10;一人当たり面積">
          <a:extLst>
            <a:ext uri="{FF2B5EF4-FFF2-40B4-BE49-F238E27FC236}">
              <a16:creationId xmlns:a16="http://schemas.microsoft.com/office/drawing/2014/main" xmlns="" id="{F561F038-9521-45B5-A637-9EF7FCAD5D9D}"/>
            </a:ext>
          </a:extLst>
        </xdr:cNvPr>
        <xdr:cNvSpPr txBox="1"/>
      </xdr:nvSpPr>
      <xdr:spPr>
        <a:xfrm>
          <a:off x="19310427" y="141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121938</xdr:rowOff>
    </xdr:from>
    <xdr:ext cx="469744" cy="259045"/>
    <xdr:sp macro="" textlink="">
      <xdr:nvSpPr>
        <xdr:cNvPr id="556" name="n_1mainValue【消防施設】&#10;一人当たり面積">
          <a:extLst>
            <a:ext uri="{FF2B5EF4-FFF2-40B4-BE49-F238E27FC236}">
              <a16:creationId xmlns:a16="http://schemas.microsoft.com/office/drawing/2014/main" xmlns="" id="{E7A84F17-41B7-4179-A2F3-BF6B9BD962BC}"/>
            </a:ext>
          </a:extLst>
        </xdr:cNvPr>
        <xdr:cNvSpPr txBox="1"/>
      </xdr:nvSpPr>
      <xdr:spPr>
        <a:xfrm>
          <a:off x="21075727"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57" name="正方形/長方形 556">
          <a:extLst>
            <a:ext uri="{FF2B5EF4-FFF2-40B4-BE49-F238E27FC236}">
              <a16:creationId xmlns:a16="http://schemas.microsoft.com/office/drawing/2014/main" xmlns="" id="{0D9C9FD6-CE98-49B8-BB79-552C4187209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8" name="正方形/長方形 557">
          <a:extLst>
            <a:ext uri="{FF2B5EF4-FFF2-40B4-BE49-F238E27FC236}">
              <a16:creationId xmlns:a16="http://schemas.microsoft.com/office/drawing/2014/main" xmlns="" id="{9E6D7B62-8850-4CC7-894F-A86DF3F363A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9" name="正方形/長方形 558">
          <a:extLst>
            <a:ext uri="{FF2B5EF4-FFF2-40B4-BE49-F238E27FC236}">
              <a16:creationId xmlns:a16="http://schemas.microsoft.com/office/drawing/2014/main" xmlns="" id="{4870B93B-E9C3-47C9-A7AA-46486508A85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0" name="正方形/長方形 559">
          <a:extLst>
            <a:ext uri="{FF2B5EF4-FFF2-40B4-BE49-F238E27FC236}">
              <a16:creationId xmlns:a16="http://schemas.microsoft.com/office/drawing/2014/main" xmlns="" id="{E355FDBD-E4D3-41C6-85B1-7A4991916FE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1" name="正方形/長方形 560">
          <a:extLst>
            <a:ext uri="{FF2B5EF4-FFF2-40B4-BE49-F238E27FC236}">
              <a16:creationId xmlns:a16="http://schemas.microsoft.com/office/drawing/2014/main" xmlns="" id="{94B44C95-43AF-4FF3-A1D3-C5FB276A114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2" name="正方形/長方形 561">
          <a:extLst>
            <a:ext uri="{FF2B5EF4-FFF2-40B4-BE49-F238E27FC236}">
              <a16:creationId xmlns:a16="http://schemas.microsoft.com/office/drawing/2014/main" xmlns="" id="{5D6B698F-713C-443C-A3DE-82663415AD1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3" name="正方形/長方形 562">
          <a:extLst>
            <a:ext uri="{FF2B5EF4-FFF2-40B4-BE49-F238E27FC236}">
              <a16:creationId xmlns:a16="http://schemas.microsoft.com/office/drawing/2014/main" xmlns="" id="{BDF13D04-84EA-4AA9-BCDC-77F560CD5E9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4" name="正方形/長方形 563">
          <a:extLst>
            <a:ext uri="{FF2B5EF4-FFF2-40B4-BE49-F238E27FC236}">
              <a16:creationId xmlns:a16="http://schemas.microsoft.com/office/drawing/2014/main" xmlns="" id="{32CB7F1C-F574-4D61-9998-93F30808EE7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5" name="テキスト ボックス 564">
          <a:extLst>
            <a:ext uri="{FF2B5EF4-FFF2-40B4-BE49-F238E27FC236}">
              <a16:creationId xmlns:a16="http://schemas.microsoft.com/office/drawing/2014/main" xmlns="" id="{6292E2D6-6883-448F-9D5B-21019A92E4E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6" name="直線コネクタ 565">
          <a:extLst>
            <a:ext uri="{FF2B5EF4-FFF2-40B4-BE49-F238E27FC236}">
              <a16:creationId xmlns:a16="http://schemas.microsoft.com/office/drawing/2014/main" xmlns="" id="{A86C2E81-19C5-4EFC-8B39-EC61FEA14CA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67" name="直線コネクタ 566">
          <a:extLst>
            <a:ext uri="{FF2B5EF4-FFF2-40B4-BE49-F238E27FC236}">
              <a16:creationId xmlns:a16="http://schemas.microsoft.com/office/drawing/2014/main" xmlns="" id="{0E57CA36-18F5-4538-A0E8-613CB5EF032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68" name="テキスト ボックス 567">
          <a:extLst>
            <a:ext uri="{FF2B5EF4-FFF2-40B4-BE49-F238E27FC236}">
              <a16:creationId xmlns:a16="http://schemas.microsoft.com/office/drawing/2014/main" xmlns="" id="{AE29497F-2738-45F6-BCF9-75E75E7AF55A}"/>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9" name="直線コネクタ 568">
          <a:extLst>
            <a:ext uri="{FF2B5EF4-FFF2-40B4-BE49-F238E27FC236}">
              <a16:creationId xmlns:a16="http://schemas.microsoft.com/office/drawing/2014/main" xmlns="" id="{2C75A6DA-66FC-42E0-A386-59BE9793D89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70" name="テキスト ボックス 569">
          <a:extLst>
            <a:ext uri="{FF2B5EF4-FFF2-40B4-BE49-F238E27FC236}">
              <a16:creationId xmlns:a16="http://schemas.microsoft.com/office/drawing/2014/main" xmlns="" id="{9C4E9F9D-F9AC-424B-A28E-B2E9FA46154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71" name="直線コネクタ 570">
          <a:extLst>
            <a:ext uri="{FF2B5EF4-FFF2-40B4-BE49-F238E27FC236}">
              <a16:creationId xmlns:a16="http://schemas.microsoft.com/office/drawing/2014/main" xmlns="" id="{D0547AC4-4218-46CE-98DB-D92C957E7A9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72" name="テキスト ボックス 571">
          <a:extLst>
            <a:ext uri="{FF2B5EF4-FFF2-40B4-BE49-F238E27FC236}">
              <a16:creationId xmlns:a16="http://schemas.microsoft.com/office/drawing/2014/main" xmlns="" id="{53CF8B42-B983-4A98-A803-A30F27AA064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73" name="直線コネクタ 572">
          <a:extLst>
            <a:ext uri="{FF2B5EF4-FFF2-40B4-BE49-F238E27FC236}">
              <a16:creationId xmlns:a16="http://schemas.microsoft.com/office/drawing/2014/main" xmlns="" id="{B6821763-DA0A-46D1-8F0F-F7BC4CAD8EE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4" name="テキスト ボックス 573">
          <a:extLst>
            <a:ext uri="{FF2B5EF4-FFF2-40B4-BE49-F238E27FC236}">
              <a16:creationId xmlns:a16="http://schemas.microsoft.com/office/drawing/2014/main" xmlns="" id="{516E5844-143F-4770-8C37-25056722306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5" name="直線コネクタ 574">
          <a:extLst>
            <a:ext uri="{FF2B5EF4-FFF2-40B4-BE49-F238E27FC236}">
              <a16:creationId xmlns:a16="http://schemas.microsoft.com/office/drawing/2014/main" xmlns="" id="{59A6DEA1-9F28-4FAE-B036-7B4D269CA90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6" name="テキスト ボックス 575">
          <a:extLst>
            <a:ext uri="{FF2B5EF4-FFF2-40B4-BE49-F238E27FC236}">
              <a16:creationId xmlns:a16="http://schemas.microsoft.com/office/drawing/2014/main" xmlns="" id="{4DD0073E-27C2-4FA7-A584-26B2CA8E323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7" name="直線コネクタ 576">
          <a:extLst>
            <a:ext uri="{FF2B5EF4-FFF2-40B4-BE49-F238E27FC236}">
              <a16:creationId xmlns:a16="http://schemas.microsoft.com/office/drawing/2014/main" xmlns="" id="{79281B3D-87ED-40F6-91CB-CD2CADA94A9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78" name="テキスト ボックス 577">
          <a:extLst>
            <a:ext uri="{FF2B5EF4-FFF2-40B4-BE49-F238E27FC236}">
              <a16:creationId xmlns:a16="http://schemas.microsoft.com/office/drawing/2014/main" xmlns="" id="{78FAF5D3-649A-46BD-A94F-877143CB85E3}"/>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9" name="直線コネクタ 578">
          <a:extLst>
            <a:ext uri="{FF2B5EF4-FFF2-40B4-BE49-F238E27FC236}">
              <a16:creationId xmlns:a16="http://schemas.microsoft.com/office/drawing/2014/main" xmlns="" id="{E88E0A21-FB48-4901-B3F0-56FC715900E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0" name="テキスト ボックス 579">
          <a:extLst>
            <a:ext uri="{FF2B5EF4-FFF2-40B4-BE49-F238E27FC236}">
              <a16:creationId xmlns:a16="http://schemas.microsoft.com/office/drawing/2014/main" xmlns="" id="{E93E0EFE-1BE5-4E6E-A5F9-AF2F9B1AC617}"/>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1" name="【庁舎】&#10;有形固定資産減価償却率グラフ枠">
          <a:extLst>
            <a:ext uri="{FF2B5EF4-FFF2-40B4-BE49-F238E27FC236}">
              <a16:creationId xmlns:a16="http://schemas.microsoft.com/office/drawing/2014/main" xmlns="" id="{B9F018D1-8371-43E8-AF7D-233EF8E2079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166007</xdr:rowOff>
    </xdr:from>
    <xdr:to>
      <xdr:col>85</xdr:col>
      <xdr:colOff>126364</xdr:colOff>
      <xdr:row>108</xdr:row>
      <xdr:rowOff>43543</xdr:rowOff>
    </xdr:to>
    <xdr:cxnSp macro="">
      <xdr:nvCxnSpPr>
        <xdr:cNvPr id="582" name="直線コネクタ 581">
          <a:extLst>
            <a:ext uri="{FF2B5EF4-FFF2-40B4-BE49-F238E27FC236}">
              <a16:creationId xmlns:a16="http://schemas.microsoft.com/office/drawing/2014/main" xmlns="" id="{75887687-969B-4293-8901-115C7ED4A6C4}"/>
            </a:ext>
          </a:extLst>
        </xdr:cNvPr>
        <xdr:cNvCxnSpPr/>
      </xdr:nvCxnSpPr>
      <xdr:spPr>
        <a:xfrm flipV="1">
          <a:off x="16318864" y="171395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47370</xdr:rowOff>
    </xdr:from>
    <xdr:ext cx="405111" cy="259045"/>
    <xdr:sp macro="" textlink="">
      <xdr:nvSpPr>
        <xdr:cNvPr id="583" name="【庁舎】&#10;有形固定資産減価償却率最小値テキスト">
          <a:extLst>
            <a:ext uri="{FF2B5EF4-FFF2-40B4-BE49-F238E27FC236}">
              <a16:creationId xmlns:a16="http://schemas.microsoft.com/office/drawing/2014/main" xmlns="" id="{1711CC06-B29D-4595-A8CD-AB6019D806B4}"/>
            </a:ext>
          </a:extLst>
        </xdr:cNvPr>
        <xdr:cNvSpPr txBox="1"/>
      </xdr:nvSpPr>
      <xdr:spPr>
        <a:xfrm>
          <a:off x="163576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43543</xdr:rowOff>
    </xdr:from>
    <xdr:to>
      <xdr:col>86</xdr:col>
      <xdr:colOff>25400</xdr:colOff>
      <xdr:row>108</xdr:row>
      <xdr:rowOff>43543</xdr:rowOff>
    </xdr:to>
    <xdr:cxnSp macro="">
      <xdr:nvCxnSpPr>
        <xdr:cNvPr id="584" name="直線コネクタ 583">
          <a:extLst>
            <a:ext uri="{FF2B5EF4-FFF2-40B4-BE49-F238E27FC236}">
              <a16:creationId xmlns:a16="http://schemas.microsoft.com/office/drawing/2014/main" xmlns="" id="{4A3A5631-0CDF-455F-A82B-C59D6FACC1D4}"/>
            </a:ext>
          </a:extLst>
        </xdr:cNvPr>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112684</xdr:rowOff>
    </xdr:from>
    <xdr:ext cx="405111" cy="259045"/>
    <xdr:sp macro="" textlink="">
      <xdr:nvSpPr>
        <xdr:cNvPr id="585" name="【庁舎】&#10;有形固定資産減価償却率最大値テキスト">
          <a:extLst>
            <a:ext uri="{FF2B5EF4-FFF2-40B4-BE49-F238E27FC236}">
              <a16:creationId xmlns:a16="http://schemas.microsoft.com/office/drawing/2014/main" xmlns="" id="{93743383-FD36-4AEA-A0EA-E43746318AB8}"/>
            </a:ext>
          </a:extLst>
        </xdr:cNvPr>
        <xdr:cNvSpPr txBox="1"/>
      </xdr:nvSpPr>
      <xdr:spPr>
        <a:xfrm>
          <a:off x="16357600" y="1691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166007</xdr:rowOff>
    </xdr:from>
    <xdr:to>
      <xdr:col>86</xdr:col>
      <xdr:colOff>25400</xdr:colOff>
      <xdr:row>99</xdr:row>
      <xdr:rowOff>166007</xdr:rowOff>
    </xdr:to>
    <xdr:cxnSp macro="">
      <xdr:nvCxnSpPr>
        <xdr:cNvPr id="586" name="直線コネクタ 585">
          <a:extLst>
            <a:ext uri="{FF2B5EF4-FFF2-40B4-BE49-F238E27FC236}">
              <a16:creationId xmlns:a16="http://schemas.microsoft.com/office/drawing/2014/main" xmlns="" id="{92E1D7E0-4924-4313-BB83-B86314E56C64}"/>
            </a:ext>
          </a:extLst>
        </xdr:cNvPr>
        <xdr:cNvCxnSpPr/>
      </xdr:nvCxnSpPr>
      <xdr:spPr>
        <a:xfrm>
          <a:off x="16230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5822</xdr:rowOff>
    </xdr:from>
    <xdr:ext cx="405111" cy="259045"/>
    <xdr:sp macro="" textlink="">
      <xdr:nvSpPr>
        <xdr:cNvPr id="587" name="【庁舎】&#10;有形固定資産減価償却率平均値テキスト">
          <a:extLst>
            <a:ext uri="{FF2B5EF4-FFF2-40B4-BE49-F238E27FC236}">
              <a16:creationId xmlns:a16="http://schemas.microsoft.com/office/drawing/2014/main" xmlns="" id="{D019E1E6-9877-490D-80D2-98E56FC31D38}"/>
            </a:ext>
          </a:extLst>
        </xdr:cNvPr>
        <xdr:cNvSpPr txBox="1"/>
      </xdr:nvSpPr>
      <xdr:spPr>
        <a:xfrm>
          <a:off x="16357600" y="17665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154395</xdr:rowOff>
    </xdr:from>
    <xdr:to>
      <xdr:col>85</xdr:col>
      <xdr:colOff>177800</xdr:colOff>
      <xdr:row>104</xdr:row>
      <xdr:rowOff>84545</xdr:rowOff>
    </xdr:to>
    <xdr:sp macro="" textlink="">
      <xdr:nvSpPr>
        <xdr:cNvPr id="588" name="フローチャート: 判断 587">
          <a:extLst>
            <a:ext uri="{FF2B5EF4-FFF2-40B4-BE49-F238E27FC236}">
              <a16:creationId xmlns:a16="http://schemas.microsoft.com/office/drawing/2014/main" xmlns="" id="{299CA57F-0A36-4890-98A5-96DFF7EB74EE}"/>
            </a:ext>
          </a:extLst>
        </xdr:cNvPr>
        <xdr:cNvSpPr/>
      </xdr:nvSpPr>
      <xdr:spPr>
        <a:xfrm>
          <a:off x="16268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125005</xdr:rowOff>
    </xdr:from>
    <xdr:to>
      <xdr:col>81</xdr:col>
      <xdr:colOff>101600</xdr:colOff>
      <xdr:row>104</xdr:row>
      <xdr:rowOff>55155</xdr:rowOff>
    </xdr:to>
    <xdr:sp macro="" textlink="">
      <xdr:nvSpPr>
        <xdr:cNvPr id="589" name="フローチャート: 判断 588">
          <a:extLst>
            <a:ext uri="{FF2B5EF4-FFF2-40B4-BE49-F238E27FC236}">
              <a16:creationId xmlns:a16="http://schemas.microsoft.com/office/drawing/2014/main" xmlns="" id="{33E80C2D-214C-4CED-B506-3559402084B9}"/>
            </a:ext>
          </a:extLst>
        </xdr:cNvPr>
        <xdr:cNvSpPr/>
      </xdr:nvSpPr>
      <xdr:spPr>
        <a:xfrm>
          <a:off x="154305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2539</xdr:rowOff>
    </xdr:from>
    <xdr:to>
      <xdr:col>76</xdr:col>
      <xdr:colOff>165100</xdr:colOff>
      <xdr:row>104</xdr:row>
      <xdr:rowOff>104139</xdr:rowOff>
    </xdr:to>
    <xdr:sp macro="" textlink="">
      <xdr:nvSpPr>
        <xdr:cNvPr id="590" name="フローチャート: 判断 589">
          <a:extLst>
            <a:ext uri="{FF2B5EF4-FFF2-40B4-BE49-F238E27FC236}">
              <a16:creationId xmlns:a16="http://schemas.microsoft.com/office/drawing/2014/main" xmlns="" id="{248BDCA2-9C7A-459A-9B32-E1EE270C7730}"/>
            </a:ext>
          </a:extLst>
        </xdr:cNvPr>
        <xdr:cNvSpPr/>
      </xdr:nvSpPr>
      <xdr:spPr>
        <a:xfrm>
          <a:off x="14541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128270</xdr:rowOff>
    </xdr:from>
    <xdr:to>
      <xdr:col>72</xdr:col>
      <xdr:colOff>38100</xdr:colOff>
      <xdr:row>104</xdr:row>
      <xdr:rowOff>58420</xdr:rowOff>
    </xdr:to>
    <xdr:sp macro="" textlink="">
      <xdr:nvSpPr>
        <xdr:cNvPr id="591" name="フローチャート: 判断 590">
          <a:extLst>
            <a:ext uri="{FF2B5EF4-FFF2-40B4-BE49-F238E27FC236}">
              <a16:creationId xmlns:a16="http://schemas.microsoft.com/office/drawing/2014/main" xmlns="" id="{CA89C442-FB1F-4F2E-9B85-AF94534F45E7}"/>
            </a:ext>
          </a:extLst>
        </xdr:cNvPr>
        <xdr:cNvSpPr/>
      </xdr:nvSpPr>
      <xdr:spPr>
        <a:xfrm>
          <a:off x="13652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92" name="テキスト ボックス 591">
          <a:extLst>
            <a:ext uri="{FF2B5EF4-FFF2-40B4-BE49-F238E27FC236}">
              <a16:creationId xmlns:a16="http://schemas.microsoft.com/office/drawing/2014/main" xmlns="" id="{21AFB4D5-0DC6-4341-9A8F-DA85B77B537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3" name="テキスト ボックス 592">
          <a:extLst>
            <a:ext uri="{FF2B5EF4-FFF2-40B4-BE49-F238E27FC236}">
              <a16:creationId xmlns:a16="http://schemas.microsoft.com/office/drawing/2014/main" xmlns="" id="{13721219-FE4F-4FBE-B5FB-795A0DB8BF0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4" name="テキスト ボックス 593">
          <a:extLst>
            <a:ext uri="{FF2B5EF4-FFF2-40B4-BE49-F238E27FC236}">
              <a16:creationId xmlns:a16="http://schemas.microsoft.com/office/drawing/2014/main" xmlns="" id="{D9621AEA-48CE-481E-9475-63D43FFEDD4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5" name="テキスト ボックス 594">
          <a:extLst>
            <a:ext uri="{FF2B5EF4-FFF2-40B4-BE49-F238E27FC236}">
              <a16:creationId xmlns:a16="http://schemas.microsoft.com/office/drawing/2014/main" xmlns="" id="{FE40679B-C7AD-4EA1-A26E-152541A664E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6" name="テキスト ボックス 595">
          <a:extLst>
            <a:ext uri="{FF2B5EF4-FFF2-40B4-BE49-F238E27FC236}">
              <a16:creationId xmlns:a16="http://schemas.microsoft.com/office/drawing/2014/main" xmlns="" id="{43C070FA-05C1-4EE7-BCCE-F4F13EAA377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61323</xdr:rowOff>
    </xdr:from>
    <xdr:to>
      <xdr:col>85</xdr:col>
      <xdr:colOff>177800</xdr:colOff>
      <xdr:row>106</xdr:row>
      <xdr:rowOff>162923</xdr:rowOff>
    </xdr:to>
    <xdr:sp macro="" textlink="">
      <xdr:nvSpPr>
        <xdr:cNvPr id="597" name="楕円 596">
          <a:extLst>
            <a:ext uri="{FF2B5EF4-FFF2-40B4-BE49-F238E27FC236}">
              <a16:creationId xmlns:a16="http://schemas.microsoft.com/office/drawing/2014/main" xmlns="" id="{8DE09F53-9D33-470D-9665-F78E67D8DD64}"/>
            </a:ext>
          </a:extLst>
        </xdr:cNvPr>
        <xdr:cNvSpPr/>
      </xdr:nvSpPr>
      <xdr:spPr>
        <a:xfrm>
          <a:off x="162687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39750</xdr:rowOff>
    </xdr:from>
    <xdr:ext cx="405111" cy="259045"/>
    <xdr:sp macro="" textlink="">
      <xdr:nvSpPr>
        <xdr:cNvPr id="598" name="【庁舎】&#10;有形固定資産減価償却率該当値テキスト">
          <a:extLst>
            <a:ext uri="{FF2B5EF4-FFF2-40B4-BE49-F238E27FC236}">
              <a16:creationId xmlns:a16="http://schemas.microsoft.com/office/drawing/2014/main" xmlns="" id="{747B291A-DC46-4730-938F-491F37B6FD38}"/>
            </a:ext>
          </a:extLst>
        </xdr:cNvPr>
        <xdr:cNvSpPr txBox="1"/>
      </xdr:nvSpPr>
      <xdr:spPr>
        <a:xfrm>
          <a:off x="16357600"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93980</xdr:rowOff>
    </xdr:from>
    <xdr:to>
      <xdr:col>81</xdr:col>
      <xdr:colOff>101600</xdr:colOff>
      <xdr:row>107</xdr:row>
      <xdr:rowOff>24130</xdr:rowOff>
    </xdr:to>
    <xdr:sp macro="" textlink="">
      <xdr:nvSpPr>
        <xdr:cNvPr id="599" name="楕円 598">
          <a:extLst>
            <a:ext uri="{FF2B5EF4-FFF2-40B4-BE49-F238E27FC236}">
              <a16:creationId xmlns:a16="http://schemas.microsoft.com/office/drawing/2014/main" xmlns="" id="{27831DC2-3483-45C0-AECF-8529B36EB0D9}"/>
            </a:ext>
          </a:extLst>
        </xdr:cNvPr>
        <xdr:cNvSpPr/>
      </xdr:nvSpPr>
      <xdr:spPr>
        <a:xfrm>
          <a:off x="15430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112123</xdr:rowOff>
    </xdr:from>
    <xdr:to>
      <xdr:col>85</xdr:col>
      <xdr:colOff>127000</xdr:colOff>
      <xdr:row>106</xdr:row>
      <xdr:rowOff>144780</xdr:rowOff>
    </xdr:to>
    <xdr:cxnSp macro="">
      <xdr:nvCxnSpPr>
        <xdr:cNvPr id="600" name="直線コネクタ 599">
          <a:extLst>
            <a:ext uri="{FF2B5EF4-FFF2-40B4-BE49-F238E27FC236}">
              <a16:creationId xmlns:a16="http://schemas.microsoft.com/office/drawing/2014/main" xmlns="" id="{39145761-8219-44B7-B712-152FE3F0C5AD}"/>
            </a:ext>
          </a:extLst>
        </xdr:cNvPr>
        <xdr:cNvCxnSpPr/>
      </xdr:nvCxnSpPr>
      <xdr:spPr>
        <a:xfrm flipV="1">
          <a:off x="15481300" y="1828582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108676</xdr:rowOff>
    </xdr:from>
    <xdr:to>
      <xdr:col>76</xdr:col>
      <xdr:colOff>165100</xdr:colOff>
      <xdr:row>107</xdr:row>
      <xdr:rowOff>38826</xdr:rowOff>
    </xdr:to>
    <xdr:sp macro="" textlink="">
      <xdr:nvSpPr>
        <xdr:cNvPr id="601" name="楕円 600">
          <a:extLst>
            <a:ext uri="{FF2B5EF4-FFF2-40B4-BE49-F238E27FC236}">
              <a16:creationId xmlns:a16="http://schemas.microsoft.com/office/drawing/2014/main" xmlns="" id="{6C0F9E3C-5E73-4D63-833D-DDFA398FFEC9}"/>
            </a:ext>
          </a:extLst>
        </xdr:cNvPr>
        <xdr:cNvSpPr/>
      </xdr:nvSpPr>
      <xdr:spPr>
        <a:xfrm>
          <a:off x="145415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144780</xdr:rowOff>
    </xdr:from>
    <xdr:to>
      <xdr:col>81</xdr:col>
      <xdr:colOff>50800</xdr:colOff>
      <xdr:row>106</xdr:row>
      <xdr:rowOff>159476</xdr:rowOff>
    </xdr:to>
    <xdr:cxnSp macro="">
      <xdr:nvCxnSpPr>
        <xdr:cNvPr id="602" name="直線コネクタ 601">
          <a:extLst>
            <a:ext uri="{FF2B5EF4-FFF2-40B4-BE49-F238E27FC236}">
              <a16:creationId xmlns:a16="http://schemas.microsoft.com/office/drawing/2014/main" xmlns="" id="{5B3DE5E6-1E8D-4D89-BFD7-5903F2A1BCCD}"/>
            </a:ext>
          </a:extLst>
        </xdr:cNvPr>
        <xdr:cNvCxnSpPr/>
      </xdr:nvCxnSpPr>
      <xdr:spPr>
        <a:xfrm flipV="1">
          <a:off x="14592300" y="1831848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71682</xdr:rowOff>
    </xdr:from>
    <xdr:ext cx="405111" cy="259045"/>
    <xdr:sp macro="" textlink="">
      <xdr:nvSpPr>
        <xdr:cNvPr id="603" name="n_1aveValue【庁舎】&#10;有形固定資産減価償却率">
          <a:extLst>
            <a:ext uri="{FF2B5EF4-FFF2-40B4-BE49-F238E27FC236}">
              <a16:creationId xmlns:a16="http://schemas.microsoft.com/office/drawing/2014/main" xmlns="" id="{22AF4954-5A14-426D-B332-BC35FA1A9782}"/>
            </a:ext>
          </a:extLst>
        </xdr:cNvPr>
        <xdr:cNvSpPr txBox="1"/>
      </xdr:nvSpPr>
      <xdr:spPr>
        <a:xfrm>
          <a:off x="15266044" y="1755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120666</xdr:rowOff>
    </xdr:from>
    <xdr:ext cx="405111" cy="259045"/>
    <xdr:sp macro="" textlink="">
      <xdr:nvSpPr>
        <xdr:cNvPr id="604" name="n_2aveValue【庁舎】&#10;有形固定資産減価償却率">
          <a:extLst>
            <a:ext uri="{FF2B5EF4-FFF2-40B4-BE49-F238E27FC236}">
              <a16:creationId xmlns:a16="http://schemas.microsoft.com/office/drawing/2014/main" xmlns="" id="{B4CBE73A-81BE-4AAA-82EA-A371B4832BD4}"/>
            </a:ext>
          </a:extLst>
        </xdr:cNvPr>
        <xdr:cNvSpPr txBox="1"/>
      </xdr:nvSpPr>
      <xdr:spPr>
        <a:xfrm>
          <a:off x="14389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74947</xdr:rowOff>
    </xdr:from>
    <xdr:ext cx="405111" cy="259045"/>
    <xdr:sp macro="" textlink="">
      <xdr:nvSpPr>
        <xdr:cNvPr id="605" name="n_3aveValue【庁舎】&#10;有形固定資産減価償却率">
          <a:extLst>
            <a:ext uri="{FF2B5EF4-FFF2-40B4-BE49-F238E27FC236}">
              <a16:creationId xmlns:a16="http://schemas.microsoft.com/office/drawing/2014/main" xmlns="" id="{0900552E-54CC-4890-9A14-FBC14F4D2387}"/>
            </a:ext>
          </a:extLst>
        </xdr:cNvPr>
        <xdr:cNvSpPr txBox="1"/>
      </xdr:nvSpPr>
      <xdr:spPr>
        <a:xfrm>
          <a:off x="13500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15257</xdr:rowOff>
    </xdr:from>
    <xdr:ext cx="405111" cy="259045"/>
    <xdr:sp macro="" textlink="">
      <xdr:nvSpPr>
        <xdr:cNvPr id="606" name="n_1mainValue【庁舎】&#10;有形固定資産減価償却率">
          <a:extLst>
            <a:ext uri="{FF2B5EF4-FFF2-40B4-BE49-F238E27FC236}">
              <a16:creationId xmlns:a16="http://schemas.microsoft.com/office/drawing/2014/main" xmlns="" id="{5E7100E8-9503-4E0B-A28D-6AF7B23C74F1}"/>
            </a:ext>
          </a:extLst>
        </xdr:cNvPr>
        <xdr:cNvSpPr txBox="1"/>
      </xdr:nvSpPr>
      <xdr:spPr>
        <a:xfrm>
          <a:off x="152660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29953</xdr:rowOff>
    </xdr:from>
    <xdr:ext cx="405111" cy="259045"/>
    <xdr:sp macro="" textlink="">
      <xdr:nvSpPr>
        <xdr:cNvPr id="607" name="n_2mainValue【庁舎】&#10;有形固定資産減価償却率">
          <a:extLst>
            <a:ext uri="{FF2B5EF4-FFF2-40B4-BE49-F238E27FC236}">
              <a16:creationId xmlns:a16="http://schemas.microsoft.com/office/drawing/2014/main" xmlns="" id="{F8087E86-28E1-4276-8553-8521ADC30AC1}"/>
            </a:ext>
          </a:extLst>
        </xdr:cNvPr>
        <xdr:cNvSpPr txBox="1"/>
      </xdr:nvSpPr>
      <xdr:spPr>
        <a:xfrm>
          <a:off x="14389744" y="1837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8" name="正方形/長方形 607">
          <a:extLst>
            <a:ext uri="{FF2B5EF4-FFF2-40B4-BE49-F238E27FC236}">
              <a16:creationId xmlns:a16="http://schemas.microsoft.com/office/drawing/2014/main" xmlns="" id="{55635C79-E1B7-4F38-AF38-39133188377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9" name="正方形/長方形 608">
          <a:extLst>
            <a:ext uri="{FF2B5EF4-FFF2-40B4-BE49-F238E27FC236}">
              <a16:creationId xmlns:a16="http://schemas.microsoft.com/office/drawing/2014/main" xmlns="" id="{C0394D99-7131-4D95-8776-7F8727A4B02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0" name="正方形/長方形 609">
          <a:extLst>
            <a:ext uri="{FF2B5EF4-FFF2-40B4-BE49-F238E27FC236}">
              <a16:creationId xmlns:a16="http://schemas.microsoft.com/office/drawing/2014/main" xmlns="" id="{D63F63C0-2F5F-4C87-85B5-74A57519847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1" name="正方形/長方形 610">
          <a:extLst>
            <a:ext uri="{FF2B5EF4-FFF2-40B4-BE49-F238E27FC236}">
              <a16:creationId xmlns:a16="http://schemas.microsoft.com/office/drawing/2014/main" xmlns="" id="{2F6B71A6-034B-4B4A-8E4B-9534CA61488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2" name="正方形/長方形 611">
          <a:extLst>
            <a:ext uri="{FF2B5EF4-FFF2-40B4-BE49-F238E27FC236}">
              <a16:creationId xmlns:a16="http://schemas.microsoft.com/office/drawing/2014/main" xmlns="" id="{4833A22D-E8A2-4C0F-8D63-A679895F891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3" name="正方形/長方形 612">
          <a:extLst>
            <a:ext uri="{FF2B5EF4-FFF2-40B4-BE49-F238E27FC236}">
              <a16:creationId xmlns:a16="http://schemas.microsoft.com/office/drawing/2014/main" xmlns="" id="{8607D476-8B8F-4634-80B6-62822D8BCC0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4" name="正方形/長方形 613">
          <a:extLst>
            <a:ext uri="{FF2B5EF4-FFF2-40B4-BE49-F238E27FC236}">
              <a16:creationId xmlns:a16="http://schemas.microsoft.com/office/drawing/2014/main" xmlns="" id="{46D98E27-9043-4D06-B7D7-33E8384353C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5" name="正方形/長方形 614">
          <a:extLst>
            <a:ext uri="{FF2B5EF4-FFF2-40B4-BE49-F238E27FC236}">
              <a16:creationId xmlns:a16="http://schemas.microsoft.com/office/drawing/2014/main" xmlns="" id="{378C84F1-463E-4FC3-B152-FE4D90F0F9A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6" name="テキスト ボックス 615">
          <a:extLst>
            <a:ext uri="{FF2B5EF4-FFF2-40B4-BE49-F238E27FC236}">
              <a16:creationId xmlns:a16="http://schemas.microsoft.com/office/drawing/2014/main" xmlns="" id="{064733ED-6FDF-4282-ABB1-226ABF924CB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7" name="直線コネクタ 616">
          <a:extLst>
            <a:ext uri="{FF2B5EF4-FFF2-40B4-BE49-F238E27FC236}">
              <a16:creationId xmlns:a16="http://schemas.microsoft.com/office/drawing/2014/main" xmlns="" id="{E324D6E2-77D2-433F-9971-141C198400B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8" name="直線コネクタ 617">
          <a:extLst>
            <a:ext uri="{FF2B5EF4-FFF2-40B4-BE49-F238E27FC236}">
              <a16:creationId xmlns:a16="http://schemas.microsoft.com/office/drawing/2014/main" xmlns="" id="{A10AABCD-BFEC-46F3-9F50-1E14ECE5C88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9" name="テキスト ボックス 618">
          <a:extLst>
            <a:ext uri="{FF2B5EF4-FFF2-40B4-BE49-F238E27FC236}">
              <a16:creationId xmlns:a16="http://schemas.microsoft.com/office/drawing/2014/main" xmlns="" id="{794B4D27-80BD-47BD-885B-7A781E92E81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20" name="直線コネクタ 619">
          <a:extLst>
            <a:ext uri="{FF2B5EF4-FFF2-40B4-BE49-F238E27FC236}">
              <a16:creationId xmlns:a16="http://schemas.microsoft.com/office/drawing/2014/main" xmlns="" id="{6D2F08FF-624F-404A-B25F-3057797B9E5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21" name="テキスト ボックス 620">
          <a:extLst>
            <a:ext uri="{FF2B5EF4-FFF2-40B4-BE49-F238E27FC236}">
              <a16:creationId xmlns:a16="http://schemas.microsoft.com/office/drawing/2014/main" xmlns="" id="{B8FE9A78-DF75-408B-867B-FE211DE2715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22" name="直線コネクタ 621">
          <a:extLst>
            <a:ext uri="{FF2B5EF4-FFF2-40B4-BE49-F238E27FC236}">
              <a16:creationId xmlns:a16="http://schemas.microsoft.com/office/drawing/2014/main" xmlns="" id="{2B59AC41-404D-48AB-9788-B2463C19ED2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23" name="テキスト ボックス 622">
          <a:extLst>
            <a:ext uri="{FF2B5EF4-FFF2-40B4-BE49-F238E27FC236}">
              <a16:creationId xmlns:a16="http://schemas.microsoft.com/office/drawing/2014/main" xmlns="" id="{16CCA673-29D6-4CCC-B07B-64CA4A33C51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4" name="直線コネクタ 623">
          <a:extLst>
            <a:ext uri="{FF2B5EF4-FFF2-40B4-BE49-F238E27FC236}">
              <a16:creationId xmlns:a16="http://schemas.microsoft.com/office/drawing/2014/main" xmlns="" id="{E2EE0465-BCC7-4172-A11E-1AAF4DD7BBC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5" name="テキスト ボックス 624">
          <a:extLst>
            <a:ext uri="{FF2B5EF4-FFF2-40B4-BE49-F238E27FC236}">
              <a16:creationId xmlns:a16="http://schemas.microsoft.com/office/drawing/2014/main" xmlns="" id="{468788B8-2EF5-44A9-9C92-689C1C61DD6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6" name="直線コネクタ 625">
          <a:extLst>
            <a:ext uri="{FF2B5EF4-FFF2-40B4-BE49-F238E27FC236}">
              <a16:creationId xmlns:a16="http://schemas.microsoft.com/office/drawing/2014/main" xmlns="" id="{FAD0DA7F-36F2-4E57-BB07-F73FCA37CD3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7" name="テキスト ボックス 626">
          <a:extLst>
            <a:ext uri="{FF2B5EF4-FFF2-40B4-BE49-F238E27FC236}">
              <a16:creationId xmlns:a16="http://schemas.microsoft.com/office/drawing/2014/main" xmlns="" id="{0D2BFCBC-C0A5-40B7-B762-539906464F0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8" name="直線コネクタ 627">
          <a:extLst>
            <a:ext uri="{FF2B5EF4-FFF2-40B4-BE49-F238E27FC236}">
              <a16:creationId xmlns:a16="http://schemas.microsoft.com/office/drawing/2014/main" xmlns="" id="{4F698DF1-A981-4A06-B744-72D360A993B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9" name="テキスト ボックス 628">
          <a:extLst>
            <a:ext uri="{FF2B5EF4-FFF2-40B4-BE49-F238E27FC236}">
              <a16:creationId xmlns:a16="http://schemas.microsoft.com/office/drawing/2014/main" xmlns="" id="{545DE602-857C-45BA-AF5C-D54C1DB6DE8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0" name="直線コネクタ 629">
          <a:extLst>
            <a:ext uri="{FF2B5EF4-FFF2-40B4-BE49-F238E27FC236}">
              <a16:creationId xmlns:a16="http://schemas.microsoft.com/office/drawing/2014/main" xmlns="" id="{F733008F-4A8E-46ED-98BD-8A1DE830A02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1" name="テキスト ボックス 630">
          <a:extLst>
            <a:ext uri="{FF2B5EF4-FFF2-40B4-BE49-F238E27FC236}">
              <a16:creationId xmlns:a16="http://schemas.microsoft.com/office/drawing/2014/main" xmlns="" id="{8DCA7F83-9FF7-4F0A-8224-FB9B7E63A38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2" name="【庁舎】&#10;一人当たり面積グラフ枠">
          <a:extLst>
            <a:ext uri="{FF2B5EF4-FFF2-40B4-BE49-F238E27FC236}">
              <a16:creationId xmlns:a16="http://schemas.microsoft.com/office/drawing/2014/main" xmlns="" id="{192D3050-31BA-457E-9D11-7AD9815D944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96882</xdr:rowOff>
    </xdr:from>
    <xdr:to>
      <xdr:col>116</xdr:col>
      <xdr:colOff>62864</xdr:colOff>
      <xdr:row>108</xdr:row>
      <xdr:rowOff>52251</xdr:rowOff>
    </xdr:to>
    <xdr:cxnSp macro="">
      <xdr:nvCxnSpPr>
        <xdr:cNvPr id="633" name="直線コネクタ 632">
          <a:extLst>
            <a:ext uri="{FF2B5EF4-FFF2-40B4-BE49-F238E27FC236}">
              <a16:creationId xmlns:a16="http://schemas.microsoft.com/office/drawing/2014/main" xmlns="" id="{D89A35BD-5992-4907-9446-0AFD5ECD55E7}"/>
            </a:ext>
          </a:extLst>
        </xdr:cNvPr>
        <xdr:cNvCxnSpPr/>
      </xdr:nvCxnSpPr>
      <xdr:spPr>
        <a:xfrm flipV="1">
          <a:off x="22160864" y="17241882"/>
          <a:ext cx="0" cy="132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56078</xdr:rowOff>
    </xdr:from>
    <xdr:ext cx="469744" cy="259045"/>
    <xdr:sp macro="" textlink="">
      <xdr:nvSpPr>
        <xdr:cNvPr id="634" name="【庁舎】&#10;一人当たり面積最小値テキスト">
          <a:extLst>
            <a:ext uri="{FF2B5EF4-FFF2-40B4-BE49-F238E27FC236}">
              <a16:creationId xmlns:a16="http://schemas.microsoft.com/office/drawing/2014/main" xmlns="" id="{2C48820F-CD2E-4776-A327-0B3C9B389747}"/>
            </a:ext>
          </a:extLst>
        </xdr:cNvPr>
        <xdr:cNvSpPr txBox="1"/>
      </xdr:nvSpPr>
      <xdr:spPr>
        <a:xfrm>
          <a:off x="22199600"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52251</xdr:rowOff>
    </xdr:from>
    <xdr:to>
      <xdr:col>116</xdr:col>
      <xdr:colOff>152400</xdr:colOff>
      <xdr:row>108</xdr:row>
      <xdr:rowOff>52251</xdr:rowOff>
    </xdr:to>
    <xdr:cxnSp macro="">
      <xdr:nvCxnSpPr>
        <xdr:cNvPr id="635" name="直線コネクタ 634">
          <a:extLst>
            <a:ext uri="{FF2B5EF4-FFF2-40B4-BE49-F238E27FC236}">
              <a16:creationId xmlns:a16="http://schemas.microsoft.com/office/drawing/2014/main" xmlns="" id="{93F81C74-8403-48C4-A33D-9EB1DC1B0544}"/>
            </a:ext>
          </a:extLst>
        </xdr:cNvPr>
        <xdr:cNvCxnSpPr/>
      </xdr:nvCxnSpPr>
      <xdr:spPr>
        <a:xfrm>
          <a:off x="22072600" y="1856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43559</xdr:rowOff>
    </xdr:from>
    <xdr:ext cx="469744" cy="259045"/>
    <xdr:sp macro="" textlink="">
      <xdr:nvSpPr>
        <xdr:cNvPr id="636" name="【庁舎】&#10;一人当たり面積最大値テキスト">
          <a:extLst>
            <a:ext uri="{FF2B5EF4-FFF2-40B4-BE49-F238E27FC236}">
              <a16:creationId xmlns:a16="http://schemas.microsoft.com/office/drawing/2014/main" xmlns="" id="{131C0E85-31A2-4E04-BD01-32213C405090}"/>
            </a:ext>
          </a:extLst>
        </xdr:cNvPr>
        <xdr:cNvSpPr txBox="1"/>
      </xdr:nvSpPr>
      <xdr:spPr>
        <a:xfrm>
          <a:off x="22199600" y="1701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96882</xdr:rowOff>
    </xdr:from>
    <xdr:to>
      <xdr:col>116</xdr:col>
      <xdr:colOff>152400</xdr:colOff>
      <xdr:row>100</xdr:row>
      <xdr:rowOff>96882</xdr:rowOff>
    </xdr:to>
    <xdr:cxnSp macro="">
      <xdr:nvCxnSpPr>
        <xdr:cNvPr id="637" name="直線コネクタ 636">
          <a:extLst>
            <a:ext uri="{FF2B5EF4-FFF2-40B4-BE49-F238E27FC236}">
              <a16:creationId xmlns:a16="http://schemas.microsoft.com/office/drawing/2014/main" xmlns="" id="{01F5200E-BA3B-49E3-B7A9-43BF1F9AE5CC}"/>
            </a:ext>
          </a:extLst>
        </xdr:cNvPr>
        <xdr:cNvCxnSpPr/>
      </xdr:nvCxnSpPr>
      <xdr:spPr>
        <a:xfrm>
          <a:off x="22072600" y="172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46100</xdr:rowOff>
    </xdr:from>
    <xdr:ext cx="469744" cy="259045"/>
    <xdr:sp macro="" textlink="">
      <xdr:nvSpPr>
        <xdr:cNvPr id="638" name="【庁舎】&#10;一人当たり面積平均値テキスト">
          <a:extLst>
            <a:ext uri="{FF2B5EF4-FFF2-40B4-BE49-F238E27FC236}">
              <a16:creationId xmlns:a16="http://schemas.microsoft.com/office/drawing/2014/main" xmlns="" id="{96DDA484-926B-4BF9-A62E-6E0FC2141F93}"/>
            </a:ext>
          </a:extLst>
        </xdr:cNvPr>
        <xdr:cNvSpPr txBox="1"/>
      </xdr:nvSpPr>
      <xdr:spPr>
        <a:xfrm>
          <a:off x="22199600" y="18048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23223</xdr:rowOff>
    </xdr:from>
    <xdr:to>
      <xdr:col>116</xdr:col>
      <xdr:colOff>114300</xdr:colOff>
      <xdr:row>106</xdr:row>
      <xdr:rowOff>124823</xdr:rowOff>
    </xdr:to>
    <xdr:sp macro="" textlink="">
      <xdr:nvSpPr>
        <xdr:cNvPr id="639" name="フローチャート: 判断 638">
          <a:extLst>
            <a:ext uri="{FF2B5EF4-FFF2-40B4-BE49-F238E27FC236}">
              <a16:creationId xmlns:a16="http://schemas.microsoft.com/office/drawing/2014/main" xmlns="" id="{C0D3076D-B9BD-40F7-A875-8A3656D5859D}"/>
            </a:ext>
          </a:extLst>
        </xdr:cNvPr>
        <xdr:cNvSpPr/>
      </xdr:nvSpPr>
      <xdr:spPr>
        <a:xfrm>
          <a:off x="221107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640" name="フローチャート: 判断 639">
          <a:extLst>
            <a:ext uri="{FF2B5EF4-FFF2-40B4-BE49-F238E27FC236}">
              <a16:creationId xmlns:a16="http://schemas.microsoft.com/office/drawing/2014/main" xmlns="" id="{2E981A52-C4D7-4FF4-91D6-A5EE600306EC}"/>
            </a:ext>
          </a:extLst>
        </xdr:cNvPr>
        <xdr:cNvSpPr/>
      </xdr:nvSpPr>
      <xdr:spPr>
        <a:xfrm>
          <a:off x="21272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70031</xdr:rowOff>
    </xdr:from>
    <xdr:to>
      <xdr:col>107</xdr:col>
      <xdr:colOff>101600</xdr:colOff>
      <xdr:row>107</xdr:row>
      <xdr:rowOff>181</xdr:rowOff>
    </xdr:to>
    <xdr:sp macro="" textlink="">
      <xdr:nvSpPr>
        <xdr:cNvPr id="641" name="フローチャート: 判断 640">
          <a:extLst>
            <a:ext uri="{FF2B5EF4-FFF2-40B4-BE49-F238E27FC236}">
              <a16:creationId xmlns:a16="http://schemas.microsoft.com/office/drawing/2014/main" xmlns="" id="{5642CE03-0E81-4FE2-B0E3-AA3B154CEA8E}"/>
            </a:ext>
          </a:extLst>
        </xdr:cNvPr>
        <xdr:cNvSpPr/>
      </xdr:nvSpPr>
      <xdr:spPr>
        <a:xfrm>
          <a:off x="20383500" y="182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109220</xdr:rowOff>
    </xdr:from>
    <xdr:to>
      <xdr:col>102</xdr:col>
      <xdr:colOff>165100</xdr:colOff>
      <xdr:row>107</xdr:row>
      <xdr:rowOff>39370</xdr:rowOff>
    </xdr:to>
    <xdr:sp macro="" textlink="">
      <xdr:nvSpPr>
        <xdr:cNvPr id="642" name="フローチャート: 判断 641">
          <a:extLst>
            <a:ext uri="{FF2B5EF4-FFF2-40B4-BE49-F238E27FC236}">
              <a16:creationId xmlns:a16="http://schemas.microsoft.com/office/drawing/2014/main" xmlns="" id="{B83D3723-D7AE-4FC1-9176-147BA4F0A37E}"/>
            </a:ext>
          </a:extLst>
        </xdr:cNvPr>
        <xdr:cNvSpPr/>
      </xdr:nvSpPr>
      <xdr:spPr>
        <a:xfrm>
          <a:off x="19494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xmlns="" id="{C651E42B-41C1-47A5-B3AF-F10B651423C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xmlns="" id="{9EEAD9EE-569B-44F8-B305-4429E4D81CE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xmlns="" id="{E1BB466D-198A-4C38-A3A3-E787962C9B2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xmlns="" id="{9FDABBD6-FB59-4D54-8123-83903833C2F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xmlns="" id="{61EB3BA5-1029-4E3E-B4D3-8CF892236ED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127726</xdr:rowOff>
    </xdr:from>
    <xdr:to>
      <xdr:col>116</xdr:col>
      <xdr:colOff>114300</xdr:colOff>
      <xdr:row>107</xdr:row>
      <xdr:rowOff>57876</xdr:rowOff>
    </xdr:to>
    <xdr:sp macro="" textlink="">
      <xdr:nvSpPr>
        <xdr:cNvPr id="648" name="楕円 647">
          <a:extLst>
            <a:ext uri="{FF2B5EF4-FFF2-40B4-BE49-F238E27FC236}">
              <a16:creationId xmlns:a16="http://schemas.microsoft.com/office/drawing/2014/main" xmlns="" id="{F59FC4DB-0E68-4C47-B62E-61B9A1F18C2B}"/>
            </a:ext>
          </a:extLst>
        </xdr:cNvPr>
        <xdr:cNvSpPr/>
      </xdr:nvSpPr>
      <xdr:spPr>
        <a:xfrm>
          <a:off x="22110700" y="1830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106153</xdr:rowOff>
    </xdr:from>
    <xdr:ext cx="469744" cy="259045"/>
    <xdr:sp macro="" textlink="">
      <xdr:nvSpPr>
        <xdr:cNvPr id="649" name="【庁舎】&#10;一人当たり面積該当値テキスト">
          <a:extLst>
            <a:ext uri="{FF2B5EF4-FFF2-40B4-BE49-F238E27FC236}">
              <a16:creationId xmlns:a16="http://schemas.microsoft.com/office/drawing/2014/main" xmlns="" id="{CD1FFE3F-9FA2-49A3-999D-8F89B2930527}"/>
            </a:ext>
          </a:extLst>
        </xdr:cNvPr>
        <xdr:cNvSpPr txBox="1"/>
      </xdr:nvSpPr>
      <xdr:spPr>
        <a:xfrm>
          <a:off x="22199600" y="1827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128814</xdr:rowOff>
    </xdr:from>
    <xdr:to>
      <xdr:col>112</xdr:col>
      <xdr:colOff>38100</xdr:colOff>
      <xdr:row>107</xdr:row>
      <xdr:rowOff>58964</xdr:rowOff>
    </xdr:to>
    <xdr:sp macro="" textlink="">
      <xdr:nvSpPr>
        <xdr:cNvPr id="650" name="楕円 649">
          <a:extLst>
            <a:ext uri="{FF2B5EF4-FFF2-40B4-BE49-F238E27FC236}">
              <a16:creationId xmlns:a16="http://schemas.microsoft.com/office/drawing/2014/main" xmlns="" id="{F594BF1C-29A7-446F-B90D-79B0197CE9CE}"/>
            </a:ext>
          </a:extLst>
        </xdr:cNvPr>
        <xdr:cNvSpPr/>
      </xdr:nvSpPr>
      <xdr:spPr>
        <a:xfrm>
          <a:off x="21272500" y="1830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7076</xdr:rowOff>
    </xdr:from>
    <xdr:to>
      <xdr:col>116</xdr:col>
      <xdr:colOff>63500</xdr:colOff>
      <xdr:row>107</xdr:row>
      <xdr:rowOff>8164</xdr:rowOff>
    </xdr:to>
    <xdr:cxnSp macro="">
      <xdr:nvCxnSpPr>
        <xdr:cNvPr id="651" name="直線コネクタ 650">
          <a:extLst>
            <a:ext uri="{FF2B5EF4-FFF2-40B4-BE49-F238E27FC236}">
              <a16:creationId xmlns:a16="http://schemas.microsoft.com/office/drawing/2014/main" xmlns="" id="{6EBDD720-573B-4010-B79F-0D0ADF6D548C}"/>
            </a:ext>
          </a:extLst>
        </xdr:cNvPr>
        <xdr:cNvCxnSpPr/>
      </xdr:nvCxnSpPr>
      <xdr:spPr>
        <a:xfrm flipV="1">
          <a:off x="21323300" y="18352226"/>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120106</xdr:rowOff>
    </xdr:from>
    <xdr:to>
      <xdr:col>107</xdr:col>
      <xdr:colOff>101600</xdr:colOff>
      <xdr:row>107</xdr:row>
      <xdr:rowOff>50256</xdr:rowOff>
    </xdr:to>
    <xdr:sp macro="" textlink="">
      <xdr:nvSpPr>
        <xdr:cNvPr id="652" name="楕円 651">
          <a:extLst>
            <a:ext uri="{FF2B5EF4-FFF2-40B4-BE49-F238E27FC236}">
              <a16:creationId xmlns:a16="http://schemas.microsoft.com/office/drawing/2014/main" xmlns="" id="{74D0249C-B227-45D4-A7C9-7B584914DE7B}"/>
            </a:ext>
          </a:extLst>
        </xdr:cNvPr>
        <xdr:cNvSpPr/>
      </xdr:nvSpPr>
      <xdr:spPr>
        <a:xfrm>
          <a:off x="203835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170906</xdr:rowOff>
    </xdr:from>
    <xdr:to>
      <xdr:col>111</xdr:col>
      <xdr:colOff>177800</xdr:colOff>
      <xdr:row>107</xdr:row>
      <xdr:rowOff>8164</xdr:rowOff>
    </xdr:to>
    <xdr:cxnSp macro="">
      <xdr:nvCxnSpPr>
        <xdr:cNvPr id="653" name="直線コネクタ 652">
          <a:extLst>
            <a:ext uri="{FF2B5EF4-FFF2-40B4-BE49-F238E27FC236}">
              <a16:creationId xmlns:a16="http://schemas.microsoft.com/office/drawing/2014/main" xmlns="" id="{8C6DC1DC-8401-4844-AD5F-7DE82CB89975}"/>
            </a:ext>
          </a:extLst>
        </xdr:cNvPr>
        <xdr:cNvCxnSpPr/>
      </xdr:nvCxnSpPr>
      <xdr:spPr>
        <a:xfrm>
          <a:off x="20434300" y="18344606"/>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4734</xdr:rowOff>
    </xdr:from>
    <xdr:ext cx="469744" cy="259045"/>
    <xdr:sp macro="" textlink="">
      <xdr:nvSpPr>
        <xdr:cNvPr id="654" name="n_1aveValue【庁舎】&#10;一人当たり面積">
          <a:extLst>
            <a:ext uri="{FF2B5EF4-FFF2-40B4-BE49-F238E27FC236}">
              <a16:creationId xmlns:a16="http://schemas.microsoft.com/office/drawing/2014/main" xmlns="" id="{7AC01DCE-673D-4F7E-A923-81521B83BAEE}"/>
            </a:ext>
          </a:extLst>
        </xdr:cNvPr>
        <xdr:cNvSpPr txBox="1"/>
      </xdr:nvSpPr>
      <xdr:spPr>
        <a:xfrm>
          <a:off x="21075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16708</xdr:rowOff>
    </xdr:from>
    <xdr:ext cx="469744" cy="259045"/>
    <xdr:sp macro="" textlink="">
      <xdr:nvSpPr>
        <xdr:cNvPr id="655" name="n_2aveValue【庁舎】&#10;一人当たり面積">
          <a:extLst>
            <a:ext uri="{FF2B5EF4-FFF2-40B4-BE49-F238E27FC236}">
              <a16:creationId xmlns:a16="http://schemas.microsoft.com/office/drawing/2014/main" xmlns="" id="{B57B0DCC-5822-4937-AAC3-7A243102CA8F}"/>
            </a:ext>
          </a:extLst>
        </xdr:cNvPr>
        <xdr:cNvSpPr txBox="1"/>
      </xdr:nvSpPr>
      <xdr:spPr>
        <a:xfrm>
          <a:off x="20199427" y="1801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55897</xdr:rowOff>
    </xdr:from>
    <xdr:ext cx="469744" cy="259045"/>
    <xdr:sp macro="" textlink="">
      <xdr:nvSpPr>
        <xdr:cNvPr id="656" name="n_3aveValue【庁舎】&#10;一人当たり面積">
          <a:extLst>
            <a:ext uri="{FF2B5EF4-FFF2-40B4-BE49-F238E27FC236}">
              <a16:creationId xmlns:a16="http://schemas.microsoft.com/office/drawing/2014/main" xmlns="" id="{1A2EC7ED-5D5F-4689-99C3-55ABA74E2022}"/>
            </a:ext>
          </a:extLst>
        </xdr:cNvPr>
        <xdr:cNvSpPr txBox="1"/>
      </xdr:nvSpPr>
      <xdr:spPr>
        <a:xfrm>
          <a:off x="19310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50091</xdr:rowOff>
    </xdr:from>
    <xdr:ext cx="469744" cy="259045"/>
    <xdr:sp macro="" textlink="">
      <xdr:nvSpPr>
        <xdr:cNvPr id="657" name="n_1mainValue【庁舎】&#10;一人当たり面積">
          <a:extLst>
            <a:ext uri="{FF2B5EF4-FFF2-40B4-BE49-F238E27FC236}">
              <a16:creationId xmlns:a16="http://schemas.microsoft.com/office/drawing/2014/main" xmlns="" id="{4863BAA9-8F6A-46CD-BCA2-35FA86036AFC}"/>
            </a:ext>
          </a:extLst>
        </xdr:cNvPr>
        <xdr:cNvSpPr txBox="1"/>
      </xdr:nvSpPr>
      <xdr:spPr>
        <a:xfrm>
          <a:off x="21075727" y="1839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41383</xdr:rowOff>
    </xdr:from>
    <xdr:ext cx="469744" cy="259045"/>
    <xdr:sp macro="" textlink="">
      <xdr:nvSpPr>
        <xdr:cNvPr id="658" name="n_2mainValue【庁舎】&#10;一人当たり面積">
          <a:extLst>
            <a:ext uri="{FF2B5EF4-FFF2-40B4-BE49-F238E27FC236}">
              <a16:creationId xmlns:a16="http://schemas.microsoft.com/office/drawing/2014/main" xmlns="" id="{EDEEC0A6-4C89-4554-B257-3BD475A9D4FF}"/>
            </a:ext>
          </a:extLst>
        </xdr:cNvPr>
        <xdr:cNvSpPr txBox="1"/>
      </xdr:nvSpPr>
      <xdr:spPr>
        <a:xfrm>
          <a:off x="20199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9" name="正方形/長方形 658">
          <a:extLst>
            <a:ext uri="{FF2B5EF4-FFF2-40B4-BE49-F238E27FC236}">
              <a16:creationId xmlns:a16="http://schemas.microsoft.com/office/drawing/2014/main" xmlns="" id="{F955DCC2-BE45-47E4-B53F-7D291DCEB24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0" name="正方形/長方形 659">
          <a:extLst>
            <a:ext uri="{FF2B5EF4-FFF2-40B4-BE49-F238E27FC236}">
              <a16:creationId xmlns:a16="http://schemas.microsoft.com/office/drawing/2014/main" xmlns="" id="{9D2C61EF-7F2E-41F3-AB69-52F7C2A10EC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1" name="テキスト ボックス 660">
          <a:extLst>
            <a:ext uri="{FF2B5EF4-FFF2-40B4-BE49-F238E27FC236}">
              <a16:creationId xmlns:a16="http://schemas.microsoft.com/office/drawing/2014/main" xmlns="" id="{E8C3F8BD-14E4-4464-A2CC-09CEF033684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類似団体と比較して、保健センター及び庁舎の減価償却率は低い値となっているが、全体としては高い値となっており、中でも体育館については減価償却が終了している状態にある。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施設更新の優先度については、償却率のみならず、一人当たり面積の値や各施設の利用率等も注視しながら検討を進める。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11,227
11,101
37.75
4,929,900
4,742,932
148,617
2,905,399
4,285,359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61.7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神奈川県内の他市町村と比べると、企業が少ないことなどから、平成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県平均より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ポイント下回っているが、全国平均との比較では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ポイント上回っている。類似団体内でも上位に位置しているが、将来的には税収の減少傾向が見込まれることから、町税の徴収強化等により歳入の確保に努める。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xmlns=""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flipV="1">
          <a:off x="4953000" y="6215138"/>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xmlns=""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xmlns=""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70455</xdr:rowOff>
    </xdr:from>
    <xdr:to>
      <xdr:col>23</xdr:col>
      <xdr:colOff>133350</xdr:colOff>
      <xdr:row>41</xdr:row>
      <xdr:rowOff>70455</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114800" y="70999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15620</xdr:rowOff>
    </xdr:from>
    <xdr:ext cx="762000" cy="259045"/>
    <xdr:sp macro="" textlink="">
      <xdr:nvSpPr>
        <xdr:cNvPr id="71" name="財政力平均値テキスト">
          <a:extLst>
            <a:ext uri="{FF2B5EF4-FFF2-40B4-BE49-F238E27FC236}">
              <a16:creationId xmlns:a16="http://schemas.microsoft.com/office/drawing/2014/main" xmlns="" id="{00000000-0008-0000-0300-000047000000}"/>
            </a:ext>
          </a:extLst>
        </xdr:cNvPr>
        <xdr:cNvSpPr txBox="1"/>
      </xdr:nvSpPr>
      <xdr:spPr>
        <a:xfrm>
          <a:off x="5041900" y="7216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9022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70455</xdr:rowOff>
    </xdr:from>
    <xdr:to>
      <xdr:col>19</xdr:col>
      <xdr:colOff>133350</xdr:colOff>
      <xdr:row>41</xdr:row>
      <xdr:rowOff>70455</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a:off x="3225800" y="70999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32052</xdr:rowOff>
    </xdr:from>
    <xdr:to>
      <xdr:col>19</xdr:col>
      <xdr:colOff>184150</xdr:colOff>
      <xdr:row>42</xdr:row>
      <xdr:rowOff>133652</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064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118429</xdr:rowOff>
    </xdr:from>
    <xdr:ext cx="7366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3733800" y="7319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70455</xdr:rowOff>
    </xdr:from>
    <xdr:to>
      <xdr:col>15</xdr:col>
      <xdr:colOff>82550</xdr:colOff>
      <xdr:row>41</xdr:row>
      <xdr:rowOff>70455</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a:off x="2336800" y="70999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129920</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70455</xdr:rowOff>
    </xdr:from>
    <xdr:to>
      <xdr:col>11</xdr:col>
      <xdr:colOff>31750</xdr:colOff>
      <xdr:row>41</xdr:row>
      <xdr:rowOff>81945</xdr:rowOff>
    </xdr:to>
    <xdr:cxnSp macro="">
      <xdr:nvCxnSpPr>
        <xdr:cNvPr id="79" name="直線コネクタ 78">
          <a:extLst>
            <a:ext uri="{FF2B5EF4-FFF2-40B4-BE49-F238E27FC236}">
              <a16:creationId xmlns:a16="http://schemas.microsoft.com/office/drawing/2014/main" xmlns="" id="{00000000-0008-0000-0300-00004F000000}"/>
            </a:ext>
          </a:extLst>
        </xdr:cNvPr>
        <xdr:cNvCxnSpPr/>
      </xdr:nvCxnSpPr>
      <xdr:spPr>
        <a:xfrm flipV="1">
          <a:off x="1447800" y="70999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152901</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955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164392</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19655</xdr:rowOff>
    </xdr:from>
    <xdr:to>
      <xdr:col>23</xdr:col>
      <xdr:colOff>184150</xdr:colOff>
      <xdr:row>41</xdr:row>
      <xdr:rowOff>121255</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9022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36182</xdr:rowOff>
    </xdr:from>
    <xdr:ext cx="762000" cy="259045"/>
    <xdr:sp macro="" textlink="">
      <xdr:nvSpPr>
        <xdr:cNvPr id="90" name="財政力該当値テキスト">
          <a:extLst>
            <a:ext uri="{FF2B5EF4-FFF2-40B4-BE49-F238E27FC236}">
              <a16:creationId xmlns:a16="http://schemas.microsoft.com/office/drawing/2014/main" xmlns="" id="{00000000-0008-0000-0300-00005A000000}"/>
            </a:ext>
          </a:extLst>
        </xdr:cNvPr>
        <xdr:cNvSpPr txBox="1"/>
      </xdr:nvSpPr>
      <xdr:spPr>
        <a:xfrm>
          <a:off x="50419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19655</xdr:rowOff>
    </xdr:from>
    <xdr:to>
      <xdr:col>19</xdr:col>
      <xdr:colOff>184150</xdr:colOff>
      <xdr:row>41</xdr:row>
      <xdr:rowOff>121255</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064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131432</xdr:rowOff>
    </xdr:from>
    <xdr:ext cx="7366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3733800" y="681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19655</xdr:rowOff>
    </xdr:from>
    <xdr:to>
      <xdr:col>15</xdr:col>
      <xdr:colOff>133350</xdr:colOff>
      <xdr:row>41</xdr:row>
      <xdr:rowOff>121255</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3175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131432</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2844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19655</xdr:rowOff>
    </xdr:from>
    <xdr:to>
      <xdr:col>11</xdr:col>
      <xdr:colOff>82550</xdr:colOff>
      <xdr:row>41</xdr:row>
      <xdr:rowOff>121255</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2286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131432</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955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31145</xdr:rowOff>
    </xdr:from>
    <xdr:to>
      <xdr:col>7</xdr:col>
      <xdr:colOff>31750</xdr:colOff>
      <xdr:row>41</xdr:row>
      <xdr:rowOff>132745</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1397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142922</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066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年度は対前年度比で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ポイント減少したが、こ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は特定企業に特別収益があったことが要因となっていた。平成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年度は、その反動を受け、対前年度比で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今後は公債費の大幅な増加が見込まれるため、全ての事業を点検し、優先度の低い事業については廃止も含めて見直しを図り、経常経費の削減を計画的に進める。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xmlns=""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flipV="1">
          <a:off x="4953000" y="9926320"/>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xmlns=""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9" name="財政構造の弾力性最大値テキスト">
          <a:extLst>
            <a:ext uri="{FF2B5EF4-FFF2-40B4-BE49-F238E27FC236}">
              <a16:creationId xmlns:a16="http://schemas.microsoft.com/office/drawing/2014/main" xmlns="" id="{00000000-0008-0000-0300-000081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5588</xdr:rowOff>
    </xdr:from>
    <xdr:to>
      <xdr:col>23</xdr:col>
      <xdr:colOff>133350</xdr:colOff>
      <xdr:row>65</xdr:row>
      <xdr:rowOff>3048</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114800" y="10978388"/>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147591</xdr:rowOff>
    </xdr:from>
    <xdr:ext cx="762000" cy="259045"/>
    <xdr:sp macro="" textlink="">
      <xdr:nvSpPr>
        <xdr:cNvPr id="132" name="財政構造の弾力性平均値テキスト">
          <a:extLst>
            <a:ext uri="{FF2B5EF4-FFF2-40B4-BE49-F238E27FC236}">
              <a16:creationId xmlns:a16="http://schemas.microsoft.com/office/drawing/2014/main" xmlns="" id="{00000000-0008-0000-0300-000084000000}"/>
            </a:ext>
          </a:extLst>
        </xdr:cNvPr>
        <xdr:cNvSpPr txBox="1"/>
      </xdr:nvSpPr>
      <xdr:spPr>
        <a:xfrm>
          <a:off x="5041900" y="10777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131064</xdr:rowOff>
    </xdr:from>
    <xdr:to>
      <xdr:col>23</xdr:col>
      <xdr:colOff>184150</xdr:colOff>
      <xdr:row>64</xdr:row>
      <xdr:rowOff>61214</xdr:rowOff>
    </xdr:to>
    <xdr:sp macro="" textlink="">
      <xdr:nvSpPr>
        <xdr:cNvPr id="133" name="フローチャート: 判断 132">
          <a:extLst>
            <a:ext uri="{FF2B5EF4-FFF2-40B4-BE49-F238E27FC236}">
              <a16:creationId xmlns:a16="http://schemas.microsoft.com/office/drawing/2014/main" xmlns="" id="{00000000-0008-0000-0300-000085000000}"/>
            </a:ext>
          </a:extLst>
        </xdr:cNvPr>
        <xdr:cNvSpPr/>
      </xdr:nvSpPr>
      <xdr:spPr>
        <a:xfrm>
          <a:off x="49022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5588</xdr:rowOff>
    </xdr:from>
    <xdr:to>
      <xdr:col>19</xdr:col>
      <xdr:colOff>133350</xdr:colOff>
      <xdr:row>64</xdr:row>
      <xdr:rowOff>102108</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flipV="1">
          <a:off x="3225800" y="1097838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106934</xdr:rowOff>
    </xdr:from>
    <xdr:to>
      <xdr:col>19</xdr:col>
      <xdr:colOff>184150</xdr:colOff>
      <xdr:row>64</xdr:row>
      <xdr:rowOff>37084</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47261</xdr:rowOff>
    </xdr:from>
    <xdr:ext cx="7366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3733800" y="1067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102108</xdr:rowOff>
    </xdr:from>
    <xdr:to>
      <xdr:col>15</xdr:col>
      <xdr:colOff>82550</xdr:colOff>
      <xdr:row>64</xdr:row>
      <xdr:rowOff>140716</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flipV="1">
          <a:off x="2336800" y="1107490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44196</xdr:rowOff>
    </xdr:from>
    <xdr:to>
      <xdr:col>11</xdr:col>
      <xdr:colOff>31750</xdr:colOff>
      <xdr:row>64</xdr:row>
      <xdr:rowOff>140716</xdr:rowOff>
    </xdr:to>
    <xdr:cxnSp macro="">
      <xdr:nvCxnSpPr>
        <xdr:cNvPr id="140" name="直線コネクタ 139">
          <a:extLst>
            <a:ext uri="{FF2B5EF4-FFF2-40B4-BE49-F238E27FC236}">
              <a16:creationId xmlns:a16="http://schemas.microsoft.com/office/drawing/2014/main" xmlns="" id="{00000000-0008-0000-0300-00008C000000}"/>
            </a:ext>
          </a:extLst>
        </xdr:cNvPr>
        <xdr:cNvCxnSpPr/>
      </xdr:nvCxnSpPr>
      <xdr:spPr>
        <a:xfrm>
          <a:off x="1447800" y="1101699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762</xdr:rowOff>
    </xdr:from>
    <xdr:to>
      <xdr:col>11</xdr:col>
      <xdr:colOff>82550</xdr:colOff>
      <xdr:row>63</xdr:row>
      <xdr:rowOff>102362</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2286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112539</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1955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34544</xdr:rowOff>
    </xdr:from>
    <xdr:to>
      <xdr:col>7</xdr:col>
      <xdr:colOff>31750</xdr:colOff>
      <xdr:row>63</xdr:row>
      <xdr:rowOff>136144</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146321</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123698</xdr:rowOff>
    </xdr:from>
    <xdr:to>
      <xdr:col>23</xdr:col>
      <xdr:colOff>184150</xdr:colOff>
      <xdr:row>65</xdr:row>
      <xdr:rowOff>53848</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49022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95775</xdr:rowOff>
    </xdr:from>
    <xdr:ext cx="762000" cy="259045"/>
    <xdr:sp macro="" textlink="">
      <xdr:nvSpPr>
        <xdr:cNvPr id="151" name="財政構造の弾力性該当値テキスト">
          <a:extLst>
            <a:ext uri="{FF2B5EF4-FFF2-40B4-BE49-F238E27FC236}">
              <a16:creationId xmlns:a16="http://schemas.microsoft.com/office/drawing/2014/main" xmlns="" id="{00000000-0008-0000-0300-000097000000}"/>
            </a:ext>
          </a:extLst>
        </xdr:cNvPr>
        <xdr:cNvSpPr txBox="1"/>
      </xdr:nvSpPr>
      <xdr:spPr>
        <a:xfrm>
          <a:off x="5041900" y="1106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126238</xdr:rowOff>
    </xdr:from>
    <xdr:to>
      <xdr:col>19</xdr:col>
      <xdr:colOff>184150</xdr:colOff>
      <xdr:row>64</xdr:row>
      <xdr:rowOff>56388</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064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41165</xdr:rowOff>
    </xdr:from>
    <xdr:ext cx="7366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3733800" y="1101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51308</xdr:rowOff>
    </xdr:from>
    <xdr:to>
      <xdr:col>15</xdr:col>
      <xdr:colOff>133350</xdr:colOff>
      <xdr:row>64</xdr:row>
      <xdr:rowOff>152908</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3175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137685</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2844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89916</xdr:rowOff>
    </xdr:from>
    <xdr:to>
      <xdr:col>11</xdr:col>
      <xdr:colOff>82550</xdr:colOff>
      <xdr:row>65</xdr:row>
      <xdr:rowOff>20066</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2286000" y="110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4843</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1955800" y="111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164846</xdr:rowOff>
    </xdr:from>
    <xdr:to>
      <xdr:col>7</xdr:col>
      <xdr:colOff>31750</xdr:colOff>
      <xdr:row>64</xdr:row>
      <xdr:rowOff>94996</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1397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79773</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066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[146,140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及び維持補修費の合計額の人口１人当たりの金額は類似団体内平均より低く推移している。この要因は、地方創生事業が完了に向かっていることからそれに係る委託料が減少傾向にあることが挙げられる。今後も人件費や物件費の抑制を図り、更なる改善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xmlns=""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41145</xdr:rowOff>
    </xdr:from>
    <xdr:to>
      <xdr:col>23</xdr:col>
      <xdr:colOff>133350</xdr:colOff>
      <xdr:row>88</xdr:row>
      <xdr:rowOff>123622</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flipV="1">
          <a:off x="4953000" y="13757145"/>
          <a:ext cx="0" cy="14540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95699</xdr:rowOff>
    </xdr:from>
    <xdr:ext cx="762000" cy="259045"/>
    <xdr:sp macro="" textlink="">
      <xdr:nvSpPr>
        <xdr:cNvPr id="190" name="人件費・物件費等の状況最小値テキスト">
          <a:extLst>
            <a:ext uri="{FF2B5EF4-FFF2-40B4-BE49-F238E27FC236}">
              <a16:creationId xmlns:a16="http://schemas.microsoft.com/office/drawing/2014/main" xmlns="" id="{00000000-0008-0000-0300-0000BE000000}"/>
            </a:ext>
          </a:extLst>
        </xdr:cNvPr>
        <xdr:cNvSpPr txBox="1"/>
      </xdr:nvSpPr>
      <xdr:spPr>
        <a:xfrm>
          <a:off x="5041900" y="1518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123622</xdr:rowOff>
    </xdr:from>
    <xdr:to>
      <xdr:col>24</xdr:col>
      <xdr:colOff>12700</xdr:colOff>
      <xdr:row>88</xdr:row>
      <xdr:rowOff>123622</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4864100" y="15211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127522</xdr:rowOff>
    </xdr:from>
    <xdr:ext cx="762000" cy="259045"/>
    <xdr:sp macro="" textlink="">
      <xdr:nvSpPr>
        <xdr:cNvPr id="192" name="人件費・物件費等の状況最大値テキスト">
          <a:extLst>
            <a:ext uri="{FF2B5EF4-FFF2-40B4-BE49-F238E27FC236}">
              <a16:creationId xmlns:a16="http://schemas.microsoft.com/office/drawing/2014/main" xmlns="" id="{00000000-0008-0000-0300-0000C0000000}"/>
            </a:ext>
          </a:extLst>
        </xdr:cNvPr>
        <xdr:cNvSpPr txBox="1"/>
      </xdr:nvSpPr>
      <xdr:spPr>
        <a:xfrm>
          <a:off x="5041900" y="1350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41145</xdr:rowOff>
    </xdr:from>
    <xdr:to>
      <xdr:col>24</xdr:col>
      <xdr:colOff>12700</xdr:colOff>
      <xdr:row>80</xdr:row>
      <xdr:rowOff>41145</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864100" y="1375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98777</xdr:rowOff>
    </xdr:from>
    <xdr:to>
      <xdr:col>23</xdr:col>
      <xdr:colOff>133350</xdr:colOff>
      <xdr:row>81</xdr:row>
      <xdr:rowOff>113174</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flipV="1">
          <a:off x="4114800" y="13986227"/>
          <a:ext cx="838200" cy="1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152889</xdr:rowOff>
    </xdr:from>
    <xdr:ext cx="762000" cy="259045"/>
    <xdr:sp macro="" textlink="">
      <xdr:nvSpPr>
        <xdr:cNvPr id="195" name="人件費・物件費等の状況平均値テキスト">
          <a:extLst>
            <a:ext uri="{FF2B5EF4-FFF2-40B4-BE49-F238E27FC236}">
              <a16:creationId xmlns:a16="http://schemas.microsoft.com/office/drawing/2014/main" xmlns="" id="{00000000-0008-0000-0300-0000C3000000}"/>
            </a:ext>
          </a:extLst>
        </xdr:cNvPr>
        <xdr:cNvSpPr txBox="1"/>
      </xdr:nvSpPr>
      <xdr:spPr>
        <a:xfrm>
          <a:off x="5041900" y="140403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9362</xdr:rowOff>
    </xdr:from>
    <xdr:to>
      <xdr:col>23</xdr:col>
      <xdr:colOff>184150</xdr:colOff>
      <xdr:row>82</xdr:row>
      <xdr:rowOff>110962</xdr:rowOff>
    </xdr:to>
    <xdr:sp macro="" textlink="">
      <xdr:nvSpPr>
        <xdr:cNvPr id="196" name="フローチャート: 判断 195">
          <a:extLst>
            <a:ext uri="{FF2B5EF4-FFF2-40B4-BE49-F238E27FC236}">
              <a16:creationId xmlns:a16="http://schemas.microsoft.com/office/drawing/2014/main" xmlns="" id="{00000000-0008-0000-0300-0000C4000000}"/>
            </a:ext>
          </a:extLst>
        </xdr:cNvPr>
        <xdr:cNvSpPr/>
      </xdr:nvSpPr>
      <xdr:spPr>
        <a:xfrm>
          <a:off x="49022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109048</xdr:rowOff>
    </xdr:from>
    <xdr:to>
      <xdr:col>19</xdr:col>
      <xdr:colOff>133350</xdr:colOff>
      <xdr:row>81</xdr:row>
      <xdr:rowOff>113174</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3225800" y="13996498"/>
          <a:ext cx="889000" cy="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150633</xdr:rowOff>
    </xdr:from>
    <xdr:to>
      <xdr:col>19</xdr:col>
      <xdr:colOff>184150</xdr:colOff>
      <xdr:row>82</xdr:row>
      <xdr:rowOff>80783</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4064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65560</xdr:rowOff>
    </xdr:from>
    <xdr:ext cx="736600" cy="259045"/>
    <xdr:sp macro="" textlink="">
      <xdr:nvSpPr>
        <xdr:cNvPr id="199" name="テキスト ボックス 198">
          <a:extLst>
            <a:ext uri="{FF2B5EF4-FFF2-40B4-BE49-F238E27FC236}">
              <a16:creationId xmlns:a16="http://schemas.microsoft.com/office/drawing/2014/main" xmlns="" id="{00000000-0008-0000-0300-0000C7000000}"/>
            </a:ext>
          </a:extLst>
        </xdr:cNvPr>
        <xdr:cNvSpPr txBox="1"/>
      </xdr:nvSpPr>
      <xdr:spPr>
        <a:xfrm>
          <a:off x="3733800" y="14124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58869</xdr:rowOff>
    </xdr:from>
    <xdr:to>
      <xdr:col>15</xdr:col>
      <xdr:colOff>82550</xdr:colOff>
      <xdr:row>81</xdr:row>
      <xdr:rowOff>109048</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2336800" y="13946319"/>
          <a:ext cx="889000" cy="5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121693</xdr:rowOff>
    </xdr:from>
    <xdr:to>
      <xdr:col>15</xdr:col>
      <xdr:colOff>133350</xdr:colOff>
      <xdr:row>82</xdr:row>
      <xdr:rowOff>51843</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3175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36620</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2844800" y="1409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21517</xdr:rowOff>
    </xdr:from>
    <xdr:to>
      <xdr:col>11</xdr:col>
      <xdr:colOff>31750</xdr:colOff>
      <xdr:row>81</xdr:row>
      <xdr:rowOff>58869</xdr:rowOff>
    </xdr:to>
    <xdr:cxnSp macro="">
      <xdr:nvCxnSpPr>
        <xdr:cNvPr id="203" name="直線コネクタ 202">
          <a:extLst>
            <a:ext uri="{FF2B5EF4-FFF2-40B4-BE49-F238E27FC236}">
              <a16:creationId xmlns:a16="http://schemas.microsoft.com/office/drawing/2014/main" xmlns="" id="{00000000-0008-0000-0300-0000CB000000}"/>
            </a:ext>
          </a:extLst>
        </xdr:cNvPr>
        <xdr:cNvCxnSpPr/>
      </xdr:nvCxnSpPr>
      <xdr:spPr>
        <a:xfrm>
          <a:off x="1447800" y="13908967"/>
          <a:ext cx="889000" cy="3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126012</xdr:rowOff>
    </xdr:from>
    <xdr:to>
      <xdr:col>11</xdr:col>
      <xdr:colOff>82550</xdr:colOff>
      <xdr:row>82</xdr:row>
      <xdr:rowOff>56162</xdr:rowOff>
    </xdr:to>
    <xdr:sp macro="" textlink="">
      <xdr:nvSpPr>
        <xdr:cNvPr id="204" name="フローチャート: 判断 203">
          <a:extLst>
            <a:ext uri="{FF2B5EF4-FFF2-40B4-BE49-F238E27FC236}">
              <a16:creationId xmlns:a16="http://schemas.microsoft.com/office/drawing/2014/main" xmlns="" id="{00000000-0008-0000-0300-0000CC000000}"/>
            </a:ext>
          </a:extLst>
        </xdr:cNvPr>
        <xdr:cNvSpPr/>
      </xdr:nvSpPr>
      <xdr:spPr>
        <a:xfrm>
          <a:off x="2286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40939</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1955800" y="14099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116305</xdr:rowOff>
    </xdr:from>
    <xdr:to>
      <xdr:col>7</xdr:col>
      <xdr:colOff>31750</xdr:colOff>
      <xdr:row>82</xdr:row>
      <xdr:rowOff>46455</xdr:rowOff>
    </xdr:to>
    <xdr:sp macro="" textlink="">
      <xdr:nvSpPr>
        <xdr:cNvPr id="206" name="フローチャート: 判断 205">
          <a:extLst>
            <a:ext uri="{FF2B5EF4-FFF2-40B4-BE49-F238E27FC236}">
              <a16:creationId xmlns:a16="http://schemas.microsoft.com/office/drawing/2014/main" xmlns="" id="{00000000-0008-0000-0300-0000CE000000}"/>
            </a:ext>
          </a:extLst>
        </xdr:cNvPr>
        <xdr:cNvSpPr/>
      </xdr:nvSpPr>
      <xdr:spPr>
        <a:xfrm>
          <a:off x="1397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31232</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066800" y="14090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47977</xdr:rowOff>
    </xdr:from>
    <xdr:to>
      <xdr:col>23</xdr:col>
      <xdr:colOff>184150</xdr:colOff>
      <xdr:row>81</xdr:row>
      <xdr:rowOff>149577</xdr:rowOff>
    </xdr:to>
    <xdr:sp macro="" textlink="">
      <xdr:nvSpPr>
        <xdr:cNvPr id="213" name="楕円 212">
          <a:extLst>
            <a:ext uri="{FF2B5EF4-FFF2-40B4-BE49-F238E27FC236}">
              <a16:creationId xmlns:a16="http://schemas.microsoft.com/office/drawing/2014/main" xmlns="" id="{00000000-0008-0000-0300-0000D5000000}"/>
            </a:ext>
          </a:extLst>
        </xdr:cNvPr>
        <xdr:cNvSpPr/>
      </xdr:nvSpPr>
      <xdr:spPr>
        <a:xfrm>
          <a:off x="4902200" y="1393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64504</xdr:rowOff>
    </xdr:from>
    <xdr:ext cx="762000" cy="259045"/>
    <xdr:sp macro="" textlink="">
      <xdr:nvSpPr>
        <xdr:cNvPr id="214" name="人件費・物件費等の状況該当値テキスト">
          <a:extLst>
            <a:ext uri="{FF2B5EF4-FFF2-40B4-BE49-F238E27FC236}">
              <a16:creationId xmlns:a16="http://schemas.microsoft.com/office/drawing/2014/main" xmlns="" id="{00000000-0008-0000-0300-0000D6000000}"/>
            </a:ext>
          </a:extLst>
        </xdr:cNvPr>
        <xdr:cNvSpPr txBox="1"/>
      </xdr:nvSpPr>
      <xdr:spPr>
        <a:xfrm>
          <a:off x="5041900" y="13780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62374</xdr:rowOff>
    </xdr:from>
    <xdr:to>
      <xdr:col>19</xdr:col>
      <xdr:colOff>184150</xdr:colOff>
      <xdr:row>81</xdr:row>
      <xdr:rowOff>163974</xdr:rowOff>
    </xdr:to>
    <xdr:sp macro="" textlink="">
      <xdr:nvSpPr>
        <xdr:cNvPr id="215" name="楕円 214">
          <a:extLst>
            <a:ext uri="{FF2B5EF4-FFF2-40B4-BE49-F238E27FC236}">
              <a16:creationId xmlns:a16="http://schemas.microsoft.com/office/drawing/2014/main" xmlns="" id="{00000000-0008-0000-0300-0000D7000000}"/>
            </a:ext>
          </a:extLst>
        </xdr:cNvPr>
        <xdr:cNvSpPr/>
      </xdr:nvSpPr>
      <xdr:spPr>
        <a:xfrm>
          <a:off x="4064000" y="1394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2701</xdr:rowOff>
    </xdr:from>
    <xdr:ext cx="736600" cy="259045"/>
    <xdr:sp macro="" textlink="">
      <xdr:nvSpPr>
        <xdr:cNvPr id="216" name="テキスト ボックス 215">
          <a:extLst>
            <a:ext uri="{FF2B5EF4-FFF2-40B4-BE49-F238E27FC236}">
              <a16:creationId xmlns:a16="http://schemas.microsoft.com/office/drawing/2014/main" xmlns="" id="{00000000-0008-0000-0300-0000D8000000}"/>
            </a:ext>
          </a:extLst>
        </xdr:cNvPr>
        <xdr:cNvSpPr txBox="1"/>
      </xdr:nvSpPr>
      <xdr:spPr>
        <a:xfrm>
          <a:off x="3733800" y="1371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58248</xdr:rowOff>
    </xdr:from>
    <xdr:to>
      <xdr:col>15</xdr:col>
      <xdr:colOff>133350</xdr:colOff>
      <xdr:row>81</xdr:row>
      <xdr:rowOff>159848</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3175000" y="1394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170025</xdr:rowOff>
    </xdr:from>
    <xdr:ext cx="7620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2844800" y="13714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8069</xdr:rowOff>
    </xdr:from>
    <xdr:to>
      <xdr:col>11</xdr:col>
      <xdr:colOff>82550</xdr:colOff>
      <xdr:row>81</xdr:row>
      <xdr:rowOff>109669</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2286000" y="1389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119846</xdr:rowOff>
    </xdr:from>
    <xdr:ext cx="7620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1955800" y="13664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142167</xdr:rowOff>
    </xdr:from>
    <xdr:to>
      <xdr:col>7</xdr:col>
      <xdr:colOff>31750</xdr:colOff>
      <xdr:row>81</xdr:row>
      <xdr:rowOff>72317</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1397000" y="1385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82494</xdr:rowOff>
    </xdr:from>
    <xdr:ext cx="7620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066800" y="13627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xmlns=""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給与改定は国の上昇率に準じて行っているが、給料表を一部分割しているため、指数は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を下回る。</a:t>
          </a:r>
        </a:p>
        <a:p>
          <a:r>
            <a:rPr kumimoji="1" lang="ja-JP" altLang="en-US" sz="1300">
              <a:latin typeface="ＭＳ Ｐゴシック" panose="020B0600070205080204" pitchFamily="50" charset="-128"/>
              <a:ea typeface="ＭＳ Ｐゴシック" panose="020B0600070205080204" pitchFamily="50" charset="-128"/>
            </a:rPr>
            <a:t>各年度の変動に関しては、採用・退職にかかるもの及び職員の経験年数階層によるものである。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xmlns=""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xmlns=""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153609</xdr:rowOff>
    </xdr:from>
    <xdr:to>
      <xdr:col>81</xdr:col>
      <xdr:colOff>44450</xdr:colOff>
      <xdr:row>89</xdr:row>
      <xdr:rowOff>92832</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flipV="1">
          <a:off x="17018000" y="13869609"/>
          <a:ext cx="0" cy="14822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4" name="給与水準   （国との比較）最小値テキスト">
          <a:extLst>
            <a:ext uri="{FF2B5EF4-FFF2-40B4-BE49-F238E27FC236}">
              <a16:creationId xmlns:a16="http://schemas.microsoft.com/office/drawing/2014/main" xmlns="" id="{00000000-0008-0000-0300-0000FE00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68536</xdr:rowOff>
    </xdr:from>
    <xdr:ext cx="762000" cy="259045"/>
    <xdr:sp macro="" textlink="">
      <xdr:nvSpPr>
        <xdr:cNvPr id="256" name="給与水準   （国との比較）最大値テキスト">
          <a:extLst>
            <a:ext uri="{FF2B5EF4-FFF2-40B4-BE49-F238E27FC236}">
              <a16:creationId xmlns:a16="http://schemas.microsoft.com/office/drawing/2014/main" xmlns="" id="{00000000-0008-0000-0300-000000010000}"/>
            </a:ext>
          </a:extLst>
        </xdr:cNvPr>
        <xdr:cNvSpPr txBox="1"/>
      </xdr:nvSpPr>
      <xdr:spPr>
        <a:xfrm>
          <a:off x="17106900" y="136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153609</xdr:rowOff>
    </xdr:from>
    <xdr:to>
      <xdr:col>81</xdr:col>
      <xdr:colOff>133350</xdr:colOff>
      <xdr:row>80</xdr:row>
      <xdr:rowOff>153609</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929100" y="1386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88</xdr:row>
      <xdr:rowOff>11491</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flipV="1">
          <a:off x="16179800" y="14984186"/>
          <a:ext cx="8382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78818</xdr:rowOff>
    </xdr:from>
    <xdr:ext cx="762000" cy="259045"/>
    <xdr:sp macro="" textlink="">
      <xdr:nvSpPr>
        <xdr:cNvPr id="259" name="給与水準   （国との比較）平均値テキスト">
          <a:extLst>
            <a:ext uri="{FF2B5EF4-FFF2-40B4-BE49-F238E27FC236}">
              <a16:creationId xmlns:a16="http://schemas.microsoft.com/office/drawing/2014/main" xmlns="" id="{00000000-0008-0000-0300-000003010000}"/>
            </a:ext>
          </a:extLst>
        </xdr:cNvPr>
        <xdr:cNvSpPr txBox="1"/>
      </xdr:nvSpPr>
      <xdr:spPr>
        <a:xfrm>
          <a:off x="17106900" y="1465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0" name="フローチャート: 判断 259">
          <a:extLst>
            <a:ext uri="{FF2B5EF4-FFF2-40B4-BE49-F238E27FC236}">
              <a16:creationId xmlns:a16="http://schemas.microsoft.com/office/drawing/2014/main" xmlns="" id="{00000000-0008-0000-0300-000004010000}"/>
            </a:ext>
          </a:extLst>
        </xdr:cNvPr>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45055</xdr:rowOff>
    </xdr:from>
    <xdr:to>
      <xdr:col>77</xdr:col>
      <xdr:colOff>44450</xdr:colOff>
      <xdr:row>88</xdr:row>
      <xdr:rowOff>11491</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a:off x="15290800" y="14961205"/>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45055</xdr:rowOff>
    </xdr:from>
    <xdr:to>
      <xdr:col>72</xdr:col>
      <xdr:colOff>203200</xdr:colOff>
      <xdr:row>87</xdr:row>
      <xdr:rowOff>91016</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flipV="1">
          <a:off x="14401800" y="14961205"/>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27818</xdr:rowOff>
    </xdr:from>
    <xdr:to>
      <xdr:col>73</xdr:col>
      <xdr:colOff>44450</xdr:colOff>
      <xdr:row>86</xdr:row>
      <xdr:rowOff>129418</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5240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139595</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909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9677</xdr:rowOff>
    </xdr:from>
    <xdr:to>
      <xdr:col>68</xdr:col>
      <xdr:colOff>152400</xdr:colOff>
      <xdr:row>87</xdr:row>
      <xdr:rowOff>91016</xdr:rowOff>
    </xdr:to>
    <xdr:cxnSp macro="">
      <xdr:nvCxnSpPr>
        <xdr:cNvPr id="267" name="直線コネクタ 266">
          <a:extLst>
            <a:ext uri="{FF2B5EF4-FFF2-40B4-BE49-F238E27FC236}">
              <a16:creationId xmlns:a16="http://schemas.microsoft.com/office/drawing/2014/main" xmlns="" id="{00000000-0008-0000-0300-00000B010000}"/>
            </a:ext>
          </a:extLst>
        </xdr:cNvPr>
        <xdr:cNvCxnSpPr/>
      </xdr:nvCxnSpPr>
      <xdr:spPr>
        <a:xfrm>
          <a:off x="13512800" y="14754377"/>
          <a:ext cx="889000" cy="25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8" name="フローチャート: 判断 267">
          <a:extLst>
            <a:ext uri="{FF2B5EF4-FFF2-40B4-BE49-F238E27FC236}">
              <a16:creationId xmlns:a16="http://schemas.microsoft.com/office/drawing/2014/main" xmlns="" id="{00000000-0008-0000-0300-00000C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a:extLst>
            <a:ext uri="{FF2B5EF4-FFF2-40B4-BE49-F238E27FC236}">
              <a16:creationId xmlns:a16="http://schemas.microsoft.com/office/drawing/2014/main" xmlns="" id="{00000000-0008-0000-0300-00000E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7" name="楕円 276">
          <a:extLst>
            <a:ext uri="{FF2B5EF4-FFF2-40B4-BE49-F238E27FC236}">
              <a16:creationId xmlns:a16="http://schemas.microsoft.com/office/drawing/2014/main" xmlns="" id="{00000000-0008-0000-0300-000015010000}"/>
            </a:ext>
          </a:extLst>
        </xdr:cNvPr>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8" name="給与水準   （国との比較）該当値テキスト">
          <a:extLst>
            <a:ext uri="{FF2B5EF4-FFF2-40B4-BE49-F238E27FC236}">
              <a16:creationId xmlns:a16="http://schemas.microsoft.com/office/drawing/2014/main" xmlns="" id="{00000000-0008-0000-0300-000016010000}"/>
            </a:ext>
          </a:extLst>
        </xdr:cNvPr>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132141</xdr:rowOff>
    </xdr:from>
    <xdr:to>
      <xdr:col>77</xdr:col>
      <xdr:colOff>95250</xdr:colOff>
      <xdr:row>88</xdr:row>
      <xdr:rowOff>62291</xdr:rowOff>
    </xdr:to>
    <xdr:sp macro="" textlink="">
      <xdr:nvSpPr>
        <xdr:cNvPr id="279" name="楕円 278">
          <a:extLst>
            <a:ext uri="{FF2B5EF4-FFF2-40B4-BE49-F238E27FC236}">
              <a16:creationId xmlns:a16="http://schemas.microsoft.com/office/drawing/2014/main" xmlns="" id="{00000000-0008-0000-0300-000017010000}"/>
            </a:ext>
          </a:extLst>
        </xdr:cNvPr>
        <xdr:cNvSpPr/>
      </xdr:nvSpPr>
      <xdr:spPr>
        <a:xfrm>
          <a:off x="16129000" y="150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47068</xdr:rowOff>
    </xdr:from>
    <xdr:ext cx="736600" cy="259045"/>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5798800" y="1513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165705</xdr:rowOff>
    </xdr:from>
    <xdr:to>
      <xdr:col>73</xdr:col>
      <xdr:colOff>44450</xdr:colOff>
      <xdr:row>87</xdr:row>
      <xdr:rowOff>95855</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52400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80632</xdr:rowOff>
    </xdr:from>
    <xdr:ext cx="7620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4909800" y="1499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130327</xdr:rowOff>
    </xdr:from>
    <xdr:to>
      <xdr:col>64</xdr:col>
      <xdr:colOff>152400</xdr:colOff>
      <xdr:row>86</xdr:row>
      <xdr:rowOff>60477</xdr:rowOff>
    </xdr:to>
    <xdr:sp macro="" textlink="">
      <xdr:nvSpPr>
        <xdr:cNvPr id="285" name="楕円 284">
          <a:extLst>
            <a:ext uri="{FF2B5EF4-FFF2-40B4-BE49-F238E27FC236}">
              <a16:creationId xmlns:a16="http://schemas.microsoft.com/office/drawing/2014/main" xmlns="" id="{00000000-0008-0000-0300-00001D010000}"/>
            </a:ext>
          </a:extLst>
        </xdr:cNvPr>
        <xdr:cNvSpPr/>
      </xdr:nvSpPr>
      <xdr:spPr>
        <a:xfrm>
          <a:off x="134620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45254</xdr:rowOff>
    </xdr:from>
    <xdr:ext cx="762000" cy="259045"/>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3131800" y="1478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xmlns=""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全国平均及び県内平均を上回っているが、これは積極的に施策を展開するため、平成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年度に機構改革を実施し、組織を細分化したため、職員の採用が増加したことに起因している。　</a:t>
          </a:r>
        </a:p>
        <a:p>
          <a:r>
            <a:rPr kumimoji="1" lang="ja-JP" altLang="en-US" sz="1300">
              <a:latin typeface="ＭＳ Ｐゴシック" panose="020B0600070205080204" pitchFamily="50" charset="-128"/>
              <a:ea typeface="ＭＳ Ｐゴシック" panose="020B0600070205080204" pitchFamily="50" charset="-128"/>
            </a:rPr>
            <a:t>また、他の要因として、町の人口が減少していることや再任用職員の雇用も挙げられるが、類似団体内の順位は中間に位置するため、新規事業等を精査し、現状維持に努める。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xmlns=""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xmlns=""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xmlns=""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55804</xdr:rowOff>
    </xdr:from>
    <xdr:to>
      <xdr:col>81</xdr:col>
      <xdr:colOff>44450</xdr:colOff>
      <xdr:row>66</xdr:row>
      <xdr:rowOff>134188</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flipV="1">
          <a:off x="17018000" y="10342804"/>
          <a:ext cx="0" cy="1107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106265</xdr:rowOff>
    </xdr:from>
    <xdr:ext cx="762000" cy="259045"/>
    <xdr:sp macro="" textlink="">
      <xdr:nvSpPr>
        <xdr:cNvPr id="314" name="定員管理の状況最小値テキスト">
          <a:extLst>
            <a:ext uri="{FF2B5EF4-FFF2-40B4-BE49-F238E27FC236}">
              <a16:creationId xmlns:a16="http://schemas.microsoft.com/office/drawing/2014/main" xmlns="" id="{00000000-0008-0000-0300-00003A010000}"/>
            </a:ext>
          </a:extLst>
        </xdr:cNvPr>
        <xdr:cNvSpPr txBox="1"/>
      </xdr:nvSpPr>
      <xdr:spPr>
        <a:xfrm>
          <a:off x="17106900" y="1142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134188</xdr:rowOff>
    </xdr:from>
    <xdr:to>
      <xdr:col>81</xdr:col>
      <xdr:colOff>133350</xdr:colOff>
      <xdr:row>66</xdr:row>
      <xdr:rowOff>134188</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a:off x="16929100" y="1144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142181</xdr:rowOff>
    </xdr:from>
    <xdr:ext cx="762000" cy="259045"/>
    <xdr:sp macro="" textlink="">
      <xdr:nvSpPr>
        <xdr:cNvPr id="316" name="定員管理の状況最大値テキスト">
          <a:extLst>
            <a:ext uri="{FF2B5EF4-FFF2-40B4-BE49-F238E27FC236}">
              <a16:creationId xmlns:a16="http://schemas.microsoft.com/office/drawing/2014/main" xmlns="" id="{00000000-0008-0000-0300-00003C010000}"/>
            </a:ext>
          </a:extLst>
        </xdr:cNvPr>
        <xdr:cNvSpPr txBox="1"/>
      </xdr:nvSpPr>
      <xdr:spPr>
        <a:xfrm>
          <a:off x="17106900" y="1008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55804</xdr:rowOff>
    </xdr:from>
    <xdr:to>
      <xdr:col>81</xdr:col>
      <xdr:colOff>133350</xdr:colOff>
      <xdr:row>60</xdr:row>
      <xdr:rowOff>55804</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0342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59055</xdr:rowOff>
    </xdr:from>
    <xdr:to>
      <xdr:col>81</xdr:col>
      <xdr:colOff>44450</xdr:colOff>
      <xdr:row>61</xdr:row>
      <xdr:rowOff>59537</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6179800" y="10517505"/>
          <a:ext cx="8382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32935</xdr:rowOff>
    </xdr:from>
    <xdr:ext cx="762000" cy="259045"/>
    <xdr:sp macro="" textlink="">
      <xdr:nvSpPr>
        <xdr:cNvPr id="319" name="定員管理の状況平均値テキスト">
          <a:extLst>
            <a:ext uri="{FF2B5EF4-FFF2-40B4-BE49-F238E27FC236}">
              <a16:creationId xmlns:a16="http://schemas.microsoft.com/office/drawing/2014/main" xmlns="" id="{00000000-0008-0000-0300-00003F010000}"/>
            </a:ext>
          </a:extLst>
        </xdr:cNvPr>
        <xdr:cNvSpPr txBox="1"/>
      </xdr:nvSpPr>
      <xdr:spPr>
        <a:xfrm>
          <a:off x="17106900" y="10491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60858</xdr:rowOff>
    </xdr:from>
    <xdr:to>
      <xdr:col>81</xdr:col>
      <xdr:colOff>95250</xdr:colOff>
      <xdr:row>61</xdr:row>
      <xdr:rowOff>162458</xdr:rowOff>
    </xdr:to>
    <xdr:sp macro="" textlink="">
      <xdr:nvSpPr>
        <xdr:cNvPr id="320" name="フローチャート: 判断 319">
          <a:extLst>
            <a:ext uri="{FF2B5EF4-FFF2-40B4-BE49-F238E27FC236}">
              <a16:creationId xmlns:a16="http://schemas.microsoft.com/office/drawing/2014/main" xmlns="" id="{00000000-0008-0000-0300-000040010000}"/>
            </a:ext>
          </a:extLst>
        </xdr:cNvPr>
        <xdr:cNvSpPr/>
      </xdr:nvSpPr>
      <xdr:spPr>
        <a:xfrm>
          <a:off x="169672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56159</xdr:rowOff>
    </xdr:from>
    <xdr:to>
      <xdr:col>77</xdr:col>
      <xdr:colOff>44450</xdr:colOff>
      <xdr:row>61</xdr:row>
      <xdr:rowOff>59055</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5290800" y="10514609"/>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47828</xdr:rowOff>
    </xdr:from>
    <xdr:to>
      <xdr:col>77</xdr:col>
      <xdr:colOff>95250</xdr:colOff>
      <xdr:row>61</xdr:row>
      <xdr:rowOff>149428</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129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134205</xdr:rowOff>
    </xdr:from>
    <xdr:ext cx="736600" cy="259045"/>
    <xdr:sp macro="" textlink="">
      <xdr:nvSpPr>
        <xdr:cNvPr id="323" name="テキスト ボックス 322">
          <a:extLst>
            <a:ext uri="{FF2B5EF4-FFF2-40B4-BE49-F238E27FC236}">
              <a16:creationId xmlns:a16="http://schemas.microsoft.com/office/drawing/2014/main" xmlns="" id="{00000000-0008-0000-0300-000043010000}"/>
            </a:ext>
          </a:extLst>
        </xdr:cNvPr>
        <xdr:cNvSpPr txBox="1"/>
      </xdr:nvSpPr>
      <xdr:spPr>
        <a:xfrm>
          <a:off x="15798800" y="10592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38303</xdr:rowOff>
    </xdr:from>
    <xdr:to>
      <xdr:col>72</xdr:col>
      <xdr:colOff>203200</xdr:colOff>
      <xdr:row>61</xdr:row>
      <xdr:rowOff>56159</xdr:rowOff>
    </xdr:to>
    <xdr:cxnSp macro="">
      <xdr:nvCxnSpPr>
        <xdr:cNvPr id="324" name="直線コネクタ 323">
          <a:extLst>
            <a:ext uri="{FF2B5EF4-FFF2-40B4-BE49-F238E27FC236}">
              <a16:creationId xmlns:a16="http://schemas.microsoft.com/office/drawing/2014/main" xmlns="" id="{00000000-0008-0000-0300-000044010000}"/>
            </a:ext>
          </a:extLst>
        </xdr:cNvPr>
        <xdr:cNvCxnSpPr/>
      </xdr:nvCxnSpPr>
      <xdr:spPr>
        <a:xfrm>
          <a:off x="14401800" y="10496753"/>
          <a:ext cx="889000" cy="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43967</xdr:rowOff>
    </xdr:from>
    <xdr:to>
      <xdr:col>73</xdr:col>
      <xdr:colOff>44450</xdr:colOff>
      <xdr:row>61</xdr:row>
      <xdr:rowOff>145567</xdr:rowOff>
    </xdr:to>
    <xdr:sp macro="" textlink="">
      <xdr:nvSpPr>
        <xdr:cNvPr id="325" name="フローチャート: 判断 324">
          <a:extLst>
            <a:ext uri="{FF2B5EF4-FFF2-40B4-BE49-F238E27FC236}">
              <a16:creationId xmlns:a16="http://schemas.microsoft.com/office/drawing/2014/main" xmlns="" id="{00000000-0008-0000-0300-000045010000}"/>
            </a:ext>
          </a:extLst>
        </xdr:cNvPr>
        <xdr:cNvSpPr/>
      </xdr:nvSpPr>
      <xdr:spPr>
        <a:xfrm>
          <a:off x="15240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130344</xdr:rowOff>
    </xdr:from>
    <xdr:ext cx="762000" cy="259045"/>
    <xdr:sp macro="" textlink="">
      <xdr:nvSpPr>
        <xdr:cNvPr id="326" name="テキスト ボックス 325">
          <a:extLst>
            <a:ext uri="{FF2B5EF4-FFF2-40B4-BE49-F238E27FC236}">
              <a16:creationId xmlns:a16="http://schemas.microsoft.com/office/drawing/2014/main" xmlns="" id="{00000000-0008-0000-0300-000046010000}"/>
            </a:ext>
          </a:extLst>
        </xdr:cNvPr>
        <xdr:cNvSpPr txBox="1"/>
      </xdr:nvSpPr>
      <xdr:spPr>
        <a:xfrm>
          <a:off x="14909800" y="10588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27204</xdr:rowOff>
    </xdr:from>
    <xdr:to>
      <xdr:col>68</xdr:col>
      <xdr:colOff>152400</xdr:colOff>
      <xdr:row>61</xdr:row>
      <xdr:rowOff>38303</xdr:rowOff>
    </xdr:to>
    <xdr:cxnSp macro="">
      <xdr:nvCxnSpPr>
        <xdr:cNvPr id="327" name="直線コネクタ 326">
          <a:extLst>
            <a:ext uri="{FF2B5EF4-FFF2-40B4-BE49-F238E27FC236}">
              <a16:creationId xmlns:a16="http://schemas.microsoft.com/office/drawing/2014/main" xmlns="" id="{00000000-0008-0000-0300-000047010000}"/>
            </a:ext>
          </a:extLst>
        </xdr:cNvPr>
        <xdr:cNvCxnSpPr/>
      </xdr:nvCxnSpPr>
      <xdr:spPr>
        <a:xfrm>
          <a:off x="13512800" y="10485654"/>
          <a:ext cx="889000" cy="1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46863</xdr:rowOff>
    </xdr:from>
    <xdr:to>
      <xdr:col>68</xdr:col>
      <xdr:colOff>203200</xdr:colOff>
      <xdr:row>61</xdr:row>
      <xdr:rowOff>148463</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4351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133240</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4020800" y="1059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62788</xdr:rowOff>
    </xdr:from>
    <xdr:to>
      <xdr:col>64</xdr:col>
      <xdr:colOff>152400</xdr:colOff>
      <xdr:row>61</xdr:row>
      <xdr:rowOff>164388</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3462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149165</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3131800" y="1060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8737</xdr:rowOff>
    </xdr:from>
    <xdr:to>
      <xdr:col>81</xdr:col>
      <xdr:colOff>95250</xdr:colOff>
      <xdr:row>61</xdr:row>
      <xdr:rowOff>110337</xdr:rowOff>
    </xdr:to>
    <xdr:sp macro="" textlink="">
      <xdr:nvSpPr>
        <xdr:cNvPr id="337" name="楕円 336">
          <a:extLst>
            <a:ext uri="{FF2B5EF4-FFF2-40B4-BE49-F238E27FC236}">
              <a16:creationId xmlns:a16="http://schemas.microsoft.com/office/drawing/2014/main" xmlns="" id="{00000000-0008-0000-0300-000051010000}"/>
            </a:ext>
          </a:extLst>
        </xdr:cNvPr>
        <xdr:cNvSpPr/>
      </xdr:nvSpPr>
      <xdr:spPr>
        <a:xfrm>
          <a:off x="16967200" y="1046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25264</xdr:rowOff>
    </xdr:from>
    <xdr:ext cx="762000" cy="259045"/>
    <xdr:sp macro="" textlink="">
      <xdr:nvSpPr>
        <xdr:cNvPr id="338" name="定員管理の状況該当値テキスト">
          <a:extLst>
            <a:ext uri="{FF2B5EF4-FFF2-40B4-BE49-F238E27FC236}">
              <a16:creationId xmlns:a16="http://schemas.microsoft.com/office/drawing/2014/main" xmlns="" id="{00000000-0008-0000-0300-000052010000}"/>
            </a:ext>
          </a:extLst>
        </xdr:cNvPr>
        <xdr:cNvSpPr txBox="1"/>
      </xdr:nvSpPr>
      <xdr:spPr>
        <a:xfrm>
          <a:off x="17106900" y="10312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8255</xdr:rowOff>
    </xdr:from>
    <xdr:to>
      <xdr:col>77</xdr:col>
      <xdr:colOff>95250</xdr:colOff>
      <xdr:row>61</xdr:row>
      <xdr:rowOff>109855</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129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5359</xdr:rowOff>
    </xdr:from>
    <xdr:to>
      <xdr:col>73</xdr:col>
      <xdr:colOff>44450</xdr:colOff>
      <xdr:row>61</xdr:row>
      <xdr:rowOff>106959</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5240000" y="1046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117136</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4909800" y="1023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158953</xdr:rowOff>
    </xdr:from>
    <xdr:to>
      <xdr:col>68</xdr:col>
      <xdr:colOff>203200</xdr:colOff>
      <xdr:row>61</xdr:row>
      <xdr:rowOff>89103</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4351000" y="1044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99280</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020800" y="10214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147854</xdr:rowOff>
    </xdr:from>
    <xdr:to>
      <xdr:col>64</xdr:col>
      <xdr:colOff>152400</xdr:colOff>
      <xdr:row>61</xdr:row>
      <xdr:rowOff>78004</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3462000" y="1043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88181</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3131800" y="10203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xmlns=""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xmlns=""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年度から継続して比率は減少傾向にあり、平成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年度も下水道事業債等の償還が進んだことに伴い、公営企業地方債償還財源充当繰入金が減少したため、</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ポイントの減となった。ただし、今後、小学校整備などの大型事業や公共施設の老朽化に伴う建て替え等も見込まれるため、計画的に公債費の抑制を図っていく必要がある。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xmlns=""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xmlns=""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xmlns=""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164737</xdr:rowOff>
    </xdr:from>
    <xdr:to>
      <xdr:col>81</xdr:col>
      <xdr:colOff>44450</xdr:colOff>
      <xdr:row>44</xdr:row>
      <xdr:rowOff>47897</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flipV="1">
          <a:off x="17018000" y="6336937"/>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19974</xdr:rowOff>
    </xdr:from>
    <xdr:ext cx="762000" cy="259045"/>
    <xdr:sp macro="" textlink="">
      <xdr:nvSpPr>
        <xdr:cNvPr id="377" name="公債費負担の状況最小値テキスト">
          <a:extLst>
            <a:ext uri="{FF2B5EF4-FFF2-40B4-BE49-F238E27FC236}">
              <a16:creationId xmlns:a16="http://schemas.microsoft.com/office/drawing/2014/main" xmlns="" id="{00000000-0008-0000-0300-000079010000}"/>
            </a:ext>
          </a:extLst>
        </xdr:cNvPr>
        <xdr:cNvSpPr txBox="1"/>
      </xdr:nvSpPr>
      <xdr:spPr>
        <a:xfrm>
          <a:off x="17106900" y="756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47897</xdr:rowOff>
    </xdr:from>
    <xdr:to>
      <xdr:col>81</xdr:col>
      <xdr:colOff>133350</xdr:colOff>
      <xdr:row>44</xdr:row>
      <xdr:rowOff>47897</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759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79664</xdr:rowOff>
    </xdr:from>
    <xdr:ext cx="762000" cy="259045"/>
    <xdr:sp macro="" textlink="">
      <xdr:nvSpPr>
        <xdr:cNvPr id="379" name="公債費負担の状況最大値テキスト">
          <a:extLst>
            <a:ext uri="{FF2B5EF4-FFF2-40B4-BE49-F238E27FC236}">
              <a16:creationId xmlns:a16="http://schemas.microsoft.com/office/drawing/2014/main" xmlns="" id="{00000000-0008-0000-0300-00007B010000}"/>
            </a:ext>
          </a:extLst>
        </xdr:cNvPr>
        <xdr:cNvSpPr txBox="1"/>
      </xdr:nvSpPr>
      <xdr:spPr>
        <a:xfrm>
          <a:off x="17106900" y="608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164737</xdr:rowOff>
    </xdr:from>
    <xdr:to>
      <xdr:col>81</xdr:col>
      <xdr:colOff>133350</xdr:colOff>
      <xdr:row>36</xdr:row>
      <xdr:rowOff>164737</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633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167459</xdr:rowOff>
    </xdr:from>
    <xdr:to>
      <xdr:col>81</xdr:col>
      <xdr:colOff>44450</xdr:colOff>
      <xdr:row>40</xdr:row>
      <xdr:rowOff>2903</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flipV="1">
          <a:off x="16179800" y="6854009"/>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68960</xdr:rowOff>
    </xdr:from>
    <xdr:ext cx="762000" cy="259045"/>
    <xdr:sp macro="" textlink="">
      <xdr:nvSpPr>
        <xdr:cNvPr id="382" name="公債費負担の状況平均値テキスト">
          <a:extLst>
            <a:ext uri="{FF2B5EF4-FFF2-40B4-BE49-F238E27FC236}">
              <a16:creationId xmlns:a16="http://schemas.microsoft.com/office/drawing/2014/main" xmlns="" id="{00000000-0008-0000-0300-00007E010000}"/>
            </a:ext>
          </a:extLst>
        </xdr:cNvPr>
        <xdr:cNvSpPr txBox="1"/>
      </xdr:nvSpPr>
      <xdr:spPr>
        <a:xfrm>
          <a:off x="17106900" y="6926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96883</xdr:rowOff>
    </xdr:from>
    <xdr:to>
      <xdr:col>81</xdr:col>
      <xdr:colOff>95250</xdr:colOff>
      <xdr:row>41</xdr:row>
      <xdr:rowOff>27033</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69672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2903</xdr:rowOff>
    </xdr:from>
    <xdr:to>
      <xdr:col>77</xdr:col>
      <xdr:colOff>44450</xdr:colOff>
      <xdr:row>40</xdr:row>
      <xdr:rowOff>16691</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flipV="1">
          <a:off x="15290800" y="6860903"/>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103777</xdr:rowOff>
    </xdr:from>
    <xdr:to>
      <xdr:col>77</xdr:col>
      <xdr:colOff>95250</xdr:colOff>
      <xdr:row>41</xdr:row>
      <xdr:rowOff>33927</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129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18704</xdr:rowOff>
    </xdr:from>
    <xdr:ext cx="7366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5798800" y="704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16691</xdr:rowOff>
    </xdr:from>
    <xdr:to>
      <xdr:col>72</xdr:col>
      <xdr:colOff>203200</xdr:colOff>
      <xdr:row>40</xdr:row>
      <xdr:rowOff>37374</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flipV="1">
          <a:off x="14401800" y="6874691"/>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103777</xdr:rowOff>
    </xdr:from>
    <xdr:to>
      <xdr:col>73</xdr:col>
      <xdr:colOff>44450</xdr:colOff>
      <xdr:row>41</xdr:row>
      <xdr:rowOff>33927</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5240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18704</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909800" y="704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37374</xdr:rowOff>
    </xdr:from>
    <xdr:to>
      <xdr:col>68</xdr:col>
      <xdr:colOff>152400</xdr:colOff>
      <xdr:row>40</xdr:row>
      <xdr:rowOff>78740</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flipV="1">
          <a:off x="13512800" y="6895374"/>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15059</xdr:rowOff>
    </xdr:from>
    <xdr:to>
      <xdr:col>64</xdr:col>
      <xdr:colOff>152400</xdr:colOff>
      <xdr:row>41</xdr:row>
      <xdr:rowOff>116659</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3462000" y="704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101436</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3131800" y="7130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116659</xdr:rowOff>
    </xdr:from>
    <xdr:to>
      <xdr:col>81</xdr:col>
      <xdr:colOff>95250</xdr:colOff>
      <xdr:row>40</xdr:row>
      <xdr:rowOff>46809</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6967200" y="680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133186</xdr:rowOff>
    </xdr:from>
    <xdr:ext cx="762000" cy="259045"/>
    <xdr:sp macro="" textlink="">
      <xdr:nvSpPr>
        <xdr:cNvPr id="401" name="公債費負担の状況該当値テキスト">
          <a:extLst>
            <a:ext uri="{FF2B5EF4-FFF2-40B4-BE49-F238E27FC236}">
              <a16:creationId xmlns:a16="http://schemas.microsoft.com/office/drawing/2014/main" xmlns="" id="{00000000-0008-0000-0300-000091010000}"/>
            </a:ext>
          </a:extLst>
        </xdr:cNvPr>
        <xdr:cNvSpPr txBox="1"/>
      </xdr:nvSpPr>
      <xdr:spPr>
        <a:xfrm>
          <a:off x="17106900" y="664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123553</xdr:rowOff>
    </xdr:from>
    <xdr:to>
      <xdr:col>77</xdr:col>
      <xdr:colOff>95250</xdr:colOff>
      <xdr:row>40</xdr:row>
      <xdr:rowOff>53703</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129000" y="681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63880</xdr:rowOff>
    </xdr:from>
    <xdr:ext cx="7366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798800" y="6578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137341</xdr:rowOff>
    </xdr:from>
    <xdr:to>
      <xdr:col>73</xdr:col>
      <xdr:colOff>44450</xdr:colOff>
      <xdr:row>40</xdr:row>
      <xdr:rowOff>67491</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5240000" y="682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77668</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909800" y="659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158024</xdr:rowOff>
    </xdr:from>
    <xdr:to>
      <xdr:col>68</xdr:col>
      <xdr:colOff>203200</xdr:colOff>
      <xdr:row>40</xdr:row>
      <xdr:rowOff>88174</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4351000" y="684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98351</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020800" y="6613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年度の将来負担比率は、</a:t>
          </a:r>
          <a:r>
            <a:rPr kumimoji="1" lang="en-US" altLang="ja-JP" sz="1300">
              <a:latin typeface="ＭＳ Ｐゴシック" panose="020B0600070205080204" pitchFamily="50" charset="-128"/>
              <a:ea typeface="ＭＳ Ｐゴシック" panose="020B0600070205080204" pitchFamily="50" charset="-128"/>
            </a:rPr>
            <a:t>61.7</a:t>
          </a:r>
          <a:r>
            <a:rPr kumimoji="1" lang="ja-JP" altLang="en-US" sz="1300">
              <a:latin typeface="ＭＳ Ｐゴシック" panose="020B0600070205080204" pitchFamily="50" charset="-128"/>
              <a:ea typeface="ＭＳ Ｐゴシック" panose="020B0600070205080204" pitchFamily="50" charset="-128"/>
            </a:rPr>
            <a:t>％で対前年度比</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の増加となったが、指標の増加要因は、将来負担額における「地方債の現在高」の増加及び「債務負担行為に基づく支出予定額」の新規計上が挙げられる。「地方債の現在高」は、町営住宅建設事業、小田原市斎場整備事業、地方創生推進事業などの大型建設事業に係る地方債の発行による影響で増加し、「債務負担行為に基づく支出予定額」は、ＰＦＩ事業として実施した「松田町住宅整備事業」が今回の算定から計上された。</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xmlns=""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108627</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flipV="1">
          <a:off x="17018000" y="2370667"/>
          <a:ext cx="0" cy="1338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80704</xdr:rowOff>
    </xdr:from>
    <xdr:ext cx="762000" cy="259045"/>
    <xdr:sp macro="" textlink="">
      <xdr:nvSpPr>
        <xdr:cNvPr id="439" name="将来負担の状況最小値テキスト">
          <a:extLst>
            <a:ext uri="{FF2B5EF4-FFF2-40B4-BE49-F238E27FC236}">
              <a16:creationId xmlns:a16="http://schemas.microsoft.com/office/drawing/2014/main" xmlns="" id="{00000000-0008-0000-0300-0000B7010000}"/>
            </a:ext>
          </a:extLst>
        </xdr:cNvPr>
        <xdr:cNvSpPr txBox="1"/>
      </xdr:nvSpPr>
      <xdr:spPr>
        <a:xfrm>
          <a:off x="17106900" y="368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108627</xdr:rowOff>
    </xdr:from>
    <xdr:to>
      <xdr:col>81</xdr:col>
      <xdr:colOff>133350</xdr:colOff>
      <xdr:row>21</xdr:row>
      <xdr:rowOff>108627</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a:off x="16929100" y="37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xmlns=""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84328</xdr:rowOff>
    </xdr:from>
    <xdr:to>
      <xdr:col>81</xdr:col>
      <xdr:colOff>44450</xdr:colOff>
      <xdr:row>16</xdr:row>
      <xdr:rowOff>123740</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a:off x="16179800" y="2827528"/>
          <a:ext cx="838200" cy="3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a:extLst>
            <a:ext uri="{FF2B5EF4-FFF2-40B4-BE49-F238E27FC236}">
              <a16:creationId xmlns:a16="http://schemas.microsoft.com/office/drawing/2014/main" xmlns="" id="{00000000-0008-0000-0300-0000BC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xmlns=""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84328</xdr:rowOff>
    </xdr:from>
    <xdr:to>
      <xdr:col>77</xdr:col>
      <xdr:colOff>44450</xdr:colOff>
      <xdr:row>16</xdr:row>
      <xdr:rowOff>156718</xdr:rowOff>
    </xdr:to>
    <xdr:cxnSp macro="">
      <xdr:nvCxnSpPr>
        <xdr:cNvPr id="446" name="直線コネクタ 445">
          <a:extLst>
            <a:ext uri="{FF2B5EF4-FFF2-40B4-BE49-F238E27FC236}">
              <a16:creationId xmlns:a16="http://schemas.microsoft.com/office/drawing/2014/main" xmlns="" id="{00000000-0008-0000-0300-0000BE010000}"/>
            </a:ext>
          </a:extLst>
        </xdr:cNvPr>
        <xdr:cNvCxnSpPr/>
      </xdr:nvCxnSpPr>
      <xdr:spPr>
        <a:xfrm flipV="1">
          <a:off x="15290800" y="282752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156718</xdr:rowOff>
    </xdr:from>
    <xdr:to>
      <xdr:col>72</xdr:col>
      <xdr:colOff>203200</xdr:colOff>
      <xdr:row>17</xdr:row>
      <xdr:rowOff>7789</xdr:rowOff>
    </xdr:to>
    <xdr:cxnSp macro="">
      <xdr:nvCxnSpPr>
        <xdr:cNvPr id="449" name="直線コネクタ 448">
          <a:extLst>
            <a:ext uri="{FF2B5EF4-FFF2-40B4-BE49-F238E27FC236}">
              <a16:creationId xmlns:a16="http://schemas.microsoft.com/office/drawing/2014/main" xmlns="" id="{00000000-0008-0000-0300-0000C1010000}"/>
            </a:ext>
          </a:extLst>
        </xdr:cNvPr>
        <xdr:cNvCxnSpPr/>
      </xdr:nvCxnSpPr>
      <xdr:spPr>
        <a:xfrm flipV="1">
          <a:off x="14401800" y="2899918"/>
          <a:ext cx="889000" cy="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0" name="フローチャート: 判断 449">
          <a:extLst>
            <a:ext uri="{FF2B5EF4-FFF2-40B4-BE49-F238E27FC236}">
              <a16:creationId xmlns:a16="http://schemas.microsoft.com/office/drawing/2014/main" xmlns="" id="{00000000-0008-0000-0300-0000C2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166370</xdr:rowOff>
    </xdr:from>
    <xdr:to>
      <xdr:col>68</xdr:col>
      <xdr:colOff>152400</xdr:colOff>
      <xdr:row>17</xdr:row>
      <xdr:rowOff>7789</xdr:rowOff>
    </xdr:to>
    <xdr:cxnSp macro="">
      <xdr:nvCxnSpPr>
        <xdr:cNvPr id="452" name="直線コネクタ 451">
          <a:extLst>
            <a:ext uri="{FF2B5EF4-FFF2-40B4-BE49-F238E27FC236}">
              <a16:creationId xmlns:a16="http://schemas.microsoft.com/office/drawing/2014/main" xmlns="" id="{00000000-0008-0000-0300-0000C4010000}"/>
            </a:ext>
          </a:extLst>
        </xdr:cNvPr>
        <xdr:cNvCxnSpPr/>
      </xdr:nvCxnSpPr>
      <xdr:spPr>
        <a:xfrm>
          <a:off x="13512800" y="2909570"/>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24934</xdr:rowOff>
    </xdr:from>
    <xdr:to>
      <xdr:col>68</xdr:col>
      <xdr:colOff>203200</xdr:colOff>
      <xdr:row>14</xdr:row>
      <xdr:rowOff>126534</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43510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136711</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4020800" y="219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1609</xdr:rowOff>
    </xdr:from>
    <xdr:to>
      <xdr:col>64</xdr:col>
      <xdr:colOff>152400</xdr:colOff>
      <xdr:row>14</xdr:row>
      <xdr:rowOff>103209</xdr:rowOff>
    </xdr:to>
    <xdr:sp macro="" textlink="">
      <xdr:nvSpPr>
        <xdr:cNvPr id="455" name="フローチャート: 判断 454">
          <a:extLst>
            <a:ext uri="{FF2B5EF4-FFF2-40B4-BE49-F238E27FC236}">
              <a16:creationId xmlns:a16="http://schemas.microsoft.com/office/drawing/2014/main" xmlns="" id="{00000000-0008-0000-0300-0000C7010000}"/>
            </a:ext>
          </a:extLst>
        </xdr:cNvPr>
        <xdr:cNvSpPr/>
      </xdr:nvSpPr>
      <xdr:spPr>
        <a:xfrm>
          <a:off x="13462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113386</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3131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72940</xdr:rowOff>
    </xdr:from>
    <xdr:to>
      <xdr:col>81</xdr:col>
      <xdr:colOff>95250</xdr:colOff>
      <xdr:row>17</xdr:row>
      <xdr:rowOff>3090</xdr:rowOff>
    </xdr:to>
    <xdr:sp macro="" textlink="">
      <xdr:nvSpPr>
        <xdr:cNvPr id="462" name="楕円 461">
          <a:extLst>
            <a:ext uri="{FF2B5EF4-FFF2-40B4-BE49-F238E27FC236}">
              <a16:creationId xmlns:a16="http://schemas.microsoft.com/office/drawing/2014/main" xmlns="" id="{00000000-0008-0000-0300-0000CE010000}"/>
            </a:ext>
          </a:extLst>
        </xdr:cNvPr>
        <xdr:cNvSpPr/>
      </xdr:nvSpPr>
      <xdr:spPr>
        <a:xfrm>
          <a:off x="16967200" y="281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45017</xdr:rowOff>
    </xdr:from>
    <xdr:ext cx="762000" cy="259045"/>
    <xdr:sp macro="" textlink="">
      <xdr:nvSpPr>
        <xdr:cNvPr id="463" name="将来負担の状況該当値テキスト">
          <a:extLst>
            <a:ext uri="{FF2B5EF4-FFF2-40B4-BE49-F238E27FC236}">
              <a16:creationId xmlns:a16="http://schemas.microsoft.com/office/drawing/2014/main" xmlns="" id="{00000000-0008-0000-0300-0000CF010000}"/>
            </a:ext>
          </a:extLst>
        </xdr:cNvPr>
        <xdr:cNvSpPr txBox="1"/>
      </xdr:nvSpPr>
      <xdr:spPr>
        <a:xfrm>
          <a:off x="17106900" y="278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33528</xdr:rowOff>
    </xdr:from>
    <xdr:to>
      <xdr:col>77</xdr:col>
      <xdr:colOff>95250</xdr:colOff>
      <xdr:row>16</xdr:row>
      <xdr:rowOff>135128</xdr:rowOff>
    </xdr:to>
    <xdr:sp macro="" textlink="">
      <xdr:nvSpPr>
        <xdr:cNvPr id="464" name="楕円 463">
          <a:extLst>
            <a:ext uri="{FF2B5EF4-FFF2-40B4-BE49-F238E27FC236}">
              <a16:creationId xmlns:a16="http://schemas.microsoft.com/office/drawing/2014/main" xmlns="" id="{00000000-0008-0000-0300-0000D0010000}"/>
            </a:ext>
          </a:extLst>
        </xdr:cNvPr>
        <xdr:cNvSpPr/>
      </xdr:nvSpPr>
      <xdr:spPr>
        <a:xfrm>
          <a:off x="16129000" y="277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119905</xdr:rowOff>
    </xdr:from>
    <xdr:ext cx="736600" cy="259045"/>
    <xdr:sp macro="" textlink="">
      <xdr:nvSpPr>
        <xdr:cNvPr id="465" name="テキスト ボックス 464">
          <a:extLst>
            <a:ext uri="{FF2B5EF4-FFF2-40B4-BE49-F238E27FC236}">
              <a16:creationId xmlns:a16="http://schemas.microsoft.com/office/drawing/2014/main" xmlns="" id="{00000000-0008-0000-0300-0000D1010000}"/>
            </a:ext>
          </a:extLst>
        </xdr:cNvPr>
        <xdr:cNvSpPr txBox="1"/>
      </xdr:nvSpPr>
      <xdr:spPr>
        <a:xfrm>
          <a:off x="15798800" y="2863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105918</xdr:rowOff>
    </xdr:from>
    <xdr:to>
      <xdr:col>73</xdr:col>
      <xdr:colOff>44450</xdr:colOff>
      <xdr:row>17</xdr:row>
      <xdr:rowOff>36068</xdr:rowOff>
    </xdr:to>
    <xdr:sp macro="" textlink="">
      <xdr:nvSpPr>
        <xdr:cNvPr id="466" name="楕円 465">
          <a:extLst>
            <a:ext uri="{FF2B5EF4-FFF2-40B4-BE49-F238E27FC236}">
              <a16:creationId xmlns:a16="http://schemas.microsoft.com/office/drawing/2014/main" xmlns="" id="{00000000-0008-0000-0300-0000D2010000}"/>
            </a:ext>
          </a:extLst>
        </xdr:cNvPr>
        <xdr:cNvSpPr/>
      </xdr:nvSpPr>
      <xdr:spPr>
        <a:xfrm>
          <a:off x="15240000" y="284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20845</xdr:rowOff>
    </xdr:from>
    <xdr:ext cx="762000" cy="259045"/>
    <xdr:sp macro="" textlink="">
      <xdr:nvSpPr>
        <xdr:cNvPr id="467" name="テキスト ボックス 466">
          <a:extLst>
            <a:ext uri="{FF2B5EF4-FFF2-40B4-BE49-F238E27FC236}">
              <a16:creationId xmlns:a16="http://schemas.microsoft.com/office/drawing/2014/main" xmlns="" id="{00000000-0008-0000-0300-0000D3010000}"/>
            </a:ext>
          </a:extLst>
        </xdr:cNvPr>
        <xdr:cNvSpPr txBox="1"/>
      </xdr:nvSpPr>
      <xdr:spPr>
        <a:xfrm>
          <a:off x="14909800" y="2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128439</xdr:rowOff>
    </xdr:from>
    <xdr:to>
      <xdr:col>68</xdr:col>
      <xdr:colOff>203200</xdr:colOff>
      <xdr:row>17</xdr:row>
      <xdr:rowOff>58589</xdr:rowOff>
    </xdr:to>
    <xdr:sp macro="" textlink="">
      <xdr:nvSpPr>
        <xdr:cNvPr id="468" name="楕円 467">
          <a:extLst>
            <a:ext uri="{FF2B5EF4-FFF2-40B4-BE49-F238E27FC236}">
              <a16:creationId xmlns:a16="http://schemas.microsoft.com/office/drawing/2014/main" xmlns="" id="{00000000-0008-0000-0300-0000D4010000}"/>
            </a:ext>
          </a:extLst>
        </xdr:cNvPr>
        <xdr:cNvSpPr/>
      </xdr:nvSpPr>
      <xdr:spPr>
        <a:xfrm>
          <a:off x="14351000" y="287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43366</xdr:rowOff>
    </xdr:from>
    <xdr:ext cx="762000" cy="259045"/>
    <xdr:sp macro="" textlink="">
      <xdr:nvSpPr>
        <xdr:cNvPr id="469" name="テキスト ボックス 468">
          <a:extLst>
            <a:ext uri="{FF2B5EF4-FFF2-40B4-BE49-F238E27FC236}">
              <a16:creationId xmlns:a16="http://schemas.microsoft.com/office/drawing/2014/main" xmlns="" id="{00000000-0008-0000-0300-0000D5010000}"/>
            </a:ext>
          </a:extLst>
        </xdr:cNvPr>
        <xdr:cNvSpPr txBox="1"/>
      </xdr:nvSpPr>
      <xdr:spPr>
        <a:xfrm>
          <a:off x="14020800" y="295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115570</xdr:rowOff>
    </xdr:from>
    <xdr:to>
      <xdr:col>64</xdr:col>
      <xdr:colOff>152400</xdr:colOff>
      <xdr:row>17</xdr:row>
      <xdr:rowOff>45720</xdr:rowOff>
    </xdr:to>
    <xdr:sp macro="" textlink="">
      <xdr:nvSpPr>
        <xdr:cNvPr id="470" name="楕円 469">
          <a:extLst>
            <a:ext uri="{FF2B5EF4-FFF2-40B4-BE49-F238E27FC236}">
              <a16:creationId xmlns:a16="http://schemas.microsoft.com/office/drawing/2014/main" xmlns="" id="{00000000-0008-0000-0300-0000D6010000}"/>
            </a:ext>
          </a:extLst>
        </xdr:cNvPr>
        <xdr:cNvSpPr/>
      </xdr:nvSpPr>
      <xdr:spPr>
        <a:xfrm>
          <a:off x="13462000" y="285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30497</xdr:rowOff>
    </xdr:from>
    <xdr:ext cx="762000" cy="259045"/>
    <xdr:sp macro="" textlink="">
      <xdr:nvSpPr>
        <xdr:cNvPr id="471" name="テキスト ボックス 470">
          <a:extLst>
            <a:ext uri="{FF2B5EF4-FFF2-40B4-BE49-F238E27FC236}">
              <a16:creationId xmlns:a16="http://schemas.microsoft.com/office/drawing/2014/main" xmlns="" id="{00000000-0008-0000-0300-0000D7010000}"/>
            </a:ext>
          </a:extLst>
        </xdr:cNvPr>
        <xdr:cNvSpPr txBox="1"/>
      </xdr:nvSpPr>
      <xdr:spPr>
        <a:xfrm>
          <a:off x="13131800" y="294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11,227
11,101
37.75
4,929,900
4,742,932
148,617
2,905,399
4,285,359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61.7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完全廃止していた地域手当の再導入や、人事院勧告による給与改定により、近年、上昇傾向が続き、類似団体内平均と比べても高い水準にある。平成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人件費の決算額自体は前年度から減となったが、法人住民税の減等による経常一般財源の減少幅が大きかったため、経常収支比率は微増となった。今後は、行財政改革への取り組みなどを通じて人件費の削減に努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992876"/>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99568</xdr:rowOff>
    </xdr:from>
    <xdr:to>
      <xdr:col>24</xdr:col>
      <xdr:colOff>25400</xdr:colOff>
      <xdr:row>38</xdr:row>
      <xdr:rowOff>113284</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a:off x="3987800" y="661466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99568</xdr:rowOff>
    </xdr:from>
    <xdr:to>
      <xdr:col>19</xdr:col>
      <xdr:colOff>187325</xdr:colOff>
      <xdr:row>38</xdr:row>
      <xdr:rowOff>127000</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flipV="1">
          <a:off x="3098800" y="66146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75963</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99568</xdr:rowOff>
    </xdr:from>
    <xdr:to>
      <xdr:col>15</xdr:col>
      <xdr:colOff>98425</xdr:colOff>
      <xdr:row>38</xdr:row>
      <xdr:rowOff>127000</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a:off x="2209800" y="66146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71391</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85852</xdr:rowOff>
    </xdr:from>
    <xdr:to>
      <xdr:col>11</xdr:col>
      <xdr:colOff>9525</xdr:colOff>
      <xdr:row>38</xdr:row>
      <xdr:rowOff>99568</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66009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117348</xdr:rowOff>
    </xdr:from>
    <xdr:to>
      <xdr:col>11</xdr:col>
      <xdr:colOff>60325</xdr:colOff>
      <xdr:row>37</xdr:row>
      <xdr:rowOff>47498</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57675</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62484</xdr:rowOff>
    </xdr:from>
    <xdr:to>
      <xdr:col>24</xdr:col>
      <xdr:colOff>76200</xdr:colOff>
      <xdr:row>38</xdr:row>
      <xdr:rowOff>164084</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34561</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48768</xdr:rowOff>
    </xdr:from>
    <xdr:to>
      <xdr:col>20</xdr:col>
      <xdr:colOff>38100</xdr:colOff>
      <xdr:row>38</xdr:row>
      <xdr:rowOff>150368</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135145</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665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76200</xdr:rowOff>
    </xdr:from>
    <xdr:to>
      <xdr:col>15</xdr:col>
      <xdr:colOff>149225</xdr:colOff>
      <xdr:row>39</xdr:row>
      <xdr:rowOff>6350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162577</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48768</xdr:rowOff>
    </xdr:from>
    <xdr:to>
      <xdr:col>11</xdr:col>
      <xdr:colOff>60325</xdr:colOff>
      <xdr:row>38</xdr:row>
      <xdr:rowOff>150368</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135145</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35052</xdr:rowOff>
    </xdr:from>
    <xdr:to>
      <xdr:col>6</xdr:col>
      <xdr:colOff>171450</xdr:colOff>
      <xdr:row>38</xdr:row>
      <xdr:rowOff>136652</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121429</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物件費に係る経常収支比率は全国平均や神奈川県平均、類似団体内平均よりも低くなっている。順次、地方創生事業が完了してきており、それに伴う委託料等が減ったことを主な要因として平成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決算額自体は減少したが、法人住民税の減等による経常一般財源の減少幅が大きかったため、経常収支比率は微増となった。効果的な業務の民間委託化は検討しつつも、その他については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xmlns=""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39370</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flipV="1">
          <a:off x="16510000" y="24511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1" name="物件費最小値テキスト">
          <a:extLst>
            <a:ext uri="{FF2B5EF4-FFF2-40B4-BE49-F238E27FC236}">
              <a16:creationId xmlns:a16="http://schemas.microsoft.com/office/drawing/2014/main" xmlns="" id="{00000000-0008-0000-0400-000079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xmlns=""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111760</xdr:rowOff>
    </xdr:from>
    <xdr:to>
      <xdr:col>82</xdr:col>
      <xdr:colOff>107950</xdr:colOff>
      <xdr:row>16</xdr:row>
      <xdr:rowOff>119380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a:off x="15671800" y="28549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139717</xdr:rowOff>
    </xdr:from>
    <xdr:ext cx="762000" cy="259045"/>
    <xdr:sp macro="" textlink="">
      <xdr:nvSpPr>
        <xdr:cNvPr id="126" name="物件費平均値テキスト">
          <a:extLst>
            <a:ext uri="{FF2B5EF4-FFF2-40B4-BE49-F238E27FC236}">
              <a16:creationId xmlns:a16="http://schemas.microsoft.com/office/drawing/2014/main" xmlns="" id="{00000000-0008-0000-0400-00007E000000}"/>
            </a:ext>
          </a:extLst>
        </xdr:cNvPr>
        <xdr:cNvSpPr txBox="1"/>
      </xdr:nvSpPr>
      <xdr:spPr>
        <a:xfrm>
          <a:off x="16598900" y="2882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27" name="フローチャート: 判断 126">
          <a:extLst>
            <a:ext uri="{FF2B5EF4-FFF2-40B4-BE49-F238E27FC236}">
              <a16:creationId xmlns:a16="http://schemas.microsoft.com/office/drawing/2014/main" xmlns="" id="{00000000-0008-0000-0400-00007F000000}"/>
            </a:ext>
          </a:extLst>
        </xdr:cNvPr>
        <xdr:cNvSpPr/>
      </xdr:nvSpPr>
      <xdr:spPr>
        <a:xfrm>
          <a:off x="164592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111760</xdr:rowOff>
    </xdr:from>
    <xdr:to>
      <xdr:col>78</xdr:col>
      <xdr:colOff>69850</xdr:colOff>
      <xdr:row>16</xdr:row>
      <xdr:rowOff>142240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flipV="1">
          <a:off x="14782800" y="28549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0" name="テキスト ボックス 129">
          <a:extLst>
            <a:ext uri="{FF2B5EF4-FFF2-40B4-BE49-F238E27FC236}">
              <a16:creationId xmlns:a16="http://schemas.microsoft.com/office/drawing/2014/main" xmlns="" id="{00000000-0008-0000-0400-000082000000}"/>
            </a:ext>
          </a:extLst>
        </xdr:cNvPr>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142240</xdr:rowOff>
    </xdr:from>
    <xdr:to>
      <xdr:col>73</xdr:col>
      <xdr:colOff>180975</xdr:colOff>
      <xdr:row>17</xdr:row>
      <xdr:rowOff>8890</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flipV="1">
          <a:off x="13893800" y="28854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99060</xdr:rowOff>
    </xdr:from>
    <xdr:to>
      <xdr:col>74</xdr:col>
      <xdr:colOff>31750</xdr:colOff>
      <xdr:row>17</xdr:row>
      <xdr:rowOff>29210</xdr:rowOff>
    </xdr:to>
    <xdr:sp macro="" textlink="">
      <xdr:nvSpPr>
        <xdr:cNvPr id="132" name="フローチャート: 判断 131">
          <a:extLst>
            <a:ext uri="{FF2B5EF4-FFF2-40B4-BE49-F238E27FC236}">
              <a16:creationId xmlns:a16="http://schemas.microsoft.com/office/drawing/2014/main" xmlns="" id="{00000000-0008-0000-0400-000084000000}"/>
            </a:ext>
          </a:extLst>
        </xdr:cNvPr>
        <xdr:cNvSpPr/>
      </xdr:nvSpPr>
      <xdr:spPr>
        <a:xfrm>
          <a:off x="14732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13987</xdr:rowOff>
    </xdr:from>
    <xdr:ext cx="7620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96520</xdr:rowOff>
    </xdr:from>
    <xdr:to>
      <xdr:col>69</xdr:col>
      <xdr:colOff>92075</xdr:colOff>
      <xdr:row>17</xdr:row>
      <xdr:rowOff>8890</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a:off x="13004800" y="28397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64592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85107</xdr:rowOff>
    </xdr:from>
    <xdr:ext cx="762000" cy="259045"/>
    <xdr:sp macro="" textlink="">
      <xdr:nvSpPr>
        <xdr:cNvPr id="145" name="物件費該当値テキスト">
          <a:extLst>
            <a:ext uri="{FF2B5EF4-FFF2-40B4-BE49-F238E27FC236}">
              <a16:creationId xmlns:a16="http://schemas.microsoft.com/office/drawing/2014/main" xmlns="" id="{00000000-0008-0000-0400-000091000000}"/>
            </a:ext>
          </a:extLst>
        </xdr:cNvPr>
        <xdr:cNvSpPr txBox="1"/>
      </xdr:nvSpPr>
      <xdr:spPr>
        <a:xfrm>
          <a:off x="165989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60960</xdr:rowOff>
    </xdr:from>
    <xdr:to>
      <xdr:col>78</xdr:col>
      <xdr:colOff>120650</xdr:colOff>
      <xdr:row>16</xdr:row>
      <xdr:rowOff>162560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5621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91440</xdr:rowOff>
    </xdr:from>
    <xdr:to>
      <xdr:col>74</xdr:col>
      <xdr:colOff>31750</xdr:colOff>
      <xdr:row>17</xdr:row>
      <xdr:rowOff>21590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4732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31767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129540</xdr:rowOff>
    </xdr:from>
    <xdr:to>
      <xdr:col>69</xdr:col>
      <xdr:colOff>142875</xdr:colOff>
      <xdr:row>17</xdr:row>
      <xdr:rowOff>59690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3843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44467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3512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2954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障害福祉サービス等給付事業や小児医療費助成事業が増加することで、平成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年度も対前年度比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ポイントの増となったが、医療費抑制施策等の効果で類似団体内平均は平成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年度から継続して下回っている。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xmlns=""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62</xdr:row>
      <xdr:rowOff>25400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flipV="1">
          <a:off x="4826000" y="9321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1" name="扶助費最小値テキスト">
          <a:extLst>
            <a:ext uri="{FF2B5EF4-FFF2-40B4-BE49-F238E27FC236}">
              <a16:creationId xmlns:a16="http://schemas.microsoft.com/office/drawing/2014/main" xmlns="" id="{00000000-0008-0000-0400-0000B5000000}"/>
            </a:ext>
          </a:extLst>
        </xdr:cNvPr>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3" name="扶助費最大値テキスト">
          <a:extLst>
            <a:ext uri="{FF2B5EF4-FFF2-40B4-BE49-F238E27FC236}">
              <a16:creationId xmlns:a16="http://schemas.microsoft.com/office/drawing/2014/main" xmlns="" id="{00000000-0008-0000-0400-0000B7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95250</xdr:rowOff>
    </xdr:from>
    <xdr:to>
      <xdr:col>24</xdr:col>
      <xdr:colOff>25400</xdr:colOff>
      <xdr:row>57</xdr:row>
      <xdr:rowOff>107950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3987800" y="9867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67327</xdr:rowOff>
    </xdr:from>
    <xdr:ext cx="762000" cy="259045"/>
    <xdr:sp macro="" textlink="">
      <xdr:nvSpPr>
        <xdr:cNvPr id="186" name="扶助費平均値テキスト">
          <a:extLst>
            <a:ext uri="{FF2B5EF4-FFF2-40B4-BE49-F238E27FC236}">
              <a16:creationId xmlns:a16="http://schemas.microsoft.com/office/drawing/2014/main" xmlns="" id="{00000000-0008-0000-0400-0000BA000000}"/>
            </a:ext>
          </a:extLst>
        </xdr:cNvPr>
        <xdr:cNvSpPr txBox="1"/>
      </xdr:nvSpPr>
      <xdr:spPr>
        <a:xfrm>
          <a:off x="4914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187" name="フローチャート: 判断 186">
          <a:extLst>
            <a:ext uri="{FF2B5EF4-FFF2-40B4-BE49-F238E27FC236}">
              <a16:creationId xmlns:a16="http://schemas.microsoft.com/office/drawing/2014/main" xmlns="" id="{00000000-0008-0000-0400-0000BB000000}"/>
            </a:ext>
          </a:extLst>
        </xdr:cNvPr>
        <xdr:cNvSpPr/>
      </xdr:nvSpPr>
      <xdr:spPr>
        <a:xfrm>
          <a:off x="4775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82550</xdr:rowOff>
    </xdr:from>
    <xdr:to>
      <xdr:col>19</xdr:col>
      <xdr:colOff>187325</xdr:colOff>
      <xdr:row>57</xdr:row>
      <xdr:rowOff>95250</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a:off x="3098800" y="9855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89" name="フローチャート: 判断 188">
          <a:extLst>
            <a:ext uri="{FF2B5EF4-FFF2-40B4-BE49-F238E27FC236}">
              <a16:creationId xmlns:a16="http://schemas.microsoft.com/office/drawing/2014/main" xmlns="" id="{00000000-0008-0000-0400-0000BD000000}"/>
            </a:ext>
          </a:extLst>
        </xdr:cNvPr>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190" name="テキスト ボックス 189">
          <a:extLst>
            <a:ext uri="{FF2B5EF4-FFF2-40B4-BE49-F238E27FC236}">
              <a16:creationId xmlns:a16="http://schemas.microsoft.com/office/drawing/2014/main" xmlns="" id="{00000000-0008-0000-0400-0000BE000000}"/>
            </a:ext>
          </a:extLst>
        </xdr:cNvPr>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6350</xdr:rowOff>
    </xdr:from>
    <xdr:to>
      <xdr:col>15</xdr:col>
      <xdr:colOff>98425</xdr:colOff>
      <xdr:row>57</xdr:row>
      <xdr:rowOff>82550</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2209800" y="9779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57150</xdr:rowOff>
    </xdr:from>
    <xdr:to>
      <xdr:col>15</xdr:col>
      <xdr:colOff>149225</xdr:colOff>
      <xdr:row>57</xdr:row>
      <xdr:rowOff>158750</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048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6350</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a:off x="1320800" y="9728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204" name="楕円 203">
          <a:extLst>
            <a:ext uri="{FF2B5EF4-FFF2-40B4-BE49-F238E27FC236}">
              <a16:creationId xmlns:a16="http://schemas.microsoft.com/office/drawing/2014/main" xmlns="" id="{00000000-0008-0000-0400-0000CC000000}"/>
            </a:ext>
          </a:extLst>
        </xdr:cNvPr>
        <xdr:cNvSpPr/>
      </xdr:nvSpPr>
      <xdr:spPr>
        <a:xfrm>
          <a:off x="4775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73677</xdr:rowOff>
    </xdr:from>
    <xdr:ext cx="762000" cy="259045"/>
    <xdr:sp macro="" textlink="">
      <xdr:nvSpPr>
        <xdr:cNvPr id="205" name="扶助費該当値テキスト">
          <a:extLst>
            <a:ext uri="{FF2B5EF4-FFF2-40B4-BE49-F238E27FC236}">
              <a16:creationId xmlns:a16="http://schemas.microsoft.com/office/drawing/2014/main" xmlns="" id="{00000000-0008-0000-0400-0000CD000000}"/>
            </a:ext>
          </a:extLst>
        </xdr:cNvPr>
        <xdr:cNvSpPr txBox="1"/>
      </xdr:nvSpPr>
      <xdr:spPr>
        <a:xfrm>
          <a:off x="4914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44450</xdr:rowOff>
    </xdr:from>
    <xdr:to>
      <xdr:col>20</xdr:col>
      <xdr:colOff>38100</xdr:colOff>
      <xdr:row>57</xdr:row>
      <xdr:rowOff>146050</xdr:rowOff>
    </xdr:to>
    <xdr:sp macro="" textlink="">
      <xdr:nvSpPr>
        <xdr:cNvPr id="206" name="楕円 205">
          <a:extLst>
            <a:ext uri="{FF2B5EF4-FFF2-40B4-BE49-F238E27FC236}">
              <a16:creationId xmlns:a16="http://schemas.microsoft.com/office/drawing/2014/main" xmlns="" id="{00000000-0008-0000-0400-0000CE000000}"/>
            </a:ext>
          </a:extLst>
        </xdr:cNvPr>
        <xdr:cNvSpPr/>
      </xdr:nvSpPr>
      <xdr:spPr>
        <a:xfrm>
          <a:off x="3937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156227</xdr:rowOff>
    </xdr:from>
    <xdr:ext cx="7366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3606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31750</xdr:rowOff>
    </xdr:from>
    <xdr:to>
      <xdr:col>15</xdr:col>
      <xdr:colOff>149225</xdr:colOff>
      <xdr:row>57</xdr:row>
      <xdr:rowOff>133350</xdr:rowOff>
    </xdr:to>
    <xdr:sp macro="" textlink="">
      <xdr:nvSpPr>
        <xdr:cNvPr id="208" name="楕円 207">
          <a:extLst>
            <a:ext uri="{FF2B5EF4-FFF2-40B4-BE49-F238E27FC236}">
              <a16:creationId xmlns:a16="http://schemas.microsoft.com/office/drawing/2014/main" xmlns="" id="{00000000-0008-0000-0400-0000D0000000}"/>
            </a:ext>
          </a:extLst>
        </xdr:cNvPr>
        <xdr:cNvSpPr/>
      </xdr:nvSpPr>
      <xdr:spPr>
        <a:xfrm>
          <a:off x="3048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127000</xdr:rowOff>
    </xdr:from>
    <xdr:to>
      <xdr:col>11</xdr:col>
      <xdr:colOff>60325</xdr:colOff>
      <xdr:row>57</xdr:row>
      <xdr:rowOff>57150</xdr:rowOff>
    </xdr:to>
    <xdr:sp macro="" textlink="">
      <xdr:nvSpPr>
        <xdr:cNvPr id="210" name="楕円 209">
          <a:extLst>
            <a:ext uri="{FF2B5EF4-FFF2-40B4-BE49-F238E27FC236}">
              <a16:creationId xmlns:a16="http://schemas.microsoft.com/office/drawing/2014/main" xmlns="" id="{00000000-0008-0000-0400-0000D2000000}"/>
            </a:ext>
          </a:extLst>
        </xdr:cNvPr>
        <xdr:cNvSpPr/>
      </xdr:nvSpPr>
      <xdr:spPr>
        <a:xfrm>
          <a:off x="2159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67327</xdr:rowOff>
    </xdr:from>
    <xdr:ext cx="762000" cy="259045"/>
    <xdr:sp macro="" textlink="">
      <xdr:nvSpPr>
        <xdr:cNvPr id="211" name="テキスト ボックス 210">
          <a:extLst>
            <a:ext uri="{FF2B5EF4-FFF2-40B4-BE49-F238E27FC236}">
              <a16:creationId xmlns:a16="http://schemas.microsoft.com/office/drawing/2014/main" xmlns="" id="{00000000-0008-0000-0400-0000D3000000}"/>
            </a:ext>
          </a:extLst>
        </xdr:cNvPr>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2" name="楕円 211">
          <a:extLst>
            <a:ext uri="{FF2B5EF4-FFF2-40B4-BE49-F238E27FC236}">
              <a16:creationId xmlns:a16="http://schemas.microsoft.com/office/drawing/2014/main" xmlns="" id="{00000000-0008-0000-0400-0000D4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13" name="テキスト ボックス 212">
          <a:extLst>
            <a:ext uri="{FF2B5EF4-FFF2-40B4-BE49-F238E27FC236}">
              <a16:creationId xmlns:a16="http://schemas.microsoft.com/office/drawing/2014/main" xmlns="" id="{00000000-0008-0000-0400-0000D5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xmlns=""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xmlns=""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が類似団体内平均を上回っている主な要因は、下水道事業会計などへの多額な繰出金である。ただし、下水道事業会計では起債の償還が進んできており、公債費財源としての繰出金額は減少傾向にあ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xmlns=""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xmlns=""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xmlns=""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xmlns=""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xmlns=""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xmlns=""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xmlns=""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xmlns=""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xmlns=""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xmlns=""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xmlns=""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xmlns=""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xmlns=""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xmlns=""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2" name="直線コネクタ 241">
          <a:extLst>
            <a:ext uri="{FF2B5EF4-FFF2-40B4-BE49-F238E27FC236}">
              <a16:creationId xmlns:a16="http://schemas.microsoft.com/office/drawing/2014/main" xmlns="" id="{00000000-0008-0000-0400-0000F2000000}"/>
            </a:ext>
          </a:extLst>
        </xdr:cNvPr>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3" name="その他最小値テキスト">
          <a:extLst>
            <a:ext uri="{FF2B5EF4-FFF2-40B4-BE49-F238E27FC236}">
              <a16:creationId xmlns:a16="http://schemas.microsoft.com/office/drawing/2014/main" xmlns="" id="{00000000-0008-0000-0400-0000F3000000}"/>
            </a:ext>
          </a:extLst>
        </xdr:cNvPr>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5" name="その他最大値テキスト">
          <a:extLst>
            <a:ext uri="{FF2B5EF4-FFF2-40B4-BE49-F238E27FC236}">
              <a16:creationId xmlns:a16="http://schemas.microsoft.com/office/drawing/2014/main" xmlns="" id="{00000000-0008-0000-0400-0000F5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22497</xdr:rowOff>
    </xdr:from>
    <xdr:to>
      <xdr:col>82</xdr:col>
      <xdr:colOff>107950</xdr:colOff>
      <xdr:row>58</xdr:row>
      <xdr:rowOff>87812</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a:off x="15671800" y="996659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113954</xdr:rowOff>
    </xdr:from>
    <xdr:ext cx="762000" cy="259045"/>
    <xdr:sp macro="" textlink="">
      <xdr:nvSpPr>
        <xdr:cNvPr id="248" name="その他平均値テキスト">
          <a:extLst>
            <a:ext uri="{FF2B5EF4-FFF2-40B4-BE49-F238E27FC236}">
              <a16:creationId xmlns:a16="http://schemas.microsoft.com/office/drawing/2014/main" xmlns="" id="{00000000-0008-0000-0400-0000F8000000}"/>
            </a:ext>
          </a:extLst>
        </xdr:cNvPr>
        <xdr:cNvSpPr txBox="1"/>
      </xdr:nvSpPr>
      <xdr:spPr>
        <a:xfrm>
          <a:off x="16598900" y="9715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97427</xdr:rowOff>
    </xdr:from>
    <xdr:to>
      <xdr:col>82</xdr:col>
      <xdr:colOff>158750</xdr:colOff>
      <xdr:row>58</xdr:row>
      <xdr:rowOff>27577</xdr:rowOff>
    </xdr:to>
    <xdr:sp macro="" textlink="">
      <xdr:nvSpPr>
        <xdr:cNvPr id="249" name="フローチャート: 判断 248">
          <a:extLst>
            <a:ext uri="{FF2B5EF4-FFF2-40B4-BE49-F238E27FC236}">
              <a16:creationId xmlns:a16="http://schemas.microsoft.com/office/drawing/2014/main" xmlns="" id="{00000000-0008-0000-0400-0000F9000000}"/>
            </a:ext>
          </a:extLst>
        </xdr:cNvPr>
        <xdr:cNvSpPr/>
      </xdr:nvSpPr>
      <xdr:spPr>
        <a:xfrm>
          <a:off x="164592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22497</xdr:rowOff>
    </xdr:from>
    <xdr:to>
      <xdr:col>78</xdr:col>
      <xdr:colOff>69850</xdr:colOff>
      <xdr:row>58</xdr:row>
      <xdr:rowOff>55154</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flipV="1">
          <a:off x="14782800" y="996659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117022</xdr:rowOff>
    </xdr:from>
    <xdr:to>
      <xdr:col>78</xdr:col>
      <xdr:colOff>120650</xdr:colOff>
      <xdr:row>58</xdr:row>
      <xdr:rowOff>47172</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5621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57349</xdr:rowOff>
    </xdr:from>
    <xdr:ext cx="736600" cy="259045"/>
    <xdr:sp macro="" textlink="">
      <xdr:nvSpPr>
        <xdr:cNvPr id="252" name="テキスト ボックス 251">
          <a:extLst>
            <a:ext uri="{FF2B5EF4-FFF2-40B4-BE49-F238E27FC236}">
              <a16:creationId xmlns:a16="http://schemas.microsoft.com/office/drawing/2014/main" xmlns="" id="{00000000-0008-0000-0400-0000FC000000}"/>
            </a:ext>
          </a:extLst>
        </xdr:cNvPr>
        <xdr:cNvSpPr txBox="1"/>
      </xdr:nvSpPr>
      <xdr:spPr>
        <a:xfrm>
          <a:off x="15290800" y="965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55154</xdr:rowOff>
    </xdr:from>
    <xdr:to>
      <xdr:col>73</xdr:col>
      <xdr:colOff>180975</xdr:colOff>
      <xdr:row>58</xdr:row>
      <xdr:rowOff>68217</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flipV="1">
          <a:off x="13893800" y="999925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103959</xdr:rowOff>
    </xdr:from>
    <xdr:to>
      <xdr:col>74</xdr:col>
      <xdr:colOff>31750</xdr:colOff>
      <xdr:row>58</xdr:row>
      <xdr:rowOff>34109</xdr:rowOff>
    </xdr:to>
    <xdr:sp macro="" textlink="">
      <xdr:nvSpPr>
        <xdr:cNvPr id="254" name="フローチャート: 判断 253">
          <a:extLst>
            <a:ext uri="{FF2B5EF4-FFF2-40B4-BE49-F238E27FC236}">
              <a16:creationId xmlns:a16="http://schemas.microsoft.com/office/drawing/2014/main" xmlns="" id="{00000000-0008-0000-0400-0000FE000000}"/>
            </a:ext>
          </a:extLst>
        </xdr:cNvPr>
        <xdr:cNvSpPr/>
      </xdr:nvSpPr>
      <xdr:spPr>
        <a:xfrm>
          <a:off x="14732000" y="987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44286</xdr:rowOff>
    </xdr:from>
    <xdr:ext cx="762000" cy="259045"/>
    <xdr:sp macro="" textlink="">
      <xdr:nvSpPr>
        <xdr:cNvPr id="255" name="テキスト ボックス 254">
          <a:extLst>
            <a:ext uri="{FF2B5EF4-FFF2-40B4-BE49-F238E27FC236}">
              <a16:creationId xmlns:a16="http://schemas.microsoft.com/office/drawing/2014/main" xmlns="" id="{00000000-0008-0000-0400-0000FF000000}"/>
            </a:ext>
          </a:extLst>
        </xdr:cNvPr>
        <xdr:cNvSpPr txBox="1"/>
      </xdr:nvSpPr>
      <xdr:spPr>
        <a:xfrm>
          <a:off x="14401800" y="964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68217</xdr:rowOff>
    </xdr:from>
    <xdr:to>
      <xdr:col>69</xdr:col>
      <xdr:colOff>92075</xdr:colOff>
      <xdr:row>58</xdr:row>
      <xdr:rowOff>81280</xdr:rowOff>
    </xdr:to>
    <xdr:cxnSp macro="">
      <xdr:nvCxnSpPr>
        <xdr:cNvPr id="256" name="直線コネクタ 255">
          <a:extLst>
            <a:ext uri="{FF2B5EF4-FFF2-40B4-BE49-F238E27FC236}">
              <a16:creationId xmlns:a16="http://schemas.microsoft.com/office/drawing/2014/main" xmlns="" id="{00000000-0008-0000-0400-000000010000}"/>
            </a:ext>
          </a:extLst>
        </xdr:cNvPr>
        <xdr:cNvCxnSpPr/>
      </xdr:nvCxnSpPr>
      <xdr:spPr>
        <a:xfrm flipV="1">
          <a:off x="13004800" y="1001231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84365</xdr:rowOff>
    </xdr:from>
    <xdr:to>
      <xdr:col>69</xdr:col>
      <xdr:colOff>142875</xdr:colOff>
      <xdr:row>58</xdr:row>
      <xdr:rowOff>14515</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24692</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3512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57349</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2623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37012</xdr:rowOff>
    </xdr:from>
    <xdr:to>
      <xdr:col>82</xdr:col>
      <xdr:colOff>158750</xdr:colOff>
      <xdr:row>58</xdr:row>
      <xdr:rowOff>138612</xdr:rowOff>
    </xdr:to>
    <xdr:sp macro="" textlink="">
      <xdr:nvSpPr>
        <xdr:cNvPr id="266" name="楕円 265">
          <a:extLst>
            <a:ext uri="{FF2B5EF4-FFF2-40B4-BE49-F238E27FC236}">
              <a16:creationId xmlns:a16="http://schemas.microsoft.com/office/drawing/2014/main" xmlns="" id="{00000000-0008-0000-0400-00000A010000}"/>
            </a:ext>
          </a:extLst>
        </xdr:cNvPr>
        <xdr:cNvSpPr/>
      </xdr:nvSpPr>
      <xdr:spPr>
        <a:xfrm>
          <a:off x="16459200" y="998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9089</xdr:rowOff>
    </xdr:from>
    <xdr:ext cx="762000" cy="259045"/>
    <xdr:sp macro="" textlink="">
      <xdr:nvSpPr>
        <xdr:cNvPr id="267" name="その他該当値テキスト">
          <a:extLst>
            <a:ext uri="{FF2B5EF4-FFF2-40B4-BE49-F238E27FC236}">
              <a16:creationId xmlns:a16="http://schemas.microsoft.com/office/drawing/2014/main" xmlns="" id="{00000000-0008-0000-0400-00000B010000}"/>
            </a:ext>
          </a:extLst>
        </xdr:cNvPr>
        <xdr:cNvSpPr txBox="1"/>
      </xdr:nvSpPr>
      <xdr:spPr>
        <a:xfrm>
          <a:off x="16598900" y="995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143147</xdr:rowOff>
    </xdr:from>
    <xdr:to>
      <xdr:col>78</xdr:col>
      <xdr:colOff>120650</xdr:colOff>
      <xdr:row>58</xdr:row>
      <xdr:rowOff>73297</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5621000" y="991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58074</xdr:rowOff>
    </xdr:from>
    <xdr:ext cx="7366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5290800" y="10002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4354</xdr:rowOff>
    </xdr:from>
    <xdr:to>
      <xdr:col>74</xdr:col>
      <xdr:colOff>31750</xdr:colOff>
      <xdr:row>58</xdr:row>
      <xdr:rowOff>105954</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4732000" y="994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90731</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4401800" y="1003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17417</xdr:rowOff>
    </xdr:from>
    <xdr:to>
      <xdr:col>69</xdr:col>
      <xdr:colOff>142875</xdr:colOff>
      <xdr:row>58</xdr:row>
      <xdr:rowOff>119017</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3843000" y="996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103794</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3512800" y="10047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30480</xdr:rowOff>
    </xdr:from>
    <xdr:to>
      <xdr:col>65</xdr:col>
      <xdr:colOff>53975</xdr:colOff>
      <xdr:row>58</xdr:row>
      <xdr:rowOff>132080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2954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116857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2623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広域消防や清掃組合への負担金が多くを占めており、ほぼ固定化されている。平成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年度は広域消防に係る負担金が増となったことを受け、対前年度比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類似団体内平均よりは低いものの、全国平均や神奈川県平均よりは高いため、今後は各種補助金についても見直しを図り、経費の縮減に努めていく。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xmlns=""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xmlns=""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xmlns=""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104140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flipV="1">
          <a:off x="16510000" y="597916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1" name="補助費等最小値テキスト">
          <a:extLst>
            <a:ext uri="{FF2B5EF4-FFF2-40B4-BE49-F238E27FC236}">
              <a16:creationId xmlns:a16="http://schemas.microsoft.com/office/drawing/2014/main" xmlns="" id="{00000000-0008-0000-0400-00002D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3" name="補助費等最大値テキスト">
          <a:extLst>
            <a:ext uri="{FF2B5EF4-FFF2-40B4-BE49-F238E27FC236}">
              <a16:creationId xmlns:a16="http://schemas.microsoft.com/office/drawing/2014/main" xmlns="" id="{00000000-0008-0000-0400-00002F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14986</xdr:rowOff>
    </xdr:from>
    <xdr:to>
      <xdr:col>82</xdr:col>
      <xdr:colOff>107950</xdr:colOff>
      <xdr:row>37</xdr:row>
      <xdr:rowOff>60706</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a:off x="15671800" y="635863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167149</xdr:rowOff>
    </xdr:from>
    <xdr:ext cx="762000" cy="259045"/>
    <xdr:sp macro="" textlink="">
      <xdr:nvSpPr>
        <xdr:cNvPr id="306" name="補助費等平均値テキスト">
          <a:extLst>
            <a:ext uri="{FF2B5EF4-FFF2-40B4-BE49-F238E27FC236}">
              <a16:creationId xmlns:a16="http://schemas.microsoft.com/office/drawing/2014/main" xmlns="" id="{00000000-0008-0000-0400-000032010000}"/>
            </a:ext>
          </a:extLst>
        </xdr:cNvPr>
        <xdr:cNvSpPr txBox="1"/>
      </xdr:nvSpPr>
      <xdr:spPr>
        <a:xfrm>
          <a:off x="16598900" y="633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07" name="フローチャート: 判断 306">
          <a:extLst>
            <a:ext uri="{FF2B5EF4-FFF2-40B4-BE49-F238E27FC236}">
              <a16:creationId xmlns:a16="http://schemas.microsoft.com/office/drawing/2014/main" xmlns="" id="{00000000-0008-0000-0400-000033010000}"/>
            </a:ext>
          </a:extLst>
        </xdr:cNvPr>
        <xdr:cNvSpPr/>
      </xdr:nvSpPr>
      <xdr:spPr>
        <a:xfrm>
          <a:off x="164592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14986</xdr:rowOff>
    </xdr:from>
    <xdr:to>
      <xdr:col>78</xdr:col>
      <xdr:colOff>69850</xdr:colOff>
      <xdr:row>37</xdr:row>
      <xdr:rowOff>37846</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flipV="1">
          <a:off x="14782800" y="63586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a:extLst>
            <a:ext uri="{FF2B5EF4-FFF2-40B4-BE49-F238E27FC236}">
              <a16:creationId xmlns:a16="http://schemas.microsoft.com/office/drawing/2014/main" xmlns="" id="{00000000-0008-0000-0400-000036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37846</xdr:rowOff>
    </xdr:from>
    <xdr:to>
      <xdr:col>73</xdr:col>
      <xdr:colOff>180975</xdr:colOff>
      <xdr:row>37</xdr:row>
      <xdr:rowOff>124714</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flipV="1">
          <a:off x="13893800" y="638149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2" name="フローチャート: 判断 311">
          <a:extLst>
            <a:ext uri="{FF2B5EF4-FFF2-40B4-BE49-F238E27FC236}">
              <a16:creationId xmlns:a16="http://schemas.microsoft.com/office/drawing/2014/main" xmlns="" id="{00000000-0008-0000-0400-000038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3" name="テキスト ボックス 312">
          <a:extLst>
            <a:ext uri="{FF2B5EF4-FFF2-40B4-BE49-F238E27FC236}">
              <a16:creationId xmlns:a16="http://schemas.microsoft.com/office/drawing/2014/main" xmlns="" id="{00000000-0008-0000-0400-000039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65278</xdr:rowOff>
    </xdr:from>
    <xdr:to>
      <xdr:col>69</xdr:col>
      <xdr:colOff>92075</xdr:colOff>
      <xdr:row>37</xdr:row>
      <xdr:rowOff>124714</xdr:rowOff>
    </xdr:to>
    <xdr:cxnSp macro="">
      <xdr:nvCxnSpPr>
        <xdr:cNvPr id="314" name="直線コネクタ 313">
          <a:extLst>
            <a:ext uri="{FF2B5EF4-FFF2-40B4-BE49-F238E27FC236}">
              <a16:creationId xmlns:a16="http://schemas.microsoft.com/office/drawing/2014/main" xmlns="" id="{00000000-0008-0000-0400-00003A010000}"/>
            </a:ext>
          </a:extLst>
        </xdr:cNvPr>
        <xdr:cNvCxnSpPr/>
      </xdr:nvCxnSpPr>
      <xdr:spPr>
        <a:xfrm>
          <a:off x="13004800" y="640892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98823</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3512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89679</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24" name="楕円 323">
          <a:extLst>
            <a:ext uri="{FF2B5EF4-FFF2-40B4-BE49-F238E27FC236}">
              <a16:creationId xmlns:a16="http://schemas.microsoft.com/office/drawing/2014/main" xmlns="" id="{00000000-0008-0000-0400-000044010000}"/>
            </a:ext>
          </a:extLst>
        </xdr:cNvPr>
        <xdr:cNvSpPr/>
      </xdr:nvSpPr>
      <xdr:spPr>
        <a:xfrm>
          <a:off x="16459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26433</xdr:rowOff>
    </xdr:from>
    <xdr:ext cx="762000" cy="259045"/>
    <xdr:sp macro="" textlink="">
      <xdr:nvSpPr>
        <xdr:cNvPr id="325" name="補助費等該当値テキスト">
          <a:extLst>
            <a:ext uri="{FF2B5EF4-FFF2-40B4-BE49-F238E27FC236}">
              <a16:creationId xmlns:a16="http://schemas.microsoft.com/office/drawing/2014/main" xmlns="" id="{00000000-0008-0000-0400-000045010000}"/>
            </a:ext>
          </a:extLst>
        </xdr:cNvPr>
        <xdr:cNvSpPr txBox="1"/>
      </xdr:nvSpPr>
      <xdr:spPr>
        <a:xfrm>
          <a:off x="16598900" y="619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135636</xdr:rowOff>
    </xdr:from>
    <xdr:to>
      <xdr:col>78</xdr:col>
      <xdr:colOff>120650</xdr:colOff>
      <xdr:row>37</xdr:row>
      <xdr:rowOff>65786</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5621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75963</xdr:rowOff>
    </xdr:from>
    <xdr:ext cx="7366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158496</xdr:rowOff>
    </xdr:from>
    <xdr:to>
      <xdr:col>74</xdr:col>
      <xdr:colOff>31750</xdr:colOff>
      <xdr:row>37</xdr:row>
      <xdr:rowOff>88646</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4732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4401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73914</xdr:rowOff>
    </xdr:from>
    <xdr:to>
      <xdr:col>69</xdr:col>
      <xdr:colOff>142875</xdr:colOff>
      <xdr:row>38</xdr:row>
      <xdr:rowOff>4064</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3843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160291</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3512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2954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公債費に係る経常収支比率は、全国平均及び神奈川県平均を下回っており、類似団体内でも低い比率で推移しているが、臨時財政対策債の償還費が嵩んできており、前年度から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ポイント増となった。今後据置期間が終わる起債の元金償還が始まると、さらなる公債費の増加が想定される。</a:t>
          </a:r>
        </a:p>
        <a:p>
          <a:r>
            <a:rPr kumimoji="1" lang="ja-JP" altLang="en-US" sz="1300">
              <a:latin typeface="ＭＳ Ｐゴシック" panose="020B0600070205080204" pitchFamily="50" charset="-128"/>
              <a:ea typeface="ＭＳ Ｐゴシック" panose="020B0600070205080204" pitchFamily="50" charset="-128"/>
            </a:rPr>
            <a:t>また、今後は大型事業が見込まれるため、地方債の新規発行については抑制する必要がある。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xmlns=""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xmlns=""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xmlns=""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97282</xdr:rowOff>
    </xdr:from>
    <xdr:to>
      <xdr:col>24</xdr:col>
      <xdr:colOff>25400</xdr:colOff>
      <xdr:row>80</xdr:row>
      <xdr:rowOff>149861</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flipV="1">
          <a:off x="4826000" y="12613132"/>
          <a:ext cx="0" cy="1252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9" name="公債費最小値テキスト">
          <a:extLst>
            <a:ext uri="{FF2B5EF4-FFF2-40B4-BE49-F238E27FC236}">
              <a16:creationId xmlns:a16="http://schemas.microsoft.com/office/drawing/2014/main" xmlns="" id="{00000000-0008-0000-0400-000067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12209</xdr:rowOff>
    </xdr:from>
    <xdr:ext cx="762000" cy="259045"/>
    <xdr:sp macro="" textlink="">
      <xdr:nvSpPr>
        <xdr:cNvPr id="361" name="公債費最大値テキスト">
          <a:extLst>
            <a:ext uri="{FF2B5EF4-FFF2-40B4-BE49-F238E27FC236}">
              <a16:creationId xmlns:a16="http://schemas.microsoft.com/office/drawing/2014/main" xmlns="" id="{00000000-0008-0000-0400-000069010000}"/>
            </a:ext>
          </a:extLst>
        </xdr:cNvPr>
        <xdr:cNvSpPr txBox="1"/>
      </xdr:nvSpPr>
      <xdr:spPr>
        <a:xfrm>
          <a:off x="4914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97282</xdr:rowOff>
    </xdr:from>
    <xdr:to>
      <xdr:col>24</xdr:col>
      <xdr:colOff>114300</xdr:colOff>
      <xdr:row>73</xdr:row>
      <xdr:rowOff>97282</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4737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90424</xdr:rowOff>
    </xdr:from>
    <xdr:to>
      <xdr:col>24</xdr:col>
      <xdr:colOff>25400</xdr:colOff>
      <xdr:row>76</xdr:row>
      <xdr:rowOff>136144</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3987800" y="131206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64" name="公債費平均値テキスト">
          <a:extLst>
            <a:ext uri="{FF2B5EF4-FFF2-40B4-BE49-F238E27FC236}">
              <a16:creationId xmlns:a16="http://schemas.microsoft.com/office/drawing/2014/main" xmlns="" id="{00000000-0008-0000-0400-00006C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65" name="フローチャート: 判断 364">
          <a:extLst>
            <a:ext uri="{FF2B5EF4-FFF2-40B4-BE49-F238E27FC236}">
              <a16:creationId xmlns:a16="http://schemas.microsoft.com/office/drawing/2014/main" xmlns="" id="{00000000-0008-0000-0400-00006D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90424</xdr:rowOff>
    </xdr:from>
    <xdr:to>
      <xdr:col>19</xdr:col>
      <xdr:colOff>187325</xdr:colOff>
      <xdr:row>76</xdr:row>
      <xdr:rowOff>94996</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flipV="1">
          <a:off x="3098800" y="13120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67" name="フローチャート: 判断 366">
          <a:extLst>
            <a:ext uri="{FF2B5EF4-FFF2-40B4-BE49-F238E27FC236}">
              <a16:creationId xmlns:a16="http://schemas.microsoft.com/office/drawing/2014/main" xmlns="" id="{00000000-0008-0000-0400-00006F010000}"/>
            </a:ext>
          </a:extLst>
        </xdr:cNvPr>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96283</xdr:rowOff>
    </xdr:from>
    <xdr:ext cx="736600" cy="259045"/>
    <xdr:sp macro="" textlink="">
      <xdr:nvSpPr>
        <xdr:cNvPr id="368" name="テキスト ボックス 367">
          <a:extLst>
            <a:ext uri="{FF2B5EF4-FFF2-40B4-BE49-F238E27FC236}">
              <a16:creationId xmlns:a16="http://schemas.microsoft.com/office/drawing/2014/main" xmlns="" id="{00000000-0008-0000-0400-000070010000}"/>
            </a:ext>
          </a:extLst>
        </xdr:cNvPr>
        <xdr:cNvSpPr txBox="1"/>
      </xdr:nvSpPr>
      <xdr:spPr>
        <a:xfrm>
          <a:off x="3606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67563</xdr:rowOff>
    </xdr:from>
    <xdr:to>
      <xdr:col>15</xdr:col>
      <xdr:colOff>98425</xdr:colOff>
      <xdr:row>76</xdr:row>
      <xdr:rowOff>94996</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2209800" y="13097763"/>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1" name="テキスト ボックス 370">
          <a:extLst>
            <a:ext uri="{FF2B5EF4-FFF2-40B4-BE49-F238E27FC236}">
              <a16:creationId xmlns:a16="http://schemas.microsoft.com/office/drawing/2014/main" xmlns="" id="{00000000-0008-0000-0400-000073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67563</xdr:rowOff>
    </xdr:from>
    <xdr:to>
      <xdr:col>11</xdr:col>
      <xdr:colOff>9525</xdr:colOff>
      <xdr:row>76</xdr:row>
      <xdr:rowOff>108713</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flipV="1">
          <a:off x="1320800" y="13097763"/>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82" name="楕円 381">
          <a:extLst>
            <a:ext uri="{FF2B5EF4-FFF2-40B4-BE49-F238E27FC236}">
              <a16:creationId xmlns:a16="http://schemas.microsoft.com/office/drawing/2014/main" xmlns="" id="{00000000-0008-0000-0400-00007E010000}"/>
            </a:ext>
          </a:extLst>
        </xdr:cNvPr>
        <xdr:cNvSpPr/>
      </xdr:nvSpPr>
      <xdr:spPr>
        <a:xfrm>
          <a:off x="4775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101871</xdr:rowOff>
    </xdr:from>
    <xdr:ext cx="762000" cy="259045"/>
    <xdr:sp macro="" textlink="">
      <xdr:nvSpPr>
        <xdr:cNvPr id="383" name="公債費該当値テキスト">
          <a:extLst>
            <a:ext uri="{FF2B5EF4-FFF2-40B4-BE49-F238E27FC236}">
              <a16:creationId xmlns:a16="http://schemas.microsoft.com/office/drawing/2014/main" xmlns="" id="{00000000-0008-0000-0400-00007F010000}"/>
            </a:ext>
          </a:extLst>
        </xdr:cNvPr>
        <xdr:cNvSpPr txBox="1"/>
      </xdr:nvSpPr>
      <xdr:spPr>
        <a:xfrm>
          <a:off x="4914900" y="1296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39624</xdr:rowOff>
    </xdr:from>
    <xdr:to>
      <xdr:col>20</xdr:col>
      <xdr:colOff>38100</xdr:colOff>
      <xdr:row>76</xdr:row>
      <xdr:rowOff>141224</xdr:rowOff>
    </xdr:to>
    <xdr:sp macro="" textlink="">
      <xdr:nvSpPr>
        <xdr:cNvPr id="384" name="楕円 383">
          <a:extLst>
            <a:ext uri="{FF2B5EF4-FFF2-40B4-BE49-F238E27FC236}">
              <a16:creationId xmlns:a16="http://schemas.microsoft.com/office/drawing/2014/main" xmlns="" id="{00000000-0008-0000-0400-000080010000}"/>
            </a:ext>
          </a:extLst>
        </xdr:cNvPr>
        <xdr:cNvSpPr/>
      </xdr:nvSpPr>
      <xdr:spPr>
        <a:xfrm>
          <a:off x="3937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151401</xdr:rowOff>
    </xdr:from>
    <xdr:ext cx="7366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3606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44196</xdr:rowOff>
    </xdr:from>
    <xdr:to>
      <xdr:col>15</xdr:col>
      <xdr:colOff>149225</xdr:colOff>
      <xdr:row>76</xdr:row>
      <xdr:rowOff>145796</xdr:rowOff>
    </xdr:to>
    <xdr:sp macro="" textlink="">
      <xdr:nvSpPr>
        <xdr:cNvPr id="386" name="楕円 385">
          <a:extLst>
            <a:ext uri="{FF2B5EF4-FFF2-40B4-BE49-F238E27FC236}">
              <a16:creationId xmlns:a16="http://schemas.microsoft.com/office/drawing/2014/main" xmlns="" id="{00000000-0008-0000-0400-000082010000}"/>
            </a:ext>
          </a:extLst>
        </xdr:cNvPr>
        <xdr:cNvSpPr/>
      </xdr:nvSpPr>
      <xdr:spPr>
        <a:xfrm>
          <a:off x="3048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155973</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2717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xdr:rowOff>
    </xdr:from>
    <xdr:to>
      <xdr:col>11</xdr:col>
      <xdr:colOff>60325</xdr:colOff>
      <xdr:row>76</xdr:row>
      <xdr:rowOff>118363</xdr:rowOff>
    </xdr:to>
    <xdr:sp macro="" textlink="">
      <xdr:nvSpPr>
        <xdr:cNvPr id="388" name="楕円 387">
          <a:extLst>
            <a:ext uri="{FF2B5EF4-FFF2-40B4-BE49-F238E27FC236}">
              <a16:creationId xmlns:a16="http://schemas.microsoft.com/office/drawing/2014/main" xmlns="" id="{00000000-0008-0000-0400-000084010000}"/>
            </a:ext>
          </a:extLst>
        </xdr:cNvPr>
        <xdr:cNvSpPr/>
      </xdr:nvSpPr>
      <xdr:spPr>
        <a:xfrm>
          <a:off x="2159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128541</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1828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57913</xdr:rowOff>
    </xdr:from>
    <xdr:to>
      <xdr:col>6</xdr:col>
      <xdr:colOff>171450</xdr:colOff>
      <xdr:row>76</xdr:row>
      <xdr:rowOff>159513</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1270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169689</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939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xmlns=""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xmlns=""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公債費以外に係る経常収支比率は、神奈川県平均より下回っているが、人件費や補助費等の乖離が大きいため類似団体内平均や全国平均を上回っている。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xmlns=""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xmlns=""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xmlns=""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1270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flipV="1">
          <a:off x="16510000" y="12608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144797</xdr:rowOff>
    </xdr:from>
    <xdr:ext cx="762000" cy="259045"/>
    <xdr:sp macro="" textlink="">
      <xdr:nvSpPr>
        <xdr:cNvPr id="418" name="公債費以外最小値テキスト">
          <a:extLst>
            <a:ext uri="{FF2B5EF4-FFF2-40B4-BE49-F238E27FC236}">
              <a16:creationId xmlns:a16="http://schemas.microsoft.com/office/drawing/2014/main" xmlns="" id="{00000000-0008-0000-0400-0000A2010000}"/>
            </a:ext>
          </a:extLst>
        </xdr:cNvPr>
        <xdr:cNvSpPr txBox="1"/>
      </xdr:nvSpPr>
      <xdr:spPr>
        <a:xfrm>
          <a:off x="16598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xdr:rowOff>
    </xdr:from>
    <xdr:to>
      <xdr:col>82</xdr:col>
      <xdr:colOff>196850</xdr:colOff>
      <xdr:row>81</xdr:row>
      <xdr:rowOff>1270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6421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0" name="公債費以外最大値テキスト">
          <a:extLst>
            <a:ext uri="{FF2B5EF4-FFF2-40B4-BE49-F238E27FC236}">
              <a16:creationId xmlns:a16="http://schemas.microsoft.com/office/drawing/2014/main" xmlns="" id="{00000000-0008-0000-0400-0000A4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165863</xdr:rowOff>
    </xdr:from>
    <xdr:to>
      <xdr:col>82</xdr:col>
      <xdr:colOff>107950</xdr:colOff>
      <xdr:row>78</xdr:row>
      <xdr:rowOff>108713</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5671800" y="13367513"/>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170451</xdr:rowOff>
    </xdr:from>
    <xdr:ext cx="762000" cy="259045"/>
    <xdr:sp macro="" textlink="">
      <xdr:nvSpPr>
        <xdr:cNvPr id="423" name="公債費以外平均値テキスト">
          <a:extLst>
            <a:ext uri="{FF2B5EF4-FFF2-40B4-BE49-F238E27FC236}">
              <a16:creationId xmlns:a16="http://schemas.microsoft.com/office/drawing/2014/main" xmlns="" id="{00000000-0008-0000-0400-0000A7010000}"/>
            </a:ext>
          </a:extLst>
        </xdr:cNvPr>
        <xdr:cNvSpPr txBox="1"/>
      </xdr:nvSpPr>
      <xdr:spPr>
        <a:xfrm>
          <a:off x="16598900" y="13029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24" name="フローチャート: 判断 423">
          <a:extLst>
            <a:ext uri="{FF2B5EF4-FFF2-40B4-BE49-F238E27FC236}">
              <a16:creationId xmlns:a16="http://schemas.microsoft.com/office/drawing/2014/main" xmlns="" id="{00000000-0008-0000-0400-0000A8010000}"/>
            </a:ext>
          </a:extLst>
        </xdr:cNvPr>
        <xdr:cNvSpPr/>
      </xdr:nvSpPr>
      <xdr:spPr>
        <a:xfrm>
          <a:off x="16459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165863</xdr:rowOff>
    </xdr:from>
    <xdr:to>
      <xdr:col>78</xdr:col>
      <xdr:colOff>69850</xdr:colOff>
      <xdr:row>78</xdr:row>
      <xdr:rowOff>81280</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flipV="1">
          <a:off x="14782800" y="13367513"/>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126492</xdr:rowOff>
    </xdr:from>
    <xdr:to>
      <xdr:col>78</xdr:col>
      <xdr:colOff>120650</xdr:colOff>
      <xdr:row>77</xdr:row>
      <xdr:rowOff>56642</xdr:rowOff>
    </xdr:to>
    <xdr:sp macro="" textlink="">
      <xdr:nvSpPr>
        <xdr:cNvPr id="426" name="フローチャート: 判断 425">
          <a:extLst>
            <a:ext uri="{FF2B5EF4-FFF2-40B4-BE49-F238E27FC236}">
              <a16:creationId xmlns:a16="http://schemas.microsoft.com/office/drawing/2014/main" xmlns="" id="{00000000-0008-0000-0400-0000AA010000}"/>
            </a:ext>
          </a:extLst>
        </xdr:cNvPr>
        <xdr:cNvSpPr/>
      </xdr:nvSpPr>
      <xdr:spPr>
        <a:xfrm>
          <a:off x="15621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66819</xdr:rowOff>
    </xdr:from>
    <xdr:ext cx="736600" cy="259045"/>
    <xdr:sp macro="" textlink="">
      <xdr:nvSpPr>
        <xdr:cNvPr id="427" name="テキスト ボックス 426">
          <a:extLst>
            <a:ext uri="{FF2B5EF4-FFF2-40B4-BE49-F238E27FC236}">
              <a16:creationId xmlns:a16="http://schemas.microsoft.com/office/drawing/2014/main" xmlns="" id="{00000000-0008-0000-0400-0000AB010000}"/>
            </a:ext>
          </a:extLst>
        </xdr:cNvPr>
        <xdr:cNvSpPr txBox="1"/>
      </xdr:nvSpPr>
      <xdr:spPr>
        <a:xfrm>
          <a:off x="15290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81280</xdr:rowOff>
    </xdr:from>
    <xdr:to>
      <xdr:col>73</xdr:col>
      <xdr:colOff>180975</xdr:colOff>
      <xdr:row>78</xdr:row>
      <xdr:rowOff>145287</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flipV="1">
          <a:off x="13893800" y="13454380"/>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29" name="フローチャート: 判断 428">
          <a:extLst>
            <a:ext uri="{FF2B5EF4-FFF2-40B4-BE49-F238E27FC236}">
              <a16:creationId xmlns:a16="http://schemas.microsoft.com/office/drawing/2014/main" xmlns="" id="{00000000-0008-0000-0400-0000AD010000}"/>
            </a:ext>
          </a:extLst>
        </xdr:cNvPr>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30" name="テキスト ボックス 429">
          <a:extLst>
            <a:ext uri="{FF2B5EF4-FFF2-40B4-BE49-F238E27FC236}">
              <a16:creationId xmlns:a16="http://schemas.microsoft.com/office/drawing/2014/main" xmlns="" id="{00000000-0008-0000-0400-0000AE010000}"/>
            </a:ext>
          </a:extLst>
        </xdr:cNvPr>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xdr:rowOff>
    </xdr:from>
    <xdr:to>
      <xdr:col>69</xdr:col>
      <xdr:colOff>92075</xdr:colOff>
      <xdr:row>78</xdr:row>
      <xdr:rowOff>145287</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a:off x="13004800" y="13385800"/>
          <a:ext cx="8890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2" name="フローチャート: 判断 431">
          <a:extLst>
            <a:ext uri="{FF2B5EF4-FFF2-40B4-BE49-F238E27FC236}">
              <a16:creationId xmlns:a16="http://schemas.microsoft.com/office/drawing/2014/main" xmlns="" id="{00000000-0008-0000-0400-0000B0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34" name="フローチャート: 判断 433">
          <a:extLst>
            <a:ext uri="{FF2B5EF4-FFF2-40B4-BE49-F238E27FC236}">
              <a16:creationId xmlns:a16="http://schemas.microsoft.com/office/drawing/2014/main" xmlns="" id="{00000000-0008-0000-0400-0000B2010000}"/>
            </a:ext>
          </a:extLst>
        </xdr:cNvPr>
        <xdr:cNvSpPr/>
      </xdr:nvSpPr>
      <xdr:spPr>
        <a:xfrm>
          <a:off x="12954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105681</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2623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57913</xdr:rowOff>
    </xdr:from>
    <xdr:to>
      <xdr:col>82</xdr:col>
      <xdr:colOff>158750</xdr:colOff>
      <xdr:row>78</xdr:row>
      <xdr:rowOff>159513</xdr:rowOff>
    </xdr:to>
    <xdr:sp macro="" textlink="">
      <xdr:nvSpPr>
        <xdr:cNvPr id="441" name="楕円 440">
          <a:extLst>
            <a:ext uri="{FF2B5EF4-FFF2-40B4-BE49-F238E27FC236}">
              <a16:creationId xmlns:a16="http://schemas.microsoft.com/office/drawing/2014/main" xmlns="" id="{00000000-0008-0000-0400-0000B9010000}"/>
            </a:ext>
          </a:extLst>
        </xdr:cNvPr>
        <xdr:cNvSpPr/>
      </xdr:nvSpPr>
      <xdr:spPr>
        <a:xfrm>
          <a:off x="164592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29990</xdr:rowOff>
    </xdr:from>
    <xdr:ext cx="762000" cy="259045"/>
    <xdr:sp macro="" textlink="">
      <xdr:nvSpPr>
        <xdr:cNvPr id="442" name="公債費以外該当値テキスト">
          <a:extLst>
            <a:ext uri="{FF2B5EF4-FFF2-40B4-BE49-F238E27FC236}">
              <a16:creationId xmlns:a16="http://schemas.microsoft.com/office/drawing/2014/main" xmlns="" id="{00000000-0008-0000-0400-0000BA010000}"/>
            </a:ext>
          </a:extLst>
        </xdr:cNvPr>
        <xdr:cNvSpPr txBox="1"/>
      </xdr:nvSpPr>
      <xdr:spPr>
        <a:xfrm>
          <a:off x="165989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115063</xdr:rowOff>
    </xdr:from>
    <xdr:to>
      <xdr:col>78</xdr:col>
      <xdr:colOff>120650</xdr:colOff>
      <xdr:row>78</xdr:row>
      <xdr:rowOff>45213</xdr:rowOff>
    </xdr:to>
    <xdr:sp macro="" textlink="">
      <xdr:nvSpPr>
        <xdr:cNvPr id="443" name="楕円 442">
          <a:extLst>
            <a:ext uri="{FF2B5EF4-FFF2-40B4-BE49-F238E27FC236}">
              <a16:creationId xmlns:a16="http://schemas.microsoft.com/office/drawing/2014/main" xmlns="" id="{00000000-0008-0000-0400-0000BB010000}"/>
            </a:ext>
          </a:extLst>
        </xdr:cNvPr>
        <xdr:cNvSpPr/>
      </xdr:nvSpPr>
      <xdr:spPr>
        <a:xfrm>
          <a:off x="15621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29990</xdr:rowOff>
    </xdr:from>
    <xdr:ext cx="7366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5290800" y="13403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30480</xdr:rowOff>
    </xdr:from>
    <xdr:to>
      <xdr:col>74</xdr:col>
      <xdr:colOff>31750</xdr:colOff>
      <xdr:row>78</xdr:row>
      <xdr:rowOff>132080</xdr:rowOff>
    </xdr:to>
    <xdr:sp macro="" textlink="">
      <xdr:nvSpPr>
        <xdr:cNvPr id="445" name="楕円 444">
          <a:extLst>
            <a:ext uri="{FF2B5EF4-FFF2-40B4-BE49-F238E27FC236}">
              <a16:creationId xmlns:a16="http://schemas.microsoft.com/office/drawing/2014/main" xmlns="" id="{00000000-0008-0000-0400-0000BD010000}"/>
            </a:ext>
          </a:extLst>
        </xdr:cNvPr>
        <xdr:cNvSpPr/>
      </xdr:nvSpPr>
      <xdr:spPr>
        <a:xfrm>
          <a:off x="14732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116857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4401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94487</xdr:rowOff>
    </xdr:from>
    <xdr:to>
      <xdr:col>69</xdr:col>
      <xdr:colOff>142875</xdr:colOff>
      <xdr:row>79</xdr:row>
      <xdr:rowOff>24637</xdr:rowOff>
    </xdr:to>
    <xdr:sp macro="" textlink="">
      <xdr:nvSpPr>
        <xdr:cNvPr id="447" name="楕円 446">
          <a:extLst>
            <a:ext uri="{FF2B5EF4-FFF2-40B4-BE49-F238E27FC236}">
              <a16:creationId xmlns:a16="http://schemas.microsoft.com/office/drawing/2014/main" xmlns="" id="{00000000-0008-0000-0400-0000BF010000}"/>
            </a:ext>
          </a:extLst>
        </xdr:cNvPr>
        <xdr:cNvSpPr/>
      </xdr:nvSpPr>
      <xdr:spPr>
        <a:xfrm>
          <a:off x="13843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9414</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3512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2954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48277</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2623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146782</xdr:rowOff>
    </xdr:from>
    <xdr:to>
      <xdr:col>29</xdr:col>
      <xdr:colOff>127000</xdr:colOff>
      <xdr:row>19</xdr:row>
      <xdr:rowOff>168148</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2080357"/>
          <a:ext cx="0" cy="13929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140225</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445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168148</xdr:rowOff>
    </xdr:from>
    <xdr:to>
      <xdr:col>30</xdr:col>
      <xdr:colOff>25400</xdr:colOff>
      <xdr:row>19</xdr:row>
      <xdr:rowOff>168148</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4733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61709</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82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146782</xdr:rowOff>
    </xdr:from>
    <xdr:to>
      <xdr:col>30</xdr:col>
      <xdr:colOff>25400</xdr:colOff>
      <xdr:row>11</xdr:row>
      <xdr:rowOff>146782</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20803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105565</xdr:rowOff>
    </xdr:from>
    <xdr:to>
      <xdr:col>29</xdr:col>
      <xdr:colOff>127000</xdr:colOff>
      <xdr:row>18</xdr:row>
      <xdr:rowOff>108026</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a:off x="5003800" y="3239290"/>
          <a:ext cx="647700" cy="2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83751</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874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67224</xdr:rowOff>
    </xdr:from>
    <xdr:to>
      <xdr:col>29</xdr:col>
      <xdr:colOff>177800</xdr:colOff>
      <xdr:row>17</xdr:row>
      <xdr:rowOff>168824</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105565</xdr:rowOff>
    </xdr:from>
    <xdr:to>
      <xdr:col>26</xdr:col>
      <xdr:colOff>50800</xdr:colOff>
      <xdr:row>18</xdr:row>
      <xdr:rowOff>126002</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4305300" y="3239290"/>
          <a:ext cx="698500" cy="20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97048</xdr:rowOff>
    </xdr:from>
    <xdr:to>
      <xdr:col>26</xdr:col>
      <xdr:colOff>101600</xdr:colOff>
      <xdr:row>18</xdr:row>
      <xdr:rowOff>27198</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37375</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2828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126002</xdr:rowOff>
    </xdr:from>
    <xdr:to>
      <xdr:col>22</xdr:col>
      <xdr:colOff>114300</xdr:colOff>
      <xdr:row>18</xdr:row>
      <xdr:rowOff>128905</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V="1">
          <a:off x="3606800" y="3259727"/>
          <a:ext cx="698500" cy="2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110879</xdr:rowOff>
    </xdr:from>
    <xdr:to>
      <xdr:col>22</xdr:col>
      <xdr:colOff>165100</xdr:colOff>
      <xdr:row>18</xdr:row>
      <xdr:rowOff>41029</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51206</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284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128905</xdr:rowOff>
    </xdr:from>
    <xdr:to>
      <xdr:col>18</xdr:col>
      <xdr:colOff>177800</xdr:colOff>
      <xdr:row>18</xdr:row>
      <xdr:rowOff>156505</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flipV="1">
          <a:off x="2908300" y="3262630"/>
          <a:ext cx="698500" cy="27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98275</xdr:rowOff>
    </xdr:from>
    <xdr:to>
      <xdr:col>19</xdr:col>
      <xdr:colOff>38100</xdr:colOff>
      <xdr:row>18</xdr:row>
      <xdr:rowOff>28425</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38602</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282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92461</xdr:rowOff>
    </xdr:from>
    <xdr:to>
      <xdr:col>15</xdr:col>
      <xdr:colOff>101600</xdr:colOff>
      <xdr:row>18</xdr:row>
      <xdr:rowOff>22611</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32788</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282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57226</xdr:rowOff>
    </xdr:from>
    <xdr:to>
      <xdr:col>29</xdr:col>
      <xdr:colOff>177800</xdr:colOff>
      <xdr:row>18</xdr:row>
      <xdr:rowOff>158826</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3190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29303</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3163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54765</xdr:rowOff>
    </xdr:from>
    <xdr:to>
      <xdr:col>26</xdr:col>
      <xdr:colOff>101600</xdr:colOff>
      <xdr:row>18</xdr:row>
      <xdr:rowOff>156365</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3188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141142</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327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75202</xdr:rowOff>
    </xdr:from>
    <xdr:to>
      <xdr:col>22</xdr:col>
      <xdr:colOff>165100</xdr:colOff>
      <xdr:row>19</xdr:row>
      <xdr:rowOff>5352</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3208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161579</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3295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78105</xdr:rowOff>
    </xdr:from>
    <xdr:to>
      <xdr:col>19</xdr:col>
      <xdr:colOff>38100</xdr:colOff>
      <xdr:row>19</xdr:row>
      <xdr:rowOff>8255</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3211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164482</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329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105705</xdr:rowOff>
    </xdr:from>
    <xdr:to>
      <xdr:col>15</xdr:col>
      <xdr:colOff>101600</xdr:colOff>
      <xdr:row>19</xdr:row>
      <xdr:rowOff>35854</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3239430"/>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20632</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332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xmlns=""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168053</xdr:rowOff>
    </xdr:from>
    <xdr:to>
      <xdr:col>29</xdr:col>
      <xdr:colOff>127000</xdr:colOff>
      <xdr:row>37</xdr:row>
      <xdr:rowOff>233414</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flipV="1">
          <a:off x="5651500" y="6092603"/>
          <a:ext cx="0" cy="12655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205491</xdr:rowOff>
    </xdr:from>
    <xdr:ext cx="762000" cy="259045"/>
    <xdr:sp macro="" textlink="">
      <xdr:nvSpPr>
        <xdr:cNvPr id="107" name="人口1人当たり決算額の推移最小値テキスト445">
          <a:extLst>
            <a:ext uri="{FF2B5EF4-FFF2-40B4-BE49-F238E27FC236}">
              <a16:creationId xmlns:a16="http://schemas.microsoft.com/office/drawing/2014/main" xmlns="" id="{00000000-0008-0000-0500-00006B000000}"/>
            </a:ext>
          </a:extLst>
        </xdr:cNvPr>
        <xdr:cNvSpPr txBox="1"/>
      </xdr:nvSpPr>
      <xdr:spPr>
        <a:xfrm>
          <a:off x="5740400" y="733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233414</xdr:rowOff>
    </xdr:from>
    <xdr:to>
      <xdr:col>30</xdr:col>
      <xdr:colOff>25400</xdr:colOff>
      <xdr:row>37</xdr:row>
      <xdr:rowOff>233414</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562600" y="73581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82980</xdr:rowOff>
    </xdr:from>
    <xdr:ext cx="762000" cy="259045"/>
    <xdr:sp macro="" textlink="">
      <xdr:nvSpPr>
        <xdr:cNvPr id="109" name="人口1人当たり決算額の推移最大値テキスト445">
          <a:extLst>
            <a:ext uri="{FF2B5EF4-FFF2-40B4-BE49-F238E27FC236}">
              <a16:creationId xmlns:a16="http://schemas.microsoft.com/office/drawing/2014/main" xmlns="" id="{00000000-0008-0000-0500-00006D000000}"/>
            </a:ext>
          </a:extLst>
        </xdr:cNvPr>
        <xdr:cNvSpPr txBox="1"/>
      </xdr:nvSpPr>
      <xdr:spPr>
        <a:xfrm>
          <a:off x="5740400" y="58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168053</xdr:rowOff>
    </xdr:from>
    <xdr:to>
      <xdr:col>30</xdr:col>
      <xdr:colOff>25400</xdr:colOff>
      <xdr:row>33</xdr:row>
      <xdr:rowOff>168053</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60926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331121</xdr:rowOff>
    </xdr:from>
    <xdr:to>
      <xdr:col>29</xdr:col>
      <xdr:colOff>127000</xdr:colOff>
      <xdr:row>35</xdr:row>
      <xdr:rowOff>336836</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003800" y="6941471"/>
          <a:ext cx="647700" cy="5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298238</xdr:rowOff>
    </xdr:from>
    <xdr:ext cx="762000" cy="259045"/>
    <xdr:sp macro="" textlink="">
      <xdr:nvSpPr>
        <xdr:cNvPr id="112" name="人口1人当たり決算額の推移平均値テキスト445">
          <a:extLst>
            <a:ext uri="{FF2B5EF4-FFF2-40B4-BE49-F238E27FC236}">
              <a16:creationId xmlns:a16="http://schemas.microsoft.com/office/drawing/2014/main" xmlns="" id="{00000000-0008-0000-0500-000070000000}"/>
            </a:ext>
          </a:extLst>
        </xdr:cNvPr>
        <xdr:cNvSpPr txBox="1"/>
      </xdr:nvSpPr>
      <xdr:spPr>
        <a:xfrm>
          <a:off x="5740400" y="6565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110261</xdr:rowOff>
    </xdr:from>
    <xdr:to>
      <xdr:col>29</xdr:col>
      <xdr:colOff>177800</xdr:colOff>
      <xdr:row>35</xdr:row>
      <xdr:rowOff>211861</xdr:rowOff>
    </xdr:to>
    <xdr:sp macro="" textlink="">
      <xdr:nvSpPr>
        <xdr:cNvPr id="113" name="フローチャート: 判断 112">
          <a:extLst>
            <a:ext uri="{FF2B5EF4-FFF2-40B4-BE49-F238E27FC236}">
              <a16:creationId xmlns:a16="http://schemas.microsoft.com/office/drawing/2014/main" xmlns="" id="{00000000-0008-0000-0500-000071000000}"/>
            </a:ext>
          </a:extLst>
        </xdr:cNvPr>
        <xdr:cNvSpPr/>
      </xdr:nvSpPr>
      <xdr:spPr bwMode="auto">
        <a:xfrm>
          <a:off x="56007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312718</xdr:rowOff>
    </xdr:from>
    <xdr:to>
      <xdr:col>26</xdr:col>
      <xdr:colOff>50800</xdr:colOff>
      <xdr:row>35</xdr:row>
      <xdr:rowOff>331121</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a:off x="4305300" y="6923068"/>
          <a:ext cx="698500" cy="18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103213</xdr:rowOff>
    </xdr:from>
    <xdr:to>
      <xdr:col>26</xdr:col>
      <xdr:colOff>101600</xdr:colOff>
      <xdr:row>35</xdr:row>
      <xdr:rowOff>204813</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49530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214990</xdr:rowOff>
    </xdr:from>
    <xdr:ext cx="736600" cy="259045"/>
    <xdr:sp macro="" textlink="">
      <xdr:nvSpPr>
        <xdr:cNvPr id="116" name="テキスト ボックス 115">
          <a:extLst>
            <a:ext uri="{FF2B5EF4-FFF2-40B4-BE49-F238E27FC236}">
              <a16:creationId xmlns:a16="http://schemas.microsoft.com/office/drawing/2014/main" xmlns="" id="{00000000-0008-0000-0500-000074000000}"/>
            </a:ext>
          </a:extLst>
        </xdr:cNvPr>
        <xdr:cNvSpPr txBox="1"/>
      </xdr:nvSpPr>
      <xdr:spPr>
        <a:xfrm>
          <a:off x="4622800" y="6482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312718</xdr:rowOff>
    </xdr:from>
    <xdr:to>
      <xdr:col>22</xdr:col>
      <xdr:colOff>114300</xdr:colOff>
      <xdr:row>35</xdr:row>
      <xdr:rowOff>328111</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flipV="1">
          <a:off x="3606800" y="6923068"/>
          <a:ext cx="698500" cy="153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107061</xdr:rowOff>
    </xdr:from>
    <xdr:to>
      <xdr:col>22</xdr:col>
      <xdr:colOff>165100</xdr:colOff>
      <xdr:row>35</xdr:row>
      <xdr:rowOff>208661</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42545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218838</xdr:rowOff>
    </xdr:from>
    <xdr:ext cx="7620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3924300" y="64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315233</xdr:rowOff>
    </xdr:from>
    <xdr:to>
      <xdr:col>18</xdr:col>
      <xdr:colOff>177800</xdr:colOff>
      <xdr:row>35</xdr:row>
      <xdr:rowOff>328111</xdr:rowOff>
    </xdr:to>
    <xdr:cxnSp macro="">
      <xdr:nvCxnSpPr>
        <xdr:cNvPr id="120" name="直線コネクタ 119">
          <a:extLst>
            <a:ext uri="{FF2B5EF4-FFF2-40B4-BE49-F238E27FC236}">
              <a16:creationId xmlns:a16="http://schemas.microsoft.com/office/drawing/2014/main" xmlns="" id="{00000000-0008-0000-0500-000078000000}"/>
            </a:ext>
          </a:extLst>
        </xdr:cNvPr>
        <xdr:cNvCxnSpPr/>
      </xdr:nvCxnSpPr>
      <xdr:spPr bwMode="auto">
        <a:xfrm>
          <a:off x="2908300" y="6925583"/>
          <a:ext cx="698500" cy="12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82582</xdr:rowOff>
    </xdr:from>
    <xdr:to>
      <xdr:col>19</xdr:col>
      <xdr:colOff>38100</xdr:colOff>
      <xdr:row>35</xdr:row>
      <xdr:rowOff>184182</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35560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194359</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3225800" y="646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69723</xdr:rowOff>
    </xdr:from>
    <xdr:to>
      <xdr:col>15</xdr:col>
      <xdr:colOff>101600</xdr:colOff>
      <xdr:row>35</xdr:row>
      <xdr:rowOff>171323</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2857500" y="6680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181500</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2527300" y="6448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286036</xdr:rowOff>
    </xdr:from>
    <xdr:to>
      <xdr:col>29</xdr:col>
      <xdr:colOff>177800</xdr:colOff>
      <xdr:row>36</xdr:row>
      <xdr:rowOff>44736</xdr:rowOff>
    </xdr:to>
    <xdr:sp macro="" textlink="">
      <xdr:nvSpPr>
        <xdr:cNvPr id="130" name="楕円 129">
          <a:extLst>
            <a:ext uri="{FF2B5EF4-FFF2-40B4-BE49-F238E27FC236}">
              <a16:creationId xmlns:a16="http://schemas.microsoft.com/office/drawing/2014/main" xmlns="" id="{00000000-0008-0000-0500-000082000000}"/>
            </a:ext>
          </a:extLst>
        </xdr:cNvPr>
        <xdr:cNvSpPr/>
      </xdr:nvSpPr>
      <xdr:spPr bwMode="auto">
        <a:xfrm>
          <a:off x="5600700" y="6896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258113</xdr:rowOff>
    </xdr:from>
    <xdr:ext cx="762000" cy="259045"/>
    <xdr:sp macro="" textlink="">
      <xdr:nvSpPr>
        <xdr:cNvPr id="131" name="人口1人当たり決算額の推移該当値テキスト445">
          <a:extLst>
            <a:ext uri="{FF2B5EF4-FFF2-40B4-BE49-F238E27FC236}">
              <a16:creationId xmlns:a16="http://schemas.microsoft.com/office/drawing/2014/main" xmlns="" id="{00000000-0008-0000-0500-000083000000}"/>
            </a:ext>
          </a:extLst>
        </xdr:cNvPr>
        <xdr:cNvSpPr txBox="1"/>
      </xdr:nvSpPr>
      <xdr:spPr>
        <a:xfrm>
          <a:off x="5740400" y="686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280321</xdr:rowOff>
    </xdr:from>
    <xdr:to>
      <xdr:col>26</xdr:col>
      <xdr:colOff>101600</xdr:colOff>
      <xdr:row>36</xdr:row>
      <xdr:rowOff>39021</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4953000" y="6890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23798</xdr:rowOff>
    </xdr:from>
    <xdr:ext cx="7366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4622800" y="6977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261918</xdr:rowOff>
    </xdr:from>
    <xdr:to>
      <xdr:col>22</xdr:col>
      <xdr:colOff>165100</xdr:colOff>
      <xdr:row>36</xdr:row>
      <xdr:rowOff>20618</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254500" y="6872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5395</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924300" y="69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277311</xdr:rowOff>
    </xdr:from>
    <xdr:to>
      <xdr:col>19</xdr:col>
      <xdr:colOff>38100</xdr:colOff>
      <xdr:row>36</xdr:row>
      <xdr:rowOff>36011</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3556000" y="6887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20788</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225800" y="6974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264433</xdr:rowOff>
    </xdr:from>
    <xdr:to>
      <xdr:col>15</xdr:col>
      <xdr:colOff>101600</xdr:colOff>
      <xdr:row>36</xdr:row>
      <xdr:rowOff>23133</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2857500" y="6874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7910</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2527300" y="696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11,227
11,101
37.75
4,929,900
4,742,932
148,617
2,905,399
4,285,359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61.7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126540</xdr:rowOff>
    </xdr:from>
    <xdr:to>
      <xdr:col>24</xdr:col>
      <xdr:colOff>62865</xdr:colOff>
      <xdr:row>39</xdr:row>
      <xdr:rowOff>58021</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270040"/>
          <a:ext cx="1270" cy="14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61848</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74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58021</xdr:rowOff>
    </xdr:from>
    <xdr:to>
      <xdr:col>24</xdr:col>
      <xdr:colOff>152400</xdr:colOff>
      <xdr:row>39</xdr:row>
      <xdr:rowOff>58021</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744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73217</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504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126540</xdr:rowOff>
    </xdr:from>
    <xdr:to>
      <xdr:col>24</xdr:col>
      <xdr:colOff>152400</xdr:colOff>
      <xdr:row>30</xdr:row>
      <xdr:rowOff>126540</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27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140272</xdr:rowOff>
    </xdr:from>
    <xdr:to>
      <xdr:col>24</xdr:col>
      <xdr:colOff>63500</xdr:colOff>
      <xdr:row>37</xdr:row>
      <xdr:rowOff>152951</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a:off x="3797300" y="6483922"/>
          <a:ext cx="838200" cy="1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54970</xdr:rowOff>
    </xdr:from>
    <xdr:ext cx="534377"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6227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32093</xdr:rowOff>
    </xdr:from>
    <xdr:to>
      <xdr:col>24</xdr:col>
      <xdr:colOff>114300</xdr:colOff>
      <xdr:row>37</xdr:row>
      <xdr:rowOff>133693</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140272</xdr:rowOff>
    </xdr:from>
    <xdr:to>
      <xdr:col>19</xdr:col>
      <xdr:colOff>177800</xdr:colOff>
      <xdr:row>37</xdr:row>
      <xdr:rowOff>151915</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6483922"/>
          <a:ext cx="889000" cy="1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54061</xdr:rowOff>
    </xdr:from>
    <xdr:to>
      <xdr:col>20</xdr:col>
      <xdr:colOff>38100</xdr:colOff>
      <xdr:row>37</xdr:row>
      <xdr:rowOff>155661</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738</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617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151915</xdr:rowOff>
    </xdr:from>
    <xdr:to>
      <xdr:col>15</xdr:col>
      <xdr:colOff>50800</xdr:colOff>
      <xdr:row>37</xdr:row>
      <xdr:rowOff>161592</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6495565"/>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64615</xdr:rowOff>
    </xdr:from>
    <xdr:to>
      <xdr:col>15</xdr:col>
      <xdr:colOff>101600</xdr:colOff>
      <xdr:row>37</xdr:row>
      <xdr:rowOff>166215</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11292</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618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161592</xdr:rowOff>
    </xdr:from>
    <xdr:to>
      <xdr:col>10</xdr:col>
      <xdr:colOff>114300</xdr:colOff>
      <xdr:row>38</xdr:row>
      <xdr:rowOff>12827</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6505242"/>
          <a:ext cx="889000" cy="2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42281</xdr:rowOff>
    </xdr:from>
    <xdr:to>
      <xdr:col>10</xdr:col>
      <xdr:colOff>165100</xdr:colOff>
      <xdr:row>37</xdr:row>
      <xdr:rowOff>143881</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160408</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616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34836</xdr:rowOff>
    </xdr:from>
    <xdr:to>
      <xdr:col>6</xdr:col>
      <xdr:colOff>38100</xdr:colOff>
      <xdr:row>37</xdr:row>
      <xdr:rowOff>136436</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152963</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615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102151</xdr:rowOff>
    </xdr:from>
    <xdr:to>
      <xdr:col>24</xdr:col>
      <xdr:colOff>114300</xdr:colOff>
      <xdr:row>38</xdr:row>
      <xdr:rowOff>32301</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44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80578</xdr:rowOff>
    </xdr:from>
    <xdr:ext cx="534377"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4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89472</xdr:rowOff>
    </xdr:from>
    <xdr:to>
      <xdr:col>20</xdr:col>
      <xdr:colOff>38100</xdr:colOff>
      <xdr:row>38</xdr:row>
      <xdr:rowOff>19622</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43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10748</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652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101115</xdr:rowOff>
    </xdr:from>
    <xdr:to>
      <xdr:col>15</xdr:col>
      <xdr:colOff>101600</xdr:colOff>
      <xdr:row>38</xdr:row>
      <xdr:rowOff>31265</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44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22392</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653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110792</xdr:rowOff>
    </xdr:from>
    <xdr:to>
      <xdr:col>10</xdr:col>
      <xdr:colOff>165100</xdr:colOff>
      <xdr:row>38</xdr:row>
      <xdr:rowOff>40942</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45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32069</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654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133477</xdr:rowOff>
    </xdr:from>
    <xdr:to>
      <xdr:col>6</xdr:col>
      <xdr:colOff>38100</xdr:colOff>
      <xdr:row>38</xdr:row>
      <xdr:rowOff>63627</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47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54754</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65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xmlns=""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xmlns=""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124833</xdr:rowOff>
    </xdr:from>
    <xdr:to>
      <xdr:col>24</xdr:col>
      <xdr:colOff>62865</xdr:colOff>
      <xdr:row>58</xdr:row>
      <xdr:rowOff>76644</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flipV="1">
          <a:off x="4633595" y="8868783"/>
          <a:ext cx="1270" cy="115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80471</xdr:rowOff>
    </xdr:from>
    <xdr:ext cx="534377" cy="259045"/>
    <xdr:sp macro="" textlink="">
      <xdr:nvSpPr>
        <xdr:cNvPr id="114" name="物件費最小値テキスト">
          <a:extLst>
            <a:ext uri="{FF2B5EF4-FFF2-40B4-BE49-F238E27FC236}">
              <a16:creationId xmlns:a16="http://schemas.microsoft.com/office/drawing/2014/main" xmlns="" id="{00000000-0008-0000-0600-000072000000}"/>
            </a:ext>
          </a:extLst>
        </xdr:cNvPr>
        <xdr:cNvSpPr txBox="1"/>
      </xdr:nvSpPr>
      <xdr:spPr>
        <a:xfrm>
          <a:off x="4686300" y="1002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76644</xdr:rowOff>
    </xdr:from>
    <xdr:to>
      <xdr:col>24</xdr:col>
      <xdr:colOff>152400</xdr:colOff>
      <xdr:row>58</xdr:row>
      <xdr:rowOff>76644</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4546600" y="1002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71510</xdr:rowOff>
    </xdr:from>
    <xdr:ext cx="599010" cy="259045"/>
    <xdr:sp macro="" textlink="">
      <xdr:nvSpPr>
        <xdr:cNvPr id="116" name="物件費最大値テキスト">
          <a:extLst>
            <a:ext uri="{FF2B5EF4-FFF2-40B4-BE49-F238E27FC236}">
              <a16:creationId xmlns:a16="http://schemas.microsoft.com/office/drawing/2014/main" xmlns="" id="{00000000-0008-0000-0600-000074000000}"/>
            </a:ext>
          </a:extLst>
        </xdr:cNvPr>
        <xdr:cNvSpPr txBox="1"/>
      </xdr:nvSpPr>
      <xdr:spPr>
        <a:xfrm>
          <a:off x="4686300" y="8644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124833</xdr:rowOff>
    </xdr:from>
    <xdr:to>
      <xdr:col>24</xdr:col>
      <xdr:colOff>152400</xdr:colOff>
      <xdr:row>51</xdr:row>
      <xdr:rowOff>124833</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4546600" y="886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112150</xdr:rowOff>
    </xdr:from>
    <xdr:to>
      <xdr:col>24</xdr:col>
      <xdr:colOff>63500</xdr:colOff>
      <xdr:row>57</xdr:row>
      <xdr:rowOff>125858</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3797300" y="9884800"/>
          <a:ext cx="838200" cy="1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12332</xdr:rowOff>
    </xdr:from>
    <xdr:ext cx="534377" cy="259045"/>
    <xdr:sp macro="" textlink="">
      <xdr:nvSpPr>
        <xdr:cNvPr id="119" name="物件費平均値テキスト">
          <a:extLst>
            <a:ext uri="{FF2B5EF4-FFF2-40B4-BE49-F238E27FC236}">
              <a16:creationId xmlns:a16="http://schemas.microsoft.com/office/drawing/2014/main" xmlns="" id="{00000000-0008-0000-0600-000077000000}"/>
            </a:ext>
          </a:extLst>
        </xdr:cNvPr>
        <xdr:cNvSpPr txBox="1"/>
      </xdr:nvSpPr>
      <xdr:spPr>
        <a:xfrm>
          <a:off x="4686300" y="961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160905</xdr:rowOff>
    </xdr:from>
    <xdr:to>
      <xdr:col>24</xdr:col>
      <xdr:colOff>114300</xdr:colOff>
      <xdr:row>57</xdr:row>
      <xdr:rowOff>91055</xdr:rowOff>
    </xdr:to>
    <xdr:sp macro="" textlink="">
      <xdr:nvSpPr>
        <xdr:cNvPr id="120" name="フローチャート: 判断 119">
          <a:extLst>
            <a:ext uri="{FF2B5EF4-FFF2-40B4-BE49-F238E27FC236}">
              <a16:creationId xmlns:a16="http://schemas.microsoft.com/office/drawing/2014/main" xmlns="" id="{00000000-0008-0000-0600-000078000000}"/>
            </a:ext>
          </a:extLst>
        </xdr:cNvPr>
        <xdr:cNvSpPr/>
      </xdr:nvSpPr>
      <xdr:spPr>
        <a:xfrm>
          <a:off x="4584700" y="976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105219</xdr:rowOff>
    </xdr:from>
    <xdr:to>
      <xdr:col>19</xdr:col>
      <xdr:colOff>177800</xdr:colOff>
      <xdr:row>57</xdr:row>
      <xdr:rowOff>112150</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a:off x="2908300" y="9877869"/>
          <a:ext cx="889000" cy="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5728</xdr:rowOff>
    </xdr:from>
    <xdr:to>
      <xdr:col>20</xdr:col>
      <xdr:colOff>38100</xdr:colOff>
      <xdr:row>57</xdr:row>
      <xdr:rowOff>107328</xdr:rowOff>
    </xdr:to>
    <xdr:sp macro=""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3746500" y="977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123855</xdr:rowOff>
    </xdr:from>
    <xdr:ext cx="534377" cy="259045"/>
    <xdr:sp macro="" textlink="">
      <xdr:nvSpPr>
        <xdr:cNvPr id="123" name="テキスト ボックス 122">
          <a:extLst>
            <a:ext uri="{FF2B5EF4-FFF2-40B4-BE49-F238E27FC236}">
              <a16:creationId xmlns:a16="http://schemas.microsoft.com/office/drawing/2014/main" xmlns="" id="{00000000-0008-0000-0600-00007B000000}"/>
            </a:ext>
          </a:extLst>
        </xdr:cNvPr>
        <xdr:cNvSpPr txBox="1"/>
      </xdr:nvSpPr>
      <xdr:spPr>
        <a:xfrm>
          <a:off x="3530111" y="955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105219</xdr:rowOff>
    </xdr:from>
    <xdr:to>
      <xdr:col>15</xdr:col>
      <xdr:colOff>50800</xdr:colOff>
      <xdr:row>57</xdr:row>
      <xdr:rowOff>154620</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flipV="1">
          <a:off x="2019300" y="9877869"/>
          <a:ext cx="889000" cy="4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25132</xdr:rowOff>
    </xdr:from>
    <xdr:to>
      <xdr:col>15</xdr:col>
      <xdr:colOff>101600</xdr:colOff>
      <xdr:row>57</xdr:row>
      <xdr:rowOff>126732</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2857500" y="979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143259</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2641111" y="957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154620</xdr:rowOff>
    </xdr:from>
    <xdr:to>
      <xdr:col>10</xdr:col>
      <xdr:colOff>114300</xdr:colOff>
      <xdr:row>58</xdr:row>
      <xdr:rowOff>5664</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flipV="1">
          <a:off x="1130300" y="9927270"/>
          <a:ext cx="889000" cy="2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33289</xdr:rowOff>
    </xdr:from>
    <xdr:to>
      <xdr:col>10</xdr:col>
      <xdr:colOff>165100</xdr:colOff>
      <xdr:row>57</xdr:row>
      <xdr:rowOff>134889</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1968500" y="98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151416</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1752111" y="958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49692</xdr:rowOff>
    </xdr:from>
    <xdr:to>
      <xdr:col>6</xdr:col>
      <xdr:colOff>38100</xdr:colOff>
      <xdr:row>57</xdr:row>
      <xdr:rowOff>151292</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1079500" y="982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167819</xdr:rowOff>
    </xdr:from>
    <xdr:ext cx="534377"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863111" y="95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75058</xdr:rowOff>
    </xdr:from>
    <xdr:to>
      <xdr:col>24</xdr:col>
      <xdr:colOff>114300</xdr:colOff>
      <xdr:row>58</xdr:row>
      <xdr:rowOff>5208</xdr:rowOff>
    </xdr:to>
    <xdr:sp macro="" textlink="">
      <xdr:nvSpPr>
        <xdr:cNvPr id="137" name="楕円 136">
          <a:extLst>
            <a:ext uri="{FF2B5EF4-FFF2-40B4-BE49-F238E27FC236}">
              <a16:creationId xmlns:a16="http://schemas.microsoft.com/office/drawing/2014/main" xmlns="" id="{00000000-0008-0000-0600-000089000000}"/>
            </a:ext>
          </a:extLst>
        </xdr:cNvPr>
        <xdr:cNvSpPr/>
      </xdr:nvSpPr>
      <xdr:spPr>
        <a:xfrm>
          <a:off x="4584700" y="984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161435</xdr:rowOff>
    </xdr:from>
    <xdr:ext cx="534377" cy="259045"/>
    <xdr:sp macro="" textlink="">
      <xdr:nvSpPr>
        <xdr:cNvPr id="138" name="物件費該当値テキスト">
          <a:extLst>
            <a:ext uri="{FF2B5EF4-FFF2-40B4-BE49-F238E27FC236}">
              <a16:creationId xmlns:a16="http://schemas.microsoft.com/office/drawing/2014/main" xmlns="" id="{00000000-0008-0000-0600-00008A000000}"/>
            </a:ext>
          </a:extLst>
        </xdr:cNvPr>
        <xdr:cNvSpPr txBox="1"/>
      </xdr:nvSpPr>
      <xdr:spPr>
        <a:xfrm>
          <a:off x="4686300" y="976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61350</xdr:rowOff>
    </xdr:from>
    <xdr:to>
      <xdr:col>20</xdr:col>
      <xdr:colOff>38100</xdr:colOff>
      <xdr:row>57</xdr:row>
      <xdr:rowOff>162950</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3746500" y="98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154077</xdr:rowOff>
    </xdr:from>
    <xdr:ext cx="534377"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3530111" y="992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54419</xdr:rowOff>
    </xdr:from>
    <xdr:to>
      <xdr:col>15</xdr:col>
      <xdr:colOff>101600</xdr:colOff>
      <xdr:row>57</xdr:row>
      <xdr:rowOff>156019</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2857500" y="982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147146</xdr:rowOff>
    </xdr:from>
    <xdr:ext cx="534377"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2641111" y="991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103820</xdr:rowOff>
    </xdr:from>
    <xdr:to>
      <xdr:col>10</xdr:col>
      <xdr:colOff>165100</xdr:colOff>
      <xdr:row>58</xdr:row>
      <xdr:rowOff>33970</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1968500" y="987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25097</xdr:rowOff>
    </xdr:from>
    <xdr:ext cx="534377"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1752111" y="996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126314</xdr:rowOff>
    </xdr:from>
    <xdr:to>
      <xdr:col>6</xdr:col>
      <xdr:colOff>38100</xdr:colOff>
      <xdr:row>58</xdr:row>
      <xdr:rowOff>56464</xdr:rowOff>
    </xdr:to>
    <xdr:sp macro="" textlink="">
      <xdr:nvSpPr>
        <xdr:cNvPr id="145" name="楕円 144">
          <a:extLst>
            <a:ext uri="{FF2B5EF4-FFF2-40B4-BE49-F238E27FC236}">
              <a16:creationId xmlns:a16="http://schemas.microsoft.com/office/drawing/2014/main" xmlns="" id="{00000000-0008-0000-0600-000091000000}"/>
            </a:ext>
          </a:extLst>
        </xdr:cNvPr>
        <xdr:cNvSpPr/>
      </xdr:nvSpPr>
      <xdr:spPr>
        <a:xfrm>
          <a:off x="1079500" y="989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47591</xdr:rowOff>
    </xdr:from>
    <xdr:ext cx="534377" cy="259045"/>
    <xdr:sp macro="" textlink="">
      <xdr:nvSpPr>
        <xdr:cNvPr id="146" name="テキスト ボックス 145">
          <a:extLst>
            <a:ext uri="{FF2B5EF4-FFF2-40B4-BE49-F238E27FC236}">
              <a16:creationId xmlns:a16="http://schemas.microsoft.com/office/drawing/2014/main" xmlns="" id="{00000000-0008-0000-0600-000092000000}"/>
            </a:ext>
          </a:extLst>
        </xdr:cNvPr>
        <xdr:cNvSpPr txBox="1"/>
      </xdr:nvSpPr>
      <xdr:spPr>
        <a:xfrm>
          <a:off x="863111" y="999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xmlns=""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92334</xdr:rowOff>
    </xdr:from>
    <xdr:to>
      <xdr:col>24</xdr:col>
      <xdr:colOff>62865</xdr:colOff>
      <xdr:row>78</xdr:row>
      <xdr:rowOff>126487</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flipV="1">
          <a:off x="4633595" y="12093834"/>
          <a:ext cx="1270" cy="140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130314</xdr:rowOff>
    </xdr:from>
    <xdr:ext cx="378565" cy="259045"/>
    <xdr:sp macro="" textlink="">
      <xdr:nvSpPr>
        <xdr:cNvPr id="169" name="維持補修費最小値テキスト">
          <a:extLst>
            <a:ext uri="{FF2B5EF4-FFF2-40B4-BE49-F238E27FC236}">
              <a16:creationId xmlns:a16="http://schemas.microsoft.com/office/drawing/2014/main" xmlns="" id="{00000000-0008-0000-0600-0000A9000000}"/>
            </a:ext>
          </a:extLst>
        </xdr:cNvPr>
        <xdr:cNvSpPr txBox="1"/>
      </xdr:nvSpPr>
      <xdr:spPr>
        <a:xfrm>
          <a:off x="4686300" y="13503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126487</xdr:rowOff>
    </xdr:from>
    <xdr:to>
      <xdr:col>24</xdr:col>
      <xdr:colOff>152400</xdr:colOff>
      <xdr:row>78</xdr:row>
      <xdr:rowOff>126487</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4546600" y="134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39011</xdr:rowOff>
    </xdr:from>
    <xdr:ext cx="534377" cy="259045"/>
    <xdr:sp macro="" textlink="">
      <xdr:nvSpPr>
        <xdr:cNvPr id="171" name="維持補修費最大値テキスト">
          <a:extLst>
            <a:ext uri="{FF2B5EF4-FFF2-40B4-BE49-F238E27FC236}">
              <a16:creationId xmlns:a16="http://schemas.microsoft.com/office/drawing/2014/main" xmlns="" id="{00000000-0008-0000-0600-0000AB000000}"/>
            </a:ext>
          </a:extLst>
        </xdr:cNvPr>
        <xdr:cNvSpPr txBox="1"/>
      </xdr:nvSpPr>
      <xdr:spPr>
        <a:xfrm>
          <a:off x="4686300" y="1186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92334</xdr:rowOff>
    </xdr:from>
    <xdr:to>
      <xdr:col>24</xdr:col>
      <xdr:colOff>152400</xdr:colOff>
      <xdr:row>70</xdr:row>
      <xdr:rowOff>92334</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4546600" y="120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63759</xdr:rowOff>
    </xdr:from>
    <xdr:to>
      <xdr:col>24</xdr:col>
      <xdr:colOff>63500</xdr:colOff>
      <xdr:row>78</xdr:row>
      <xdr:rowOff>84424</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3797300" y="13436859"/>
          <a:ext cx="838200" cy="2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50740</xdr:rowOff>
    </xdr:from>
    <xdr:ext cx="469744" cy="259045"/>
    <xdr:sp macro="" textlink="">
      <xdr:nvSpPr>
        <xdr:cNvPr id="174" name="維持補修費平均値テキスト">
          <a:extLst>
            <a:ext uri="{FF2B5EF4-FFF2-40B4-BE49-F238E27FC236}">
              <a16:creationId xmlns:a16="http://schemas.microsoft.com/office/drawing/2014/main" xmlns="" id="{00000000-0008-0000-0600-0000AE000000}"/>
            </a:ext>
          </a:extLst>
        </xdr:cNvPr>
        <xdr:cNvSpPr txBox="1"/>
      </xdr:nvSpPr>
      <xdr:spPr>
        <a:xfrm>
          <a:off x="4686300" y="13080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27863</xdr:rowOff>
    </xdr:from>
    <xdr:to>
      <xdr:col>24</xdr:col>
      <xdr:colOff>114300</xdr:colOff>
      <xdr:row>77</xdr:row>
      <xdr:rowOff>129463</xdr:rowOff>
    </xdr:to>
    <xdr:sp macro="" textlink="">
      <xdr:nvSpPr>
        <xdr:cNvPr id="175" name="フローチャート: 判断 174">
          <a:extLst>
            <a:ext uri="{FF2B5EF4-FFF2-40B4-BE49-F238E27FC236}">
              <a16:creationId xmlns:a16="http://schemas.microsoft.com/office/drawing/2014/main" xmlns="" id="{00000000-0008-0000-0600-0000AF000000}"/>
            </a:ext>
          </a:extLst>
        </xdr:cNvPr>
        <xdr:cNvSpPr/>
      </xdr:nvSpPr>
      <xdr:spPr>
        <a:xfrm>
          <a:off x="4584700" y="1322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63759</xdr:rowOff>
    </xdr:from>
    <xdr:to>
      <xdr:col>19</xdr:col>
      <xdr:colOff>177800</xdr:colOff>
      <xdr:row>78</xdr:row>
      <xdr:rowOff>76744</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flipV="1">
          <a:off x="2908300" y="13436859"/>
          <a:ext cx="889000" cy="1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34311</xdr:rowOff>
    </xdr:from>
    <xdr:to>
      <xdr:col>20</xdr:col>
      <xdr:colOff>38100</xdr:colOff>
      <xdr:row>77</xdr:row>
      <xdr:rowOff>135911</xdr:rowOff>
    </xdr:to>
    <xdr:sp macro="" textlink="">
      <xdr:nvSpPr>
        <xdr:cNvPr id="177" name="フローチャート: 判断 176">
          <a:extLst>
            <a:ext uri="{FF2B5EF4-FFF2-40B4-BE49-F238E27FC236}">
              <a16:creationId xmlns:a16="http://schemas.microsoft.com/office/drawing/2014/main" xmlns="" id="{00000000-0008-0000-0600-0000B1000000}"/>
            </a:ext>
          </a:extLst>
        </xdr:cNvPr>
        <xdr:cNvSpPr/>
      </xdr:nvSpPr>
      <xdr:spPr>
        <a:xfrm>
          <a:off x="37465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152438</xdr:rowOff>
    </xdr:from>
    <xdr:ext cx="469744" cy="259045"/>
    <xdr:sp macro="" textlink="">
      <xdr:nvSpPr>
        <xdr:cNvPr id="178" name="テキスト ボックス 177">
          <a:extLst>
            <a:ext uri="{FF2B5EF4-FFF2-40B4-BE49-F238E27FC236}">
              <a16:creationId xmlns:a16="http://schemas.microsoft.com/office/drawing/2014/main" xmlns="" id="{00000000-0008-0000-0600-0000B2000000}"/>
            </a:ext>
          </a:extLst>
        </xdr:cNvPr>
        <xdr:cNvSpPr txBox="1"/>
      </xdr:nvSpPr>
      <xdr:spPr>
        <a:xfrm>
          <a:off x="3562428" y="1301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62342</xdr:rowOff>
    </xdr:from>
    <xdr:to>
      <xdr:col>15</xdr:col>
      <xdr:colOff>50800</xdr:colOff>
      <xdr:row>78</xdr:row>
      <xdr:rowOff>76744</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a:off x="2019300" y="13435442"/>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48209</xdr:rowOff>
    </xdr:from>
    <xdr:to>
      <xdr:col>15</xdr:col>
      <xdr:colOff>101600</xdr:colOff>
      <xdr:row>77</xdr:row>
      <xdr:rowOff>149809</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28575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166336</xdr:rowOff>
    </xdr:from>
    <xdr:ext cx="469744"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2673428" y="1302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62342</xdr:rowOff>
    </xdr:from>
    <xdr:to>
      <xdr:col>10</xdr:col>
      <xdr:colOff>114300</xdr:colOff>
      <xdr:row>78</xdr:row>
      <xdr:rowOff>64948</xdr:rowOff>
    </xdr:to>
    <xdr:cxnSp macro="">
      <xdr:nvCxnSpPr>
        <xdr:cNvPr id="182" name="直線コネクタ 181">
          <a:extLst>
            <a:ext uri="{FF2B5EF4-FFF2-40B4-BE49-F238E27FC236}">
              <a16:creationId xmlns:a16="http://schemas.microsoft.com/office/drawing/2014/main" xmlns="" id="{00000000-0008-0000-0600-0000B6000000}"/>
            </a:ext>
          </a:extLst>
        </xdr:cNvPr>
        <xdr:cNvCxnSpPr/>
      </xdr:nvCxnSpPr>
      <xdr:spPr>
        <a:xfrm flipV="1">
          <a:off x="1130300" y="13435442"/>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41306</xdr:rowOff>
    </xdr:from>
    <xdr:to>
      <xdr:col>10</xdr:col>
      <xdr:colOff>165100</xdr:colOff>
      <xdr:row>77</xdr:row>
      <xdr:rowOff>142906</xdr:rowOff>
    </xdr:to>
    <xdr:sp macro="" textlink="">
      <xdr:nvSpPr>
        <xdr:cNvPr id="183" name="フローチャート: 判断 182">
          <a:extLst>
            <a:ext uri="{FF2B5EF4-FFF2-40B4-BE49-F238E27FC236}">
              <a16:creationId xmlns:a16="http://schemas.microsoft.com/office/drawing/2014/main" xmlns="" id="{00000000-0008-0000-0600-0000B7000000}"/>
            </a:ext>
          </a:extLst>
        </xdr:cNvPr>
        <xdr:cNvSpPr/>
      </xdr:nvSpPr>
      <xdr:spPr>
        <a:xfrm>
          <a:off x="19685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159433</xdr:rowOff>
    </xdr:from>
    <xdr:ext cx="469744"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1784428" y="1301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156246</xdr:rowOff>
    </xdr:from>
    <xdr:to>
      <xdr:col>6</xdr:col>
      <xdr:colOff>38100</xdr:colOff>
      <xdr:row>77</xdr:row>
      <xdr:rowOff>86396</xdr:rowOff>
    </xdr:to>
    <xdr:sp macro="" textlink="">
      <xdr:nvSpPr>
        <xdr:cNvPr id="185" name="フローチャート: 判断 184">
          <a:extLst>
            <a:ext uri="{FF2B5EF4-FFF2-40B4-BE49-F238E27FC236}">
              <a16:creationId xmlns:a16="http://schemas.microsoft.com/office/drawing/2014/main" xmlns="" id="{00000000-0008-0000-0600-0000B9000000}"/>
            </a:ext>
          </a:extLst>
        </xdr:cNvPr>
        <xdr:cNvSpPr/>
      </xdr:nvSpPr>
      <xdr:spPr>
        <a:xfrm>
          <a:off x="1079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102923</xdr:rowOff>
    </xdr:from>
    <xdr:ext cx="469744"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895428"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33624</xdr:rowOff>
    </xdr:from>
    <xdr:to>
      <xdr:col>24</xdr:col>
      <xdr:colOff>114300</xdr:colOff>
      <xdr:row>78</xdr:row>
      <xdr:rowOff>135224</xdr:rowOff>
    </xdr:to>
    <xdr:sp macro="" textlink="">
      <xdr:nvSpPr>
        <xdr:cNvPr id="192" name="楕円 191">
          <a:extLst>
            <a:ext uri="{FF2B5EF4-FFF2-40B4-BE49-F238E27FC236}">
              <a16:creationId xmlns:a16="http://schemas.microsoft.com/office/drawing/2014/main" xmlns="" id="{00000000-0008-0000-0600-0000C0000000}"/>
            </a:ext>
          </a:extLst>
        </xdr:cNvPr>
        <xdr:cNvSpPr/>
      </xdr:nvSpPr>
      <xdr:spPr>
        <a:xfrm>
          <a:off x="4584700" y="1340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120001</xdr:rowOff>
    </xdr:from>
    <xdr:ext cx="469744" cy="259045"/>
    <xdr:sp macro="" textlink="">
      <xdr:nvSpPr>
        <xdr:cNvPr id="193" name="維持補修費該当値テキスト">
          <a:extLst>
            <a:ext uri="{FF2B5EF4-FFF2-40B4-BE49-F238E27FC236}">
              <a16:creationId xmlns:a16="http://schemas.microsoft.com/office/drawing/2014/main" xmlns="" id="{00000000-0008-0000-0600-0000C1000000}"/>
            </a:ext>
          </a:extLst>
        </xdr:cNvPr>
        <xdr:cNvSpPr txBox="1"/>
      </xdr:nvSpPr>
      <xdr:spPr>
        <a:xfrm>
          <a:off x="4686300" y="13321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12959</xdr:rowOff>
    </xdr:from>
    <xdr:to>
      <xdr:col>20</xdr:col>
      <xdr:colOff>38100</xdr:colOff>
      <xdr:row>78</xdr:row>
      <xdr:rowOff>114559</xdr:rowOff>
    </xdr:to>
    <xdr:sp macro="" textlink="">
      <xdr:nvSpPr>
        <xdr:cNvPr id="194" name="楕円 193">
          <a:extLst>
            <a:ext uri="{FF2B5EF4-FFF2-40B4-BE49-F238E27FC236}">
              <a16:creationId xmlns:a16="http://schemas.microsoft.com/office/drawing/2014/main" xmlns="" id="{00000000-0008-0000-0600-0000C2000000}"/>
            </a:ext>
          </a:extLst>
        </xdr:cNvPr>
        <xdr:cNvSpPr/>
      </xdr:nvSpPr>
      <xdr:spPr>
        <a:xfrm>
          <a:off x="3746500" y="1338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105686</xdr:rowOff>
    </xdr:from>
    <xdr:ext cx="469744"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3562428" y="1347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25944</xdr:rowOff>
    </xdr:from>
    <xdr:to>
      <xdr:col>15</xdr:col>
      <xdr:colOff>101600</xdr:colOff>
      <xdr:row>78</xdr:row>
      <xdr:rowOff>127544</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2857500" y="1339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118671</xdr:rowOff>
    </xdr:from>
    <xdr:ext cx="469744"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2673428" y="1349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11542</xdr:rowOff>
    </xdr:from>
    <xdr:to>
      <xdr:col>10</xdr:col>
      <xdr:colOff>165100</xdr:colOff>
      <xdr:row>78</xdr:row>
      <xdr:rowOff>113142</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1968500" y="1338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104269</xdr:rowOff>
    </xdr:from>
    <xdr:ext cx="469744"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1784428" y="1347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14148</xdr:rowOff>
    </xdr:from>
    <xdr:to>
      <xdr:col>6</xdr:col>
      <xdr:colOff>38100</xdr:colOff>
      <xdr:row>78</xdr:row>
      <xdr:rowOff>115748</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1079500" y="1338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106875</xdr:rowOff>
    </xdr:from>
    <xdr:ext cx="469744"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895428" y="13479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xmlns=""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xmlns=""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xmlns=""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xmlns=""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103632</xdr:rowOff>
    </xdr:from>
    <xdr:to>
      <xdr:col>24</xdr:col>
      <xdr:colOff>62865</xdr:colOff>
      <xdr:row>99</xdr:row>
      <xdr:rowOff>36309</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flipV="1">
          <a:off x="4633595" y="15705582"/>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40136</xdr:rowOff>
    </xdr:from>
    <xdr:ext cx="534377" cy="259045"/>
    <xdr:sp macro="" textlink="">
      <xdr:nvSpPr>
        <xdr:cNvPr id="227" name="扶助費最小値テキスト">
          <a:extLst>
            <a:ext uri="{FF2B5EF4-FFF2-40B4-BE49-F238E27FC236}">
              <a16:creationId xmlns:a16="http://schemas.microsoft.com/office/drawing/2014/main" xmlns="" id="{00000000-0008-0000-0600-0000E3000000}"/>
            </a:ext>
          </a:extLst>
        </xdr:cNvPr>
        <xdr:cNvSpPr txBox="1"/>
      </xdr:nvSpPr>
      <xdr:spPr>
        <a:xfrm>
          <a:off x="4686300" y="1701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36309</xdr:rowOff>
    </xdr:from>
    <xdr:to>
      <xdr:col>24</xdr:col>
      <xdr:colOff>152400</xdr:colOff>
      <xdr:row>99</xdr:row>
      <xdr:rowOff>36309</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4546600" y="1700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50309</xdr:rowOff>
    </xdr:from>
    <xdr:ext cx="599010" cy="259045"/>
    <xdr:sp macro="" textlink="">
      <xdr:nvSpPr>
        <xdr:cNvPr id="229" name="扶助費最大値テキスト">
          <a:extLst>
            <a:ext uri="{FF2B5EF4-FFF2-40B4-BE49-F238E27FC236}">
              <a16:creationId xmlns:a16="http://schemas.microsoft.com/office/drawing/2014/main" xmlns="" id="{00000000-0008-0000-0600-0000E5000000}"/>
            </a:ext>
          </a:extLst>
        </xdr:cNvPr>
        <xdr:cNvSpPr txBox="1"/>
      </xdr:nvSpPr>
      <xdr:spPr>
        <a:xfrm>
          <a:off x="4686300" y="154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103632</xdr:rowOff>
    </xdr:from>
    <xdr:to>
      <xdr:col>24</xdr:col>
      <xdr:colOff>152400</xdr:colOff>
      <xdr:row>91</xdr:row>
      <xdr:rowOff>103632</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4546600" y="15705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70383</xdr:rowOff>
    </xdr:from>
    <xdr:to>
      <xdr:col>24</xdr:col>
      <xdr:colOff>63500</xdr:colOff>
      <xdr:row>97</xdr:row>
      <xdr:rowOff>79184</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flipV="1">
          <a:off x="3797300" y="16701033"/>
          <a:ext cx="8382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10062</xdr:rowOff>
    </xdr:from>
    <xdr:ext cx="534377" cy="259045"/>
    <xdr:sp macro="" textlink="">
      <xdr:nvSpPr>
        <xdr:cNvPr id="232" name="扶助費平均値テキスト">
          <a:extLst>
            <a:ext uri="{FF2B5EF4-FFF2-40B4-BE49-F238E27FC236}">
              <a16:creationId xmlns:a16="http://schemas.microsoft.com/office/drawing/2014/main" xmlns="" id="{00000000-0008-0000-0600-0000E8000000}"/>
            </a:ext>
          </a:extLst>
        </xdr:cNvPr>
        <xdr:cNvSpPr txBox="1"/>
      </xdr:nvSpPr>
      <xdr:spPr>
        <a:xfrm>
          <a:off x="4686300" y="1629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158635</xdr:rowOff>
    </xdr:from>
    <xdr:to>
      <xdr:col>24</xdr:col>
      <xdr:colOff>114300</xdr:colOff>
      <xdr:row>96</xdr:row>
      <xdr:rowOff>88785</xdr:rowOff>
    </xdr:to>
    <xdr:sp macro="" textlink="">
      <xdr:nvSpPr>
        <xdr:cNvPr id="233" name="フローチャート: 判断 232">
          <a:extLst>
            <a:ext uri="{FF2B5EF4-FFF2-40B4-BE49-F238E27FC236}">
              <a16:creationId xmlns:a16="http://schemas.microsoft.com/office/drawing/2014/main" xmlns="" id="{00000000-0008-0000-0600-0000E9000000}"/>
            </a:ext>
          </a:extLst>
        </xdr:cNvPr>
        <xdr:cNvSpPr/>
      </xdr:nvSpPr>
      <xdr:spPr>
        <a:xfrm>
          <a:off x="45847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79184</xdr:rowOff>
    </xdr:from>
    <xdr:to>
      <xdr:col>19</xdr:col>
      <xdr:colOff>177800</xdr:colOff>
      <xdr:row>97</xdr:row>
      <xdr:rowOff>83274</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flipV="1">
          <a:off x="2908300" y="16709834"/>
          <a:ext cx="889000" cy="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152743</xdr:rowOff>
    </xdr:from>
    <xdr:to>
      <xdr:col>20</xdr:col>
      <xdr:colOff>38100</xdr:colOff>
      <xdr:row>96</xdr:row>
      <xdr:rowOff>82893</xdr:rowOff>
    </xdr:to>
    <xdr:sp macro="" textlink="">
      <xdr:nvSpPr>
        <xdr:cNvPr id="235" name="フローチャート: 判断 234">
          <a:extLst>
            <a:ext uri="{FF2B5EF4-FFF2-40B4-BE49-F238E27FC236}">
              <a16:creationId xmlns:a16="http://schemas.microsoft.com/office/drawing/2014/main" xmlns="" id="{00000000-0008-0000-0600-0000EB000000}"/>
            </a:ext>
          </a:extLst>
        </xdr:cNvPr>
        <xdr:cNvSpPr/>
      </xdr:nvSpPr>
      <xdr:spPr>
        <a:xfrm>
          <a:off x="3746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99420</xdr:rowOff>
    </xdr:from>
    <xdr:ext cx="534377" cy="259045"/>
    <xdr:sp macro="" textlink="">
      <xdr:nvSpPr>
        <xdr:cNvPr id="236" name="テキスト ボックス 235">
          <a:extLst>
            <a:ext uri="{FF2B5EF4-FFF2-40B4-BE49-F238E27FC236}">
              <a16:creationId xmlns:a16="http://schemas.microsoft.com/office/drawing/2014/main" xmlns="" id="{00000000-0008-0000-0600-0000EC000000}"/>
            </a:ext>
          </a:extLst>
        </xdr:cNvPr>
        <xdr:cNvSpPr txBox="1"/>
      </xdr:nvSpPr>
      <xdr:spPr>
        <a:xfrm>
          <a:off x="3530111" y="1621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83274</xdr:rowOff>
    </xdr:from>
    <xdr:to>
      <xdr:col>15</xdr:col>
      <xdr:colOff>50800</xdr:colOff>
      <xdr:row>97</xdr:row>
      <xdr:rowOff>140488</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flipV="1">
          <a:off x="2019300" y="16713924"/>
          <a:ext cx="889000" cy="5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4927</xdr:rowOff>
    </xdr:from>
    <xdr:to>
      <xdr:col>15</xdr:col>
      <xdr:colOff>101600</xdr:colOff>
      <xdr:row>96</xdr:row>
      <xdr:rowOff>106527</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2857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123054</xdr:rowOff>
    </xdr:from>
    <xdr:ext cx="534377" cy="259045"/>
    <xdr:sp macro="" textlink="">
      <xdr:nvSpPr>
        <xdr:cNvPr id="239" name="テキスト ボックス 238">
          <a:extLst>
            <a:ext uri="{FF2B5EF4-FFF2-40B4-BE49-F238E27FC236}">
              <a16:creationId xmlns:a16="http://schemas.microsoft.com/office/drawing/2014/main" xmlns="" id="{00000000-0008-0000-0600-0000EF000000}"/>
            </a:ext>
          </a:extLst>
        </xdr:cNvPr>
        <xdr:cNvSpPr txBox="1"/>
      </xdr:nvSpPr>
      <xdr:spPr>
        <a:xfrm>
          <a:off x="2641111" y="162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140488</xdr:rowOff>
    </xdr:from>
    <xdr:to>
      <xdr:col>10</xdr:col>
      <xdr:colOff>114300</xdr:colOff>
      <xdr:row>98</xdr:row>
      <xdr:rowOff>18568</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flipV="1">
          <a:off x="1130300" y="16771138"/>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62218</xdr:rowOff>
    </xdr:from>
    <xdr:to>
      <xdr:col>10</xdr:col>
      <xdr:colOff>165100</xdr:colOff>
      <xdr:row>96</xdr:row>
      <xdr:rowOff>163818</xdr:rowOff>
    </xdr:to>
    <xdr:sp macro="" textlink="">
      <xdr:nvSpPr>
        <xdr:cNvPr id="241" name="フローチャート: 判断 240">
          <a:extLst>
            <a:ext uri="{FF2B5EF4-FFF2-40B4-BE49-F238E27FC236}">
              <a16:creationId xmlns:a16="http://schemas.microsoft.com/office/drawing/2014/main" xmlns="" id="{00000000-0008-0000-0600-0000F1000000}"/>
            </a:ext>
          </a:extLst>
        </xdr:cNvPr>
        <xdr:cNvSpPr/>
      </xdr:nvSpPr>
      <xdr:spPr>
        <a:xfrm>
          <a:off x="1968500" y="165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8895</xdr:rowOff>
    </xdr:from>
    <xdr:ext cx="534377"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1752111" y="1629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120002</xdr:rowOff>
    </xdr:from>
    <xdr:to>
      <xdr:col>6</xdr:col>
      <xdr:colOff>38100</xdr:colOff>
      <xdr:row>97</xdr:row>
      <xdr:rowOff>50152</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1079500" y="16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66679</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863111" y="1635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19583</xdr:rowOff>
    </xdr:from>
    <xdr:to>
      <xdr:col>24</xdr:col>
      <xdr:colOff>114300</xdr:colOff>
      <xdr:row>97</xdr:row>
      <xdr:rowOff>121183</xdr:rowOff>
    </xdr:to>
    <xdr:sp macro="" textlink="">
      <xdr:nvSpPr>
        <xdr:cNvPr id="250" name="楕円 249">
          <a:extLst>
            <a:ext uri="{FF2B5EF4-FFF2-40B4-BE49-F238E27FC236}">
              <a16:creationId xmlns:a16="http://schemas.microsoft.com/office/drawing/2014/main" xmlns="" id="{00000000-0008-0000-0600-0000FA000000}"/>
            </a:ext>
          </a:extLst>
        </xdr:cNvPr>
        <xdr:cNvSpPr/>
      </xdr:nvSpPr>
      <xdr:spPr>
        <a:xfrm>
          <a:off x="4584700" y="1665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169460</xdr:rowOff>
    </xdr:from>
    <xdr:ext cx="534377" cy="259045"/>
    <xdr:sp macro="" textlink="">
      <xdr:nvSpPr>
        <xdr:cNvPr id="251" name="扶助費該当値テキスト">
          <a:extLst>
            <a:ext uri="{FF2B5EF4-FFF2-40B4-BE49-F238E27FC236}">
              <a16:creationId xmlns:a16="http://schemas.microsoft.com/office/drawing/2014/main" xmlns="" id="{00000000-0008-0000-0600-0000FB000000}"/>
            </a:ext>
          </a:extLst>
        </xdr:cNvPr>
        <xdr:cNvSpPr txBox="1"/>
      </xdr:nvSpPr>
      <xdr:spPr>
        <a:xfrm>
          <a:off x="4686300" y="1662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28384</xdr:rowOff>
    </xdr:from>
    <xdr:to>
      <xdr:col>20</xdr:col>
      <xdr:colOff>38100</xdr:colOff>
      <xdr:row>97</xdr:row>
      <xdr:rowOff>129984</xdr:rowOff>
    </xdr:to>
    <xdr:sp macro="" textlink="">
      <xdr:nvSpPr>
        <xdr:cNvPr id="252" name="楕円 251">
          <a:extLst>
            <a:ext uri="{FF2B5EF4-FFF2-40B4-BE49-F238E27FC236}">
              <a16:creationId xmlns:a16="http://schemas.microsoft.com/office/drawing/2014/main" xmlns="" id="{00000000-0008-0000-0600-0000FC000000}"/>
            </a:ext>
          </a:extLst>
        </xdr:cNvPr>
        <xdr:cNvSpPr/>
      </xdr:nvSpPr>
      <xdr:spPr>
        <a:xfrm>
          <a:off x="3746500" y="1665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121111</xdr:rowOff>
    </xdr:from>
    <xdr:ext cx="534377"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3530111" y="1675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32474</xdr:rowOff>
    </xdr:from>
    <xdr:to>
      <xdr:col>15</xdr:col>
      <xdr:colOff>101600</xdr:colOff>
      <xdr:row>97</xdr:row>
      <xdr:rowOff>134074</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2857500" y="1666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125201</xdr:rowOff>
    </xdr:from>
    <xdr:ext cx="534377"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2641111" y="1675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89688</xdr:rowOff>
    </xdr:from>
    <xdr:to>
      <xdr:col>10</xdr:col>
      <xdr:colOff>165100</xdr:colOff>
      <xdr:row>98</xdr:row>
      <xdr:rowOff>19838</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1968500" y="1672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10965</xdr:rowOff>
    </xdr:from>
    <xdr:ext cx="534377"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1752111" y="1681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139218</xdr:rowOff>
    </xdr:from>
    <xdr:to>
      <xdr:col>6</xdr:col>
      <xdr:colOff>38100</xdr:colOff>
      <xdr:row>98</xdr:row>
      <xdr:rowOff>69368</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1079500" y="1676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60495</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863111" y="1686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xmlns=""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xmlns=""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xmlns=""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xmlns=""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xmlns=""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xmlns=""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143168</xdr:rowOff>
    </xdr:from>
    <xdr:to>
      <xdr:col>54</xdr:col>
      <xdr:colOff>189865</xdr:colOff>
      <xdr:row>38</xdr:row>
      <xdr:rowOff>69272</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flipV="1">
          <a:off x="10475595" y="5286668"/>
          <a:ext cx="1270" cy="1297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73099</xdr:rowOff>
    </xdr:from>
    <xdr:ext cx="534377" cy="259045"/>
    <xdr:sp macro="" textlink="">
      <xdr:nvSpPr>
        <xdr:cNvPr id="286" name="補助費等最小値テキスト">
          <a:extLst>
            <a:ext uri="{FF2B5EF4-FFF2-40B4-BE49-F238E27FC236}">
              <a16:creationId xmlns:a16="http://schemas.microsoft.com/office/drawing/2014/main" xmlns="" id="{00000000-0008-0000-0600-00001E010000}"/>
            </a:ext>
          </a:extLst>
        </xdr:cNvPr>
        <xdr:cNvSpPr txBox="1"/>
      </xdr:nvSpPr>
      <xdr:spPr>
        <a:xfrm>
          <a:off x="10528300" y="658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69272</xdr:rowOff>
    </xdr:from>
    <xdr:to>
      <xdr:col>55</xdr:col>
      <xdr:colOff>88900</xdr:colOff>
      <xdr:row>38</xdr:row>
      <xdr:rowOff>69272</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10388600" y="658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89845</xdr:rowOff>
    </xdr:from>
    <xdr:ext cx="599010" cy="259045"/>
    <xdr:sp macro="" textlink="">
      <xdr:nvSpPr>
        <xdr:cNvPr id="288" name="補助費等最大値テキスト">
          <a:extLst>
            <a:ext uri="{FF2B5EF4-FFF2-40B4-BE49-F238E27FC236}">
              <a16:creationId xmlns:a16="http://schemas.microsoft.com/office/drawing/2014/main" xmlns="" id="{00000000-0008-0000-0600-000020010000}"/>
            </a:ext>
          </a:extLst>
        </xdr:cNvPr>
        <xdr:cNvSpPr txBox="1"/>
      </xdr:nvSpPr>
      <xdr:spPr>
        <a:xfrm>
          <a:off x="10528300" y="506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143168</xdr:rowOff>
    </xdr:from>
    <xdr:to>
      <xdr:col>55</xdr:col>
      <xdr:colOff>88900</xdr:colOff>
      <xdr:row>30</xdr:row>
      <xdr:rowOff>143168</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10388600" y="5286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160699</xdr:rowOff>
    </xdr:from>
    <xdr:to>
      <xdr:col>55</xdr:col>
      <xdr:colOff>0</xdr:colOff>
      <xdr:row>37</xdr:row>
      <xdr:rowOff>164716</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flipV="1">
          <a:off x="9639300" y="6504349"/>
          <a:ext cx="8382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18743</xdr:rowOff>
    </xdr:from>
    <xdr:ext cx="534377" cy="259045"/>
    <xdr:sp macro="" textlink="">
      <xdr:nvSpPr>
        <xdr:cNvPr id="291" name="補助費等平均値テキスト">
          <a:extLst>
            <a:ext uri="{FF2B5EF4-FFF2-40B4-BE49-F238E27FC236}">
              <a16:creationId xmlns:a16="http://schemas.microsoft.com/office/drawing/2014/main" xmlns="" id="{00000000-0008-0000-0600-000023010000}"/>
            </a:ext>
          </a:extLst>
        </xdr:cNvPr>
        <xdr:cNvSpPr txBox="1"/>
      </xdr:nvSpPr>
      <xdr:spPr>
        <a:xfrm>
          <a:off x="10528300" y="6019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167316</xdr:rowOff>
    </xdr:from>
    <xdr:to>
      <xdr:col>55</xdr:col>
      <xdr:colOff>50800</xdr:colOff>
      <xdr:row>36</xdr:row>
      <xdr:rowOff>97466</xdr:rowOff>
    </xdr:to>
    <xdr:sp macro="" textlink="">
      <xdr:nvSpPr>
        <xdr:cNvPr id="292" name="フローチャート: 判断 291">
          <a:extLst>
            <a:ext uri="{FF2B5EF4-FFF2-40B4-BE49-F238E27FC236}">
              <a16:creationId xmlns:a16="http://schemas.microsoft.com/office/drawing/2014/main" xmlns="" id="{00000000-0008-0000-0600-000024010000}"/>
            </a:ext>
          </a:extLst>
        </xdr:cNvPr>
        <xdr:cNvSpPr/>
      </xdr:nvSpPr>
      <xdr:spPr>
        <a:xfrm>
          <a:off x="10426700" y="61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164716</xdr:rowOff>
    </xdr:from>
    <xdr:to>
      <xdr:col>50</xdr:col>
      <xdr:colOff>114300</xdr:colOff>
      <xdr:row>37</xdr:row>
      <xdr:rowOff>167295</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flipV="1">
          <a:off x="8750300" y="6508366"/>
          <a:ext cx="889000" cy="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32475</xdr:rowOff>
    </xdr:from>
    <xdr:to>
      <xdr:col>50</xdr:col>
      <xdr:colOff>165100</xdr:colOff>
      <xdr:row>36</xdr:row>
      <xdr:rowOff>134075</xdr:rowOff>
    </xdr:to>
    <xdr:sp macro="" textlink="">
      <xdr:nvSpPr>
        <xdr:cNvPr id="294" name="フローチャート: 判断 293">
          <a:extLst>
            <a:ext uri="{FF2B5EF4-FFF2-40B4-BE49-F238E27FC236}">
              <a16:creationId xmlns:a16="http://schemas.microsoft.com/office/drawing/2014/main" xmlns="" id="{00000000-0008-0000-0600-000026010000}"/>
            </a:ext>
          </a:extLst>
        </xdr:cNvPr>
        <xdr:cNvSpPr/>
      </xdr:nvSpPr>
      <xdr:spPr>
        <a:xfrm>
          <a:off x="9588500" y="620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150602</xdr:rowOff>
    </xdr:from>
    <xdr:ext cx="534377" cy="259045"/>
    <xdr:sp macro="" textlink="">
      <xdr:nvSpPr>
        <xdr:cNvPr id="295" name="テキスト ボックス 294">
          <a:extLst>
            <a:ext uri="{FF2B5EF4-FFF2-40B4-BE49-F238E27FC236}">
              <a16:creationId xmlns:a16="http://schemas.microsoft.com/office/drawing/2014/main" xmlns="" id="{00000000-0008-0000-0600-000027010000}"/>
            </a:ext>
          </a:extLst>
        </xdr:cNvPr>
        <xdr:cNvSpPr txBox="1"/>
      </xdr:nvSpPr>
      <xdr:spPr>
        <a:xfrm>
          <a:off x="9372111" y="597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132176</xdr:rowOff>
    </xdr:from>
    <xdr:to>
      <xdr:col>45</xdr:col>
      <xdr:colOff>177800</xdr:colOff>
      <xdr:row>37</xdr:row>
      <xdr:rowOff>167295</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a:off x="7861300" y="6475826"/>
          <a:ext cx="889000" cy="3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49692</xdr:rowOff>
    </xdr:from>
    <xdr:to>
      <xdr:col>46</xdr:col>
      <xdr:colOff>38100</xdr:colOff>
      <xdr:row>36</xdr:row>
      <xdr:rowOff>151292</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8699500" y="62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167819</xdr:rowOff>
    </xdr:from>
    <xdr:ext cx="534377"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8483111" y="599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132176</xdr:rowOff>
    </xdr:from>
    <xdr:to>
      <xdr:col>41</xdr:col>
      <xdr:colOff>50800</xdr:colOff>
      <xdr:row>37</xdr:row>
      <xdr:rowOff>147054</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flipV="1">
          <a:off x="6972300" y="6475826"/>
          <a:ext cx="8890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54140</xdr:rowOff>
    </xdr:from>
    <xdr:to>
      <xdr:col>41</xdr:col>
      <xdr:colOff>101600</xdr:colOff>
      <xdr:row>36</xdr:row>
      <xdr:rowOff>155740</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7810500" y="622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817</xdr:rowOff>
    </xdr:from>
    <xdr:ext cx="534377"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7594111" y="600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98044</xdr:rowOff>
    </xdr:from>
    <xdr:to>
      <xdr:col>36</xdr:col>
      <xdr:colOff>165100</xdr:colOff>
      <xdr:row>37</xdr:row>
      <xdr:rowOff>28194</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6921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44721</xdr:rowOff>
    </xdr:from>
    <xdr:ext cx="534377"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6705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109899</xdr:rowOff>
    </xdr:from>
    <xdr:to>
      <xdr:col>55</xdr:col>
      <xdr:colOff>50800</xdr:colOff>
      <xdr:row>38</xdr:row>
      <xdr:rowOff>40049</xdr:rowOff>
    </xdr:to>
    <xdr:sp macro="" textlink="">
      <xdr:nvSpPr>
        <xdr:cNvPr id="309" name="楕円 308">
          <a:extLst>
            <a:ext uri="{FF2B5EF4-FFF2-40B4-BE49-F238E27FC236}">
              <a16:creationId xmlns:a16="http://schemas.microsoft.com/office/drawing/2014/main" xmlns="" id="{00000000-0008-0000-0600-000035010000}"/>
            </a:ext>
          </a:extLst>
        </xdr:cNvPr>
        <xdr:cNvSpPr/>
      </xdr:nvSpPr>
      <xdr:spPr>
        <a:xfrm>
          <a:off x="10426700" y="645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24826</xdr:rowOff>
    </xdr:from>
    <xdr:ext cx="534377" cy="259045"/>
    <xdr:sp macro="" textlink="">
      <xdr:nvSpPr>
        <xdr:cNvPr id="310" name="補助費等該当値テキスト">
          <a:extLst>
            <a:ext uri="{FF2B5EF4-FFF2-40B4-BE49-F238E27FC236}">
              <a16:creationId xmlns:a16="http://schemas.microsoft.com/office/drawing/2014/main" xmlns="" id="{00000000-0008-0000-0600-000036010000}"/>
            </a:ext>
          </a:extLst>
        </xdr:cNvPr>
        <xdr:cNvSpPr txBox="1"/>
      </xdr:nvSpPr>
      <xdr:spPr>
        <a:xfrm>
          <a:off x="10528300" y="636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113916</xdr:rowOff>
    </xdr:from>
    <xdr:to>
      <xdr:col>50</xdr:col>
      <xdr:colOff>165100</xdr:colOff>
      <xdr:row>38</xdr:row>
      <xdr:rowOff>44066</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9588500" y="645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35193</xdr:rowOff>
    </xdr:from>
    <xdr:ext cx="534377"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9372111" y="655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116495</xdr:rowOff>
    </xdr:from>
    <xdr:to>
      <xdr:col>46</xdr:col>
      <xdr:colOff>38100</xdr:colOff>
      <xdr:row>38</xdr:row>
      <xdr:rowOff>46645</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8699500" y="646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37772</xdr:rowOff>
    </xdr:from>
    <xdr:ext cx="534377"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8483111" y="655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81376</xdr:rowOff>
    </xdr:from>
    <xdr:to>
      <xdr:col>41</xdr:col>
      <xdr:colOff>101600</xdr:colOff>
      <xdr:row>38</xdr:row>
      <xdr:rowOff>11526</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7810500" y="642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2653</xdr:rowOff>
    </xdr:from>
    <xdr:ext cx="534377"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7594111" y="651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96254</xdr:rowOff>
    </xdr:from>
    <xdr:to>
      <xdr:col>36</xdr:col>
      <xdr:colOff>165100</xdr:colOff>
      <xdr:row>38</xdr:row>
      <xdr:rowOff>26405</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6921500" y="64399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17532</xdr:rowOff>
    </xdr:from>
    <xdr:ext cx="534377"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6705111" y="653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xmlns=""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9280</xdr:rowOff>
    </xdr:from>
    <xdr:to>
      <xdr:col>54</xdr:col>
      <xdr:colOff>189865</xdr:colOff>
      <xdr:row>59</xdr:row>
      <xdr:rowOff>15563</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flipV="1">
          <a:off x="10475595" y="8581780"/>
          <a:ext cx="1270" cy="1549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19390</xdr:rowOff>
    </xdr:from>
    <xdr:ext cx="469744" cy="259045"/>
    <xdr:sp macro="" textlink="">
      <xdr:nvSpPr>
        <xdr:cNvPr id="343" name="普通建設事業費最小値テキスト">
          <a:extLst>
            <a:ext uri="{FF2B5EF4-FFF2-40B4-BE49-F238E27FC236}">
              <a16:creationId xmlns:a16="http://schemas.microsoft.com/office/drawing/2014/main" xmlns="" id="{00000000-0008-0000-0600-000057010000}"/>
            </a:ext>
          </a:extLst>
        </xdr:cNvPr>
        <xdr:cNvSpPr txBox="1"/>
      </xdr:nvSpPr>
      <xdr:spPr>
        <a:xfrm>
          <a:off x="10528300" y="1013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15563</xdr:rowOff>
    </xdr:from>
    <xdr:to>
      <xdr:col>55</xdr:col>
      <xdr:colOff>88900</xdr:colOff>
      <xdr:row>59</xdr:row>
      <xdr:rowOff>15563</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10388600" y="1013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127407</xdr:rowOff>
    </xdr:from>
    <xdr:ext cx="599010" cy="259045"/>
    <xdr:sp macro="" textlink="">
      <xdr:nvSpPr>
        <xdr:cNvPr id="345" name="普通建設事業費最大値テキスト">
          <a:extLst>
            <a:ext uri="{FF2B5EF4-FFF2-40B4-BE49-F238E27FC236}">
              <a16:creationId xmlns:a16="http://schemas.microsoft.com/office/drawing/2014/main" xmlns="" id="{00000000-0008-0000-0600-000059010000}"/>
            </a:ext>
          </a:extLst>
        </xdr:cNvPr>
        <xdr:cNvSpPr txBox="1"/>
      </xdr:nvSpPr>
      <xdr:spPr>
        <a:xfrm>
          <a:off x="10528300" y="835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9280</xdr:rowOff>
    </xdr:from>
    <xdr:to>
      <xdr:col>55</xdr:col>
      <xdr:colOff>88900</xdr:colOff>
      <xdr:row>50</xdr:row>
      <xdr:rowOff>9280</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a:off x="10388600" y="858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55666</xdr:rowOff>
    </xdr:from>
    <xdr:to>
      <xdr:col>55</xdr:col>
      <xdr:colOff>0</xdr:colOff>
      <xdr:row>58</xdr:row>
      <xdr:rowOff>53876</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flipV="1">
          <a:off x="9639300" y="9828316"/>
          <a:ext cx="838200" cy="16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22897</xdr:rowOff>
    </xdr:from>
    <xdr:ext cx="534377" cy="259045"/>
    <xdr:sp macro="" textlink="">
      <xdr:nvSpPr>
        <xdr:cNvPr id="348" name="普通建設事業費平均値テキスト">
          <a:extLst>
            <a:ext uri="{FF2B5EF4-FFF2-40B4-BE49-F238E27FC236}">
              <a16:creationId xmlns:a16="http://schemas.microsoft.com/office/drawing/2014/main" xmlns="" id="{00000000-0008-0000-0600-00005C010000}"/>
            </a:ext>
          </a:extLst>
        </xdr:cNvPr>
        <xdr:cNvSpPr txBox="1"/>
      </xdr:nvSpPr>
      <xdr:spPr>
        <a:xfrm>
          <a:off x="10528300" y="9624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20</xdr:rowOff>
    </xdr:from>
    <xdr:to>
      <xdr:col>55</xdr:col>
      <xdr:colOff>50800</xdr:colOff>
      <xdr:row>57</xdr:row>
      <xdr:rowOff>101620</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104267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53876</xdr:rowOff>
    </xdr:from>
    <xdr:to>
      <xdr:col>50</xdr:col>
      <xdr:colOff>114300</xdr:colOff>
      <xdr:row>58</xdr:row>
      <xdr:rowOff>136751</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flipV="1">
          <a:off x="8750300" y="9997976"/>
          <a:ext cx="889000" cy="8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164826</xdr:rowOff>
    </xdr:from>
    <xdr:to>
      <xdr:col>50</xdr:col>
      <xdr:colOff>165100</xdr:colOff>
      <xdr:row>57</xdr:row>
      <xdr:rowOff>94976</xdr:rowOff>
    </xdr:to>
    <xdr:sp macro="" textlink="">
      <xdr:nvSpPr>
        <xdr:cNvPr id="351" name="フローチャート: 判断 350">
          <a:extLst>
            <a:ext uri="{FF2B5EF4-FFF2-40B4-BE49-F238E27FC236}">
              <a16:creationId xmlns:a16="http://schemas.microsoft.com/office/drawing/2014/main" xmlns="" id="{00000000-0008-0000-0600-00005F010000}"/>
            </a:ext>
          </a:extLst>
        </xdr:cNvPr>
        <xdr:cNvSpPr/>
      </xdr:nvSpPr>
      <xdr:spPr>
        <a:xfrm>
          <a:off x="9588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111503</xdr:rowOff>
    </xdr:from>
    <xdr:ext cx="534377" cy="259045"/>
    <xdr:sp macro="" textlink="">
      <xdr:nvSpPr>
        <xdr:cNvPr id="352" name="テキスト ボックス 351">
          <a:extLst>
            <a:ext uri="{FF2B5EF4-FFF2-40B4-BE49-F238E27FC236}">
              <a16:creationId xmlns:a16="http://schemas.microsoft.com/office/drawing/2014/main" xmlns="" id="{00000000-0008-0000-0600-000060010000}"/>
            </a:ext>
          </a:extLst>
        </xdr:cNvPr>
        <xdr:cNvSpPr txBox="1"/>
      </xdr:nvSpPr>
      <xdr:spPr>
        <a:xfrm>
          <a:off x="9372111" y="95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78035</xdr:rowOff>
    </xdr:from>
    <xdr:to>
      <xdr:col>45</xdr:col>
      <xdr:colOff>177800</xdr:colOff>
      <xdr:row>58</xdr:row>
      <xdr:rowOff>136751</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a:off x="7861300" y="10022135"/>
          <a:ext cx="889000" cy="5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33785</xdr:rowOff>
    </xdr:from>
    <xdr:to>
      <xdr:col>46</xdr:col>
      <xdr:colOff>38100</xdr:colOff>
      <xdr:row>57</xdr:row>
      <xdr:rowOff>135385</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8699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151912</xdr:rowOff>
    </xdr:from>
    <xdr:ext cx="534377"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8483111" y="958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78035</xdr:rowOff>
    </xdr:from>
    <xdr:to>
      <xdr:col>41</xdr:col>
      <xdr:colOff>50800</xdr:colOff>
      <xdr:row>58</xdr:row>
      <xdr:rowOff>121934</xdr:rowOff>
    </xdr:to>
    <xdr:cxnSp macro="">
      <xdr:nvCxnSpPr>
        <xdr:cNvPr id="356" name="直線コネクタ 355">
          <a:extLst>
            <a:ext uri="{FF2B5EF4-FFF2-40B4-BE49-F238E27FC236}">
              <a16:creationId xmlns:a16="http://schemas.microsoft.com/office/drawing/2014/main" xmlns="" id="{00000000-0008-0000-0600-000064010000}"/>
            </a:ext>
          </a:extLst>
        </xdr:cNvPr>
        <xdr:cNvCxnSpPr/>
      </xdr:nvCxnSpPr>
      <xdr:spPr>
        <a:xfrm flipV="1">
          <a:off x="6972300" y="10022135"/>
          <a:ext cx="889000" cy="4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47096</xdr:rowOff>
    </xdr:from>
    <xdr:to>
      <xdr:col>41</xdr:col>
      <xdr:colOff>101600</xdr:colOff>
      <xdr:row>57</xdr:row>
      <xdr:rowOff>148696</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78105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165223</xdr:rowOff>
    </xdr:from>
    <xdr:ext cx="534377"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7594111" y="959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158101</xdr:rowOff>
    </xdr:from>
    <xdr:to>
      <xdr:col>36</xdr:col>
      <xdr:colOff>165100</xdr:colOff>
      <xdr:row>57</xdr:row>
      <xdr:rowOff>88251</xdr:rowOff>
    </xdr:to>
    <xdr:sp macro="" textlink="">
      <xdr:nvSpPr>
        <xdr:cNvPr id="359" name="フローチャート: 判断 358">
          <a:extLst>
            <a:ext uri="{FF2B5EF4-FFF2-40B4-BE49-F238E27FC236}">
              <a16:creationId xmlns:a16="http://schemas.microsoft.com/office/drawing/2014/main" xmlns="" id="{00000000-0008-0000-0600-000067010000}"/>
            </a:ext>
          </a:extLst>
        </xdr:cNvPr>
        <xdr:cNvSpPr/>
      </xdr:nvSpPr>
      <xdr:spPr>
        <a:xfrm>
          <a:off x="6921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104778</xdr:rowOff>
    </xdr:from>
    <xdr:ext cx="534377"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6705111" y="95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4866</xdr:rowOff>
    </xdr:from>
    <xdr:to>
      <xdr:col>55</xdr:col>
      <xdr:colOff>50800</xdr:colOff>
      <xdr:row>57</xdr:row>
      <xdr:rowOff>106466</xdr:rowOff>
    </xdr:to>
    <xdr:sp macro="" textlink="">
      <xdr:nvSpPr>
        <xdr:cNvPr id="366" name="楕円 365">
          <a:extLst>
            <a:ext uri="{FF2B5EF4-FFF2-40B4-BE49-F238E27FC236}">
              <a16:creationId xmlns:a16="http://schemas.microsoft.com/office/drawing/2014/main" xmlns="" id="{00000000-0008-0000-0600-00006E010000}"/>
            </a:ext>
          </a:extLst>
        </xdr:cNvPr>
        <xdr:cNvSpPr/>
      </xdr:nvSpPr>
      <xdr:spPr>
        <a:xfrm>
          <a:off x="10426700" y="977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154743</xdr:rowOff>
    </xdr:from>
    <xdr:ext cx="534377" cy="259045"/>
    <xdr:sp macro="" textlink="">
      <xdr:nvSpPr>
        <xdr:cNvPr id="367" name="普通建設事業費該当値テキスト">
          <a:extLst>
            <a:ext uri="{FF2B5EF4-FFF2-40B4-BE49-F238E27FC236}">
              <a16:creationId xmlns:a16="http://schemas.microsoft.com/office/drawing/2014/main" xmlns="" id="{00000000-0008-0000-0600-00006F010000}"/>
            </a:ext>
          </a:extLst>
        </xdr:cNvPr>
        <xdr:cNvSpPr txBox="1"/>
      </xdr:nvSpPr>
      <xdr:spPr>
        <a:xfrm>
          <a:off x="10528300" y="975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3076</xdr:rowOff>
    </xdr:from>
    <xdr:to>
      <xdr:col>50</xdr:col>
      <xdr:colOff>165100</xdr:colOff>
      <xdr:row>58</xdr:row>
      <xdr:rowOff>104676</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9588500" y="994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95803</xdr:rowOff>
    </xdr:from>
    <xdr:ext cx="534377"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9372111" y="1003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85951</xdr:rowOff>
    </xdr:from>
    <xdr:to>
      <xdr:col>46</xdr:col>
      <xdr:colOff>38100</xdr:colOff>
      <xdr:row>59</xdr:row>
      <xdr:rowOff>16101</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8699500" y="1003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7228</xdr:rowOff>
    </xdr:from>
    <xdr:ext cx="534377"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8483111" y="101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27235</xdr:rowOff>
    </xdr:from>
    <xdr:to>
      <xdr:col>41</xdr:col>
      <xdr:colOff>101600</xdr:colOff>
      <xdr:row>58</xdr:row>
      <xdr:rowOff>128835</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7810500" y="997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119962</xdr:rowOff>
    </xdr:from>
    <xdr:ext cx="534377"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7594111" y="1006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71134</xdr:rowOff>
    </xdr:from>
    <xdr:to>
      <xdr:col>36</xdr:col>
      <xdr:colOff>165100</xdr:colOff>
      <xdr:row>59</xdr:row>
      <xdr:rowOff>1284</xdr:rowOff>
    </xdr:to>
    <xdr:sp macro="" textlink="">
      <xdr:nvSpPr>
        <xdr:cNvPr id="374" name="楕円 373">
          <a:extLst>
            <a:ext uri="{FF2B5EF4-FFF2-40B4-BE49-F238E27FC236}">
              <a16:creationId xmlns:a16="http://schemas.microsoft.com/office/drawing/2014/main" xmlns="" id="{00000000-0008-0000-0600-000076010000}"/>
            </a:ext>
          </a:extLst>
        </xdr:cNvPr>
        <xdr:cNvSpPr/>
      </xdr:nvSpPr>
      <xdr:spPr>
        <a:xfrm>
          <a:off x="6921500" y="1001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163861</xdr:rowOff>
    </xdr:from>
    <xdr:ext cx="534377" cy="259045"/>
    <xdr:sp macro="" textlink="">
      <xdr:nvSpPr>
        <xdr:cNvPr id="375" name="テキスト ボックス 374">
          <a:extLst>
            <a:ext uri="{FF2B5EF4-FFF2-40B4-BE49-F238E27FC236}">
              <a16:creationId xmlns:a16="http://schemas.microsoft.com/office/drawing/2014/main" xmlns="" id="{00000000-0008-0000-0600-000077010000}"/>
            </a:ext>
          </a:extLst>
        </xdr:cNvPr>
        <xdr:cNvSpPr txBox="1"/>
      </xdr:nvSpPr>
      <xdr:spPr>
        <a:xfrm>
          <a:off x="6705111" y="1010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xmlns=""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xmlns=""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112406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flipV="1">
          <a:off x="10475595" y="12285356"/>
          <a:ext cx="1270" cy="1303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xmlns=""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59083</xdr:rowOff>
    </xdr:from>
    <xdr:ext cx="599010" cy="259045"/>
    <xdr:sp macro="" textlink="">
      <xdr:nvSpPr>
        <xdr:cNvPr id="402" name="普通建設事業費 （ うち新規整備　）最大値テキスト">
          <a:extLst>
            <a:ext uri="{FF2B5EF4-FFF2-40B4-BE49-F238E27FC236}">
              <a16:creationId xmlns:a16="http://schemas.microsoft.com/office/drawing/2014/main" xmlns="" id="{00000000-0008-0000-0600-000092010000}"/>
            </a:ext>
          </a:extLst>
        </xdr:cNvPr>
        <xdr:cNvSpPr txBox="1"/>
      </xdr:nvSpPr>
      <xdr:spPr>
        <a:xfrm>
          <a:off x="10528300" y="1206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112406</xdr:rowOff>
    </xdr:from>
    <xdr:to>
      <xdr:col>55</xdr:col>
      <xdr:colOff>88900</xdr:colOff>
      <xdr:row>71</xdr:row>
      <xdr:rowOff>112406</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10388600" y="12285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157161</xdr:rowOff>
    </xdr:from>
    <xdr:to>
      <xdr:col>55</xdr:col>
      <xdr:colOff>0</xdr:colOff>
      <xdr:row>79</xdr:row>
      <xdr:rowOff>12884</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flipV="1">
          <a:off x="9639300" y="13358811"/>
          <a:ext cx="838200" cy="19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43899</xdr:rowOff>
    </xdr:from>
    <xdr:ext cx="534377" cy="259045"/>
    <xdr:sp macro="" textlink="">
      <xdr:nvSpPr>
        <xdr:cNvPr id="405" name="普通建設事業費 （ うち新規整備　）平均値テキスト">
          <a:extLst>
            <a:ext uri="{FF2B5EF4-FFF2-40B4-BE49-F238E27FC236}">
              <a16:creationId xmlns:a16="http://schemas.microsoft.com/office/drawing/2014/main" xmlns="" id="{00000000-0008-0000-0600-000095010000}"/>
            </a:ext>
          </a:extLst>
        </xdr:cNvPr>
        <xdr:cNvSpPr txBox="1"/>
      </xdr:nvSpPr>
      <xdr:spPr>
        <a:xfrm>
          <a:off x="10528300" y="13416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65472</xdr:rowOff>
    </xdr:from>
    <xdr:to>
      <xdr:col>55</xdr:col>
      <xdr:colOff>50800</xdr:colOff>
      <xdr:row>78</xdr:row>
      <xdr:rowOff>167072</xdr:rowOff>
    </xdr:to>
    <xdr:sp macro="" textlink="">
      <xdr:nvSpPr>
        <xdr:cNvPr id="406" name="フローチャート: 判断 405">
          <a:extLst>
            <a:ext uri="{FF2B5EF4-FFF2-40B4-BE49-F238E27FC236}">
              <a16:creationId xmlns:a16="http://schemas.microsoft.com/office/drawing/2014/main" xmlns="" id="{00000000-0008-0000-0600-000096010000}"/>
            </a:ext>
          </a:extLst>
        </xdr:cNvPr>
        <xdr:cNvSpPr/>
      </xdr:nvSpPr>
      <xdr:spPr>
        <a:xfrm>
          <a:off x="10426700" y="1343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12884</xdr:rowOff>
    </xdr:from>
    <xdr:to>
      <xdr:col>50</xdr:col>
      <xdr:colOff>114300</xdr:colOff>
      <xdr:row>79</xdr:row>
      <xdr:rowOff>44450</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flipV="1">
          <a:off x="8750300" y="13557434"/>
          <a:ext cx="889000" cy="3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66504</xdr:rowOff>
    </xdr:from>
    <xdr:to>
      <xdr:col>50</xdr:col>
      <xdr:colOff>165100</xdr:colOff>
      <xdr:row>78</xdr:row>
      <xdr:rowOff>168104</xdr:rowOff>
    </xdr:to>
    <xdr:sp macro="" textlink="">
      <xdr:nvSpPr>
        <xdr:cNvPr id="408" name="フローチャート: 判断 407">
          <a:extLst>
            <a:ext uri="{FF2B5EF4-FFF2-40B4-BE49-F238E27FC236}">
              <a16:creationId xmlns:a16="http://schemas.microsoft.com/office/drawing/2014/main" xmlns="" id="{00000000-0008-0000-0600-000098010000}"/>
            </a:ext>
          </a:extLst>
        </xdr:cNvPr>
        <xdr:cNvSpPr/>
      </xdr:nvSpPr>
      <xdr:spPr>
        <a:xfrm>
          <a:off x="9588500" y="134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13181</xdr:rowOff>
    </xdr:from>
    <xdr:ext cx="534377" cy="259045"/>
    <xdr:sp macro="" textlink="">
      <xdr:nvSpPr>
        <xdr:cNvPr id="409" name="テキスト ボックス 408">
          <a:extLst>
            <a:ext uri="{FF2B5EF4-FFF2-40B4-BE49-F238E27FC236}">
              <a16:creationId xmlns:a16="http://schemas.microsoft.com/office/drawing/2014/main" xmlns="" id="{00000000-0008-0000-0600-000099010000}"/>
            </a:ext>
          </a:extLst>
        </xdr:cNvPr>
        <xdr:cNvSpPr txBox="1"/>
      </xdr:nvSpPr>
      <xdr:spPr>
        <a:xfrm>
          <a:off x="9372111" y="1321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44450</xdr:rowOff>
    </xdr:from>
    <xdr:to>
      <xdr:col>45</xdr:col>
      <xdr:colOff>177800</xdr:colOff>
      <xdr:row>79</xdr:row>
      <xdr:rowOff>44450</xdr:rowOff>
    </xdr:to>
    <xdr:cxnSp macro="">
      <xdr:nvCxnSpPr>
        <xdr:cNvPr id="410" name="直線コネクタ 409">
          <a:extLst>
            <a:ext uri="{FF2B5EF4-FFF2-40B4-BE49-F238E27FC236}">
              <a16:creationId xmlns:a16="http://schemas.microsoft.com/office/drawing/2014/main" xmlns="" id="{00000000-0008-0000-0600-00009A010000}"/>
            </a:ext>
          </a:extLst>
        </xdr:cNvPr>
        <xdr:cNvCxnSpPr/>
      </xdr:nvCxnSpPr>
      <xdr:spPr>
        <a:xfrm>
          <a:off x="7861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78274</xdr:rowOff>
    </xdr:from>
    <xdr:to>
      <xdr:col>46</xdr:col>
      <xdr:colOff>38100</xdr:colOff>
      <xdr:row>79</xdr:row>
      <xdr:rowOff>8424</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8699500" y="13451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24951</xdr:rowOff>
    </xdr:from>
    <xdr:ext cx="534377"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8483111" y="1322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14732</xdr:rowOff>
    </xdr:from>
    <xdr:to>
      <xdr:col>41</xdr:col>
      <xdr:colOff>50800</xdr:colOff>
      <xdr:row>79</xdr:row>
      <xdr:rowOff>44450</xdr:rowOff>
    </xdr:to>
    <xdr:cxnSp macro="">
      <xdr:nvCxnSpPr>
        <xdr:cNvPr id="413" name="直線コネクタ 412">
          <a:extLst>
            <a:ext uri="{FF2B5EF4-FFF2-40B4-BE49-F238E27FC236}">
              <a16:creationId xmlns:a16="http://schemas.microsoft.com/office/drawing/2014/main" xmlns="" id="{00000000-0008-0000-0600-00009D010000}"/>
            </a:ext>
          </a:extLst>
        </xdr:cNvPr>
        <xdr:cNvCxnSpPr/>
      </xdr:nvCxnSpPr>
      <xdr:spPr>
        <a:xfrm>
          <a:off x="6972300" y="1355928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56519</xdr:rowOff>
    </xdr:from>
    <xdr:to>
      <xdr:col>41</xdr:col>
      <xdr:colOff>101600</xdr:colOff>
      <xdr:row>78</xdr:row>
      <xdr:rowOff>158119</xdr:rowOff>
    </xdr:to>
    <xdr:sp macro="" textlink="">
      <xdr:nvSpPr>
        <xdr:cNvPr id="414" name="フローチャート: 判断 413">
          <a:extLst>
            <a:ext uri="{FF2B5EF4-FFF2-40B4-BE49-F238E27FC236}">
              <a16:creationId xmlns:a16="http://schemas.microsoft.com/office/drawing/2014/main" xmlns="" id="{00000000-0008-0000-0600-00009E010000}"/>
            </a:ext>
          </a:extLst>
        </xdr:cNvPr>
        <xdr:cNvSpPr/>
      </xdr:nvSpPr>
      <xdr:spPr>
        <a:xfrm>
          <a:off x="7810500" y="134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3196</xdr:rowOff>
    </xdr:from>
    <xdr:ext cx="534377"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7594111" y="1320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19413</xdr:rowOff>
    </xdr:from>
    <xdr:to>
      <xdr:col>36</xdr:col>
      <xdr:colOff>165100</xdr:colOff>
      <xdr:row>78</xdr:row>
      <xdr:rowOff>121013</xdr:rowOff>
    </xdr:to>
    <xdr:sp macro="" textlink="">
      <xdr:nvSpPr>
        <xdr:cNvPr id="416" name="フローチャート: 判断 415">
          <a:extLst>
            <a:ext uri="{FF2B5EF4-FFF2-40B4-BE49-F238E27FC236}">
              <a16:creationId xmlns:a16="http://schemas.microsoft.com/office/drawing/2014/main" xmlns="" id="{00000000-0008-0000-0600-0000A0010000}"/>
            </a:ext>
          </a:extLst>
        </xdr:cNvPr>
        <xdr:cNvSpPr/>
      </xdr:nvSpPr>
      <xdr:spPr>
        <a:xfrm>
          <a:off x="6921500" y="133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137540</xdr:rowOff>
    </xdr:from>
    <xdr:ext cx="534377"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6705111" y="131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106361</xdr:rowOff>
    </xdr:from>
    <xdr:to>
      <xdr:col>55</xdr:col>
      <xdr:colOff>50800</xdr:colOff>
      <xdr:row>78</xdr:row>
      <xdr:rowOff>36511</xdr:rowOff>
    </xdr:to>
    <xdr:sp macro="" textlink="">
      <xdr:nvSpPr>
        <xdr:cNvPr id="423" name="楕円 422">
          <a:extLst>
            <a:ext uri="{FF2B5EF4-FFF2-40B4-BE49-F238E27FC236}">
              <a16:creationId xmlns:a16="http://schemas.microsoft.com/office/drawing/2014/main" xmlns="" id="{00000000-0008-0000-0600-0000A7010000}"/>
            </a:ext>
          </a:extLst>
        </xdr:cNvPr>
        <xdr:cNvSpPr/>
      </xdr:nvSpPr>
      <xdr:spPr>
        <a:xfrm>
          <a:off x="10426700" y="1330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129238</xdr:rowOff>
    </xdr:from>
    <xdr:ext cx="534377" cy="259045"/>
    <xdr:sp macro="" textlink="">
      <xdr:nvSpPr>
        <xdr:cNvPr id="424" name="普通建設事業費 （ うち新規整備　）該当値テキスト">
          <a:extLst>
            <a:ext uri="{FF2B5EF4-FFF2-40B4-BE49-F238E27FC236}">
              <a16:creationId xmlns:a16="http://schemas.microsoft.com/office/drawing/2014/main" xmlns="" id="{00000000-0008-0000-0600-0000A8010000}"/>
            </a:ext>
          </a:extLst>
        </xdr:cNvPr>
        <xdr:cNvSpPr txBox="1"/>
      </xdr:nvSpPr>
      <xdr:spPr>
        <a:xfrm>
          <a:off x="10528300" y="1315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133534</xdr:rowOff>
    </xdr:from>
    <xdr:to>
      <xdr:col>50</xdr:col>
      <xdr:colOff>165100</xdr:colOff>
      <xdr:row>79</xdr:row>
      <xdr:rowOff>63684</xdr:rowOff>
    </xdr:to>
    <xdr:sp macro="" textlink="">
      <xdr:nvSpPr>
        <xdr:cNvPr id="425" name="楕円 424">
          <a:extLst>
            <a:ext uri="{FF2B5EF4-FFF2-40B4-BE49-F238E27FC236}">
              <a16:creationId xmlns:a16="http://schemas.microsoft.com/office/drawing/2014/main" xmlns="" id="{00000000-0008-0000-0600-0000A9010000}"/>
            </a:ext>
          </a:extLst>
        </xdr:cNvPr>
        <xdr:cNvSpPr/>
      </xdr:nvSpPr>
      <xdr:spPr>
        <a:xfrm>
          <a:off x="9588500" y="1350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54811</xdr:rowOff>
    </xdr:from>
    <xdr:ext cx="469744"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9404428" y="1359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135382</xdr:rowOff>
    </xdr:from>
    <xdr:to>
      <xdr:col>36</xdr:col>
      <xdr:colOff>165100</xdr:colOff>
      <xdr:row>79</xdr:row>
      <xdr:rowOff>65532</xdr:rowOff>
    </xdr:to>
    <xdr:sp macro="" textlink="">
      <xdr:nvSpPr>
        <xdr:cNvPr id="431" name="楕円 430">
          <a:extLst>
            <a:ext uri="{FF2B5EF4-FFF2-40B4-BE49-F238E27FC236}">
              <a16:creationId xmlns:a16="http://schemas.microsoft.com/office/drawing/2014/main" xmlns="" id="{00000000-0008-0000-0600-0000AF010000}"/>
            </a:ext>
          </a:extLst>
        </xdr:cNvPr>
        <xdr:cNvSpPr/>
      </xdr:nvSpPr>
      <xdr:spPr>
        <a:xfrm>
          <a:off x="6921500" y="1350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56659</xdr:rowOff>
    </xdr:from>
    <xdr:ext cx="469744" cy="259045"/>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6737428" y="13601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xmlns=""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xmlns=""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111734</xdr:rowOff>
    </xdr:from>
    <xdr:to>
      <xdr:col>54</xdr:col>
      <xdr:colOff>189865</xdr:colOff>
      <xdr:row>98</xdr:row>
      <xdr:rowOff>167033</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flipV="1">
          <a:off x="10475595" y="15713684"/>
          <a:ext cx="1270" cy="1255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170860</xdr:rowOff>
    </xdr:from>
    <xdr:ext cx="469744" cy="259045"/>
    <xdr:sp macro="" textlink="">
      <xdr:nvSpPr>
        <xdr:cNvPr id="457" name="普通建設事業費 （ うち更新整備　）最小値テキスト">
          <a:extLst>
            <a:ext uri="{FF2B5EF4-FFF2-40B4-BE49-F238E27FC236}">
              <a16:creationId xmlns:a16="http://schemas.microsoft.com/office/drawing/2014/main" xmlns="" id="{00000000-0008-0000-0600-0000C9010000}"/>
            </a:ext>
          </a:extLst>
        </xdr:cNvPr>
        <xdr:cNvSpPr txBox="1"/>
      </xdr:nvSpPr>
      <xdr:spPr>
        <a:xfrm>
          <a:off x="10528300" y="1697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167033</xdr:rowOff>
    </xdr:from>
    <xdr:to>
      <xdr:col>55</xdr:col>
      <xdr:colOff>88900</xdr:colOff>
      <xdr:row>98</xdr:row>
      <xdr:rowOff>167033</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10388600" y="16969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58411</xdr:rowOff>
    </xdr:from>
    <xdr:ext cx="599010" cy="259045"/>
    <xdr:sp macro="" textlink="">
      <xdr:nvSpPr>
        <xdr:cNvPr id="459" name="普通建設事業費 （ うち更新整備　）最大値テキスト">
          <a:extLst>
            <a:ext uri="{FF2B5EF4-FFF2-40B4-BE49-F238E27FC236}">
              <a16:creationId xmlns:a16="http://schemas.microsoft.com/office/drawing/2014/main" xmlns="" id="{00000000-0008-0000-0600-0000CB010000}"/>
            </a:ext>
          </a:extLst>
        </xdr:cNvPr>
        <xdr:cNvSpPr txBox="1"/>
      </xdr:nvSpPr>
      <xdr:spPr>
        <a:xfrm>
          <a:off x="10528300" y="1548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111734</xdr:rowOff>
    </xdr:from>
    <xdr:to>
      <xdr:col>55</xdr:col>
      <xdr:colOff>88900</xdr:colOff>
      <xdr:row>91</xdr:row>
      <xdr:rowOff>111734</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10388600" y="1571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21827</xdr:rowOff>
    </xdr:from>
    <xdr:to>
      <xdr:col>55</xdr:col>
      <xdr:colOff>0</xdr:colOff>
      <xdr:row>98</xdr:row>
      <xdr:rowOff>79335</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a:off x="9639300" y="16823927"/>
          <a:ext cx="838200" cy="5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152361</xdr:rowOff>
    </xdr:from>
    <xdr:ext cx="534377" cy="259045"/>
    <xdr:sp macro="" textlink="">
      <xdr:nvSpPr>
        <xdr:cNvPr id="462" name="普通建設事業費 （ うち更新整備　）平均値テキスト">
          <a:extLst>
            <a:ext uri="{FF2B5EF4-FFF2-40B4-BE49-F238E27FC236}">
              <a16:creationId xmlns:a16="http://schemas.microsoft.com/office/drawing/2014/main" xmlns="" id="{00000000-0008-0000-0600-0000CE010000}"/>
            </a:ext>
          </a:extLst>
        </xdr:cNvPr>
        <xdr:cNvSpPr txBox="1"/>
      </xdr:nvSpPr>
      <xdr:spPr>
        <a:xfrm>
          <a:off x="10528300" y="16440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129484</xdr:rowOff>
    </xdr:from>
    <xdr:to>
      <xdr:col>55</xdr:col>
      <xdr:colOff>50800</xdr:colOff>
      <xdr:row>97</xdr:row>
      <xdr:rowOff>59634</xdr:rowOff>
    </xdr:to>
    <xdr:sp macro="" textlink="">
      <xdr:nvSpPr>
        <xdr:cNvPr id="463" name="フローチャート: 判断 462">
          <a:extLst>
            <a:ext uri="{FF2B5EF4-FFF2-40B4-BE49-F238E27FC236}">
              <a16:creationId xmlns:a16="http://schemas.microsoft.com/office/drawing/2014/main" xmlns="" id="{00000000-0008-0000-0600-0000CF010000}"/>
            </a:ext>
          </a:extLst>
        </xdr:cNvPr>
        <xdr:cNvSpPr/>
      </xdr:nvSpPr>
      <xdr:spPr>
        <a:xfrm>
          <a:off x="10426700" y="1658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21827</xdr:rowOff>
    </xdr:from>
    <xdr:to>
      <xdr:col>50</xdr:col>
      <xdr:colOff>114300</xdr:colOff>
      <xdr:row>98</xdr:row>
      <xdr:rowOff>70092</xdr:rowOff>
    </xdr:to>
    <xdr:cxnSp macro="">
      <xdr:nvCxnSpPr>
        <xdr:cNvPr id="464" name="直線コネクタ 463">
          <a:extLst>
            <a:ext uri="{FF2B5EF4-FFF2-40B4-BE49-F238E27FC236}">
              <a16:creationId xmlns:a16="http://schemas.microsoft.com/office/drawing/2014/main" xmlns="" id="{00000000-0008-0000-0600-0000D0010000}"/>
            </a:ext>
          </a:extLst>
        </xdr:cNvPr>
        <xdr:cNvCxnSpPr/>
      </xdr:nvCxnSpPr>
      <xdr:spPr>
        <a:xfrm flipV="1">
          <a:off x="8750300" y="16823927"/>
          <a:ext cx="889000" cy="4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120066</xdr:rowOff>
    </xdr:from>
    <xdr:to>
      <xdr:col>50</xdr:col>
      <xdr:colOff>165100</xdr:colOff>
      <xdr:row>97</xdr:row>
      <xdr:rowOff>50216</xdr:rowOff>
    </xdr:to>
    <xdr:sp macro="" textlink="">
      <xdr:nvSpPr>
        <xdr:cNvPr id="465" name="フローチャート: 判断 464">
          <a:extLst>
            <a:ext uri="{FF2B5EF4-FFF2-40B4-BE49-F238E27FC236}">
              <a16:creationId xmlns:a16="http://schemas.microsoft.com/office/drawing/2014/main" xmlns="" id="{00000000-0008-0000-0600-0000D1010000}"/>
            </a:ext>
          </a:extLst>
        </xdr:cNvPr>
        <xdr:cNvSpPr/>
      </xdr:nvSpPr>
      <xdr:spPr>
        <a:xfrm>
          <a:off x="95885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66743</xdr:rowOff>
    </xdr:from>
    <xdr:ext cx="534377"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9372111" y="1635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70092</xdr:rowOff>
    </xdr:from>
    <xdr:to>
      <xdr:col>45</xdr:col>
      <xdr:colOff>177800</xdr:colOff>
      <xdr:row>98</xdr:row>
      <xdr:rowOff>82322</xdr:rowOff>
    </xdr:to>
    <xdr:cxnSp macro="">
      <xdr:nvCxnSpPr>
        <xdr:cNvPr id="467" name="直線コネクタ 466">
          <a:extLst>
            <a:ext uri="{FF2B5EF4-FFF2-40B4-BE49-F238E27FC236}">
              <a16:creationId xmlns:a16="http://schemas.microsoft.com/office/drawing/2014/main" xmlns="" id="{00000000-0008-0000-0600-0000D3010000}"/>
            </a:ext>
          </a:extLst>
        </xdr:cNvPr>
        <xdr:cNvCxnSpPr/>
      </xdr:nvCxnSpPr>
      <xdr:spPr>
        <a:xfrm flipV="1">
          <a:off x="7861300" y="16872192"/>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163812</xdr:rowOff>
    </xdr:from>
    <xdr:to>
      <xdr:col>46</xdr:col>
      <xdr:colOff>38100</xdr:colOff>
      <xdr:row>97</xdr:row>
      <xdr:rowOff>93962</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8699500" y="166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110489</xdr:rowOff>
    </xdr:from>
    <xdr:ext cx="534377"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8483111" y="163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82322</xdr:rowOff>
    </xdr:from>
    <xdr:to>
      <xdr:col>41</xdr:col>
      <xdr:colOff>50800</xdr:colOff>
      <xdr:row>98</xdr:row>
      <xdr:rowOff>143616</xdr:rowOff>
    </xdr:to>
    <xdr:cxnSp macro="">
      <xdr:nvCxnSpPr>
        <xdr:cNvPr id="470" name="直線コネクタ 469">
          <a:extLst>
            <a:ext uri="{FF2B5EF4-FFF2-40B4-BE49-F238E27FC236}">
              <a16:creationId xmlns:a16="http://schemas.microsoft.com/office/drawing/2014/main" xmlns="" id="{00000000-0008-0000-0600-0000D6010000}"/>
            </a:ext>
          </a:extLst>
        </xdr:cNvPr>
        <xdr:cNvCxnSpPr/>
      </xdr:nvCxnSpPr>
      <xdr:spPr>
        <a:xfrm flipV="1">
          <a:off x="6972300" y="16884422"/>
          <a:ext cx="889000" cy="6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62337</xdr:rowOff>
    </xdr:from>
    <xdr:to>
      <xdr:col>41</xdr:col>
      <xdr:colOff>101600</xdr:colOff>
      <xdr:row>97</xdr:row>
      <xdr:rowOff>163937</xdr:rowOff>
    </xdr:to>
    <xdr:sp macro="" textlink="">
      <xdr:nvSpPr>
        <xdr:cNvPr id="471" name="フローチャート: 判断 470">
          <a:extLst>
            <a:ext uri="{FF2B5EF4-FFF2-40B4-BE49-F238E27FC236}">
              <a16:creationId xmlns:a16="http://schemas.microsoft.com/office/drawing/2014/main" xmlns="" id="{00000000-0008-0000-0600-0000D7010000}"/>
            </a:ext>
          </a:extLst>
        </xdr:cNvPr>
        <xdr:cNvSpPr/>
      </xdr:nvSpPr>
      <xdr:spPr>
        <a:xfrm>
          <a:off x="7810500" y="1669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9014</xdr:rowOff>
    </xdr:from>
    <xdr:ext cx="534377"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7594111" y="1646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27361</xdr:rowOff>
    </xdr:from>
    <xdr:to>
      <xdr:col>36</xdr:col>
      <xdr:colOff>165100</xdr:colOff>
      <xdr:row>97</xdr:row>
      <xdr:rowOff>128961</xdr:rowOff>
    </xdr:to>
    <xdr:sp macro="" textlink="">
      <xdr:nvSpPr>
        <xdr:cNvPr id="473" name="フローチャート: 判断 472">
          <a:extLst>
            <a:ext uri="{FF2B5EF4-FFF2-40B4-BE49-F238E27FC236}">
              <a16:creationId xmlns:a16="http://schemas.microsoft.com/office/drawing/2014/main" xmlns="" id="{00000000-0008-0000-0600-0000D9010000}"/>
            </a:ext>
          </a:extLst>
        </xdr:cNvPr>
        <xdr:cNvSpPr/>
      </xdr:nvSpPr>
      <xdr:spPr>
        <a:xfrm>
          <a:off x="6921500" y="1665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145488</xdr:rowOff>
    </xdr:from>
    <xdr:ext cx="534377"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6705111" y="1643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28535</xdr:rowOff>
    </xdr:from>
    <xdr:to>
      <xdr:col>55</xdr:col>
      <xdr:colOff>50800</xdr:colOff>
      <xdr:row>98</xdr:row>
      <xdr:rowOff>130135</xdr:rowOff>
    </xdr:to>
    <xdr:sp macro="" textlink="">
      <xdr:nvSpPr>
        <xdr:cNvPr id="480" name="楕円 479">
          <a:extLst>
            <a:ext uri="{FF2B5EF4-FFF2-40B4-BE49-F238E27FC236}">
              <a16:creationId xmlns:a16="http://schemas.microsoft.com/office/drawing/2014/main" xmlns="" id="{00000000-0008-0000-0600-0000E0010000}"/>
            </a:ext>
          </a:extLst>
        </xdr:cNvPr>
        <xdr:cNvSpPr/>
      </xdr:nvSpPr>
      <xdr:spPr>
        <a:xfrm>
          <a:off x="10426700" y="1683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114912</xdr:rowOff>
    </xdr:from>
    <xdr:ext cx="534377" cy="259045"/>
    <xdr:sp macro="" textlink="">
      <xdr:nvSpPr>
        <xdr:cNvPr id="481" name="普通建設事業費 （ うち更新整備　）該当値テキスト">
          <a:extLst>
            <a:ext uri="{FF2B5EF4-FFF2-40B4-BE49-F238E27FC236}">
              <a16:creationId xmlns:a16="http://schemas.microsoft.com/office/drawing/2014/main" xmlns="" id="{00000000-0008-0000-0600-0000E1010000}"/>
            </a:ext>
          </a:extLst>
        </xdr:cNvPr>
        <xdr:cNvSpPr txBox="1"/>
      </xdr:nvSpPr>
      <xdr:spPr>
        <a:xfrm>
          <a:off x="10528300" y="1674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142477</xdr:rowOff>
    </xdr:from>
    <xdr:to>
      <xdr:col>50</xdr:col>
      <xdr:colOff>165100</xdr:colOff>
      <xdr:row>98</xdr:row>
      <xdr:rowOff>72627</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9588500" y="1677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63754</xdr:rowOff>
    </xdr:from>
    <xdr:ext cx="534377"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9372111" y="168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19292</xdr:rowOff>
    </xdr:from>
    <xdr:to>
      <xdr:col>46</xdr:col>
      <xdr:colOff>38100</xdr:colOff>
      <xdr:row>98</xdr:row>
      <xdr:rowOff>120892</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8699500" y="1682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112019</xdr:rowOff>
    </xdr:from>
    <xdr:ext cx="534377"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8483111" y="1691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31522</xdr:rowOff>
    </xdr:from>
    <xdr:to>
      <xdr:col>41</xdr:col>
      <xdr:colOff>101600</xdr:colOff>
      <xdr:row>98</xdr:row>
      <xdr:rowOff>133122</xdr:rowOff>
    </xdr:to>
    <xdr:sp macro="" textlink="">
      <xdr:nvSpPr>
        <xdr:cNvPr id="486" name="楕円 485">
          <a:extLst>
            <a:ext uri="{FF2B5EF4-FFF2-40B4-BE49-F238E27FC236}">
              <a16:creationId xmlns:a16="http://schemas.microsoft.com/office/drawing/2014/main" xmlns="" id="{00000000-0008-0000-0600-0000E6010000}"/>
            </a:ext>
          </a:extLst>
        </xdr:cNvPr>
        <xdr:cNvSpPr/>
      </xdr:nvSpPr>
      <xdr:spPr>
        <a:xfrm>
          <a:off x="7810500" y="1683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124249</xdr:rowOff>
    </xdr:from>
    <xdr:ext cx="534377"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7594111" y="1692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92816</xdr:rowOff>
    </xdr:from>
    <xdr:to>
      <xdr:col>36</xdr:col>
      <xdr:colOff>165100</xdr:colOff>
      <xdr:row>99</xdr:row>
      <xdr:rowOff>22966</xdr:rowOff>
    </xdr:to>
    <xdr:sp macro="" textlink="">
      <xdr:nvSpPr>
        <xdr:cNvPr id="488" name="楕円 487">
          <a:extLst>
            <a:ext uri="{FF2B5EF4-FFF2-40B4-BE49-F238E27FC236}">
              <a16:creationId xmlns:a16="http://schemas.microsoft.com/office/drawing/2014/main" xmlns="" id="{00000000-0008-0000-0600-0000E8010000}"/>
            </a:ext>
          </a:extLst>
        </xdr:cNvPr>
        <xdr:cNvSpPr/>
      </xdr:nvSpPr>
      <xdr:spPr>
        <a:xfrm>
          <a:off x="6921500" y="1689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14093</xdr:rowOff>
    </xdr:from>
    <xdr:ext cx="469744" cy="259045"/>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6737428" y="16987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xmlns=""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24320</xdr:rowOff>
    </xdr:from>
    <xdr:to>
      <xdr:col>85</xdr:col>
      <xdr:colOff>126364</xdr:colOff>
      <xdr:row>38</xdr:row>
      <xdr:rowOff>25400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flipV="1">
          <a:off x="16317595" y="5339270"/>
          <a:ext cx="1269" cy="120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53212</xdr:rowOff>
    </xdr:from>
    <xdr:ext cx="249299" cy="259045"/>
    <xdr:sp macro="" textlink="">
      <xdr:nvSpPr>
        <xdr:cNvPr id="510" name="災害復旧事業費最小値テキスト">
          <a:extLst>
            <a:ext uri="{FF2B5EF4-FFF2-40B4-BE49-F238E27FC236}">
              <a16:creationId xmlns:a16="http://schemas.microsoft.com/office/drawing/2014/main" xmlns="" id="{00000000-0008-0000-0600-0000FE010000}"/>
            </a:ext>
          </a:extLst>
        </xdr:cNvPr>
        <xdr:cNvSpPr txBox="1"/>
      </xdr:nvSpPr>
      <xdr:spPr>
        <a:xfrm>
          <a:off x="16370300" y="6568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142447</xdr:rowOff>
    </xdr:from>
    <xdr:ext cx="599010" cy="259045"/>
    <xdr:sp macro="" textlink="">
      <xdr:nvSpPr>
        <xdr:cNvPr id="512" name="災害復旧事業費最大値テキスト">
          <a:extLst>
            <a:ext uri="{FF2B5EF4-FFF2-40B4-BE49-F238E27FC236}">
              <a16:creationId xmlns:a16="http://schemas.microsoft.com/office/drawing/2014/main" xmlns="" id="{00000000-0008-0000-0600-000000020000}"/>
            </a:ext>
          </a:extLst>
        </xdr:cNvPr>
        <xdr:cNvSpPr txBox="1"/>
      </xdr:nvSpPr>
      <xdr:spPr>
        <a:xfrm>
          <a:off x="16370300" y="511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24320</xdr:rowOff>
    </xdr:from>
    <xdr:to>
      <xdr:col>86</xdr:col>
      <xdr:colOff>25400</xdr:colOff>
      <xdr:row>31</xdr:row>
      <xdr:rowOff>24320</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6230600" y="5339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142112</xdr:rowOff>
    </xdr:from>
    <xdr:ext cx="469744" cy="259045"/>
    <xdr:sp macro="" textlink="">
      <xdr:nvSpPr>
        <xdr:cNvPr id="515" name="災害復旧事業費平均値テキスト">
          <a:extLst>
            <a:ext uri="{FF2B5EF4-FFF2-40B4-BE49-F238E27FC236}">
              <a16:creationId xmlns:a16="http://schemas.microsoft.com/office/drawing/2014/main" xmlns="" id="{00000000-0008-0000-0600-000003020000}"/>
            </a:ext>
          </a:extLst>
        </xdr:cNvPr>
        <xdr:cNvSpPr txBox="1"/>
      </xdr:nvSpPr>
      <xdr:spPr>
        <a:xfrm>
          <a:off x="16370300" y="6314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119235</xdr:rowOff>
    </xdr:from>
    <xdr:to>
      <xdr:col>85</xdr:col>
      <xdr:colOff>177800</xdr:colOff>
      <xdr:row>38</xdr:row>
      <xdr:rowOff>49385</xdr:rowOff>
    </xdr:to>
    <xdr:sp macro="" textlink="">
      <xdr:nvSpPr>
        <xdr:cNvPr id="516" name="フローチャート: 判断 515">
          <a:extLst>
            <a:ext uri="{FF2B5EF4-FFF2-40B4-BE49-F238E27FC236}">
              <a16:creationId xmlns:a16="http://schemas.microsoft.com/office/drawing/2014/main" xmlns="" id="{00000000-0008-0000-0600-000004020000}"/>
            </a:ext>
          </a:extLst>
        </xdr:cNvPr>
        <xdr:cNvSpPr/>
      </xdr:nvSpPr>
      <xdr:spPr>
        <a:xfrm>
          <a:off x="162687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137249</xdr:rowOff>
    </xdr:from>
    <xdr:to>
      <xdr:col>81</xdr:col>
      <xdr:colOff>101600</xdr:colOff>
      <xdr:row>38</xdr:row>
      <xdr:rowOff>67399</xdr:rowOff>
    </xdr:to>
    <xdr:sp macro="" textlink="">
      <xdr:nvSpPr>
        <xdr:cNvPr id="518" name="フローチャート: 判断 517">
          <a:extLst>
            <a:ext uri="{FF2B5EF4-FFF2-40B4-BE49-F238E27FC236}">
              <a16:creationId xmlns:a16="http://schemas.microsoft.com/office/drawing/2014/main" xmlns="" id="{00000000-0008-0000-0600-000006020000}"/>
            </a:ext>
          </a:extLst>
        </xdr:cNvPr>
        <xdr:cNvSpPr/>
      </xdr:nvSpPr>
      <xdr:spPr>
        <a:xfrm>
          <a:off x="15430500" y="6480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83926</xdr:rowOff>
    </xdr:from>
    <xdr:ext cx="469744" cy="259045"/>
    <xdr:sp macro="" textlink="">
      <xdr:nvSpPr>
        <xdr:cNvPr id="519" name="テキスト ボックス 518">
          <a:extLst>
            <a:ext uri="{FF2B5EF4-FFF2-40B4-BE49-F238E27FC236}">
              <a16:creationId xmlns:a16="http://schemas.microsoft.com/office/drawing/2014/main" xmlns="" id="{00000000-0008-0000-0600-000007020000}"/>
            </a:ext>
          </a:extLst>
        </xdr:cNvPr>
        <xdr:cNvSpPr txBox="1"/>
      </xdr:nvSpPr>
      <xdr:spPr>
        <a:xfrm>
          <a:off x="15246428" y="625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127236</xdr:rowOff>
    </xdr:from>
    <xdr:to>
      <xdr:col>76</xdr:col>
      <xdr:colOff>165100</xdr:colOff>
      <xdr:row>38</xdr:row>
      <xdr:rowOff>57386</xdr:rowOff>
    </xdr:to>
    <xdr:sp macro="" textlink="">
      <xdr:nvSpPr>
        <xdr:cNvPr id="521" name="フローチャート: 判断 520">
          <a:extLst>
            <a:ext uri="{FF2B5EF4-FFF2-40B4-BE49-F238E27FC236}">
              <a16:creationId xmlns:a16="http://schemas.microsoft.com/office/drawing/2014/main" xmlns="" id="{00000000-0008-0000-0600-000009020000}"/>
            </a:ext>
          </a:extLst>
        </xdr:cNvPr>
        <xdr:cNvSpPr/>
      </xdr:nvSpPr>
      <xdr:spPr>
        <a:xfrm>
          <a:off x="14541500" y="64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73913</xdr:rowOff>
    </xdr:from>
    <xdr:ext cx="469744"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4357428" y="624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3" name="直線コネクタ 522">
          <a:extLst>
            <a:ext uri="{FF2B5EF4-FFF2-40B4-BE49-F238E27FC236}">
              <a16:creationId xmlns:a16="http://schemas.microsoft.com/office/drawing/2014/main" xmlns="" id="{00000000-0008-0000-0600-00000B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136740</xdr:rowOff>
    </xdr:from>
    <xdr:to>
      <xdr:col>72</xdr:col>
      <xdr:colOff>38100</xdr:colOff>
      <xdr:row>38</xdr:row>
      <xdr:rowOff>66890</xdr:rowOff>
    </xdr:to>
    <xdr:sp macro="" textlink="">
      <xdr:nvSpPr>
        <xdr:cNvPr id="524" name="フローチャート: 判断 523">
          <a:extLst>
            <a:ext uri="{FF2B5EF4-FFF2-40B4-BE49-F238E27FC236}">
              <a16:creationId xmlns:a16="http://schemas.microsoft.com/office/drawing/2014/main" xmlns="" id="{00000000-0008-0000-0600-00000C020000}"/>
            </a:ext>
          </a:extLst>
        </xdr:cNvPr>
        <xdr:cNvSpPr/>
      </xdr:nvSpPr>
      <xdr:spPr>
        <a:xfrm>
          <a:off x="13652500" y="648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83417</xdr:rowOff>
    </xdr:from>
    <xdr:ext cx="469744"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3468428" y="625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119235</xdr:rowOff>
    </xdr:from>
    <xdr:to>
      <xdr:col>67</xdr:col>
      <xdr:colOff>101600</xdr:colOff>
      <xdr:row>38</xdr:row>
      <xdr:rowOff>49385</xdr:rowOff>
    </xdr:to>
    <xdr:sp macro="" textlink="">
      <xdr:nvSpPr>
        <xdr:cNvPr id="526" name="フローチャート: 判断 525">
          <a:extLst>
            <a:ext uri="{FF2B5EF4-FFF2-40B4-BE49-F238E27FC236}">
              <a16:creationId xmlns:a16="http://schemas.microsoft.com/office/drawing/2014/main" xmlns="" id="{00000000-0008-0000-0600-00000E020000}"/>
            </a:ext>
          </a:extLst>
        </xdr:cNvPr>
        <xdr:cNvSpPr/>
      </xdr:nvSpPr>
      <xdr:spPr>
        <a:xfrm>
          <a:off x="127635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65912</xdr:rowOff>
    </xdr:from>
    <xdr:ext cx="469744"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2579428" y="623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3" name="楕円 532">
          <a:extLst>
            <a:ext uri="{FF2B5EF4-FFF2-40B4-BE49-F238E27FC236}">
              <a16:creationId xmlns:a16="http://schemas.microsoft.com/office/drawing/2014/main" xmlns="" id="{00000000-0008-0000-0600-000015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97662</xdr:rowOff>
    </xdr:from>
    <xdr:ext cx="249299" cy="259045"/>
    <xdr:sp macro="" textlink="">
      <xdr:nvSpPr>
        <xdr:cNvPr id="534" name="災害復旧事業費該当値テキスト">
          <a:extLst>
            <a:ext uri="{FF2B5EF4-FFF2-40B4-BE49-F238E27FC236}">
              <a16:creationId xmlns:a16="http://schemas.microsoft.com/office/drawing/2014/main" xmlns="" id="{00000000-0008-0000-0600-000016020000}"/>
            </a:ext>
          </a:extLst>
        </xdr:cNvPr>
        <xdr:cNvSpPr txBox="1"/>
      </xdr:nvSpPr>
      <xdr:spPr>
        <a:xfrm>
          <a:off x="16370300" y="6441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5" name="楕円 534">
          <a:extLst>
            <a:ext uri="{FF2B5EF4-FFF2-40B4-BE49-F238E27FC236}">
              <a16:creationId xmlns:a16="http://schemas.microsoft.com/office/drawing/2014/main" xmlns="" id="{00000000-0008-0000-0600-000017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7" name="楕円 536">
          <a:extLst>
            <a:ext uri="{FF2B5EF4-FFF2-40B4-BE49-F238E27FC236}">
              <a16:creationId xmlns:a16="http://schemas.microsoft.com/office/drawing/2014/main" xmlns="" id="{00000000-0008-0000-0600-000019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9" name="楕円 538">
          <a:extLst>
            <a:ext uri="{FF2B5EF4-FFF2-40B4-BE49-F238E27FC236}">
              <a16:creationId xmlns:a16="http://schemas.microsoft.com/office/drawing/2014/main" xmlns="" id="{00000000-0008-0000-0600-00001B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1" name="楕円 540">
          <a:extLst>
            <a:ext uri="{FF2B5EF4-FFF2-40B4-BE49-F238E27FC236}">
              <a16:creationId xmlns:a16="http://schemas.microsoft.com/office/drawing/2014/main" xmlns="" id="{00000000-0008-0000-0600-00001D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xmlns=""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xmlns=""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xmlns=""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xmlns=""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xmlns=""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xmlns=""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xmlns=""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xmlns=""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xmlns=""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xmlns=""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xmlns=""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xmlns=""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xmlns=""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xmlns=""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xmlns=""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xmlns=""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xmlns=""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xmlns=""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xmlns=""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xmlns=""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xmlns=""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xmlns=""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22337</xdr:rowOff>
    </xdr:from>
    <xdr:to>
      <xdr:col>85</xdr:col>
      <xdr:colOff>126364</xdr:colOff>
      <xdr:row>79</xdr:row>
      <xdr:rowOff>27998</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flipV="1">
          <a:off x="16317595" y="12195287"/>
          <a:ext cx="1269" cy="1377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31825</xdr:rowOff>
    </xdr:from>
    <xdr:ext cx="469744" cy="259045"/>
    <xdr:sp macro="" textlink="">
      <xdr:nvSpPr>
        <xdr:cNvPr id="616" name="公債費最小値テキスト">
          <a:extLst>
            <a:ext uri="{FF2B5EF4-FFF2-40B4-BE49-F238E27FC236}">
              <a16:creationId xmlns:a16="http://schemas.microsoft.com/office/drawing/2014/main" xmlns="" id="{00000000-0008-0000-0600-000068020000}"/>
            </a:ext>
          </a:extLst>
        </xdr:cNvPr>
        <xdr:cNvSpPr txBox="1"/>
      </xdr:nvSpPr>
      <xdr:spPr>
        <a:xfrm>
          <a:off x="16370300" y="1357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27998</xdr:rowOff>
    </xdr:from>
    <xdr:to>
      <xdr:col>86</xdr:col>
      <xdr:colOff>25400</xdr:colOff>
      <xdr:row>79</xdr:row>
      <xdr:rowOff>27998</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6230600" y="13572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140464</xdr:rowOff>
    </xdr:from>
    <xdr:ext cx="599010" cy="259045"/>
    <xdr:sp macro="" textlink="">
      <xdr:nvSpPr>
        <xdr:cNvPr id="618" name="公債費最大値テキスト">
          <a:extLst>
            <a:ext uri="{FF2B5EF4-FFF2-40B4-BE49-F238E27FC236}">
              <a16:creationId xmlns:a16="http://schemas.microsoft.com/office/drawing/2014/main" xmlns="" id="{00000000-0008-0000-0600-00006A020000}"/>
            </a:ext>
          </a:extLst>
        </xdr:cNvPr>
        <xdr:cNvSpPr txBox="1"/>
      </xdr:nvSpPr>
      <xdr:spPr>
        <a:xfrm>
          <a:off x="16370300" y="1197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22337</xdr:rowOff>
    </xdr:from>
    <xdr:to>
      <xdr:col>86</xdr:col>
      <xdr:colOff>25400</xdr:colOff>
      <xdr:row>71</xdr:row>
      <xdr:rowOff>22337</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6230600" y="1219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137871</xdr:rowOff>
    </xdr:from>
    <xdr:to>
      <xdr:col>85</xdr:col>
      <xdr:colOff>127000</xdr:colOff>
      <xdr:row>77</xdr:row>
      <xdr:rowOff>149972</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flipV="1">
          <a:off x="15481300" y="13339521"/>
          <a:ext cx="838200" cy="1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131925</xdr:rowOff>
    </xdr:from>
    <xdr:ext cx="534377" cy="259045"/>
    <xdr:sp macro="" textlink="">
      <xdr:nvSpPr>
        <xdr:cNvPr id="621" name="公債費平均値テキスト">
          <a:extLst>
            <a:ext uri="{FF2B5EF4-FFF2-40B4-BE49-F238E27FC236}">
              <a16:creationId xmlns:a16="http://schemas.microsoft.com/office/drawing/2014/main" xmlns="" id="{00000000-0008-0000-0600-00006D020000}"/>
            </a:ext>
          </a:extLst>
        </xdr:cNvPr>
        <xdr:cNvSpPr txBox="1"/>
      </xdr:nvSpPr>
      <xdr:spPr>
        <a:xfrm>
          <a:off x="16370300" y="12990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109048</xdr:rowOff>
    </xdr:from>
    <xdr:to>
      <xdr:col>85</xdr:col>
      <xdr:colOff>177800</xdr:colOff>
      <xdr:row>77</xdr:row>
      <xdr:rowOff>39198</xdr:rowOff>
    </xdr:to>
    <xdr:sp macro="" textlink="">
      <xdr:nvSpPr>
        <xdr:cNvPr id="622" name="フローチャート: 判断 621">
          <a:extLst>
            <a:ext uri="{FF2B5EF4-FFF2-40B4-BE49-F238E27FC236}">
              <a16:creationId xmlns:a16="http://schemas.microsoft.com/office/drawing/2014/main" xmlns="" id="{00000000-0008-0000-0600-00006E020000}"/>
            </a:ext>
          </a:extLst>
        </xdr:cNvPr>
        <xdr:cNvSpPr/>
      </xdr:nvSpPr>
      <xdr:spPr>
        <a:xfrm>
          <a:off x="162687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149972</xdr:rowOff>
    </xdr:from>
    <xdr:to>
      <xdr:col>81</xdr:col>
      <xdr:colOff>50800</xdr:colOff>
      <xdr:row>77</xdr:row>
      <xdr:rowOff>152608</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flipV="1">
          <a:off x="14592300" y="13351622"/>
          <a:ext cx="889000" cy="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110525</xdr:rowOff>
    </xdr:from>
    <xdr:to>
      <xdr:col>81</xdr:col>
      <xdr:colOff>101600</xdr:colOff>
      <xdr:row>77</xdr:row>
      <xdr:rowOff>40675</xdr:rowOff>
    </xdr:to>
    <xdr:sp macro="" textlink="">
      <xdr:nvSpPr>
        <xdr:cNvPr id="624" name="フローチャート: 判断 623">
          <a:extLst>
            <a:ext uri="{FF2B5EF4-FFF2-40B4-BE49-F238E27FC236}">
              <a16:creationId xmlns:a16="http://schemas.microsoft.com/office/drawing/2014/main" xmlns="" id="{00000000-0008-0000-0600-000070020000}"/>
            </a:ext>
          </a:extLst>
        </xdr:cNvPr>
        <xdr:cNvSpPr/>
      </xdr:nvSpPr>
      <xdr:spPr>
        <a:xfrm>
          <a:off x="15430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57203</xdr:rowOff>
    </xdr:from>
    <xdr:ext cx="534377" cy="259045"/>
    <xdr:sp macro="" textlink="">
      <xdr:nvSpPr>
        <xdr:cNvPr id="625" name="テキスト ボックス 624">
          <a:extLst>
            <a:ext uri="{FF2B5EF4-FFF2-40B4-BE49-F238E27FC236}">
              <a16:creationId xmlns:a16="http://schemas.microsoft.com/office/drawing/2014/main" xmlns="" id="{00000000-0008-0000-0600-000071020000}"/>
            </a:ext>
          </a:extLst>
        </xdr:cNvPr>
        <xdr:cNvSpPr txBox="1"/>
      </xdr:nvSpPr>
      <xdr:spPr>
        <a:xfrm>
          <a:off x="15214111" y="1291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152608</xdr:rowOff>
    </xdr:from>
    <xdr:to>
      <xdr:col>76</xdr:col>
      <xdr:colOff>114300</xdr:colOff>
      <xdr:row>77</xdr:row>
      <xdr:rowOff>167337</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flipV="1">
          <a:off x="13703300" y="13354258"/>
          <a:ext cx="889000" cy="1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104239</xdr:rowOff>
    </xdr:from>
    <xdr:to>
      <xdr:col>76</xdr:col>
      <xdr:colOff>165100</xdr:colOff>
      <xdr:row>77</xdr:row>
      <xdr:rowOff>34389</xdr:rowOff>
    </xdr:to>
    <xdr:sp macro="" textlink="">
      <xdr:nvSpPr>
        <xdr:cNvPr id="627" name="フローチャート: 判断 626">
          <a:extLst>
            <a:ext uri="{FF2B5EF4-FFF2-40B4-BE49-F238E27FC236}">
              <a16:creationId xmlns:a16="http://schemas.microsoft.com/office/drawing/2014/main" xmlns="" id="{00000000-0008-0000-0600-000073020000}"/>
            </a:ext>
          </a:extLst>
        </xdr:cNvPr>
        <xdr:cNvSpPr/>
      </xdr:nvSpPr>
      <xdr:spPr>
        <a:xfrm>
          <a:off x="14541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50916</xdr:rowOff>
    </xdr:from>
    <xdr:ext cx="534377" cy="259045"/>
    <xdr:sp macro="" textlink="">
      <xdr:nvSpPr>
        <xdr:cNvPr id="628" name="テキスト ボックス 627">
          <a:extLst>
            <a:ext uri="{FF2B5EF4-FFF2-40B4-BE49-F238E27FC236}">
              <a16:creationId xmlns:a16="http://schemas.microsoft.com/office/drawing/2014/main" xmlns="" id="{00000000-0008-0000-0600-000074020000}"/>
            </a:ext>
          </a:extLst>
        </xdr:cNvPr>
        <xdr:cNvSpPr txBox="1"/>
      </xdr:nvSpPr>
      <xdr:spPr>
        <a:xfrm>
          <a:off x="14325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155169</xdr:rowOff>
    </xdr:from>
    <xdr:to>
      <xdr:col>71</xdr:col>
      <xdr:colOff>177800</xdr:colOff>
      <xdr:row>77</xdr:row>
      <xdr:rowOff>167337</xdr:rowOff>
    </xdr:to>
    <xdr:cxnSp macro="">
      <xdr:nvCxnSpPr>
        <xdr:cNvPr id="629" name="直線コネクタ 628">
          <a:extLst>
            <a:ext uri="{FF2B5EF4-FFF2-40B4-BE49-F238E27FC236}">
              <a16:creationId xmlns:a16="http://schemas.microsoft.com/office/drawing/2014/main" xmlns="" id="{00000000-0008-0000-0600-000075020000}"/>
            </a:ext>
          </a:extLst>
        </xdr:cNvPr>
        <xdr:cNvCxnSpPr/>
      </xdr:nvCxnSpPr>
      <xdr:spPr>
        <a:xfrm>
          <a:off x="12814300" y="13356819"/>
          <a:ext cx="889000" cy="1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57238</xdr:rowOff>
    </xdr:from>
    <xdr:to>
      <xdr:col>72</xdr:col>
      <xdr:colOff>38100</xdr:colOff>
      <xdr:row>76</xdr:row>
      <xdr:rowOff>158838</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3652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3916</xdr:rowOff>
    </xdr:from>
    <xdr:ext cx="534377"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3436111" y="128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44376</xdr:rowOff>
    </xdr:from>
    <xdr:to>
      <xdr:col>67</xdr:col>
      <xdr:colOff>101600</xdr:colOff>
      <xdr:row>76</xdr:row>
      <xdr:rowOff>145976</xdr:rowOff>
    </xdr:to>
    <xdr:sp macro="" textlink="">
      <xdr:nvSpPr>
        <xdr:cNvPr id="632" name="フローチャート: 判断 631">
          <a:extLst>
            <a:ext uri="{FF2B5EF4-FFF2-40B4-BE49-F238E27FC236}">
              <a16:creationId xmlns:a16="http://schemas.microsoft.com/office/drawing/2014/main" xmlns="" id="{00000000-0008-0000-0600-000078020000}"/>
            </a:ext>
          </a:extLst>
        </xdr:cNvPr>
        <xdr:cNvSpPr/>
      </xdr:nvSpPr>
      <xdr:spPr>
        <a:xfrm>
          <a:off x="12763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162503</xdr:rowOff>
    </xdr:from>
    <xdr:ext cx="534377"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2547111" y="1284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87071</xdr:rowOff>
    </xdr:from>
    <xdr:to>
      <xdr:col>85</xdr:col>
      <xdr:colOff>177800</xdr:colOff>
      <xdr:row>78</xdr:row>
      <xdr:rowOff>17221</xdr:rowOff>
    </xdr:to>
    <xdr:sp macro="" textlink="">
      <xdr:nvSpPr>
        <xdr:cNvPr id="639" name="楕円 638">
          <a:extLst>
            <a:ext uri="{FF2B5EF4-FFF2-40B4-BE49-F238E27FC236}">
              <a16:creationId xmlns:a16="http://schemas.microsoft.com/office/drawing/2014/main" xmlns="" id="{00000000-0008-0000-0600-00007F020000}"/>
            </a:ext>
          </a:extLst>
        </xdr:cNvPr>
        <xdr:cNvSpPr/>
      </xdr:nvSpPr>
      <xdr:spPr>
        <a:xfrm>
          <a:off x="16268700" y="1328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65498</xdr:rowOff>
    </xdr:from>
    <xdr:ext cx="534377" cy="259045"/>
    <xdr:sp macro="" textlink="">
      <xdr:nvSpPr>
        <xdr:cNvPr id="640" name="公債費該当値テキスト">
          <a:extLst>
            <a:ext uri="{FF2B5EF4-FFF2-40B4-BE49-F238E27FC236}">
              <a16:creationId xmlns:a16="http://schemas.microsoft.com/office/drawing/2014/main" xmlns="" id="{00000000-0008-0000-0600-000080020000}"/>
            </a:ext>
          </a:extLst>
        </xdr:cNvPr>
        <xdr:cNvSpPr txBox="1"/>
      </xdr:nvSpPr>
      <xdr:spPr>
        <a:xfrm>
          <a:off x="16370300" y="1326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99172</xdr:rowOff>
    </xdr:from>
    <xdr:to>
      <xdr:col>81</xdr:col>
      <xdr:colOff>101600</xdr:colOff>
      <xdr:row>78</xdr:row>
      <xdr:rowOff>29322</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5430500" y="1330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20449</xdr:rowOff>
    </xdr:from>
    <xdr:ext cx="534377"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5214111" y="1339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101808</xdr:rowOff>
    </xdr:from>
    <xdr:to>
      <xdr:col>76</xdr:col>
      <xdr:colOff>165100</xdr:colOff>
      <xdr:row>78</xdr:row>
      <xdr:rowOff>31958</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4541500" y="133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23085</xdr:rowOff>
    </xdr:from>
    <xdr:ext cx="534377"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4325111" y="1339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116537</xdr:rowOff>
    </xdr:from>
    <xdr:to>
      <xdr:col>72</xdr:col>
      <xdr:colOff>38100</xdr:colOff>
      <xdr:row>78</xdr:row>
      <xdr:rowOff>46687</xdr:rowOff>
    </xdr:to>
    <xdr:sp macro="" textlink="">
      <xdr:nvSpPr>
        <xdr:cNvPr id="645" name="楕円 644">
          <a:extLst>
            <a:ext uri="{FF2B5EF4-FFF2-40B4-BE49-F238E27FC236}">
              <a16:creationId xmlns:a16="http://schemas.microsoft.com/office/drawing/2014/main" xmlns="" id="{00000000-0008-0000-0600-000085020000}"/>
            </a:ext>
          </a:extLst>
        </xdr:cNvPr>
        <xdr:cNvSpPr/>
      </xdr:nvSpPr>
      <xdr:spPr>
        <a:xfrm>
          <a:off x="13652500" y="1331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37814</xdr:rowOff>
    </xdr:from>
    <xdr:ext cx="534377"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3436111" y="1341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104369</xdr:rowOff>
    </xdr:from>
    <xdr:to>
      <xdr:col>67</xdr:col>
      <xdr:colOff>101600</xdr:colOff>
      <xdr:row>78</xdr:row>
      <xdr:rowOff>34519</xdr:rowOff>
    </xdr:to>
    <xdr:sp macro="" textlink="">
      <xdr:nvSpPr>
        <xdr:cNvPr id="647" name="楕円 646">
          <a:extLst>
            <a:ext uri="{FF2B5EF4-FFF2-40B4-BE49-F238E27FC236}">
              <a16:creationId xmlns:a16="http://schemas.microsoft.com/office/drawing/2014/main" xmlns="" id="{00000000-0008-0000-0600-000087020000}"/>
            </a:ext>
          </a:extLst>
        </xdr:cNvPr>
        <xdr:cNvSpPr/>
      </xdr:nvSpPr>
      <xdr:spPr>
        <a:xfrm>
          <a:off x="12763500" y="1330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25646</xdr:rowOff>
    </xdr:from>
    <xdr:ext cx="534377"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2547111" y="1339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xmlns=""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xmlns=""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0" name="テキスト ボックス 669">
          <a:extLst>
            <a:ext uri="{FF2B5EF4-FFF2-40B4-BE49-F238E27FC236}">
              <a16:creationId xmlns:a16="http://schemas.microsoft.com/office/drawing/2014/main" xmlns="" id="{00000000-0008-0000-0600-00009E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xmlns=""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xmlns=""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18073</xdr:rowOff>
    </xdr:from>
    <xdr:to>
      <xdr:col>85</xdr:col>
      <xdr:colOff>126364</xdr:colOff>
      <xdr:row>99</xdr:row>
      <xdr:rowOff>95417</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flipV="1">
          <a:off x="16317595" y="15448573"/>
          <a:ext cx="1269" cy="162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99244</xdr:rowOff>
    </xdr:from>
    <xdr:ext cx="378565" cy="259045"/>
    <xdr:sp macro="" textlink="">
      <xdr:nvSpPr>
        <xdr:cNvPr id="675" name="積立金最小値テキスト">
          <a:extLst>
            <a:ext uri="{FF2B5EF4-FFF2-40B4-BE49-F238E27FC236}">
              <a16:creationId xmlns:a16="http://schemas.microsoft.com/office/drawing/2014/main" xmlns="" id="{00000000-0008-0000-0600-0000A3020000}"/>
            </a:ext>
          </a:extLst>
        </xdr:cNvPr>
        <xdr:cNvSpPr txBox="1"/>
      </xdr:nvSpPr>
      <xdr:spPr>
        <a:xfrm>
          <a:off x="16370300" y="17072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95417</xdr:rowOff>
    </xdr:from>
    <xdr:to>
      <xdr:col>86</xdr:col>
      <xdr:colOff>25400</xdr:colOff>
      <xdr:row>99</xdr:row>
      <xdr:rowOff>95417</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6230600" y="1706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136200</xdr:rowOff>
    </xdr:from>
    <xdr:ext cx="599010" cy="259045"/>
    <xdr:sp macro="" textlink="">
      <xdr:nvSpPr>
        <xdr:cNvPr id="677" name="積立金最大値テキスト">
          <a:extLst>
            <a:ext uri="{FF2B5EF4-FFF2-40B4-BE49-F238E27FC236}">
              <a16:creationId xmlns:a16="http://schemas.microsoft.com/office/drawing/2014/main" xmlns="" id="{00000000-0008-0000-0600-0000A5020000}"/>
            </a:ext>
          </a:extLst>
        </xdr:cNvPr>
        <xdr:cNvSpPr txBox="1"/>
      </xdr:nvSpPr>
      <xdr:spPr>
        <a:xfrm>
          <a:off x="16370300" y="15223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18073</xdr:rowOff>
    </xdr:from>
    <xdr:to>
      <xdr:col>86</xdr:col>
      <xdr:colOff>25400</xdr:colOff>
      <xdr:row>90</xdr:row>
      <xdr:rowOff>18073</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a:off x="16230600" y="1544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59581</xdr:rowOff>
    </xdr:from>
    <xdr:to>
      <xdr:col>85</xdr:col>
      <xdr:colOff>127000</xdr:colOff>
      <xdr:row>99</xdr:row>
      <xdr:rowOff>69803</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flipV="1">
          <a:off x="15481300" y="17033131"/>
          <a:ext cx="838200" cy="1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135997</xdr:rowOff>
    </xdr:from>
    <xdr:ext cx="534377" cy="259045"/>
    <xdr:sp macro="" textlink="">
      <xdr:nvSpPr>
        <xdr:cNvPr id="680" name="積立金平均値テキスト">
          <a:extLst>
            <a:ext uri="{FF2B5EF4-FFF2-40B4-BE49-F238E27FC236}">
              <a16:creationId xmlns:a16="http://schemas.microsoft.com/office/drawing/2014/main" xmlns="" id="{00000000-0008-0000-0600-0000A8020000}"/>
            </a:ext>
          </a:extLst>
        </xdr:cNvPr>
        <xdr:cNvSpPr txBox="1"/>
      </xdr:nvSpPr>
      <xdr:spPr>
        <a:xfrm>
          <a:off x="16370300" y="16595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113120</xdr:rowOff>
    </xdr:from>
    <xdr:to>
      <xdr:col>85</xdr:col>
      <xdr:colOff>177800</xdr:colOff>
      <xdr:row>98</xdr:row>
      <xdr:rowOff>43270</xdr:rowOff>
    </xdr:to>
    <xdr:sp macro="" textlink="">
      <xdr:nvSpPr>
        <xdr:cNvPr id="681" name="フローチャート: 判断 680">
          <a:extLst>
            <a:ext uri="{FF2B5EF4-FFF2-40B4-BE49-F238E27FC236}">
              <a16:creationId xmlns:a16="http://schemas.microsoft.com/office/drawing/2014/main" xmlns="" id="{00000000-0008-0000-0600-0000A9020000}"/>
            </a:ext>
          </a:extLst>
        </xdr:cNvPr>
        <xdr:cNvSpPr/>
      </xdr:nvSpPr>
      <xdr:spPr>
        <a:xfrm>
          <a:off x="16268700" y="1674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50721</xdr:rowOff>
    </xdr:from>
    <xdr:to>
      <xdr:col>81</xdr:col>
      <xdr:colOff>50800</xdr:colOff>
      <xdr:row>99</xdr:row>
      <xdr:rowOff>69803</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a:off x="14592300" y="17024271"/>
          <a:ext cx="889000" cy="1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133379</xdr:rowOff>
    </xdr:from>
    <xdr:to>
      <xdr:col>81</xdr:col>
      <xdr:colOff>101600</xdr:colOff>
      <xdr:row>98</xdr:row>
      <xdr:rowOff>63529</xdr:rowOff>
    </xdr:to>
    <xdr:sp macro="" textlink="">
      <xdr:nvSpPr>
        <xdr:cNvPr id="683" name="フローチャート: 判断 682">
          <a:extLst>
            <a:ext uri="{FF2B5EF4-FFF2-40B4-BE49-F238E27FC236}">
              <a16:creationId xmlns:a16="http://schemas.microsoft.com/office/drawing/2014/main" xmlns="" id="{00000000-0008-0000-0600-0000AB020000}"/>
            </a:ext>
          </a:extLst>
        </xdr:cNvPr>
        <xdr:cNvSpPr/>
      </xdr:nvSpPr>
      <xdr:spPr>
        <a:xfrm>
          <a:off x="15430500" y="1676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80056</xdr:rowOff>
    </xdr:from>
    <xdr:ext cx="534377"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5214111" y="1653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3759</xdr:rowOff>
    </xdr:from>
    <xdr:to>
      <xdr:col>76</xdr:col>
      <xdr:colOff>114300</xdr:colOff>
      <xdr:row>99</xdr:row>
      <xdr:rowOff>50721</xdr:rowOff>
    </xdr:to>
    <xdr:cxnSp macro="">
      <xdr:nvCxnSpPr>
        <xdr:cNvPr id="685" name="直線コネクタ 684">
          <a:extLst>
            <a:ext uri="{FF2B5EF4-FFF2-40B4-BE49-F238E27FC236}">
              <a16:creationId xmlns:a16="http://schemas.microsoft.com/office/drawing/2014/main" xmlns="" id="{00000000-0008-0000-0600-0000AD020000}"/>
            </a:ext>
          </a:extLst>
        </xdr:cNvPr>
        <xdr:cNvCxnSpPr/>
      </xdr:nvCxnSpPr>
      <xdr:spPr>
        <a:xfrm>
          <a:off x="13703300" y="16977309"/>
          <a:ext cx="889000" cy="4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147791</xdr:rowOff>
    </xdr:from>
    <xdr:to>
      <xdr:col>76</xdr:col>
      <xdr:colOff>165100</xdr:colOff>
      <xdr:row>98</xdr:row>
      <xdr:rowOff>77941</xdr:rowOff>
    </xdr:to>
    <xdr:sp macro="" textlink="">
      <xdr:nvSpPr>
        <xdr:cNvPr id="686" name="フローチャート: 判断 685">
          <a:extLst>
            <a:ext uri="{FF2B5EF4-FFF2-40B4-BE49-F238E27FC236}">
              <a16:creationId xmlns:a16="http://schemas.microsoft.com/office/drawing/2014/main" xmlns="" id="{00000000-0008-0000-0600-0000AE020000}"/>
            </a:ext>
          </a:extLst>
        </xdr:cNvPr>
        <xdr:cNvSpPr/>
      </xdr:nvSpPr>
      <xdr:spPr>
        <a:xfrm>
          <a:off x="14541500" y="1677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94468</xdr:rowOff>
    </xdr:from>
    <xdr:ext cx="534377"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4325111" y="1655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3759</xdr:rowOff>
    </xdr:from>
    <xdr:to>
      <xdr:col>71</xdr:col>
      <xdr:colOff>177800</xdr:colOff>
      <xdr:row>99</xdr:row>
      <xdr:rowOff>42131</xdr:rowOff>
    </xdr:to>
    <xdr:cxnSp macro="">
      <xdr:nvCxnSpPr>
        <xdr:cNvPr id="688" name="直線コネクタ 687">
          <a:extLst>
            <a:ext uri="{FF2B5EF4-FFF2-40B4-BE49-F238E27FC236}">
              <a16:creationId xmlns:a16="http://schemas.microsoft.com/office/drawing/2014/main" xmlns="" id="{00000000-0008-0000-0600-0000B0020000}"/>
            </a:ext>
          </a:extLst>
        </xdr:cNvPr>
        <xdr:cNvCxnSpPr/>
      </xdr:nvCxnSpPr>
      <xdr:spPr>
        <a:xfrm flipV="1">
          <a:off x="12814300" y="16977309"/>
          <a:ext cx="889000" cy="3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108167</xdr:rowOff>
    </xdr:from>
    <xdr:to>
      <xdr:col>72</xdr:col>
      <xdr:colOff>38100</xdr:colOff>
      <xdr:row>98</xdr:row>
      <xdr:rowOff>38317</xdr:rowOff>
    </xdr:to>
    <xdr:sp macro="" textlink="">
      <xdr:nvSpPr>
        <xdr:cNvPr id="689" name="フローチャート: 判断 688">
          <a:extLst>
            <a:ext uri="{FF2B5EF4-FFF2-40B4-BE49-F238E27FC236}">
              <a16:creationId xmlns:a16="http://schemas.microsoft.com/office/drawing/2014/main" xmlns="" id="{00000000-0008-0000-0600-0000B1020000}"/>
            </a:ext>
          </a:extLst>
        </xdr:cNvPr>
        <xdr:cNvSpPr/>
      </xdr:nvSpPr>
      <xdr:spPr>
        <a:xfrm>
          <a:off x="13652500" y="1673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54844</xdr:rowOff>
    </xdr:from>
    <xdr:ext cx="534377"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3436111" y="1651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944</xdr:rowOff>
    </xdr:from>
    <xdr:to>
      <xdr:col>67</xdr:col>
      <xdr:colOff>101600</xdr:colOff>
      <xdr:row>94</xdr:row>
      <xdr:rowOff>102544</xdr:rowOff>
    </xdr:to>
    <xdr:sp macro="" textlink="">
      <xdr:nvSpPr>
        <xdr:cNvPr id="691" name="フローチャート: 判断 690">
          <a:extLst>
            <a:ext uri="{FF2B5EF4-FFF2-40B4-BE49-F238E27FC236}">
              <a16:creationId xmlns:a16="http://schemas.microsoft.com/office/drawing/2014/main" xmlns="" id="{00000000-0008-0000-0600-0000B3020000}"/>
            </a:ext>
          </a:extLst>
        </xdr:cNvPr>
        <xdr:cNvSpPr/>
      </xdr:nvSpPr>
      <xdr:spPr>
        <a:xfrm>
          <a:off x="12763500" y="161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119071</xdr:rowOff>
    </xdr:from>
    <xdr:ext cx="534377"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2547111" y="1589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8781</xdr:rowOff>
    </xdr:from>
    <xdr:to>
      <xdr:col>85</xdr:col>
      <xdr:colOff>177800</xdr:colOff>
      <xdr:row>99</xdr:row>
      <xdr:rowOff>110381</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6268700" y="1698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95158</xdr:rowOff>
    </xdr:from>
    <xdr:ext cx="469744" cy="259045"/>
    <xdr:sp macro="" textlink="">
      <xdr:nvSpPr>
        <xdr:cNvPr id="699" name="積立金該当値テキスト">
          <a:extLst>
            <a:ext uri="{FF2B5EF4-FFF2-40B4-BE49-F238E27FC236}">
              <a16:creationId xmlns:a16="http://schemas.microsoft.com/office/drawing/2014/main" xmlns="" id="{00000000-0008-0000-0600-0000BB020000}"/>
            </a:ext>
          </a:extLst>
        </xdr:cNvPr>
        <xdr:cNvSpPr txBox="1"/>
      </xdr:nvSpPr>
      <xdr:spPr>
        <a:xfrm>
          <a:off x="16370300" y="1689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19003</xdr:rowOff>
    </xdr:from>
    <xdr:to>
      <xdr:col>81</xdr:col>
      <xdr:colOff>101600</xdr:colOff>
      <xdr:row>99</xdr:row>
      <xdr:rowOff>120603</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5430500" y="1699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111730</xdr:rowOff>
    </xdr:from>
    <xdr:ext cx="469744"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5246428" y="1708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171371</xdr:rowOff>
    </xdr:from>
    <xdr:to>
      <xdr:col>76</xdr:col>
      <xdr:colOff>165100</xdr:colOff>
      <xdr:row>99</xdr:row>
      <xdr:rowOff>101521</xdr:rowOff>
    </xdr:to>
    <xdr:sp macro="" textlink="">
      <xdr:nvSpPr>
        <xdr:cNvPr id="702" name="楕円 701">
          <a:extLst>
            <a:ext uri="{FF2B5EF4-FFF2-40B4-BE49-F238E27FC236}">
              <a16:creationId xmlns:a16="http://schemas.microsoft.com/office/drawing/2014/main" xmlns="" id="{00000000-0008-0000-0600-0000BE020000}"/>
            </a:ext>
          </a:extLst>
        </xdr:cNvPr>
        <xdr:cNvSpPr/>
      </xdr:nvSpPr>
      <xdr:spPr>
        <a:xfrm>
          <a:off x="14541500" y="1697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92648</xdr:rowOff>
    </xdr:from>
    <xdr:ext cx="469744"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4357428" y="1706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124409</xdr:rowOff>
    </xdr:from>
    <xdr:to>
      <xdr:col>72</xdr:col>
      <xdr:colOff>38100</xdr:colOff>
      <xdr:row>99</xdr:row>
      <xdr:rowOff>54559</xdr:rowOff>
    </xdr:to>
    <xdr:sp macro="" textlink="">
      <xdr:nvSpPr>
        <xdr:cNvPr id="704" name="楕円 703">
          <a:extLst>
            <a:ext uri="{FF2B5EF4-FFF2-40B4-BE49-F238E27FC236}">
              <a16:creationId xmlns:a16="http://schemas.microsoft.com/office/drawing/2014/main" xmlns="" id="{00000000-0008-0000-0600-0000C0020000}"/>
            </a:ext>
          </a:extLst>
        </xdr:cNvPr>
        <xdr:cNvSpPr/>
      </xdr:nvSpPr>
      <xdr:spPr>
        <a:xfrm>
          <a:off x="13652500" y="1692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45686</xdr:rowOff>
    </xdr:from>
    <xdr:ext cx="469744"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3468428" y="1701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162781</xdr:rowOff>
    </xdr:from>
    <xdr:to>
      <xdr:col>67</xdr:col>
      <xdr:colOff>101600</xdr:colOff>
      <xdr:row>99</xdr:row>
      <xdr:rowOff>92931</xdr:rowOff>
    </xdr:to>
    <xdr:sp macro="" textlink="">
      <xdr:nvSpPr>
        <xdr:cNvPr id="706" name="楕円 705">
          <a:extLst>
            <a:ext uri="{FF2B5EF4-FFF2-40B4-BE49-F238E27FC236}">
              <a16:creationId xmlns:a16="http://schemas.microsoft.com/office/drawing/2014/main" xmlns="" id="{00000000-0008-0000-0600-0000C2020000}"/>
            </a:ext>
          </a:extLst>
        </xdr:cNvPr>
        <xdr:cNvSpPr/>
      </xdr:nvSpPr>
      <xdr:spPr>
        <a:xfrm>
          <a:off x="12763500" y="1696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84058</xdr:rowOff>
    </xdr:from>
    <xdr:ext cx="469744" cy="259045"/>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2579428" y="1705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xmlns=""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xmlns=""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xmlns="" id="{00000000-0008-0000-06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9" name="テキスト ボックス 728">
          <a:extLst>
            <a:ext uri="{FF2B5EF4-FFF2-40B4-BE49-F238E27FC236}">
              <a16:creationId xmlns:a16="http://schemas.microsoft.com/office/drawing/2014/main" xmlns="" id="{00000000-0008-0000-0600-0000D9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xmlns=""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17361</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flipV="1">
          <a:off x="22159595" y="5332311"/>
          <a:ext cx="1269" cy="139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a:extLst>
            <a:ext uri="{FF2B5EF4-FFF2-40B4-BE49-F238E27FC236}">
              <a16:creationId xmlns:a16="http://schemas.microsoft.com/office/drawing/2014/main" xmlns="" id="{00000000-0008-0000-0600-0000D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135488</xdr:rowOff>
    </xdr:from>
    <xdr:ext cx="534377" cy="259045"/>
    <xdr:sp macro="" textlink="">
      <xdr:nvSpPr>
        <xdr:cNvPr id="734" name="投資及び出資金最大値テキスト">
          <a:extLst>
            <a:ext uri="{FF2B5EF4-FFF2-40B4-BE49-F238E27FC236}">
              <a16:creationId xmlns:a16="http://schemas.microsoft.com/office/drawing/2014/main" xmlns="" id="{00000000-0008-0000-0600-0000DE020000}"/>
            </a:ext>
          </a:extLst>
        </xdr:cNvPr>
        <xdr:cNvSpPr txBox="1"/>
      </xdr:nvSpPr>
      <xdr:spPr>
        <a:xfrm>
          <a:off x="22212300" y="510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17361</xdr:rowOff>
    </xdr:from>
    <xdr:to>
      <xdr:col>116</xdr:col>
      <xdr:colOff>152400</xdr:colOff>
      <xdr:row>31</xdr:row>
      <xdr:rowOff>17361</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22072600" y="533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134770</xdr:rowOff>
    </xdr:from>
    <xdr:ext cx="469744" cy="259045"/>
    <xdr:sp macro="" textlink="">
      <xdr:nvSpPr>
        <xdr:cNvPr id="737" name="投資及び出資金平均値テキスト">
          <a:extLst>
            <a:ext uri="{FF2B5EF4-FFF2-40B4-BE49-F238E27FC236}">
              <a16:creationId xmlns:a16="http://schemas.microsoft.com/office/drawing/2014/main" xmlns="" id="{00000000-0008-0000-0600-0000E1020000}"/>
            </a:ext>
          </a:extLst>
        </xdr:cNvPr>
        <xdr:cNvSpPr txBox="1"/>
      </xdr:nvSpPr>
      <xdr:spPr>
        <a:xfrm>
          <a:off x="22212300" y="64784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111893</xdr:rowOff>
    </xdr:from>
    <xdr:to>
      <xdr:col>116</xdr:col>
      <xdr:colOff>114300</xdr:colOff>
      <xdr:row>39</xdr:row>
      <xdr:rowOff>42043</xdr:rowOff>
    </xdr:to>
    <xdr:sp macro="" textlink="">
      <xdr:nvSpPr>
        <xdr:cNvPr id="738" name="フローチャート: 判断 737">
          <a:extLst>
            <a:ext uri="{FF2B5EF4-FFF2-40B4-BE49-F238E27FC236}">
              <a16:creationId xmlns:a16="http://schemas.microsoft.com/office/drawing/2014/main" xmlns="" id="{00000000-0008-0000-0600-0000E2020000}"/>
            </a:ext>
          </a:extLst>
        </xdr:cNvPr>
        <xdr:cNvSpPr/>
      </xdr:nvSpPr>
      <xdr:spPr>
        <a:xfrm>
          <a:off x="22110700" y="662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130848</xdr:rowOff>
    </xdr:from>
    <xdr:to>
      <xdr:col>112</xdr:col>
      <xdr:colOff>38100</xdr:colOff>
      <xdr:row>39</xdr:row>
      <xdr:rowOff>60998</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21272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77525</xdr:rowOff>
    </xdr:from>
    <xdr:ext cx="469744"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21088428" y="642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138716</xdr:rowOff>
    </xdr:from>
    <xdr:to>
      <xdr:col>107</xdr:col>
      <xdr:colOff>101600</xdr:colOff>
      <xdr:row>39</xdr:row>
      <xdr:rowOff>68866</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20383500" y="665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85393</xdr:rowOff>
    </xdr:from>
    <xdr:ext cx="469744"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0199428" y="642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xmlns="" id="{00000000-0008-0000-06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145002</xdr:rowOff>
    </xdr:from>
    <xdr:to>
      <xdr:col>102</xdr:col>
      <xdr:colOff>165100</xdr:colOff>
      <xdr:row>39</xdr:row>
      <xdr:rowOff>75152</xdr:rowOff>
    </xdr:to>
    <xdr:sp macro="" textlink="">
      <xdr:nvSpPr>
        <xdr:cNvPr id="746" name="フローチャート: 判断 745">
          <a:extLst>
            <a:ext uri="{FF2B5EF4-FFF2-40B4-BE49-F238E27FC236}">
              <a16:creationId xmlns:a16="http://schemas.microsoft.com/office/drawing/2014/main" xmlns="" id="{00000000-0008-0000-0600-0000EA020000}"/>
            </a:ext>
          </a:extLst>
        </xdr:cNvPr>
        <xdr:cNvSpPr/>
      </xdr:nvSpPr>
      <xdr:spPr>
        <a:xfrm>
          <a:off x="19494500" y="666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91679</xdr:rowOff>
    </xdr:from>
    <xdr:ext cx="469744"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19310428" y="643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141974</xdr:rowOff>
    </xdr:from>
    <xdr:to>
      <xdr:col>98</xdr:col>
      <xdr:colOff>38100</xdr:colOff>
      <xdr:row>39</xdr:row>
      <xdr:rowOff>72124</xdr:rowOff>
    </xdr:to>
    <xdr:sp macro="" textlink="">
      <xdr:nvSpPr>
        <xdr:cNvPr id="748" name="フローチャート: 判断 747">
          <a:extLst>
            <a:ext uri="{FF2B5EF4-FFF2-40B4-BE49-F238E27FC236}">
              <a16:creationId xmlns:a16="http://schemas.microsoft.com/office/drawing/2014/main" xmlns="" id="{00000000-0008-0000-0600-0000EC020000}"/>
            </a:ext>
          </a:extLst>
        </xdr:cNvPr>
        <xdr:cNvSpPr/>
      </xdr:nvSpPr>
      <xdr:spPr>
        <a:xfrm>
          <a:off x="18605500" y="665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88650</xdr:rowOff>
    </xdr:from>
    <xdr:ext cx="469744"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18421428" y="643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90320</xdr:rowOff>
    </xdr:from>
    <xdr:ext cx="249299" cy="259045"/>
    <xdr:sp macro="" textlink="">
      <xdr:nvSpPr>
        <xdr:cNvPr id="756" name="投資及び出資金該当値テキスト">
          <a:extLst>
            <a:ext uri="{FF2B5EF4-FFF2-40B4-BE49-F238E27FC236}">
              <a16:creationId xmlns:a16="http://schemas.microsoft.com/office/drawing/2014/main" xmlns="" id="{00000000-0008-0000-0600-0000F4020000}"/>
            </a:ext>
          </a:extLst>
        </xdr:cNvPr>
        <xdr:cNvSpPr txBox="1"/>
      </xdr:nvSpPr>
      <xdr:spPr>
        <a:xfrm>
          <a:off x="22212300" y="660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xmlns="" id="{00000000-0008-0000-06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xmlns="" id="{00000000-0008-0000-06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xmlns="" id="{00000000-0008-0000-06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xmlns=""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xmlns=""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xmlns=""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155767</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flipV="1">
          <a:off x="22159595" y="8728267"/>
          <a:ext cx="1269" cy="148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xmlns=""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102444</xdr:rowOff>
    </xdr:from>
    <xdr:ext cx="534377" cy="259045"/>
    <xdr:sp macro="" textlink="">
      <xdr:nvSpPr>
        <xdr:cNvPr id="793" name="貸付金最大値テキスト">
          <a:extLst>
            <a:ext uri="{FF2B5EF4-FFF2-40B4-BE49-F238E27FC236}">
              <a16:creationId xmlns:a16="http://schemas.microsoft.com/office/drawing/2014/main" xmlns="" id="{00000000-0008-0000-0600-000019030000}"/>
            </a:ext>
          </a:extLst>
        </xdr:cNvPr>
        <xdr:cNvSpPr txBox="1"/>
      </xdr:nvSpPr>
      <xdr:spPr>
        <a:xfrm>
          <a:off x="22212300" y="850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155767</xdr:rowOff>
    </xdr:from>
    <xdr:to>
      <xdr:col>116</xdr:col>
      <xdr:colOff>152400</xdr:colOff>
      <xdr:row>50</xdr:row>
      <xdr:rowOff>155767</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22072600" y="8728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84346</xdr:rowOff>
    </xdr:from>
    <xdr:to>
      <xdr:col>116</xdr:col>
      <xdr:colOff>63500</xdr:colOff>
      <xdr:row>59</xdr:row>
      <xdr:rowOff>84379</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flipV="1">
          <a:off x="21323300" y="10199896"/>
          <a:ext cx="8382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678</xdr:rowOff>
    </xdr:from>
    <xdr:ext cx="469744" cy="259045"/>
    <xdr:sp macro="" textlink="">
      <xdr:nvSpPr>
        <xdr:cNvPr id="796" name="貸付金平均値テキスト">
          <a:extLst>
            <a:ext uri="{FF2B5EF4-FFF2-40B4-BE49-F238E27FC236}">
              <a16:creationId xmlns:a16="http://schemas.microsoft.com/office/drawing/2014/main" xmlns="" id="{00000000-0008-0000-0600-00001C030000}"/>
            </a:ext>
          </a:extLst>
        </xdr:cNvPr>
        <xdr:cNvSpPr txBox="1"/>
      </xdr:nvSpPr>
      <xdr:spPr>
        <a:xfrm>
          <a:off x="22212300" y="9944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149251</xdr:rowOff>
    </xdr:from>
    <xdr:to>
      <xdr:col>116</xdr:col>
      <xdr:colOff>114300</xdr:colOff>
      <xdr:row>59</xdr:row>
      <xdr:rowOff>79401</xdr:rowOff>
    </xdr:to>
    <xdr:sp macro="" textlink="">
      <xdr:nvSpPr>
        <xdr:cNvPr id="797" name="フローチャート: 判断 796">
          <a:extLst>
            <a:ext uri="{FF2B5EF4-FFF2-40B4-BE49-F238E27FC236}">
              <a16:creationId xmlns:a16="http://schemas.microsoft.com/office/drawing/2014/main" xmlns="" id="{00000000-0008-0000-0600-00001D030000}"/>
            </a:ext>
          </a:extLst>
        </xdr:cNvPr>
        <xdr:cNvSpPr/>
      </xdr:nvSpPr>
      <xdr:spPr>
        <a:xfrm>
          <a:off x="22110700" y="100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84379</xdr:rowOff>
    </xdr:from>
    <xdr:to>
      <xdr:col>111</xdr:col>
      <xdr:colOff>177800</xdr:colOff>
      <xdr:row>59</xdr:row>
      <xdr:rowOff>84444</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flipV="1">
          <a:off x="20434300" y="10199929"/>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150654</xdr:rowOff>
    </xdr:from>
    <xdr:to>
      <xdr:col>112</xdr:col>
      <xdr:colOff>38100</xdr:colOff>
      <xdr:row>59</xdr:row>
      <xdr:rowOff>80804</xdr:rowOff>
    </xdr:to>
    <xdr:sp macro="" textlink="">
      <xdr:nvSpPr>
        <xdr:cNvPr id="799" name="フローチャート: 判断 798">
          <a:extLst>
            <a:ext uri="{FF2B5EF4-FFF2-40B4-BE49-F238E27FC236}">
              <a16:creationId xmlns:a16="http://schemas.microsoft.com/office/drawing/2014/main" xmlns="" id="{00000000-0008-0000-0600-00001F030000}"/>
            </a:ext>
          </a:extLst>
        </xdr:cNvPr>
        <xdr:cNvSpPr/>
      </xdr:nvSpPr>
      <xdr:spPr>
        <a:xfrm>
          <a:off x="21272500" y="1009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97331</xdr:rowOff>
    </xdr:from>
    <xdr:ext cx="469744"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21088428" y="986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84444</xdr:rowOff>
    </xdr:from>
    <xdr:to>
      <xdr:col>107</xdr:col>
      <xdr:colOff>50800</xdr:colOff>
      <xdr:row>59</xdr:row>
      <xdr:rowOff>84640</xdr:rowOff>
    </xdr:to>
    <xdr:cxnSp macro="">
      <xdr:nvCxnSpPr>
        <xdr:cNvPr id="801" name="直線コネクタ 800">
          <a:extLst>
            <a:ext uri="{FF2B5EF4-FFF2-40B4-BE49-F238E27FC236}">
              <a16:creationId xmlns:a16="http://schemas.microsoft.com/office/drawing/2014/main" xmlns="" id="{00000000-0008-0000-0600-000021030000}"/>
            </a:ext>
          </a:extLst>
        </xdr:cNvPr>
        <xdr:cNvCxnSpPr/>
      </xdr:nvCxnSpPr>
      <xdr:spPr>
        <a:xfrm flipV="1">
          <a:off x="19545300" y="10199994"/>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151602</xdr:rowOff>
    </xdr:from>
    <xdr:to>
      <xdr:col>107</xdr:col>
      <xdr:colOff>101600</xdr:colOff>
      <xdr:row>59</xdr:row>
      <xdr:rowOff>81752</xdr:rowOff>
    </xdr:to>
    <xdr:sp macro="" textlink="">
      <xdr:nvSpPr>
        <xdr:cNvPr id="802" name="フローチャート: 判断 801">
          <a:extLst>
            <a:ext uri="{FF2B5EF4-FFF2-40B4-BE49-F238E27FC236}">
              <a16:creationId xmlns:a16="http://schemas.microsoft.com/office/drawing/2014/main" xmlns="" id="{00000000-0008-0000-0600-000022030000}"/>
            </a:ext>
          </a:extLst>
        </xdr:cNvPr>
        <xdr:cNvSpPr/>
      </xdr:nvSpPr>
      <xdr:spPr>
        <a:xfrm>
          <a:off x="20383500" y="1009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98279</xdr:rowOff>
    </xdr:from>
    <xdr:ext cx="469744"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0199428" y="987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84640</xdr:rowOff>
    </xdr:from>
    <xdr:to>
      <xdr:col>102</xdr:col>
      <xdr:colOff>114300</xdr:colOff>
      <xdr:row>59</xdr:row>
      <xdr:rowOff>84706</xdr:rowOff>
    </xdr:to>
    <xdr:cxnSp macro="">
      <xdr:nvCxnSpPr>
        <xdr:cNvPr id="804" name="直線コネクタ 803">
          <a:extLst>
            <a:ext uri="{FF2B5EF4-FFF2-40B4-BE49-F238E27FC236}">
              <a16:creationId xmlns:a16="http://schemas.microsoft.com/office/drawing/2014/main" xmlns="" id="{00000000-0008-0000-0600-000024030000}"/>
            </a:ext>
          </a:extLst>
        </xdr:cNvPr>
        <xdr:cNvCxnSpPr/>
      </xdr:nvCxnSpPr>
      <xdr:spPr>
        <a:xfrm flipV="1">
          <a:off x="18656300" y="10200190"/>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133379</xdr:rowOff>
    </xdr:from>
    <xdr:to>
      <xdr:col>102</xdr:col>
      <xdr:colOff>165100</xdr:colOff>
      <xdr:row>59</xdr:row>
      <xdr:rowOff>63529</xdr:rowOff>
    </xdr:to>
    <xdr:sp macro="" textlink="">
      <xdr:nvSpPr>
        <xdr:cNvPr id="805" name="フローチャート: 判断 804">
          <a:extLst>
            <a:ext uri="{FF2B5EF4-FFF2-40B4-BE49-F238E27FC236}">
              <a16:creationId xmlns:a16="http://schemas.microsoft.com/office/drawing/2014/main" xmlns="" id="{00000000-0008-0000-0600-000025030000}"/>
            </a:ext>
          </a:extLst>
        </xdr:cNvPr>
        <xdr:cNvSpPr/>
      </xdr:nvSpPr>
      <xdr:spPr>
        <a:xfrm>
          <a:off x="19494500" y="1007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80056</xdr:rowOff>
    </xdr:from>
    <xdr:ext cx="469744"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19310428" y="985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107808</xdr:rowOff>
    </xdr:from>
    <xdr:to>
      <xdr:col>98</xdr:col>
      <xdr:colOff>38100</xdr:colOff>
      <xdr:row>59</xdr:row>
      <xdr:rowOff>37958</xdr:rowOff>
    </xdr:to>
    <xdr:sp macro="" textlink="">
      <xdr:nvSpPr>
        <xdr:cNvPr id="807" name="フローチャート: 判断 806">
          <a:extLst>
            <a:ext uri="{FF2B5EF4-FFF2-40B4-BE49-F238E27FC236}">
              <a16:creationId xmlns:a16="http://schemas.microsoft.com/office/drawing/2014/main" xmlns="" id="{00000000-0008-0000-0600-000027030000}"/>
            </a:ext>
          </a:extLst>
        </xdr:cNvPr>
        <xdr:cNvSpPr/>
      </xdr:nvSpPr>
      <xdr:spPr>
        <a:xfrm>
          <a:off x="18605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54485</xdr:rowOff>
    </xdr:from>
    <xdr:ext cx="469744"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18421428" y="982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33546</xdr:rowOff>
    </xdr:from>
    <xdr:to>
      <xdr:col>116</xdr:col>
      <xdr:colOff>114300</xdr:colOff>
      <xdr:row>59</xdr:row>
      <xdr:rowOff>135146</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22110700" y="1014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127677</xdr:rowOff>
    </xdr:from>
    <xdr:ext cx="378565" cy="259045"/>
    <xdr:sp macro="" textlink="">
      <xdr:nvSpPr>
        <xdr:cNvPr id="815" name="貸付金該当値テキスト">
          <a:extLst>
            <a:ext uri="{FF2B5EF4-FFF2-40B4-BE49-F238E27FC236}">
              <a16:creationId xmlns:a16="http://schemas.microsoft.com/office/drawing/2014/main" xmlns="" id="{00000000-0008-0000-0600-00002F030000}"/>
            </a:ext>
          </a:extLst>
        </xdr:cNvPr>
        <xdr:cNvSpPr txBox="1"/>
      </xdr:nvSpPr>
      <xdr:spPr>
        <a:xfrm>
          <a:off x="22212300" y="10071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33579</xdr:rowOff>
    </xdr:from>
    <xdr:to>
      <xdr:col>112</xdr:col>
      <xdr:colOff>38100</xdr:colOff>
      <xdr:row>59</xdr:row>
      <xdr:rowOff>135179</xdr:rowOff>
    </xdr:to>
    <xdr:sp macro="" textlink="">
      <xdr:nvSpPr>
        <xdr:cNvPr id="816" name="楕円 815">
          <a:extLst>
            <a:ext uri="{FF2B5EF4-FFF2-40B4-BE49-F238E27FC236}">
              <a16:creationId xmlns:a16="http://schemas.microsoft.com/office/drawing/2014/main" xmlns="" id="{00000000-0008-0000-0600-000030030000}"/>
            </a:ext>
          </a:extLst>
        </xdr:cNvPr>
        <xdr:cNvSpPr/>
      </xdr:nvSpPr>
      <xdr:spPr>
        <a:xfrm>
          <a:off x="21272500" y="1014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126306</xdr:rowOff>
    </xdr:from>
    <xdr:ext cx="378565"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21134017" y="10241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33644</xdr:rowOff>
    </xdr:from>
    <xdr:to>
      <xdr:col>107</xdr:col>
      <xdr:colOff>101600</xdr:colOff>
      <xdr:row>59</xdr:row>
      <xdr:rowOff>135244</xdr:rowOff>
    </xdr:to>
    <xdr:sp macro="" textlink="">
      <xdr:nvSpPr>
        <xdr:cNvPr id="818" name="楕円 817">
          <a:extLst>
            <a:ext uri="{FF2B5EF4-FFF2-40B4-BE49-F238E27FC236}">
              <a16:creationId xmlns:a16="http://schemas.microsoft.com/office/drawing/2014/main" xmlns="" id="{00000000-0008-0000-0600-000032030000}"/>
            </a:ext>
          </a:extLst>
        </xdr:cNvPr>
        <xdr:cNvSpPr/>
      </xdr:nvSpPr>
      <xdr:spPr>
        <a:xfrm>
          <a:off x="20383500" y="1014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126371</xdr:rowOff>
    </xdr:from>
    <xdr:ext cx="378565"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20245017" y="10241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33840</xdr:rowOff>
    </xdr:from>
    <xdr:to>
      <xdr:col>102</xdr:col>
      <xdr:colOff>165100</xdr:colOff>
      <xdr:row>59</xdr:row>
      <xdr:rowOff>135440</xdr:rowOff>
    </xdr:to>
    <xdr:sp macro="" textlink="">
      <xdr:nvSpPr>
        <xdr:cNvPr id="820" name="楕円 819">
          <a:extLst>
            <a:ext uri="{FF2B5EF4-FFF2-40B4-BE49-F238E27FC236}">
              <a16:creationId xmlns:a16="http://schemas.microsoft.com/office/drawing/2014/main" xmlns="" id="{00000000-0008-0000-0600-000034030000}"/>
            </a:ext>
          </a:extLst>
        </xdr:cNvPr>
        <xdr:cNvSpPr/>
      </xdr:nvSpPr>
      <xdr:spPr>
        <a:xfrm>
          <a:off x="19494500" y="101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126567</xdr:rowOff>
    </xdr:from>
    <xdr:ext cx="378565"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19356017" y="10242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33906</xdr:rowOff>
    </xdr:from>
    <xdr:to>
      <xdr:col>98</xdr:col>
      <xdr:colOff>38100</xdr:colOff>
      <xdr:row>59</xdr:row>
      <xdr:rowOff>135506</xdr:rowOff>
    </xdr:to>
    <xdr:sp macro="" textlink="">
      <xdr:nvSpPr>
        <xdr:cNvPr id="822" name="楕円 821">
          <a:extLst>
            <a:ext uri="{FF2B5EF4-FFF2-40B4-BE49-F238E27FC236}">
              <a16:creationId xmlns:a16="http://schemas.microsoft.com/office/drawing/2014/main" xmlns="" id="{00000000-0008-0000-0600-000036030000}"/>
            </a:ext>
          </a:extLst>
        </xdr:cNvPr>
        <xdr:cNvSpPr/>
      </xdr:nvSpPr>
      <xdr:spPr>
        <a:xfrm>
          <a:off x="18605500" y="1014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126633</xdr:rowOff>
    </xdr:from>
    <xdr:ext cx="378565" cy="259045"/>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18467017" y="10242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xmlns=""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xmlns=""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98079</xdr:rowOff>
    </xdr:from>
    <xdr:to>
      <xdr:col>116</xdr:col>
      <xdr:colOff>62864</xdr:colOff>
      <xdr:row>78</xdr:row>
      <xdr:rowOff>90353</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flipV="1">
          <a:off x="22159595" y="12271029"/>
          <a:ext cx="1269" cy="119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94180</xdr:rowOff>
    </xdr:from>
    <xdr:ext cx="534377" cy="259045"/>
    <xdr:sp macro="" textlink="">
      <xdr:nvSpPr>
        <xdr:cNvPr id="848" name="繰出金最小値テキスト">
          <a:extLst>
            <a:ext uri="{FF2B5EF4-FFF2-40B4-BE49-F238E27FC236}">
              <a16:creationId xmlns:a16="http://schemas.microsoft.com/office/drawing/2014/main" xmlns="" id="{00000000-0008-0000-0600-000050030000}"/>
            </a:ext>
          </a:extLst>
        </xdr:cNvPr>
        <xdr:cNvSpPr txBox="1"/>
      </xdr:nvSpPr>
      <xdr:spPr>
        <a:xfrm>
          <a:off x="22212300" y="1346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90353</xdr:rowOff>
    </xdr:from>
    <xdr:to>
      <xdr:col>116</xdr:col>
      <xdr:colOff>152400</xdr:colOff>
      <xdr:row>78</xdr:row>
      <xdr:rowOff>90353</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a:off x="22072600" y="13463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44756</xdr:rowOff>
    </xdr:from>
    <xdr:ext cx="599010" cy="259045"/>
    <xdr:sp macro="" textlink="">
      <xdr:nvSpPr>
        <xdr:cNvPr id="850" name="繰出金最大値テキスト">
          <a:extLst>
            <a:ext uri="{FF2B5EF4-FFF2-40B4-BE49-F238E27FC236}">
              <a16:creationId xmlns:a16="http://schemas.microsoft.com/office/drawing/2014/main" xmlns="" id="{00000000-0008-0000-0600-000052030000}"/>
            </a:ext>
          </a:extLst>
        </xdr:cNvPr>
        <xdr:cNvSpPr txBox="1"/>
      </xdr:nvSpPr>
      <xdr:spPr>
        <a:xfrm>
          <a:off x="22212300" y="1204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98079</xdr:rowOff>
    </xdr:from>
    <xdr:to>
      <xdr:col>116</xdr:col>
      <xdr:colOff>152400</xdr:colOff>
      <xdr:row>71</xdr:row>
      <xdr:rowOff>98079</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22072600" y="12271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162674</xdr:rowOff>
    </xdr:from>
    <xdr:to>
      <xdr:col>116</xdr:col>
      <xdr:colOff>63500</xdr:colOff>
      <xdr:row>77</xdr:row>
      <xdr:rowOff>6266</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a:off x="21323300" y="13192874"/>
          <a:ext cx="838200" cy="1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85176</xdr:rowOff>
    </xdr:from>
    <xdr:ext cx="534377" cy="259045"/>
    <xdr:sp macro="" textlink="">
      <xdr:nvSpPr>
        <xdr:cNvPr id="853" name="繰出金平均値テキスト">
          <a:extLst>
            <a:ext uri="{FF2B5EF4-FFF2-40B4-BE49-F238E27FC236}">
              <a16:creationId xmlns:a16="http://schemas.microsoft.com/office/drawing/2014/main" xmlns="" id="{00000000-0008-0000-0600-000055030000}"/>
            </a:ext>
          </a:extLst>
        </xdr:cNvPr>
        <xdr:cNvSpPr txBox="1"/>
      </xdr:nvSpPr>
      <xdr:spPr>
        <a:xfrm>
          <a:off x="22212300" y="12943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62299</xdr:rowOff>
    </xdr:from>
    <xdr:to>
      <xdr:col>116</xdr:col>
      <xdr:colOff>114300</xdr:colOff>
      <xdr:row>76</xdr:row>
      <xdr:rowOff>163899</xdr:rowOff>
    </xdr:to>
    <xdr:sp macro="" textlink="">
      <xdr:nvSpPr>
        <xdr:cNvPr id="854" name="フローチャート: 判断 853">
          <a:extLst>
            <a:ext uri="{FF2B5EF4-FFF2-40B4-BE49-F238E27FC236}">
              <a16:creationId xmlns:a16="http://schemas.microsoft.com/office/drawing/2014/main" xmlns="" id="{00000000-0008-0000-0600-000056030000}"/>
            </a:ext>
          </a:extLst>
        </xdr:cNvPr>
        <xdr:cNvSpPr/>
      </xdr:nvSpPr>
      <xdr:spPr>
        <a:xfrm>
          <a:off x="22110700" y="1309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154780</xdr:rowOff>
    </xdr:from>
    <xdr:to>
      <xdr:col>111</xdr:col>
      <xdr:colOff>177800</xdr:colOff>
      <xdr:row>76</xdr:row>
      <xdr:rowOff>162674</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a:off x="20434300" y="13184980"/>
          <a:ext cx="889000" cy="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57635</xdr:rowOff>
    </xdr:from>
    <xdr:to>
      <xdr:col>112</xdr:col>
      <xdr:colOff>38100</xdr:colOff>
      <xdr:row>76</xdr:row>
      <xdr:rowOff>159235</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21272500" y="1308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4312</xdr:rowOff>
    </xdr:from>
    <xdr:ext cx="534377"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21056111" y="1286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154529</xdr:rowOff>
    </xdr:from>
    <xdr:to>
      <xdr:col>107</xdr:col>
      <xdr:colOff>50800</xdr:colOff>
      <xdr:row>76</xdr:row>
      <xdr:rowOff>154780</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a:off x="19545300" y="13184729"/>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66109</xdr:rowOff>
    </xdr:from>
    <xdr:to>
      <xdr:col>107</xdr:col>
      <xdr:colOff>101600</xdr:colOff>
      <xdr:row>76</xdr:row>
      <xdr:rowOff>167709</xdr:rowOff>
    </xdr:to>
    <xdr:sp macro="" textlink="">
      <xdr:nvSpPr>
        <xdr:cNvPr id="859" name="フローチャート: 判断 858">
          <a:extLst>
            <a:ext uri="{FF2B5EF4-FFF2-40B4-BE49-F238E27FC236}">
              <a16:creationId xmlns:a16="http://schemas.microsoft.com/office/drawing/2014/main" xmlns="" id="{00000000-0008-0000-0600-00005B030000}"/>
            </a:ext>
          </a:extLst>
        </xdr:cNvPr>
        <xdr:cNvSpPr/>
      </xdr:nvSpPr>
      <xdr:spPr>
        <a:xfrm>
          <a:off x="20383500" y="1309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12785</xdr:rowOff>
    </xdr:from>
    <xdr:ext cx="534377"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20167111" y="1287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154529</xdr:rowOff>
    </xdr:from>
    <xdr:to>
      <xdr:col>102</xdr:col>
      <xdr:colOff>114300</xdr:colOff>
      <xdr:row>76</xdr:row>
      <xdr:rowOff>165502</xdr:rowOff>
    </xdr:to>
    <xdr:cxnSp macro="">
      <xdr:nvCxnSpPr>
        <xdr:cNvPr id="861" name="直線コネクタ 860">
          <a:extLst>
            <a:ext uri="{FF2B5EF4-FFF2-40B4-BE49-F238E27FC236}">
              <a16:creationId xmlns:a16="http://schemas.microsoft.com/office/drawing/2014/main" xmlns="" id="{00000000-0008-0000-0600-00005D030000}"/>
            </a:ext>
          </a:extLst>
        </xdr:cNvPr>
        <xdr:cNvCxnSpPr/>
      </xdr:nvCxnSpPr>
      <xdr:spPr>
        <a:xfrm flipV="1">
          <a:off x="18656300" y="13184729"/>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44833</xdr:rowOff>
    </xdr:from>
    <xdr:to>
      <xdr:col>102</xdr:col>
      <xdr:colOff>165100</xdr:colOff>
      <xdr:row>76</xdr:row>
      <xdr:rowOff>146433</xdr:rowOff>
    </xdr:to>
    <xdr:sp macro="" textlink="">
      <xdr:nvSpPr>
        <xdr:cNvPr id="862" name="フローチャート: 判断 861">
          <a:extLst>
            <a:ext uri="{FF2B5EF4-FFF2-40B4-BE49-F238E27FC236}">
              <a16:creationId xmlns:a16="http://schemas.microsoft.com/office/drawing/2014/main" xmlns="" id="{00000000-0008-0000-0600-00005E030000}"/>
            </a:ext>
          </a:extLst>
        </xdr:cNvPr>
        <xdr:cNvSpPr/>
      </xdr:nvSpPr>
      <xdr:spPr>
        <a:xfrm>
          <a:off x="19494500" y="1307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162961</xdr:rowOff>
    </xdr:from>
    <xdr:ext cx="534377"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19278111" y="1285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41335</xdr:rowOff>
    </xdr:from>
    <xdr:to>
      <xdr:col>98</xdr:col>
      <xdr:colOff>38100</xdr:colOff>
      <xdr:row>76</xdr:row>
      <xdr:rowOff>142935</xdr:rowOff>
    </xdr:to>
    <xdr:sp macro="" textlink="">
      <xdr:nvSpPr>
        <xdr:cNvPr id="864" name="フローチャート: 判断 863">
          <a:extLst>
            <a:ext uri="{FF2B5EF4-FFF2-40B4-BE49-F238E27FC236}">
              <a16:creationId xmlns:a16="http://schemas.microsoft.com/office/drawing/2014/main" xmlns="" id="{00000000-0008-0000-0600-000060030000}"/>
            </a:ext>
          </a:extLst>
        </xdr:cNvPr>
        <xdr:cNvSpPr/>
      </xdr:nvSpPr>
      <xdr:spPr>
        <a:xfrm>
          <a:off x="18605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159463</xdr:rowOff>
    </xdr:from>
    <xdr:ext cx="534377"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18389111" y="1284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126916</xdr:rowOff>
    </xdr:from>
    <xdr:to>
      <xdr:col>116</xdr:col>
      <xdr:colOff>114300</xdr:colOff>
      <xdr:row>77</xdr:row>
      <xdr:rowOff>57066</xdr:rowOff>
    </xdr:to>
    <xdr:sp macro="" textlink="">
      <xdr:nvSpPr>
        <xdr:cNvPr id="871" name="楕円 870">
          <a:extLst>
            <a:ext uri="{FF2B5EF4-FFF2-40B4-BE49-F238E27FC236}">
              <a16:creationId xmlns:a16="http://schemas.microsoft.com/office/drawing/2014/main" xmlns="" id="{00000000-0008-0000-0600-000067030000}"/>
            </a:ext>
          </a:extLst>
        </xdr:cNvPr>
        <xdr:cNvSpPr/>
      </xdr:nvSpPr>
      <xdr:spPr>
        <a:xfrm>
          <a:off x="22110700" y="1315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105343</xdr:rowOff>
    </xdr:from>
    <xdr:ext cx="534377" cy="259045"/>
    <xdr:sp macro="" textlink="">
      <xdr:nvSpPr>
        <xdr:cNvPr id="872" name="繰出金該当値テキスト">
          <a:extLst>
            <a:ext uri="{FF2B5EF4-FFF2-40B4-BE49-F238E27FC236}">
              <a16:creationId xmlns:a16="http://schemas.microsoft.com/office/drawing/2014/main" xmlns="" id="{00000000-0008-0000-0600-000068030000}"/>
            </a:ext>
          </a:extLst>
        </xdr:cNvPr>
        <xdr:cNvSpPr txBox="1"/>
      </xdr:nvSpPr>
      <xdr:spPr>
        <a:xfrm>
          <a:off x="22212300" y="1313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111874</xdr:rowOff>
    </xdr:from>
    <xdr:to>
      <xdr:col>112</xdr:col>
      <xdr:colOff>38100</xdr:colOff>
      <xdr:row>77</xdr:row>
      <xdr:rowOff>42024</xdr:rowOff>
    </xdr:to>
    <xdr:sp macro="" textlink="">
      <xdr:nvSpPr>
        <xdr:cNvPr id="873" name="楕円 872">
          <a:extLst>
            <a:ext uri="{FF2B5EF4-FFF2-40B4-BE49-F238E27FC236}">
              <a16:creationId xmlns:a16="http://schemas.microsoft.com/office/drawing/2014/main" xmlns="" id="{00000000-0008-0000-0600-000069030000}"/>
            </a:ext>
          </a:extLst>
        </xdr:cNvPr>
        <xdr:cNvSpPr/>
      </xdr:nvSpPr>
      <xdr:spPr>
        <a:xfrm>
          <a:off x="21272500" y="1314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33151</xdr:rowOff>
    </xdr:from>
    <xdr:ext cx="534377"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21056111" y="13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103980</xdr:rowOff>
    </xdr:from>
    <xdr:to>
      <xdr:col>107</xdr:col>
      <xdr:colOff>101600</xdr:colOff>
      <xdr:row>77</xdr:row>
      <xdr:rowOff>34130</xdr:rowOff>
    </xdr:to>
    <xdr:sp macro="" textlink="">
      <xdr:nvSpPr>
        <xdr:cNvPr id="875" name="楕円 874">
          <a:extLst>
            <a:ext uri="{FF2B5EF4-FFF2-40B4-BE49-F238E27FC236}">
              <a16:creationId xmlns:a16="http://schemas.microsoft.com/office/drawing/2014/main" xmlns="" id="{00000000-0008-0000-0600-00006B030000}"/>
            </a:ext>
          </a:extLst>
        </xdr:cNvPr>
        <xdr:cNvSpPr/>
      </xdr:nvSpPr>
      <xdr:spPr>
        <a:xfrm>
          <a:off x="20383500" y="1313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25257</xdr:rowOff>
    </xdr:from>
    <xdr:ext cx="534377"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20167111" y="1322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103729</xdr:rowOff>
    </xdr:from>
    <xdr:to>
      <xdr:col>102</xdr:col>
      <xdr:colOff>165100</xdr:colOff>
      <xdr:row>77</xdr:row>
      <xdr:rowOff>33879</xdr:rowOff>
    </xdr:to>
    <xdr:sp macro="" textlink="">
      <xdr:nvSpPr>
        <xdr:cNvPr id="877" name="楕円 876">
          <a:extLst>
            <a:ext uri="{FF2B5EF4-FFF2-40B4-BE49-F238E27FC236}">
              <a16:creationId xmlns:a16="http://schemas.microsoft.com/office/drawing/2014/main" xmlns="" id="{00000000-0008-0000-0600-00006D030000}"/>
            </a:ext>
          </a:extLst>
        </xdr:cNvPr>
        <xdr:cNvSpPr/>
      </xdr:nvSpPr>
      <xdr:spPr>
        <a:xfrm>
          <a:off x="19494500" y="131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25006</xdr:rowOff>
    </xdr:from>
    <xdr:ext cx="534377"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19278111" y="1322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114702</xdr:rowOff>
    </xdr:from>
    <xdr:to>
      <xdr:col>98</xdr:col>
      <xdr:colOff>38100</xdr:colOff>
      <xdr:row>77</xdr:row>
      <xdr:rowOff>44852</xdr:rowOff>
    </xdr:to>
    <xdr:sp macro="" textlink="">
      <xdr:nvSpPr>
        <xdr:cNvPr id="879" name="楕円 878">
          <a:extLst>
            <a:ext uri="{FF2B5EF4-FFF2-40B4-BE49-F238E27FC236}">
              <a16:creationId xmlns:a16="http://schemas.microsoft.com/office/drawing/2014/main" xmlns="" id="{00000000-0008-0000-0600-00006F030000}"/>
            </a:ext>
          </a:extLst>
        </xdr:cNvPr>
        <xdr:cNvSpPr/>
      </xdr:nvSpPr>
      <xdr:spPr>
        <a:xfrm>
          <a:off x="18605500" y="1314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35979</xdr:rowOff>
    </xdr:from>
    <xdr:ext cx="534377"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18389111" y="1323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xmlns=""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a:extLst>
            <a:ext uri="{FF2B5EF4-FFF2-40B4-BE49-F238E27FC236}">
              <a16:creationId xmlns:a16="http://schemas.microsoft.com/office/drawing/2014/main" xmlns="" id="{00000000-0008-0000-0600-00007C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94" name="テキスト ボックス 893">
          <a:extLst>
            <a:ext uri="{FF2B5EF4-FFF2-40B4-BE49-F238E27FC236}">
              <a16:creationId xmlns:a16="http://schemas.microsoft.com/office/drawing/2014/main" xmlns="" id="{00000000-0008-0000-0600-00007E030000}"/>
            </a:ext>
          </a:extLst>
        </xdr:cNvPr>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96" name="テキスト ボックス 895">
          <a:extLst>
            <a:ext uri="{FF2B5EF4-FFF2-40B4-BE49-F238E27FC236}">
              <a16:creationId xmlns:a16="http://schemas.microsoft.com/office/drawing/2014/main" xmlns="" id="{00000000-0008-0000-0600-000080030000}"/>
            </a:ext>
          </a:extLst>
        </xdr:cNvPr>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98" name="テキスト ボックス 897">
          <a:extLst>
            <a:ext uri="{FF2B5EF4-FFF2-40B4-BE49-F238E27FC236}">
              <a16:creationId xmlns:a16="http://schemas.microsoft.com/office/drawing/2014/main" xmlns="" id="{00000000-0008-0000-0600-000082030000}"/>
            </a:ext>
          </a:extLst>
        </xdr:cNvPr>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900" name="テキスト ボックス 899">
          <a:extLst>
            <a:ext uri="{FF2B5EF4-FFF2-40B4-BE49-F238E27FC236}">
              <a16:creationId xmlns:a16="http://schemas.microsoft.com/office/drawing/2014/main" xmlns="" id="{00000000-0008-0000-0600-000084030000}"/>
            </a:ext>
          </a:extLst>
        </xdr:cNvPr>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a:extLst>
            <a:ext uri="{FF2B5EF4-FFF2-40B4-BE49-F238E27FC236}">
              <a16:creationId xmlns:a16="http://schemas.microsoft.com/office/drawing/2014/main" xmlns="" id="{00000000-0008-0000-0600-000086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xmlns=""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a:extLst>
            <a:ext uri="{FF2B5EF4-FFF2-40B4-BE49-F238E27FC236}">
              <a16:creationId xmlns:a16="http://schemas.microsoft.com/office/drawing/2014/main" xmlns="" id="{00000000-0008-0000-0600-000089030000}"/>
            </a:ext>
          </a:extLst>
        </xdr:cNvPr>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a:extLst>
            <a:ext uri="{FF2B5EF4-FFF2-40B4-BE49-F238E27FC236}">
              <a16:creationId xmlns:a16="http://schemas.microsoft.com/office/drawing/2014/main" xmlns="" id="{00000000-0008-0000-0600-00008A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a:extLst>
            <a:ext uri="{FF2B5EF4-FFF2-40B4-BE49-F238E27FC236}">
              <a16:creationId xmlns:a16="http://schemas.microsoft.com/office/drawing/2014/main" xmlns="" id="{00000000-0008-0000-0600-00008B030000}"/>
            </a:ext>
          </a:extLst>
        </xdr:cNvPr>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a:extLst>
            <a:ext uri="{FF2B5EF4-FFF2-40B4-BE49-F238E27FC236}">
              <a16:creationId xmlns:a16="http://schemas.microsoft.com/office/drawing/2014/main" xmlns="" id="{00000000-0008-0000-0600-00008C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a:extLst>
            <a:ext uri="{FF2B5EF4-FFF2-40B4-BE49-F238E27FC236}">
              <a16:creationId xmlns:a16="http://schemas.microsoft.com/office/drawing/2014/main" xmlns="" id="{00000000-0008-0000-0600-00008D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a:extLst>
            <a:ext uri="{FF2B5EF4-FFF2-40B4-BE49-F238E27FC236}">
              <a16:creationId xmlns:a16="http://schemas.microsoft.com/office/drawing/2014/main" xmlns="" id="{00000000-0008-0000-0600-00008E030000}"/>
            </a:ext>
          </a:extLst>
        </xdr:cNvPr>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a:extLst>
            <a:ext uri="{FF2B5EF4-FFF2-40B4-BE49-F238E27FC236}">
              <a16:creationId xmlns:a16="http://schemas.microsoft.com/office/drawing/2014/main" xmlns="" id="{00000000-0008-0000-0600-00008F030000}"/>
            </a:ext>
          </a:extLst>
        </xdr:cNvPr>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a:extLst>
            <a:ext uri="{FF2B5EF4-FFF2-40B4-BE49-F238E27FC236}">
              <a16:creationId xmlns:a16="http://schemas.microsoft.com/office/drawing/2014/main" xmlns="" id="{00000000-0008-0000-0600-000090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a:extLst>
            <a:ext uri="{FF2B5EF4-FFF2-40B4-BE49-F238E27FC236}">
              <a16:creationId xmlns:a16="http://schemas.microsoft.com/office/drawing/2014/main" xmlns="" id="{00000000-0008-0000-0600-000091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a:extLst>
            <a:ext uri="{FF2B5EF4-FFF2-40B4-BE49-F238E27FC236}">
              <a16:creationId xmlns:a16="http://schemas.microsoft.com/office/drawing/2014/main" xmlns="" id="{00000000-0008-0000-0600-000093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a:extLst>
            <a:ext uri="{FF2B5EF4-FFF2-40B4-BE49-F238E27FC236}">
              <a16:creationId xmlns:a16="http://schemas.microsoft.com/office/drawing/2014/main" xmlns="" id="{00000000-0008-0000-0600-000094030000}"/>
            </a:ext>
          </a:extLst>
        </xdr:cNvPr>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a:extLst>
            <a:ext uri="{FF2B5EF4-FFF2-40B4-BE49-F238E27FC236}">
              <a16:creationId xmlns:a16="http://schemas.microsoft.com/office/drawing/2014/main" xmlns="" id="{00000000-0008-0000-0600-000096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9" name="フローチャート: 判断 918">
          <a:extLst>
            <a:ext uri="{FF2B5EF4-FFF2-40B4-BE49-F238E27FC236}">
              <a16:creationId xmlns:a16="http://schemas.microsoft.com/office/drawing/2014/main" xmlns="" id="{00000000-0008-0000-0600-000097030000}"/>
            </a:ext>
          </a:extLst>
        </xdr:cNvPr>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90</xdr:row>
      <xdr:rowOff>50800</xdr:rowOff>
    </xdr:from>
    <xdr:to>
      <xdr:col>98</xdr:col>
      <xdr:colOff>38100</xdr:colOff>
      <xdr:row>90</xdr:row>
      <xdr:rowOff>152400</xdr:rowOff>
    </xdr:to>
    <xdr:sp macro="" textlink="">
      <xdr:nvSpPr>
        <xdr:cNvPr id="921" name="フローチャート: 判断 920">
          <a:extLst>
            <a:ext uri="{FF2B5EF4-FFF2-40B4-BE49-F238E27FC236}">
              <a16:creationId xmlns:a16="http://schemas.microsoft.com/office/drawing/2014/main" xmlns="" id="{00000000-0008-0000-0600-000099030000}"/>
            </a:ext>
          </a:extLst>
        </xdr:cNvPr>
        <xdr:cNvSpPr/>
      </xdr:nvSpPr>
      <xdr:spPr>
        <a:xfrm>
          <a:off x="18605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168927</xdr:rowOff>
    </xdr:from>
    <xdr:ext cx="313932"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18499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a:extLst>
            <a:ext uri="{FF2B5EF4-FFF2-40B4-BE49-F238E27FC236}">
              <a16:creationId xmlns:a16="http://schemas.microsoft.com/office/drawing/2014/main" xmlns="" id="{00000000-0008-0000-0600-0000A0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a:extLst>
            <a:ext uri="{FF2B5EF4-FFF2-40B4-BE49-F238E27FC236}">
              <a16:creationId xmlns:a16="http://schemas.microsoft.com/office/drawing/2014/main" xmlns="" id="{00000000-0008-0000-0600-0000A1030000}"/>
            </a:ext>
          </a:extLst>
        </xdr:cNvPr>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a:extLst>
            <a:ext uri="{FF2B5EF4-FFF2-40B4-BE49-F238E27FC236}">
              <a16:creationId xmlns:a16="http://schemas.microsoft.com/office/drawing/2014/main" xmlns="" id="{00000000-0008-0000-0600-0000A2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a:extLst>
            <a:ext uri="{FF2B5EF4-FFF2-40B4-BE49-F238E27FC236}">
              <a16:creationId xmlns:a16="http://schemas.microsoft.com/office/drawing/2014/main" xmlns="" id="{00000000-0008-0000-0600-0000A3030000}"/>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a:extLst>
            <a:ext uri="{FF2B5EF4-FFF2-40B4-BE49-F238E27FC236}">
              <a16:creationId xmlns:a16="http://schemas.microsoft.com/office/drawing/2014/main" xmlns="" id="{00000000-0008-0000-0600-0000A4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3" name="テキスト ボックス 932">
          <a:extLst>
            <a:ext uri="{FF2B5EF4-FFF2-40B4-BE49-F238E27FC236}">
              <a16:creationId xmlns:a16="http://schemas.microsoft.com/office/drawing/2014/main" xmlns="" id="{00000000-0008-0000-0600-0000A5030000}"/>
            </a:ext>
          </a:extLst>
        </xdr:cNvPr>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a:extLst>
            <a:ext uri="{FF2B5EF4-FFF2-40B4-BE49-F238E27FC236}">
              <a16:creationId xmlns:a16="http://schemas.microsoft.com/office/drawing/2014/main" xmlns="" id="{00000000-0008-0000-0600-0000A6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5" name="テキスト ボックス 934">
          <a:extLst>
            <a:ext uri="{FF2B5EF4-FFF2-40B4-BE49-F238E27FC236}">
              <a16:creationId xmlns:a16="http://schemas.microsoft.com/office/drawing/2014/main" xmlns="" id="{00000000-0008-0000-0600-0000A7030000}"/>
            </a:ext>
          </a:extLst>
        </xdr:cNvPr>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a:extLst>
            <a:ext uri="{FF2B5EF4-FFF2-40B4-BE49-F238E27FC236}">
              <a16:creationId xmlns:a16="http://schemas.microsoft.com/office/drawing/2014/main" xmlns="" id="{00000000-0008-0000-0600-0000A8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a:extLst>
            <a:ext uri="{FF2B5EF4-FFF2-40B4-BE49-F238E27FC236}">
              <a16:creationId xmlns:a16="http://schemas.microsoft.com/office/drawing/2014/main" xmlns="" id="{00000000-0008-0000-0600-0000A9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xmlns=""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xmlns=""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xmlns=""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類似団体平均と比較して、普通建設事業費（うち新規整備）を除き、全ての項目で低い状況となっている。</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年度にかけて地方創生事業の実施により大幅に増加した物件費（委託料）は、事業が完了しつつあり減少傾向となっている。</a:t>
          </a:r>
        </a:p>
        <a:p>
          <a:r>
            <a:rPr kumimoji="1" lang="ja-JP" altLang="en-US" sz="1300">
              <a:latin typeface="ＭＳ Ｐゴシック" panose="020B0600070205080204" pitchFamily="50" charset="-128"/>
              <a:ea typeface="ＭＳ Ｐゴシック" panose="020B0600070205080204" pitchFamily="50" charset="-128"/>
            </a:rPr>
            <a:t>普通建設事業費（うち新規整備）の増加は、移住・定住対策の一環として実施した町営住宅整備事業によるところが大きい。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11,227
11,101
37.75
4,929,900
4,742,932
148,617
2,905,399
4,285,359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61.7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123698</xdr:rowOff>
    </xdr:from>
    <xdr:to>
      <xdr:col>24</xdr:col>
      <xdr:colOff>62865</xdr:colOff>
      <xdr:row>38</xdr:row>
      <xdr:rowOff>42545</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438648"/>
          <a:ext cx="1270" cy="1118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46372</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56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42545</xdr:rowOff>
    </xdr:from>
    <xdr:to>
      <xdr:col>24</xdr:col>
      <xdr:colOff>152400</xdr:colOff>
      <xdr:row>38</xdr:row>
      <xdr:rowOff>42545</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55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70375</xdr:rowOff>
    </xdr:from>
    <xdr:ext cx="534377"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521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123698</xdr:rowOff>
    </xdr:from>
    <xdr:to>
      <xdr:col>24</xdr:col>
      <xdr:colOff>152400</xdr:colOff>
      <xdr:row>31</xdr:row>
      <xdr:rowOff>123698</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438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25400</xdr:rowOff>
    </xdr:from>
    <xdr:to>
      <xdr:col>24</xdr:col>
      <xdr:colOff>63500</xdr:colOff>
      <xdr:row>35</xdr:row>
      <xdr:rowOff>49022</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a:off x="3797300" y="6026150"/>
          <a:ext cx="8382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94568</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60953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116141</xdr:rowOff>
    </xdr:from>
    <xdr:to>
      <xdr:col>24</xdr:col>
      <xdr:colOff>114300</xdr:colOff>
      <xdr:row>36</xdr:row>
      <xdr:rowOff>46291</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25400</xdr:rowOff>
    </xdr:from>
    <xdr:to>
      <xdr:col>19</xdr:col>
      <xdr:colOff>177800</xdr:colOff>
      <xdr:row>35</xdr:row>
      <xdr:rowOff>33210</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flipV="1">
          <a:off x="2908300" y="6026150"/>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153670</xdr:rowOff>
    </xdr:from>
    <xdr:to>
      <xdr:col>20</xdr:col>
      <xdr:colOff>38100</xdr:colOff>
      <xdr:row>36</xdr:row>
      <xdr:rowOff>83820</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74947</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127508</xdr:rowOff>
    </xdr:from>
    <xdr:to>
      <xdr:col>15</xdr:col>
      <xdr:colOff>50800</xdr:colOff>
      <xdr:row>35</xdr:row>
      <xdr:rowOff>33210</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a:off x="2019300" y="5956808"/>
          <a:ext cx="889000" cy="7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161290</xdr:rowOff>
    </xdr:from>
    <xdr:to>
      <xdr:col>15</xdr:col>
      <xdr:colOff>101600</xdr:colOff>
      <xdr:row>36</xdr:row>
      <xdr:rowOff>91440</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82567</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127508</xdr:rowOff>
    </xdr:from>
    <xdr:to>
      <xdr:col>10</xdr:col>
      <xdr:colOff>114300</xdr:colOff>
      <xdr:row>35</xdr:row>
      <xdr:rowOff>64</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flipV="1">
          <a:off x="1130300" y="5956808"/>
          <a:ext cx="889000" cy="4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45085</xdr:rowOff>
    </xdr:from>
    <xdr:to>
      <xdr:col>10</xdr:col>
      <xdr:colOff>165100</xdr:colOff>
      <xdr:row>35</xdr:row>
      <xdr:rowOff>146685</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137812</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613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62611</xdr:rowOff>
    </xdr:from>
    <xdr:to>
      <xdr:col>6</xdr:col>
      <xdr:colOff>38100</xdr:colOff>
      <xdr:row>35</xdr:row>
      <xdr:rowOff>164211</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155338</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61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169672</xdr:rowOff>
    </xdr:from>
    <xdr:to>
      <xdr:col>24</xdr:col>
      <xdr:colOff>114300</xdr:colOff>
      <xdr:row>35</xdr:row>
      <xdr:rowOff>99822</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599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21099</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146050</xdr:rowOff>
    </xdr:from>
    <xdr:to>
      <xdr:col>20</xdr:col>
      <xdr:colOff>38100</xdr:colOff>
      <xdr:row>35</xdr:row>
      <xdr:rowOff>76200</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597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92727</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575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153860</xdr:rowOff>
    </xdr:from>
    <xdr:to>
      <xdr:col>15</xdr:col>
      <xdr:colOff>101600</xdr:colOff>
      <xdr:row>35</xdr:row>
      <xdr:rowOff>84010</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598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100537</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575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76708</xdr:rowOff>
    </xdr:from>
    <xdr:to>
      <xdr:col>10</xdr:col>
      <xdr:colOff>165100</xdr:colOff>
      <xdr:row>35</xdr:row>
      <xdr:rowOff>6858</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590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23385</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5681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120714</xdr:rowOff>
    </xdr:from>
    <xdr:to>
      <xdr:col>6</xdr:col>
      <xdr:colOff>38100</xdr:colOff>
      <xdr:row>35</xdr:row>
      <xdr:rowOff>50864</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595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67391</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572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3" name="テキスト ボックス 112">
          <a:extLst>
            <a:ext uri="{FF2B5EF4-FFF2-40B4-BE49-F238E27FC236}">
              <a16:creationId xmlns:a16="http://schemas.microsoft.com/office/drawing/2014/main" xmlns="" id="{00000000-0008-0000-0700-000071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xmlns=""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xmlns=""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135276</xdr:rowOff>
    </xdr:from>
    <xdr:to>
      <xdr:col>24</xdr:col>
      <xdr:colOff>62865</xdr:colOff>
      <xdr:row>59</xdr:row>
      <xdr:rowOff>16699</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flipV="1">
          <a:off x="4633595" y="8707776"/>
          <a:ext cx="1270" cy="1424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20526</xdr:rowOff>
    </xdr:from>
    <xdr:ext cx="534377" cy="259045"/>
    <xdr:sp macro="" textlink="">
      <xdr:nvSpPr>
        <xdr:cNvPr id="118" name="総務費最小値テキスト">
          <a:extLst>
            <a:ext uri="{FF2B5EF4-FFF2-40B4-BE49-F238E27FC236}">
              <a16:creationId xmlns:a16="http://schemas.microsoft.com/office/drawing/2014/main" xmlns="" id="{00000000-0008-0000-0700-000076000000}"/>
            </a:ext>
          </a:extLst>
        </xdr:cNvPr>
        <xdr:cNvSpPr txBox="1"/>
      </xdr:nvSpPr>
      <xdr:spPr>
        <a:xfrm>
          <a:off x="4686300" y="1013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16699</xdr:rowOff>
    </xdr:from>
    <xdr:to>
      <xdr:col>24</xdr:col>
      <xdr:colOff>152400</xdr:colOff>
      <xdr:row>59</xdr:row>
      <xdr:rowOff>16699</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4546600" y="1013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81953</xdr:rowOff>
    </xdr:from>
    <xdr:ext cx="599010" cy="259045"/>
    <xdr:sp macro="" textlink="">
      <xdr:nvSpPr>
        <xdr:cNvPr id="120" name="総務費最大値テキスト">
          <a:extLst>
            <a:ext uri="{FF2B5EF4-FFF2-40B4-BE49-F238E27FC236}">
              <a16:creationId xmlns:a16="http://schemas.microsoft.com/office/drawing/2014/main" xmlns="" id="{00000000-0008-0000-0700-000078000000}"/>
            </a:ext>
          </a:extLst>
        </xdr:cNvPr>
        <xdr:cNvSpPr txBox="1"/>
      </xdr:nvSpPr>
      <xdr:spPr>
        <a:xfrm>
          <a:off x="4686300" y="848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541,548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135276</xdr:rowOff>
    </xdr:from>
    <xdr:to>
      <xdr:col>24</xdr:col>
      <xdr:colOff>152400</xdr:colOff>
      <xdr:row>50</xdr:row>
      <xdr:rowOff>135276</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a:off x="4546600" y="870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84713</xdr:rowOff>
    </xdr:from>
    <xdr:to>
      <xdr:col>24</xdr:col>
      <xdr:colOff>63500</xdr:colOff>
      <xdr:row>58</xdr:row>
      <xdr:rowOff>100769</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a:off x="3797300" y="10028813"/>
          <a:ext cx="838200" cy="1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130625</xdr:rowOff>
    </xdr:from>
    <xdr:ext cx="599010" cy="259045"/>
    <xdr:sp macro="" textlink="">
      <xdr:nvSpPr>
        <xdr:cNvPr id="123" name="総務費平均値テキスト">
          <a:extLst>
            <a:ext uri="{FF2B5EF4-FFF2-40B4-BE49-F238E27FC236}">
              <a16:creationId xmlns:a16="http://schemas.microsoft.com/office/drawing/2014/main" xmlns="" id="{00000000-0008-0000-0700-00007B000000}"/>
            </a:ext>
          </a:extLst>
        </xdr:cNvPr>
        <xdr:cNvSpPr txBox="1"/>
      </xdr:nvSpPr>
      <xdr:spPr>
        <a:xfrm>
          <a:off x="4686300" y="97318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107748</xdr:rowOff>
    </xdr:from>
    <xdr:to>
      <xdr:col>24</xdr:col>
      <xdr:colOff>114300</xdr:colOff>
      <xdr:row>58</xdr:row>
      <xdr:rowOff>37898</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4584700" y="988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84713</xdr:rowOff>
    </xdr:from>
    <xdr:to>
      <xdr:col>19</xdr:col>
      <xdr:colOff>177800</xdr:colOff>
      <xdr:row>58</xdr:row>
      <xdr:rowOff>118060</xdr:rowOff>
    </xdr:to>
    <xdr:cxnSp macro="">
      <xdr:nvCxnSpPr>
        <xdr:cNvPr id="125" name="直線コネクタ 124">
          <a:extLst>
            <a:ext uri="{FF2B5EF4-FFF2-40B4-BE49-F238E27FC236}">
              <a16:creationId xmlns:a16="http://schemas.microsoft.com/office/drawing/2014/main" xmlns="" id="{00000000-0008-0000-0700-00007D000000}"/>
            </a:ext>
          </a:extLst>
        </xdr:cNvPr>
        <xdr:cNvCxnSpPr/>
      </xdr:nvCxnSpPr>
      <xdr:spPr>
        <a:xfrm flipV="1">
          <a:off x="2908300" y="10028813"/>
          <a:ext cx="889000" cy="3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126310</xdr:rowOff>
    </xdr:from>
    <xdr:to>
      <xdr:col>20</xdr:col>
      <xdr:colOff>38100</xdr:colOff>
      <xdr:row>58</xdr:row>
      <xdr:rowOff>56460</xdr:rowOff>
    </xdr:to>
    <xdr:sp macro="" textlink="">
      <xdr:nvSpPr>
        <xdr:cNvPr id="126" name="フローチャート: 判断 125">
          <a:extLst>
            <a:ext uri="{FF2B5EF4-FFF2-40B4-BE49-F238E27FC236}">
              <a16:creationId xmlns:a16="http://schemas.microsoft.com/office/drawing/2014/main" xmlns="" id="{00000000-0008-0000-0700-00007E000000}"/>
            </a:ext>
          </a:extLst>
        </xdr:cNvPr>
        <xdr:cNvSpPr/>
      </xdr:nvSpPr>
      <xdr:spPr>
        <a:xfrm>
          <a:off x="3746500" y="98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72987</xdr:rowOff>
    </xdr:from>
    <xdr:ext cx="599010"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3497795" y="96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80804</xdr:rowOff>
    </xdr:from>
    <xdr:to>
      <xdr:col>15</xdr:col>
      <xdr:colOff>50800</xdr:colOff>
      <xdr:row>58</xdr:row>
      <xdr:rowOff>118060</xdr:rowOff>
    </xdr:to>
    <xdr:cxnSp macro="">
      <xdr:nvCxnSpPr>
        <xdr:cNvPr id="128" name="直線コネクタ 127">
          <a:extLst>
            <a:ext uri="{FF2B5EF4-FFF2-40B4-BE49-F238E27FC236}">
              <a16:creationId xmlns:a16="http://schemas.microsoft.com/office/drawing/2014/main" xmlns="" id="{00000000-0008-0000-0700-000080000000}"/>
            </a:ext>
          </a:extLst>
        </xdr:cNvPr>
        <xdr:cNvCxnSpPr/>
      </xdr:nvCxnSpPr>
      <xdr:spPr>
        <a:xfrm>
          <a:off x="2019300" y="10024904"/>
          <a:ext cx="889000" cy="3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154885</xdr:rowOff>
    </xdr:from>
    <xdr:to>
      <xdr:col>15</xdr:col>
      <xdr:colOff>101600</xdr:colOff>
      <xdr:row>58</xdr:row>
      <xdr:rowOff>85035</xdr:rowOff>
    </xdr:to>
    <xdr:sp macro="" textlink="">
      <xdr:nvSpPr>
        <xdr:cNvPr id="129" name="フローチャート: 判断 128">
          <a:extLst>
            <a:ext uri="{FF2B5EF4-FFF2-40B4-BE49-F238E27FC236}">
              <a16:creationId xmlns:a16="http://schemas.microsoft.com/office/drawing/2014/main" xmlns="" id="{00000000-0008-0000-0700-000081000000}"/>
            </a:ext>
          </a:extLst>
        </xdr:cNvPr>
        <xdr:cNvSpPr/>
      </xdr:nvSpPr>
      <xdr:spPr>
        <a:xfrm>
          <a:off x="2857500" y="992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101562</xdr:rowOff>
    </xdr:from>
    <xdr:ext cx="534377"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2641111" y="970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80804</xdr:rowOff>
    </xdr:from>
    <xdr:to>
      <xdr:col>10</xdr:col>
      <xdr:colOff>114300</xdr:colOff>
      <xdr:row>58</xdr:row>
      <xdr:rowOff>143306</xdr:rowOff>
    </xdr:to>
    <xdr:cxnSp macro="">
      <xdr:nvCxnSpPr>
        <xdr:cNvPr id="131" name="直線コネクタ 130">
          <a:extLst>
            <a:ext uri="{FF2B5EF4-FFF2-40B4-BE49-F238E27FC236}">
              <a16:creationId xmlns:a16="http://schemas.microsoft.com/office/drawing/2014/main" xmlns="" id="{00000000-0008-0000-0700-000083000000}"/>
            </a:ext>
          </a:extLst>
        </xdr:cNvPr>
        <xdr:cNvCxnSpPr/>
      </xdr:nvCxnSpPr>
      <xdr:spPr>
        <a:xfrm flipV="1">
          <a:off x="1130300" y="10024904"/>
          <a:ext cx="889000" cy="6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158938</xdr:rowOff>
    </xdr:from>
    <xdr:to>
      <xdr:col>10</xdr:col>
      <xdr:colOff>165100</xdr:colOff>
      <xdr:row>58</xdr:row>
      <xdr:rowOff>89088</xdr:rowOff>
    </xdr:to>
    <xdr:sp macro="" textlink="">
      <xdr:nvSpPr>
        <xdr:cNvPr id="132" name="フローチャート: 判断 131">
          <a:extLst>
            <a:ext uri="{FF2B5EF4-FFF2-40B4-BE49-F238E27FC236}">
              <a16:creationId xmlns:a16="http://schemas.microsoft.com/office/drawing/2014/main" xmlns="" id="{00000000-0008-0000-0700-000084000000}"/>
            </a:ext>
          </a:extLst>
        </xdr:cNvPr>
        <xdr:cNvSpPr/>
      </xdr:nvSpPr>
      <xdr:spPr>
        <a:xfrm>
          <a:off x="1968500" y="993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105615</xdr:rowOff>
    </xdr:from>
    <xdr:ext cx="534377"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1752111" y="970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150662</xdr:rowOff>
    </xdr:from>
    <xdr:to>
      <xdr:col>6</xdr:col>
      <xdr:colOff>38100</xdr:colOff>
      <xdr:row>57</xdr:row>
      <xdr:rowOff>80812</xdr:rowOff>
    </xdr:to>
    <xdr:sp macro="" textlink="">
      <xdr:nvSpPr>
        <xdr:cNvPr id="134" name="フローチャート: 判断 133">
          <a:extLst>
            <a:ext uri="{FF2B5EF4-FFF2-40B4-BE49-F238E27FC236}">
              <a16:creationId xmlns:a16="http://schemas.microsoft.com/office/drawing/2014/main" xmlns="" id="{00000000-0008-0000-0700-000086000000}"/>
            </a:ext>
          </a:extLst>
        </xdr:cNvPr>
        <xdr:cNvSpPr/>
      </xdr:nvSpPr>
      <xdr:spPr>
        <a:xfrm>
          <a:off x="1079500" y="975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97339</xdr:rowOff>
    </xdr:from>
    <xdr:ext cx="59901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830795" y="952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49969</xdr:rowOff>
    </xdr:from>
    <xdr:to>
      <xdr:col>24</xdr:col>
      <xdr:colOff>114300</xdr:colOff>
      <xdr:row>58</xdr:row>
      <xdr:rowOff>151569</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4584700" y="999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136346</xdr:rowOff>
    </xdr:from>
    <xdr:ext cx="534377" cy="259045"/>
    <xdr:sp macro="" textlink="">
      <xdr:nvSpPr>
        <xdr:cNvPr id="142" name="総務費該当値テキスト">
          <a:extLst>
            <a:ext uri="{FF2B5EF4-FFF2-40B4-BE49-F238E27FC236}">
              <a16:creationId xmlns:a16="http://schemas.microsoft.com/office/drawing/2014/main" xmlns="" id="{00000000-0008-0000-0700-00008E000000}"/>
            </a:ext>
          </a:extLst>
        </xdr:cNvPr>
        <xdr:cNvSpPr txBox="1"/>
      </xdr:nvSpPr>
      <xdr:spPr>
        <a:xfrm>
          <a:off x="4686300" y="990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33913</xdr:rowOff>
    </xdr:from>
    <xdr:to>
      <xdr:col>20</xdr:col>
      <xdr:colOff>38100</xdr:colOff>
      <xdr:row>58</xdr:row>
      <xdr:rowOff>135513</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3746500" y="997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126640</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3530111" y="1007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67260</xdr:rowOff>
    </xdr:from>
    <xdr:to>
      <xdr:col>15</xdr:col>
      <xdr:colOff>101600</xdr:colOff>
      <xdr:row>58</xdr:row>
      <xdr:rowOff>168860</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2857500" y="1001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159987</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2641111" y="1010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30004</xdr:rowOff>
    </xdr:from>
    <xdr:to>
      <xdr:col>10</xdr:col>
      <xdr:colOff>165100</xdr:colOff>
      <xdr:row>58</xdr:row>
      <xdr:rowOff>131604</xdr:rowOff>
    </xdr:to>
    <xdr:sp macro="" textlink="">
      <xdr:nvSpPr>
        <xdr:cNvPr id="147" name="楕円 146">
          <a:extLst>
            <a:ext uri="{FF2B5EF4-FFF2-40B4-BE49-F238E27FC236}">
              <a16:creationId xmlns:a16="http://schemas.microsoft.com/office/drawing/2014/main" xmlns="" id="{00000000-0008-0000-0700-000093000000}"/>
            </a:ext>
          </a:extLst>
        </xdr:cNvPr>
        <xdr:cNvSpPr/>
      </xdr:nvSpPr>
      <xdr:spPr>
        <a:xfrm>
          <a:off x="1968500" y="997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122731</xdr:rowOff>
    </xdr:from>
    <xdr:ext cx="534377" cy="259045"/>
    <xdr:sp macro="" textlink="">
      <xdr:nvSpPr>
        <xdr:cNvPr id="148" name="テキスト ボックス 147">
          <a:extLst>
            <a:ext uri="{FF2B5EF4-FFF2-40B4-BE49-F238E27FC236}">
              <a16:creationId xmlns:a16="http://schemas.microsoft.com/office/drawing/2014/main" xmlns="" id="{00000000-0008-0000-0700-000094000000}"/>
            </a:ext>
          </a:extLst>
        </xdr:cNvPr>
        <xdr:cNvSpPr txBox="1"/>
      </xdr:nvSpPr>
      <xdr:spPr>
        <a:xfrm>
          <a:off x="1752111" y="1006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92506</xdr:rowOff>
    </xdr:from>
    <xdr:to>
      <xdr:col>6</xdr:col>
      <xdr:colOff>38100</xdr:colOff>
      <xdr:row>59</xdr:row>
      <xdr:rowOff>22656</xdr:rowOff>
    </xdr:to>
    <xdr:sp macro="" textlink="">
      <xdr:nvSpPr>
        <xdr:cNvPr id="149" name="楕円 148">
          <a:extLst>
            <a:ext uri="{FF2B5EF4-FFF2-40B4-BE49-F238E27FC236}">
              <a16:creationId xmlns:a16="http://schemas.microsoft.com/office/drawing/2014/main" xmlns="" id="{00000000-0008-0000-0700-000095000000}"/>
            </a:ext>
          </a:extLst>
        </xdr:cNvPr>
        <xdr:cNvSpPr/>
      </xdr:nvSpPr>
      <xdr:spPr>
        <a:xfrm>
          <a:off x="1079500" y="100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13783</xdr:rowOff>
    </xdr:from>
    <xdr:ext cx="534377" cy="259045"/>
    <xdr:sp macro="" textlink="">
      <xdr:nvSpPr>
        <xdr:cNvPr id="150" name="テキスト ボックス 149">
          <a:extLst>
            <a:ext uri="{FF2B5EF4-FFF2-40B4-BE49-F238E27FC236}">
              <a16:creationId xmlns:a16="http://schemas.microsoft.com/office/drawing/2014/main" xmlns="" id="{00000000-0008-0000-0700-000096000000}"/>
            </a:ext>
          </a:extLst>
        </xdr:cNvPr>
        <xdr:cNvSpPr txBox="1"/>
      </xdr:nvSpPr>
      <xdr:spPr>
        <a:xfrm>
          <a:off x="863111" y="1012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xmlns=""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xmlns=""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32148</xdr:rowOff>
    </xdr:from>
    <xdr:to>
      <xdr:col>24</xdr:col>
      <xdr:colOff>62865</xdr:colOff>
      <xdr:row>78</xdr:row>
      <xdr:rowOff>84863</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4633595" y="12033648"/>
          <a:ext cx="1270" cy="142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88690</xdr:rowOff>
    </xdr:from>
    <xdr:ext cx="599010" cy="259045"/>
    <xdr:sp macro="" textlink="">
      <xdr:nvSpPr>
        <xdr:cNvPr id="174" name="民生費最小値テキスト">
          <a:extLst>
            <a:ext uri="{FF2B5EF4-FFF2-40B4-BE49-F238E27FC236}">
              <a16:creationId xmlns:a16="http://schemas.microsoft.com/office/drawing/2014/main" xmlns="" id="{00000000-0008-0000-0700-0000AE000000}"/>
            </a:ext>
          </a:extLst>
        </xdr:cNvPr>
        <xdr:cNvSpPr txBox="1"/>
      </xdr:nvSpPr>
      <xdr:spPr>
        <a:xfrm>
          <a:off x="4686300" y="1346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84863</xdr:rowOff>
    </xdr:from>
    <xdr:to>
      <xdr:col>24</xdr:col>
      <xdr:colOff>152400</xdr:colOff>
      <xdr:row>78</xdr:row>
      <xdr:rowOff>84863</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345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150275</xdr:rowOff>
    </xdr:from>
    <xdr:ext cx="599010" cy="259045"/>
    <xdr:sp macro="" textlink="">
      <xdr:nvSpPr>
        <xdr:cNvPr id="176" name="民生費最大値テキスト">
          <a:extLst>
            <a:ext uri="{FF2B5EF4-FFF2-40B4-BE49-F238E27FC236}">
              <a16:creationId xmlns:a16="http://schemas.microsoft.com/office/drawing/2014/main" xmlns="" id="{00000000-0008-0000-0700-0000B0000000}"/>
            </a:ext>
          </a:extLst>
        </xdr:cNvPr>
        <xdr:cNvSpPr txBox="1"/>
      </xdr:nvSpPr>
      <xdr:spPr>
        <a:xfrm>
          <a:off x="4686300" y="1180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261,762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32148</xdr:rowOff>
    </xdr:from>
    <xdr:to>
      <xdr:col>24</xdr:col>
      <xdr:colOff>152400</xdr:colOff>
      <xdr:row>70</xdr:row>
      <xdr:rowOff>32148</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203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166492</xdr:rowOff>
    </xdr:from>
    <xdr:to>
      <xdr:col>24</xdr:col>
      <xdr:colOff>63500</xdr:colOff>
      <xdr:row>78</xdr:row>
      <xdr:rowOff>60897</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a:off x="3797300" y="13368142"/>
          <a:ext cx="838200" cy="6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156985</xdr:rowOff>
    </xdr:from>
    <xdr:ext cx="599010" cy="259045"/>
    <xdr:sp macro="" textlink="">
      <xdr:nvSpPr>
        <xdr:cNvPr id="179" name="民生費平均値テキスト">
          <a:extLst>
            <a:ext uri="{FF2B5EF4-FFF2-40B4-BE49-F238E27FC236}">
              <a16:creationId xmlns:a16="http://schemas.microsoft.com/office/drawing/2014/main" xmlns="" id="{00000000-0008-0000-0700-0000B3000000}"/>
            </a:ext>
          </a:extLst>
        </xdr:cNvPr>
        <xdr:cNvSpPr txBox="1"/>
      </xdr:nvSpPr>
      <xdr:spPr>
        <a:xfrm>
          <a:off x="4686300" y="12844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134108</xdr:rowOff>
    </xdr:from>
    <xdr:to>
      <xdr:col>24</xdr:col>
      <xdr:colOff>114300</xdr:colOff>
      <xdr:row>76</xdr:row>
      <xdr:rowOff>64258</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4584700" y="1299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166492</xdr:rowOff>
    </xdr:from>
    <xdr:to>
      <xdr:col>19</xdr:col>
      <xdr:colOff>177800</xdr:colOff>
      <xdr:row>78</xdr:row>
      <xdr:rowOff>72893</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2908300" y="13368142"/>
          <a:ext cx="889000" cy="7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137857</xdr:rowOff>
    </xdr:from>
    <xdr:to>
      <xdr:col>20</xdr:col>
      <xdr:colOff>38100</xdr:colOff>
      <xdr:row>76</xdr:row>
      <xdr:rowOff>68007</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3746500" y="1299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84534</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3497795" y="12771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72893</xdr:rowOff>
    </xdr:from>
    <xdr:to>
      <xdr:col>15</xdr:col>
      <xdr:colOff>50800</xdr:colOff>
      <xdr:row>78</xdr:row>
      <xdr:rowOff>109516</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2019300" y="13445993"/>
          <a:ext cx="889000" cy="3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171069</xdr:rowOff>
    </xdr:from>
    <xdr:to>
      <xdr:col>15</xdr:col>
      <xdr:colOff>101600</xdr:colOff>
      <xdr:row>76</xdr:row>
      <xdr:rowOff>101219</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2857500" y="1302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117745</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608795" y="1280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81983</xdr:rowOff>
    </xdr:from>
    <xdr:to>
      <xdr:col>10</xdr:col>
      <xdr:colOff>114300</xdr:colOff>
      <xdr:row>78</xdr:row>
      <xdr:rowOff>109516</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a:off x="1130300" y="13455083"/>
          <a:ext cx="889000" cy="2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52279</xdr:rowOff>
    </xdr:from>
    <xdr:to>
      <xdr:col>10</xdr:col>
      <xdr:colOff>165100</xdr:colOff>
      <xdr:row>76</xdr:row>
      <xdr:rowOff>153879</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968500" y="1308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170405</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719795" y="1285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67613</xdr:rowOff>
    </xdr:from>
    <xdr:to>
      <xdr:col>6</xdr:col>
      <xdr:colOff>38100</xdr:colOff>
      <xdr:row>76</xdr:row>
      <xdr:rowOff>169213</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079500" y="130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14290</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830795" y="1287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10097</xdr:rowOff>
    </xdr:from>
    <xdr:to>
      <xdr:col>24</xdr:col>
      <xdr:colOff>114300</xdr:colOff>
      <xdr:row>78</xdr:row>
      <xdr:rowOff>111697</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4584700" y="1338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96474</xdr:rowOff>
    </xdr:from>
    <xdr:ext cx="599010" cy="259045"/>
    <xdr:sp macro="" textlink="">
      <xdr:nvSpPr>
        <xdr:cNvPr id="198" name="民生費該当値テキスト">
          <a:extLst>
            <a:ext uri="{FF2B5EF4-FFF2-40B4-BE49-F238E27FC236}">
              <a16:creationId xmlns:a16="http://schemas.microsoft.com/office/drawing/2014/main" xmlns="" id="{00000000-0008-0000-0700-0000C6000000}"/>
            </a:ext>
          </a:extLst>
        </xdr:cNvPr>
        <xdr:cNvSpPr txBox="1"/>
      </xdr:nvSpPr>
      <xdr:spPr>
        <a:xfrm>
          <a:off x="4686300" y="1329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115692</xdr:rowOff>
    </xdr:from>
    <xdr:to>
      <xdr:col>20</xdr:col>
      <xdr:colOff>38100</xdr:colOff>
      <xdr:row>78</xdr:row>
      <xdr:rowOff>45842</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3746500" y="133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36969</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3497795" y="13410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22093</xdr:rowOff>
    </xdr:from>
    <xdr:to>
      <xdr:col>15</xdr:col>
      <xdr:colOff>101600</xdr:colOff>
      <xdr:row>78</xdr:row>
      <xdr:rowOff>123693</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2857500" y="1339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114820</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2608795" y="13487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58716</xdr:rowOff>
    </xdr:from>
    <xdr:to>
      <xdr:col>10</xdr:col>
      <xdr:colOff>165100</xdr:colOff>
      <xdr:row>78</xdr:row>
      <xdr:rowOff>160316</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968500" y="1343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151443</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1719795" y="1352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31183</xdr:rowOff>
    </xdr:from>
    <xdr:to>
      <xdr:col>6</xdr:col>
      <xdr:colOff>38100</xdr:colOff>
      <xdr:row>78</xdr:row>
      <xdr:rowOff>132783</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079500" y="1340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123910</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830795" y="13497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xmlns=""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20005</xdr:rowOff>
    </xdr:from>
    <xdr:to>
      <xdr:col>24</xdr:col>
      <xdr:colOff>62865</xdr:colOff>
      <xdr:row>98</xdr:row>
      <xdr:rowOff>88272</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flipV="1">
          <a:off x="4633595" y="15621955"/>
          <a:ext cx="1270" cy="1268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92099</xdr:rowOff>
    </xdr:from>
    <xdr:ext cx="534377" cy="259045"/>
    <xdr:sp macro="" textlink="">
      <xdr:nvSpPr>
        <xdr:cNvPr id="231" name="衛生費最小値テキスト">
          <a:extLst>
            <a:ext uri="{FF2B5EF4-FFF2-40B4-BE49-F238E27FC236}">
              <a16:creationId xmlns:a16="http://schemas.microsoft.com/office/drawing/2014/main" xmlns="" id="{00000000-0008-0000-0700-0000E7000000}"/>
            </a:ext>
          </a:extLst>
        </xdr:cNvPr>
        <xdr:cNvSpPr txBox="1"/>
      </xdr:nvSpPr>
      <xdr:spPr>
        <a:xfrm>
          <a:off x="4686300" y="1689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88272</xdr:rowOff>
    </xdr:from>
    <xdr:to>
      <xdr:col>24</xdr:col>
      <xdr:colOff>152400</xdr:colOff>
      <xdr:row>98</xdr:row>
      <xdr:rowOff>88272</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4546600" y="1689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138132</xdr:rowOff>
    </xdr:from>
    <xdr:ext cx="599010" cy="259045"/>
    <xdr:sp macro="" textlink="">
      <xdr:nvSpPr>
        <xdr:cNvPr id="233" name="衛生費最大値テキスト">
          <a:extLst>
            <a:ext uri="{FF2B5EF4-FFF2-40B4-BE49-F238E27FC236}">
              <a16:creationId xmlns:a16="http://schemas.microsoft.com/office/drawing/2014/main" xmlns="" id="{00000000-0008-0000-0700-0000E9000000}"/>
            </a:ext>
          </a:extLst>
        </xdr:cNvPr>
        <xdr:cNvSpPr txBox="1"/>
      </xdr:nvSpPr>
      <xdr:spPr>
        <a:xfrm>
          <a:off x="4686300" y="1539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20005</xdr:rowOff>
    </xdr:from>
    <xdr:to>
      <xdr:col>24</xdr:col>
      <xdr:colOff>152400</xdr:colOff>
      <xdr:row>91</xdr:row>
      <xdr:rowOff>20005</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4546600" y="15621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125679</xdr:rowOff>
    </xdr:from>
    <xdr:to>
      <xdr:col>24</xdr:col>
      <xdr:colOff>63500</xdr:colOff>
      <xdr:row>98</xdr:row>
      <xdr:rowOff>22870</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flipV="1">
          <a:off x="3797300" y="16756329"/>
          <a:ext cx="838200" cy="6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121942</xdr:rowOff>
    </xdr:from>
    <xdr:ext cx="534377" cy="259045"/>
    <xdr:sp macro="" textlink="">
      <xdr:nvSpPr>
        <xdr:cNvPr id="236" name="衛生費平均値テキスト">
          <a:extLst>
            <a:ext uri="{FF2B5EF4-FFF2-40B4-BE49-F238E27FC236}">
              <a16:creationId xmlns:a16="http://schemas.microsoft.com/office/drawing/2014/main" xmlns="" id="{00000000-0008-0000-0700-0000EC000000}"/>
            </a:ext>
          </a:extLst>
        </xdr:cNvPr>
        <xdr:cNvSpPr txBox="1"/>
      </xdr:nvSpPr>
      <xdr:spPr>
        <a:xfrm>
          <a:off x="4686300" y="16409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99065</xdr:rowOff>
    </xdr:from>
    <xdr:to>
      <xdr:col>24</xdr:col>
      <xdr:colOff>114300</xdr:colOff>
      <xdr:row>97</xdr:row>
      <xdr:rowOff>29215</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4584700" y="165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19221</xdr:rowOff>
    </xdr:from>
    <xdr:to>
      <xdr:col>19</xdr:col>
      <xdr:colOff>177800</xdr:colOff>
      <xdr:row>98</xdr:row>
      <xdr:rowOff>22870</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a:off x="2908300" y="16821321"/>
          <a:ext cx="889000" cy="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110396</xdr:rowOff>
    </xdr:from>
    <xdr:to>
      <xdr:col>20</xdr:col>
      <xdr:colOff>38100</xdr:colOff>
      <xdr:row>97</xdr:row>
      <xdr:rowOff>40546</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3746500" y="1656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57073</xdr:rowOff>
    </xdr:from>
    <xdr:ext cx="534377"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3530111" y="1634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19221</xdr:rowOff>
    </xdr:from>
    <xdr:to>
      <xdr:col>15</xdr:col>
      <xdr:colOff>50800</xdr:colOff>
      <xdr:row>98</xdr:row>
      <xdr:rowOff>48535</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flipV="1">
          <a:off x="2019300" y="16821321"/>
          <a:ext cx="889000" cy="2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108627</xdr:rowOff>
    </xdr:from>
    <xdr:to>
      <xdr:col>15</xdr:col>
      <xdr:colOff>101600</xdr:colOff>
      <xdr:row>97</xdr:row>
      <xdr:rowOff>38777</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2857500" y="1656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55304</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2641111" y="1634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36937</xdr:rowOff>
    </xdr:from>
    <xdr:to>
      <xdr:col>10</xdr:col>
      <xdr:colOff>114300</xdr:colOff>
      <xdr:row>98</xdr:row>
      <xdr:rowOff>48535</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a:off x="1130300" y="16839037"/>
          <a:ext cx="889000" cy="1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122627</xdr:rowOff>
    </xdr:from>
    <xdr:to>
      <xdr:col>10</xdr:col>
      <xdr:colOff>165100</xdr:colOff>
      <xdr:row>97</xdr:row>
      <xdr:rowOff>52777</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1968500" y="1658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69304</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1752111" y="1635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106037</xdr:rowOff>
    </xdr:from>
    <xdr:to>
      <xdr:col>6</xdr:col>
      <xdr:colOff>38100</xdr:colOff>
      <xdr:row>97</xdr:row>
      <xdr:rowOff>36187</xdr:rowOff>
    </xdr:to>
    <xdr:sp macro="" textlink="">
      <xdr:nvSpPr>
        <xdr:cNvPr id="247" name="フローチャート: 判断 246">
          <a:extLst>
            <a:ext uri="{FF2B5EF4-FFF2-40B4-BE49-F238E27FC236}">
              <a16:creationId xmlns:a16="http://schemas.microsoft.com/office/drawing/2014/main" xmlns="" id="{00000000-0008-0000-0700-0000F7000000}"/>
            </a:ext>
          </a:extLst>
        </xdr:cNvPr>
        <xdr:cNvSpPr/>
      </xdr:nvSpPr>
      <xdr:spPr>
        <a:xfrm>
          <a:off x="1079500" y="165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52714</xdr:rowOff>
    </xdr:from>
    <xdr:ext cx="534377"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863111" y="1634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74879</xdr:rowOff>
    </xdr:from>
    <xdr:to>
      <xdr:col>24</xdr:col>
      <xdr:colOff>114300</xdr:colOff>
      <xdr:row>98</xdr:row>
      <xdr:rowOff>5029</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4584700" y="1670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53306</xdr:rowOff>
    </xdr:from>
    <xdr:ext cx="534377" cy="259045"/>
    <xdr:sp macro="" textlink="">
      <xdr:nvSpPr>
        <xdr:cNvPr id="255" name="衛生費該当値テキスト">
          <a:extLst>
            <a:ext uri="{FF2B5EF4-FFF2-40B4-BE49-F238E27FC236}">
              <a16:creationId xmlns:a16="http://schemas.microsoft.com/office/drawing/2014/main" xmlns="" id="{00000000-0008-0000-0700-0000FF000000}"/>
            </a:ext>
          </a:extLst>
        </xdr:cNvPr>
        <xdr:cNvSpPr txBox="1"/>
      </xdr:nvSpPr>
      <xdr:spPr>
        <a:xfrm>
          <a:off x="4686300" y="1668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143520</xdr:rowOff>
    </xdr:from>
    <xdr:to>
      <xdr:col>20</xdr:col>
      <xdr:colOff>38100</xdr:colOff>
      <xdr:row>98</xdr:row>
      <xdr:rowOff>73670</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3746500" y="1677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64797</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3530111" y="1686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139871</xdr:rowOff>
    </xdr:from>
    <xdr:to>
      <xdr:col>15</xdr:col>
      <xdr:colOff>101600</xdr:colOff>
      <xdr:row>98</xdr:row>
      <xdr:rowOff>70021</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2857500" y="1677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61148</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2641111" y="1686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169185</xdr:rowOff>
    </xdr:from>
    <xdr:to>
      <xdr:col>10</xdr:col>
      <xdr:colOff>165100</xdr:colOff>
      <xdr:row>98</xdr:row>
      <xdr:rowOff>99335</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1968500" y="167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90462</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1752111" y="1689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157587</xdr:rowOff>
    </xdr:from>
    <xdr:to>
      <xdr:col>6</xdr:col>
      <xdr:colOff>38100</xdr:colOff>
      <xdr:row>98</xdr:row>
      <xdr:rowOff>87737</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1079500" y="1678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78864</xdr:rowOff>
    </xdr:from>
    <xdr:ext cx="534377"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863111" y="1688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xmlns=""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56490</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flipV="1">
          <a:off x="10475595" y="5371440"/>
          <a:ext cx="1270" cy="1283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xmlns=""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3167</xdr:rowOff>
    </xdr:from>
    <xdr:ext cx="469744" cy="259045"/>
    <xdr:sp macro="" textlink="">
      <xdr:nvSpPr>
        <xdr:cNvPr id="288" name="労働費最大値テキスト">
          <a:extLst>
            <a:ext uri="{FF2B5EF4-FFF2-40B4-BE49-F238E27FC236}">
              <a16:creationId xmlns:a16="http://schemas.microsoft.com/office/drawing/2014/main" xmlns="" id="{00000000-0008-0000-0700-000020010000}"/>
            </a:ext>
          </a:extLst>
        </xdr:cNvPr>
        <xdr:cNvSpPr txBox="1"/>
      </xdr:nvSpPr>
      <xdr:spPr>
        <a:xfrm>
          <a:off x="10528300" y="514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56490</xdr:rowOff>
    </xdr:from>
    <xdr:to>
      <xdr:col>55</xdr:col>
      <xdr:colOff>88900</xdr:colOff>
      <xdr:row>31</xdr:row>
      <xdr:rowOff>56490</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10388600" y="537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150901</xdr:rowOff>
    </xdr:from>
    <xdr:to>
      <xdr:col>55</xdr:col>
      <xdr:colOff>0</xdr:colOff>
      <xdr:row>37</xdr:row>
      <xdr:rowOff>159131</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flipV="1">
          <a:off x="9639300" y="6494551"/>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86072</xdr:rowOff>
    </xdr:from>
    <xdr:ext cx="378565" cy="259045"/>
    <xdr:sp macro="" textlink="">
      <xdr:nvSpPr>
        <xdr:cNvPr id="291" name="労働費平均値テキスト">
          <a:extLst>
            <a:ext uri="{FF2B5EF4-FFF2-40B4-BE49-F238E27FC236}">
              <a16:creationId xmlns:a16="http://schemas.microsoft.com/office/drawing/2014/main" xmlns="" id="{00000000-0008-0000-0700-000023010000}"/>
            </a:ext>
          </a:extLst>
        </xdr:cNvPr>
        <xdr:cNvSpPr txBox="1"/>
      </xdr:nvSpPr>
      <xdr:spPr>
        <a:xfrm>
          <a:off x="10528300" y="64297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107645</xdr:rowOff>
    </xdr:from>
    <xdr:to>
      <xdr:col>55</xdr:col>
      <xdr:colOff>50800</xdr:colOff>
      <xdr:row>38</xdr:row>
      <xdr:rowOff>37795</xdr:rowOff>
    </xdr:to>
    <xdr:sp macro="" textlink="">
      <xdr:nvSpPr>
        <xdr:cNvPr id="292" name="フローチャート: 判断 291">
          <a:extLst>
            <a:ext uri="{FF2B5EF4-FFF2-40B4-BE49-F238E27FC236}">
              <a16:creationId xmlns:a16="http://schemas.microsoft.com/office/drawing/2014/main" xmlns="" id="{00000000-0008-0000-0700-000024010000}"/>
            </a:ext>
          </a:extLst>
        </xdr:cNvPr>
        <xdr:cNvSpPr/>
      </xdr:nvSpPr>
      <xdr:spPr>
        <a:xfrm>
          <a:off x="10426700" y="645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159131</xdr:rowOff>
    </xdr:from>
    <xdr:to>
      <xdr:col>50</xdr:col>
      <xdr:colOff>114300</xdr:colOff>
      <xdr:row>37</xdr:row>
      <xdr:rowOff>164846</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flipV="1">
          <a:off x="8750300" y="6502781"/>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116332</xdr:rowOff>
    </xdr:from>
    <xdr:to>
      <xdr:col>50</xdr:col>
      <xdr:colOff>165100</xdr:colOff>
      <xdr:row>38</xdr:row>
      <xdr:rowOff>46482</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9588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37609</xdr:rowOff>
    </xdr:from>
    <xdr:ext cx="378565" cy="259045"/>
    <xdr:sp macro="" textlink="">
      <xdr:nvSpPr>
        <xdr:cNvPr id="295" name="テキスト ボックス 294">
          <a:extLst>
            <a:ext uri="{FF2B5EF4-FFF2-40B4-BE49-F238E27FC236}">
              <a16:creationId xmlns:a16="http://schemas.microsoft.com/office/drawing/2014/main" xmlns="" id="{00000000-0008-0000-0700-000027010000}"/>
            </a:ext>
          </a:extLst>
        </xdr:cNvPr>
        <xdr:cNvSpPr txBox="1"/>
      </xdr:nvSpPr>
      <xdr:spPr>
        <a:xfrm>
          <a:off x="9450017" y="6552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164846</xdr:rowOff>
    </xdr:from>
    <xdr:to>
      <xdr:col>45</xdr:col>
      <xdr:colOff>177800</xdr:colOff>
      <xdr:row>37</xdr:row>
      <xdr:rowOff>170561</xdr:rowOff>
    </xdr:to>
    <xdr:cxnSp macro="">
      <xdr:nvCxnSpPr>
        <xdr:cNvPr id="296" name="直線コネクタ 295">
          <a:extLst>
            <a:ext uri="{FF2B5EF4-FFF2-40B4-BE49-F238E27FC236}">
              <a16:creationId xmlns:a16="http://schemas.microsoft.com/office/drawing/2014/main" xmlns="" id="{00000000-0008-0000-0700-000028010000}"/>
            </a:ext>
          </a:extLst>
        </xdr:cNvPr>
        <xdr:cNvCxnSpPr/>
      </xdr:nvCxnSpPr>
      <xdr:spPr>
        <a:xfrm flipV="1">
          <a:off x="7861300" y="6508496"/>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103759</xdr:rowOff>
    </xdr:from>
    <xdr:to>
      <xdr:col>46</xdr:col>
      <xdr:colOff>38100</xdr:colOff>
      <xdr:row>38</xdr:row>
      <xdr:rowOff>33910</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8699500" y="64474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50436</xdr:rowOff>
    </xdr:from>
    <xdr:ext cx="378565"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8561017" y="6222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170561</xdr:rowOff>
    </xdr:from>
    <xdr:to>
      <xdr:col>41</xdr:col>
      <xdr:colOff>50800</xdr:colOff>
      <xdr:row>38</xdr:row>
      <xdr:rowOff>1625</xdr:rowOff>
    </xdr:to>
    <xdr:cxnSp macro="">
      <xdr:nvCxnSpPr>
        <xdr:cNvPr id="299" name="直線コネクタ 298">
          <a:extLst>
            <a:ext uri="{FF2B5EF4-FFF2-40B4-BE49-F238E27FC236}">
              <a16:creationId xmlns:a16="http://schemas.microsoft.com/office/drawing/2014/main" xmlns="" id="{00000000-0008-0000-0700-00002B010000}"/>
            </a:ext>
          </a:extLst>
        </xdr:cNvPr>
        <xdr:cNvCxnSpPr/>
      </xdr:nvCxnSpPr>
      <xdr:spPr>
        <a:xfrm flipV="1">
          <a:off x="6972300" y="6514211"/>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89814</xdr:rowOff>
    </xdr:from>
    <xdr:to>
      <xdr:col>41</xdr:col>
      <xdr:colOff>101600</xdr:colOff>
      <xdr:row>38</xdr:row>
      <xdr:rowOff>19965</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7810500" y="64334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36491</xdr:rowOff>
    </xdr:from>
    <xdr:ext cx="378565"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7672017" y="62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65354</xdr:rowOff>
    </xdr:from>
    <xdr:to>
      <xdr:col>36</xdr:col>
      <xdr:colOff>165100</xdr:colOff>
      <xdr:row>37</xdr:row>
      <xdr:rowOff>166954</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6921500" y="64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12031</xdr:rowOff>
    </xdr:from>
    <xdr:ext cx="378565"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6783017" y="618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100101</xdr:rowOff>
    </xdr:from>
    <xdr:to>
      <xdr:col>55</xdr:col>
      <xdr:colOff>50800</xdr:colOff>
      <xdr:row>38</xdr:row>
      <xdr:rowOff>30251</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10426700" y="644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122978</xdr:rowOff>
    </xdr:from>
    <xdr:ext cx="378565" cy="259045"/>
    <xdr:sp macro="" textlink="">
      <xdr:nvSpPr>
        <xdr:cNvPr id="310" name="労働費該当値テキスト">
          <a:extLst>
            <a:ext uri="{FF2B5EF4-FFF2-40B4-BE49-F238E27FC236}">
              <a16:creationId xmlns:a16="http://schemas.microsoft.com/office/drawing/2014/main" xmlns="" id="{00000000-0008-0000-0700-000036010000}"/>
            </a:ext>
          </a:extLst>
        </xdr:cNvPr>
        <xdr:cNvSpPr txBox="1"/>
      </xdr:nvSpPr>
      <xdr:spPr>
        <a:xfrm>
          <a:off x="10528300" y="629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108331</xdr:rowOff>
    </xdr:from>
    <xdr:to>
      <xdr:col>50</xdr:col>
      <xdr:colOff>165100</xdr:colOff>
      <xdr:row>38</xdr:row>
      <xdr:rowOff>38481</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9588500" y="645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55008</xdr:rowOff>
    </xdr:from>
    <xdr:ext cx="378565"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9450017" y="6227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114046</xdr:rowOff>
    </xdr:from>
    <xdr:to>
      <xdr:col>46</xdr:col>
      <xdr:colOff>38100</xdr:colOff>
      <xdr:row>38</xdr:row>
      <xdr:rowOff>44196</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8699500" y="64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35323</xdr:rowOff>
    </xdr:from>
    <xdr:ext cx="378565"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8561017" y="65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119761</xdr:rowOff>
    </xdr:from>
    <xdr:to>
      <xdr:col>41</xdr:col>
      <xdr:colOff>101600</xdr:colOff>
      <xdr:row>38</xdr:row>
      <xdr:rowOff>49911</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7810500" y="646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41038</xdr:rowOff>
    </xdr:from>
    <xdr:ext cx="378565"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7672017" y="6556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122275</xdr:rowOff>
    </xdr:from>
    <xdr:to>
      <xdr:col>36</xdr:col>
      <xdr:colOff>165100</xdr:colOff>
      <xdr:row>38</xdr:row>
      <xdr:rowOff>52425</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6921500" y="646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43552</xdr:rowOff>
    </xdr:from>
    <xdr:ext cx="378565"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6783017" y="6558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xmlns=""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35255</xdr:rowOff>
    </xdr:from>
    <xdr:to>
      <xdr:col>54</xdr:col>
      <xdr:colOff>189865</xdr:colOff>
      <xdr:row>59</xdr:row>
      <xdr:rowOff>25438</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flipV="1">
          <a:off x="10475595" y="8607755"/>
          <a:ext cx="1270" cy="153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29265</xdr:rowOff>
    </xdr:from>
    <xdr:ext cx="469744" cy="259045"/>
    <xdr:sp macro="" textlink="">
      <xdr:nvSpPr>
        <xdr:cNvPr id="343" name="農林水産業費最小値テキスト">
          <a:extLst>
            <a:ext uri="{FF2B5EF4-FFF2-40B4-BE49-F238E27FC236}">
              <a16:creationId xmlns:a16="http://schemas.microsoft.com/office/drawing/2014/main" xmlns="" id="{00000000-0008-0000-0700-000057010000}"/>
            </a:ext>
          </a:extLst>
        </xdr:cNvPr>
        <xdr:cNvSpPr txBox="1"/>
      </xdr:nvSpPr>
      <xdr:spPr>
        <a:xfrm>
          <a:off x="10528300" y="1014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25438</xdr:rowOff>
    </xdr:from>
    <xdr:to>
      <xdr:col>55</xdr:col>
      <xdr:colOff>88900</xdr:colOff>
      <xdr:row>59</xdr:row>
      <xdr:rowOff>25438</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10388600" y="1014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153382</xdr:rowOff>
    </xdr:from>
    <xdr:ext cx="599010" cy="259045"/>
    <xdr:sp macro="" textlink="">
      <xdr:nvSpPr>
        <xdr:cNvPr id="345" name="農林水産業費最大値テキスト">
          <a:extLst>
            <a:ext uri="{FF2B5EF4-FFF2-40B4-BE49-F238E27FC236}">
              <a16:creationId xmlns:a16="http://schemas.microsoft.com/office/drawing/2014/main" xmlns="" id="{00000000-0008-0000-0700-000059010000}"/>
            </a:ext>
          </a:extLst>
        </xdr:cNvPr>
        <xdr:cNvSpPr txBox="1"/>
      </xdr:nvSpPr>
      <xdr:spPr>
        <a:xfrm>
          <a:off x="10528300" y="8382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122,224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35255</xdr:rowOff>
    </xdr:from>
    <xdr:to>
      <xdr:col>55</xdr:col>
      <xdr:colOff>88900</xdr:colOff>
      <xdr:row>50</xdr:row>
      <xdr:rowOff>35255</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10388600" y="8607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87973</xdr:rowOff>
    </xdr:from>
    <xdr:to>
      <xdr:col>55</xdr:col>
      <xdr:colOff>0</xdr:colOff>
      <xdr:row>58</xdr:row>
      <xdr:rowOff>93053</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a:off x="9639300" y="10032073"/>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167644</xdr:rowOff>
    </xdr:from>
    <xdr:ext cx="534377" cy="259045"/>
    <xdr:sp macro="" textlink="">
      <xdr:nvSpPr>
        <xdr:cNvPr id="348" name="農林水産業費平均値テキスト">
          <a:extLst>
            <a:ext uri="{FF2B5EF4-FFF2-40B4-BE49-F238E27FC236}">
              <a16:creationId xmlns:a16="http://schemas.microsoft.com/office/drawing/2014/main" xmlns="" id="{00000000-0008-0000-0700-00005C010000}"/>
            </a:ext>
          </a:extLst>
        </xdr:cNvPr>
        <xdr:cNvSpPr txBox="1"/>
      </xdr:nvSpPr>
      <xdr:spPr>
        <a:xfrm>
          <a:off x="10528300" y="9597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144767</xdr:rowOff>
    </xdr:from>
    <xdr:to>
      <xdr:col>55</xdr:col>
      <xdr:colOff>50800</xdr:colOff>
      <xdr:row>57</xdr:row>
      <xdr:rowOff>74917</xdr:rowOff>
    </xdr:to>
    <xdr:sp macro="" textlink="">
      <xdr:nvSpPr>
        <xdr:cNvPr id="349" name="フローチャート: 判断 348">
          <a:extLst>
            <a:ext uri="{FF2B5EF4-FFF2-40B4-BE49-F238E27FC236}">
              <a16:creationId xmlns:a16="http://schemas.microsoft.com/office/drawing/2014/main" xmlns="" id="{00000000-0008-0000-0700-00005D010000}"/>
            </a:ext>
          </a:extLst>
        </xdr:cNvPr>
        <xdr:cNvSpPr/>
      </xdr:nvSpPr>
      <xdr:spPr>
        <a:xfrm>
          <a:off x="10426700" y="97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29337</xdr:rowOff>
    </xdr:from>
    <xdr:to>
      <xdr:col>50</xdr:col>
      <xdr:colOff>114300</xdr:colOff>
      <xdr:row>58</xdr:row>
      <xdr:rowOff>87973</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a:off x="8750300" y="9973437"/>
          <a:ext cx="889000" cy="5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119647</xdr:rowOff>
    </xdr:from>
    <xdr:to>
      <xdr:col>50</xdr:col>
      <xdr:colOff>165100</xdr:colOff>
      <xdr:row>57</xdr:row>
      <xdr:rowOff>49797</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9588500" y="972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66324</xdr:rowOff>
    </xdr:from>
    <xdr:ext cx="534377" cy="259045"/>
    <xdr:sp macro="" textlink="">
      <xdr:nvSpPr>
        <xdr:cNvPr id="352" name="テキスト ボックス 351">
          <a:extLst>
            <a:ext uri="{FF2B5EF4-FFF2-40B4-BE49-F238E27FC236}">
              <a16:creationId xmlns:a16="http://schemas.microsoft.com/office/drawing/2014/main" xmlns="" id="{00000000-0008-0000-0700-000060010000}"/>
            </a:ext>
          </a:extLst>
        </xdr:cNvPr>
        <xdr:cNvSpPr txBox="1"/>
      </xdr:nvSpPr>
      <xdr:spPr>
        <a:xfrm>
          <a:off x="9372111" y="949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29337</xdr:rowOff>
    </xdr:from>
    <xdr:to>
      <xdr:col>45</xdr:col>
      <xdr:colOff>177800</xdr:colOff>
      <xdr:row>58</xdr:row>
      <xdr:rowOff>112064</xdr:rowOff>
    </xdr:to>
    <xdr:cxnSp macro="">
      <xdr:nvCxnSpPr>
        <xdr:cNvPr id="353" name="直線コネクタ 352">
          <a:extLst>
            <a:ext uri="{FF2B5EF4-FFF2-40B4-BE49-F238E27FC236}">
              <a16:creationId xmlns:a16="http://schemas.microsoft.com/office/drawing/2014/main" xmlns="" id="{00000000-0008-0000-0700-000061010000}"/>
            </a:ext>
          </a:extLst>
        </xdr:cNvPr>
        <xdr:cNvCxnSpPr/>
      </xdr:nvCxnSpPr>
      <xdr:spPr>
        <a:xfrm flipV="1">
          <a:off x="7861300" y="9973437"/>
          <a:ext cx="889000" cy="8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154242</xdr:rowOff>
    </xdr:from>
    <xdr:to>
      <xdr:col>46</xdr:col>
      <xdr:colOff>38100</xdr:colOff>
      <xdr:row>57</xdr:row>
      <xdr:rowOff>84392</xdr:rowOff>
    </xdr:to>
    <xdr:sp macro="" textlink="">
      <xdr:nvSpPr>
        <xdr:cNvPr id="354" name="フローチャート: 判断 353">
          <a:extLst>
            <a:ext uri="{FF2B5EF4-FFF2-40B4-BE49-F238E27FC236}">
              <a16:creationId xmlns:a16="http://schemas.microsoft.com/office/drawing/2014/main" xmlns="" id="{00000000-0008-0000-0700-000062010000}"/>
            </a:ext>
          </a:extLst>
        </xdr:cNvPr>
        <xdr:cNvSpPr/>
      </xdr:nvSpPr>
      <xdr:spPr>
        <a:xfrm>
          <a:off x="8699500" y="97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100919</xdr:rowOff>
    </xdr:from>
    <xdr:ext cx="534377" cy="259045"/>
    <xdr:sp macro="" textlink="">
      <xdr:nvSpPr>
        <xdr:cNvPr id="355" name="テキスト ボックス 354">
          <a:extLst>
            <a:ext uri="{FF2B5EF4-FFF2-40B4-BE49-F238E27FC236}">
              <a16:creationId xmlns:a16="http://schemas.microsoft.com/office/drawing/2014/main" xmlns="" id="{00000000-0008-0000-0700-000063010000}"/>
            </a:ext>
          </a:extLst>
        </xdr:cNvPr>
        <xdr:cNvSpPr txBox="1"/>
      </xdr:nvSpPr>
      <xdr:spPr>
        <a:xfrm>
          <a:off x="8483111" y="953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112064</xdr:rowOff>
    </xdr:from>
    <xdr:to>
      <xdr:col>41</xdr:col>
      <xdr:colOff>50800</xdr:colOff>
      <xdr:row>58</xdr:row>
      <xdr:rowOff>116256</xdr:rowOff>
    </xdr:to>
    <xdr:cxnSp macro="">
      <xdr:nvCxnSpPr>
        <xdr:cNvPr id="356" name="直線コネクタ 355">
          <a:extLst>
            <a:ext uri="{FF2B5EF4-FFF2-40B4-BE49-F238E27FC236}">
              <a16:creationId xmlns:a16="http://schemas.microsoft.com/office/drawing/2014/main" xmlns="" id="{00000000-0008-0000-0700-000064010000}"/>
            </a:ext>
          </a:extLst>
        </xdr:cNvPr>
        <xdr:cNvCxnSpPr/>
      </xdr:nvCxnSpPr>
      <xdr:spPr>
        <a:xfrm flipV="1">
          <a:off x="6972300" y="10056164"/>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123393</xdr:rowOff>
    </xdr:from>
    <xdr:to>
      <xdr:col>41</xdr:col>
      <xdr:colOff>101600</xdr:colOff>
      <xdr:row>57</xdr:row>
      <xdr:rowOff>53543</xdr:rowOff>
    </xdr:to>
    <xdr:sp macro="" textlink="">
      <xdr:nvSpPr>
        <xdr:cNvPr id="357" name="フローチャート: 判断 356">
          <a:extLst>
            <a:ext uri="{FF2B5EF4-FFF2-40B4-BE49-F238E27FC236}">
              <a16:creationId xmlns:a16="http://schemas.microsoft.com/office/drawing/2014/main" xmlns="" id="{00000000-0008-0000-0700-000065010000}"/>
            </a:ext>
          </a:extLst>
        </xdr:cNvPr>
        <xdr:cNvSpPr/>
      </xdr:nvSpPr>
      <xdr:spPr>
        <a:xfrm>
          <a:off x="7810500" y="97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70070</xdr:rowOff>
    </xdr:from>
    <xdr:ext cx="534377"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7594111" y="949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158534</xdr:rowOff>
    </xdr:from>
    <xdr:to>
      <xdr:col>36</xdr:col>
      <xdr:colOff>165100</xdr:colOff>
      <xdr:row>57</xdr:row>
      <xdr:rowOff>88684</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6921500" y="975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105211</xdr:rowOff>
    </xdr:from>
    <xdr:ext cx="534377"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6705111" y="953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42253</xdr:rowOff>
    </xdr:from>
    <xdr:to>
      <xdr:col>55</xdr:col>
      <xdr:colOff>50800</xdr:colOff>
      <xdr:row>58</xdr:row>
      <xdr:rowOff>143853</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10426700" y="998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128630</xdr:rowOff>
    </xdr:from>
    <xdr:ext cx="469744" cy="259045"/>
    <xdr:sp macro="" textlink="">
      <xdr:nvSpPr>
        <xdr:cNvPr id="367" name="農林水産業費該当値テキスト">
          <a:extLst>
            <a:ext uri="{FF2B5EF4-FFF2-40B4-BE49-F238E27FC236}">
              <a16:creationId xmlns:a16="http://schemas.microsoft.com/office/drawing/2014/main" xmlns="" id="{00000000-0008-0000-0700-00006F010000}"/>
            </a:ext>
          </a:extLst>
        </xdr:cNvPr>
        <xdr:cNvSpPr txBox="1"/>
      </xdr:nvSpPr>
      <xdr:spPr>
        <a:xfrm>
          <a:off x="10528300" y="990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37173</xdr:rowOff>
    </xdr:from>
    <xdr:to>
      <xdr:col>50</xdr:col>
      <xdr:colOff>165100</xdr:colOff>
      <xdr:row>58</xdr:row>
      <xdr:rowOff>138773</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9588500" y="998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129900</xdr:rowOff>
    </xdr:from>
    <xdr:ext cx="534377"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9372111" y="1007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149987</xdr:rowOff>
    </xdr:from>
    <xdr:to>
      <xdr:col>46</xdr:col>
      <xdr:colOff>38100</xdr:colOff>
      <xdr:row>58</xdr:row>
      <xdr:rowOff>80137</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8699500" y="992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71264</xdr:rowOff>
    </xdr:from>
    <xdr:ext cx="534377"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8483111" y="1001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61264</xdr:rowOff>
    </xdr:from>
    <xdr:to>
      <xdr:col>41</xdr:col>
      <xdr:colOff>101600</xdr:colOff>
      <xdr:row>58</xdr:row>
      <xdr:rowOff>162864</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7810500" y="1000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153991</xdr:rowOff>
    </xdr:from>
    <xdr:ext cx="469744"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7626428" y="1009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65456</xdr:rowOff>
    </xdr:from>
    <xdr:to>
      <xdr:col>36</xdr:col>
      <xdr:colOff>165100</xdr:colOff>
      <xdr:row>58</xdr:row>
      <xdr:rowOff>167056</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6921500" y="1000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158183</xdr:rowOff>
    </xdr:from>
    <xdr:ext cx="469744"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6737428" y="1010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xmlns=""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xmlns=""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xmlns=""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57486</xdr:rowOff>
    </xdr:from>
    <xdr:to>
      <xdr:col>54</xdr:col>
      <xdr:colOff>189865</xdr:colOff>
      <xdr:row>79</xdr:row>
      <xdr:rowOff>85015</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flipV="1">
          <a:off x="10475595" y="12058986"/>
          <a:ext cx="1270" cy="157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88842</xdr:rowOff>
    </xdr:from>
    <xdr:ext cx="378565" cy="259045"/>
    <xdr:sp macro="" textlink="">
      <xdr:nvSpPr>
        <xdr:cNvPr id="402" name="商工費最小値テキスト">
          <a:extLst>
            <a:ext uri="{FF2B5EF4-FFF2-40B4-BE49-F238E27FC236}">
              <a16:creationId xmlns:a16="http://schemas.microsoft.com/office/drawing/2014/main" xmlns="" id="{00000000-0008-0000-0700-000092010000}"/>
            </a:ext>
          </a:extLst>
        </xdr:cNvPr>
        <xdr:cNvSpPr txBox="1"/>
      </xdr:nvSpPr>
      <xdr:spPr>
        <a:xfrm>
          <a:off x="10528300" y="13633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85015</xdr:rowOff>
    </xdr:from>
    <xdr:to>
      <xdr:col>55</xdr:col>
      <xdr:colOff>88900</xdr:colOff>
      <xdr:row>79</xdr:row>
      <xdr:rowOff>85015</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10388600" y="13629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4163</xdr:rowOff>
    </xdr:from>
    <xdr:ext cx="534377" cy="259045"/>
    <xdr:sp macro="" textlink="">
      <xdr:nvSpPr>
        <xdr:cNvPr id="404" name="商工費最大値テキスト">
          <a:extLst>
            <a:ext uri="{FF2B5EF4-FFF2-40B4-BE49-F238E27FC236}">
              <a16:creationId xmlns:a16="http://schemas.microsoft.com/office/drawing/2014/main" xmlns="" id="{00000000-0008-0000-0700-000094010000}"/>
            </a:ext>
          </a:extLst>
        </xdr:cNvPr>
        <xdr:cNvSpPr txBox="1"/>
      </xdr:nvSpPr>
      <xdr:spPr>
        <a:xfrm>
          <a:off x="10528300" y="1183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57486</xdr:rowOff>
    </xdr:from>
    <xdr:to>
      <xdr:col>55</xdr:col>
      <xdr:colOff>88900</xdr:colOff>
      <xdr:row>70</xdr:row>
      <xdr:rowOff>57486</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a:off x="10388600" y="1205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134703</xdr:rowOff>
    </xdr:from>
    <xdr:to>
      <xdr:col>55</xdr:col>
      <xdr:colOff>0</xdr:colOff>
      <xdr:row>78</xdr:row>
      <xdr:rowOff>155637</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flipV="1">
          <a:off x="9639300" y="13507803"/>
          <a:ext cx="838200" cy="2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162673</xdr:rowOff>
    </xdr:from>
    <xdr:ext cx="534377" cy="259045"/>
    <xdr:sp macro="" textlink="">
      <xdr:nvSpPr>
        <xdr:cNvPr id="407" name="商工費平均値テキスト">
          <a:extLst>
            <a:ext uri="{FF2B5EF4-FFF2-40B4-BE49-F238E27FC236}">
              <a16:creationId xmlns:a16="http://schemas.microsoft.com/office/drawing/2014/main" xmlns="" id="{00000000-0008-0000-0700-000097010000}"/>
            </a:ext>
          </a:extLst>
        </xdr:cNvPr>
        <xdr:cNvSpPr txBox="1"/>
      </xdr:nvSpPr>
      <xdr:spPr>
        <a:xfrm>
          <a:off x="10528300" y="13192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139796</xdr:rowOff>
    </xdr:from>
    <xdr:to>
      <xdr:col>55</xdr:col>
      <xdr:colOff>50800</xdr:colOff>
      <xdr:row>78</xdr:row>
      <xdr:rowOff>69946</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10426700" y="1334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148451</xdr:rowOff>
    </xdr:from>
    <xdr:to>
      <xdr:col>50</xdr:col>
      <xdr:colOff>114300</xdr:colOff>
      <xdr:row>78</xdr:row>
      <xdr:rowOff>155637</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a:off x="8750300" y="13521551"/>
          <a:ext cx="889000" cy="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127713</xdr:rowOff>
    </xdr:from>
    <xdr:to>
      <xdr:col>50</xdr:col>
      <xdr:colOff>165100</xdr:colOff>
      <xdr:row>78</xdr:row>
      <xdr:rowOff>57863</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9588500" y="1332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74390</xdr:rowOff>
    </xdr:from>
    <xdr:ext cx="534377"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9372111" y="1310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134720</xdr:rowOff>
    </xdr:from>
    <xdr:to>
      <xdr:col>45</xdr:col>
      <xdr:colOff>177800</xdr:colOff>
      <xdr:row>78</xdr:row>
      <xdr:rowOff>148451</xdr:rowOff>
    </xdr:to>
    <xdr:cxnSp macro="">
      <xdr:nvCxnSpPr>
        <xdr:cNvPr id="412" name="直線コネクタ 411">
          <a:extLst>
            <a:ext uri="{FF2B5EF4-FFF2-40B4-BE49-F238E27FC236}">
              <a16:creationId xmlns:a16="http://schemas.microsoft.com/office/drawing/2014/main" xmlns="" id="{00000000-0008-0000-0700-00009C010000}"/>
            </a:ext>
          </a:extLst>
        </xdr:cNvPr>
        <xdr:cNvCxnSpPr/>
      </xdr:nvCxnSpPr>
      <xdr:spPr>
        <a:xfrm>
          <a:off x="7861300" y="13507820"/>
          <a:ext cx="889000" cy="1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1101</xdr:rowOff>
    </xdr:from>
    <xdr:to>
      <xdr:col>46</xdr:col>
      <xdr:colOff>38100</xdr:colOff>
      <xdr:row>78</xdr:row>
      <xdr:rowOff>102701</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8699500" y="1337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119228</xdr:rowOff>
    </xdr:from>
    <xdr:ext cx="534377"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8483111" y="1314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134720</xdr:rowOff>
    </xdr:from>
    <xdr:to>
      <xdr:col>41</xdr:col>
      <xdr:colOff>50800</xdr:colOff>
      <xdr:row>78</xdr:row>
      <xdr:rowOff>148648</xdr:rowOff>
    </xdr:to>
    <xdr:cxnSp macro="">
      <xdr:nvCxnSpPr>
        <xdr:cNvPr id="415" name="直線コネクタ 414">
          <a:extLst>
            <a:ext uri="{FF2B5EF4-FFF2-40B4-BE49-F238E27FC236}">
              <a16:creationId xmlns:a16="http://schemas.microsoft.com/office/drawing/2014/main" xmlns="" id="{00000000-0008-0000-0700-00009F010000}"/>
            </a:ext>
          </a:extLst>
        </xdr:cNvPr>
        <xdr:cNvCxnSpPr/>
      </xdr:nvCxnSpPr>
      <xdr:spPr>
        <a:xfrm flipV="1">
          <a:off x="6972300" y="13507820"/>
          <a:ext cx="889000" cy="1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162885</xdr:rowOff>
    </xdr:from>
    <xdr:to>
      <xdr:col>41</xdr:col>
      <xdr:colOff>101600</xdr:colOff>
      <xdr:row>78</xdr:row>
      <xdr:rowOff>93035</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7810500" y="1336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109562</xdr:rowOff>
    </xdr:from>
    <xdr:ext cx="534377"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7594111" y="1313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17545</xdr:rowOff>
    </xdr:from>
    <xdr:to>
      <xdr:col>36</xdr:col>
      <xdr:colOff>165100</xdr:colOff>
      <xdr:row>78</xdr:row>
      <xdr:rowOff>119145</xdr:rowOff>
    </xdr:to>
    <xdr:sp macro="" textlink="">
      <xdr:nvSpPr>
        <xdr:cNvPr id="418" name="フローチャート: 判断 417">
          <a:extLst>
            <a:ext uri="{FF2B5EF4-FFF2-40B4-BE49-F238E27FC236}">
              <a16:creationId xmlns:a16="http://schemas.microsoft.com/office/drawing/2014/main" xmlns="" id="{00000000-0008-0000-0700-0000A2010000}"/>
            </a:ext>
          </a:extLst>
        </xdr:cNvPr>
        <xdr:cNvSpPr/>
      </xdr:nvSpPr>
      <xdr:spPr>
        <a:xfrm>
          <a:off x="6921500" y="1339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135672</xdr:rowOff>
    </xdr:from>
    <xdr:ext cx="534377"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6705111" y="1316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83903</xdr:rowOff>
    </xdr:from>
    <xdr:to>
      <xdr:col>55</xdr:col>
      <xdr:colOff>50800</xdr:colOff>
      <xdr:row>79</xdr:row>
      <xdr:rowOff>14053</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10426700" y="1345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170280</xdr:rowOff>
    </xdr:from>
    <xdr:ext cx="469744" cy="259045"/>
    <xdr:sp macro="" textlink="">
      <xdr:nvSpPr>
        <xdr:cNvPr id="426" name="商工費該当値テキスト">
          <a:extLst>
            <a:ext uri="{FF2B5EF4-FFF2-40B4-BE49-F238E27FC236}">
              <a16:creationId xmlns:a16="http://schemas.microsoft.com/office/drawing/2014/main" xmlns="" id="{00000000-0008-0000-0700-0000AA010000}"/>
            </a:ext>
          </a:extLst>
        </xdr:cNvPr>
        <xdr:cNvSpPr txBox="1"/>
      </xdr:nvSpPr>
      <xdr:spPr>
        <a:xfrm>
          <a:off x="10528300" y="1337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104837</xdr:rowOff>
    </xdr:from>
    <xdr:to>
      <xdr:col>50</xdr:col>
      <xdr:colOff>165100</xdr:colOff>
      <xdr:row>79</xdr:row>
      <xdr:rowOff>34987</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9588500" y="1347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26114</xdr:rowOff>
    </xdr:from>
    <xdr:ext cx="469744"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9404428" y="1357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97651</xdr:rowOff>
    </xdr:from>
    <xdr:to>
      <xdr:col>46</xdr:col>
      <xdr:colOff>38100</xdr:colOff>
      <xdr:row>79</xdr:row>
      <xdr:rowOff>27801</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8699500" y="1347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18928</xdr:rowOff>
    </xdr:from>
    <xdr:ext cx="469744"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8515428" y="1356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83920</xdr:rowOff>
    </xdr:from>
    <xdr:to>
      <xdr:col>41</xdr:col>
      <xdr:colOff>101600</xdr:colOff>
      <xdr:row>79</xdr:row>
      <xdr:rowOff>14070</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7810500" y="1345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5197</xdr:rowOff>
    </xdr:from>
    <xdr:ext cx="469744"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7626428" y="1354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97848</xdr:rowOff>
    </xdr:from>
    <xdr:to>
      <xdr:col>36</xdr:col>
      <xdr:colOff>165100</xdr:colOff>
      <xdr:row>79</xdr:row>
      <xdr:rowOff>27998</xdr:rowOff>
    </xdr:to>
    <xdr:sp macro="" textlink="">
      <xdr:nvSpPr>
        <xdr:cNvPr id="433" name="楕円 432">
          <a:extLst>
            <a:ext uri="{FF2B5EF4-FFF2-40B4-BE49-F238E27FC236}">
              <a16:creationId xmlns:a16="http://schemas.microsoft.com/office/drawing/2014/main" xmlns="" id="{00000000-0008-0000-0700-0000B1010000}"/>
            </a:ext>
          </a:extLst>
        </xdr:cNvPr>
        <xdr:cNvSpPr/>
      </xdr:nvSpPr>
      <xdr:spPr>
        <a:xfrm>
          <a:off x="6921500" y="1347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19125</xdr:rowOff>
    </xdr:from>
    <xdr:ext cx="469744" cy="259045"/>
    <xdr:sp macro="" textlink="">
      <xdr:nvSpPr>
        <xdr:cNvPr id="434" name="テキスト ボックス 433">
          <a:extLst>
            <a:ext uri="{FF2B5EF4-FFF2-40B4-BE49-F238E27FC236}">
              <a16:creationId xmlns:a16="http://schemas.microsoft.com/office/drawing/2014/main" xmlns="" id="{00000000-0008-0000-0700-0000B2010000}"/>
            </a:ext>
          </a:extLst>
        </xdr:cNvPr>
        <xdr:cNvSpPr txBox="1"/>
      </xdr:nvSpPr>
      <xdr:spPr>
        <a:xfrm>
          <a:off x="6737428" y="1356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xmlns=""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118445</xdr:rowOff>
    </xdr:from>
    <xdr:to>
      <xdr:col>54</xdr:col>
      <xdr:colOff>189865</xdr:colOff>
      <xdr:row>97</xdr:row>
      <xdr:rowOff>128882</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flipV="1">
          <a:off x="10475595" y="15548945"/>
          <a:ext cx="1270" cy="121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132709</xdr:rowOff>
    </xdr:from>
    <xdr:ext cx="534377" cy="259045"/>
    <xdr:sp macro="" textlink="">
      <xdr:nvSpPr>
        <xdr:cNvPr id="455" name="土木費最小値テキスト">
          <a:extLst>
            <a:ext uri="{FF2B5EF4-FFF2-40B4-BE49-F238E27FC236}">
              <a16:creationId xmlns:a16="http://schemas.microsoft.com/office/drawing/2014/main" xmlns="" id="{00000000-0008-0000-0700-0000C7010000}"/>
            </a:ext>
          </a:extLst>
        </xdr:cNvPr>
        <xdr:cNvSpPr txBox="1"/>
      </xdr:nvSpPr>
      <xdr:spPr>
        <a:xfrm>
          <a:off x="10528300" y="1676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128882</xdr:rowOff>
    </xdr:from>
    <xdr:to>
      <xdr:col>55</xdr:col>
      <xdr:colOff>88900</xdr:colOff>
      <xdr:row>97</xdr:row>
      <xdr:rowOff>128882</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10388600" y="1675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65122</xdr:rowOff>
    </xdr:from>
    <xdr:ext cx="599010" cy="259045"/>
    <xdr:sp macro="" textlink="">
      <xdr:nvSpPr>
        <xdr:cNvPr id="457" name="土木費最大値テキスト">
          <a:extLst>
            <a:ext uri="{FF2B5EF4-FFF2-40B4-BE49-F238E27FC236}">
              <a16:creationId xmlns:a16="http://schemas.microsoft.com/office/drawing/2014/main" xmlns="" id="{00000000-0008-0000-0700-0000C9010000}"/>
            </a:ext>
          </a:extLst>
        </xdr:cNvPr>
        <xdr:cNvSpPr txBox="1"/>
      </xdr:nvSpPr>
      <xdr:spPr>
        <a:xfrm>
          <a:off x="10528300" y="1532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223,719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118445</xdr:rowOff>
    </xdr:from>
    <xdr:to>
      <xdr:col>55</xdr:col>
      <xdr:colOff>88900</xdr:colOff>
      <xdr:row>90</xdr:row>
      <xdr:rowOff>118445</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10388600" y="1554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41928</xdr:rowOff>
    </xdr:from>
    <xdr:to>
      <xdr:col>55</xdr:col>
      <xdr:colOff>0</xdr:colOff>
      <xdr:row>96</xdr:row>
      <xdr:rowOff>131659</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flipV="1">
          <a:off x="9639300" y="16329678"/>
          <a:ext cx="838200" cy="26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129038</xdr:rowOff>
    </xdr:from>
    <xdr:ext cx="534377" cy="259045"/>
    <xdr:sp macro="" textlink="">
      <xdr:nvSpPr>
        <xdr:cNvPr id="460" name="土木費平均値テキスト">
          <a:extLst>
            <a:ext uri="{FF2B5EF4-FFF2-40B4-BE49-F238E27FC236}">
              <a16:creationId xmlns:a16="http://schemas.microsoft.com/office/drawing/2014/main" xmlns="" id="{00000000-0008-0000-0700-0000CC010000}"/>
            </a:ext>
          </a:extLst>
        </xdr:cNvPr>
        <xdr:cNvSpPr txBox="1"/>
      </xdr:nvSpPr>
      <xdr:spPr>
        <a:xfrm>
          <a:off x="10528300" y="16416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150611</xdr:rowOff>
    </xdr:from>
    <xdr:to>
      <xdr:col>55</xdr:col>
      <xdr:colOff>50800</xdr:colOff>
      <xdr:row>96</xdr:row>
      <xdr:rowOff>80761</xdr:rowOff>
    </xdr:to>
    <xdr:sp macro="" textlink="">
      <xdr:nvSpPr>
        <xdr:cNvPr id="461" name="フローチャート: 判断 460">
          <a:extLst>
            <a:ext uri="{FF2B5EF4-FFF2-40B4-BE49-F238E27FC236}">
              <a16:creationId xmlns:a16="http://schemas.microsoft.com/office/drawing/2014/main" xmlns="" id="{00000000-0008-0000-0700-0000CD010000}"/>
            </a:ext>
          </a:extLst>
        </xdr:cNvPr>
        <xdr:cNvSpPr/>
      </xdr:nvSpPr>
      <xdr:spPr>
        <a:xfrm>
          <a:off x="104267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131659</xdr:rowOff>
    </xdr:from>
    <xdr:to>
      <xdr:col>50</xdr:col>
      <xdr:colOff>114300</xdr:colOff>
      <xdr:row>96</xdr:row>
      <xdr:rowOff>135768</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flipV="1">
          <a:off x="8750300" y="16590859"/>
          <a:ext cx="889000" cy="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165001</xdr:rowOff>
    </xdr:from>
    <xdr:to>
      <xdr:col>50</xdr:col>
      <xdr:colOff>165100</xdr:colOff>
      <xdr:row>96</xdr:row>
      <xdr:rowOff>95151</xdr:rowOff>
    </xdr:to>
    <xdr:sp macro="" textlink="">
      <xdr:nvSpPr>
        <xdr:cNvPr id="463" name="フローチャート: 判断 462">
          <a:extLst>
            <a:ext uri="{FF2B5EF4-FFF2-40B4-BE49-F238E27FC236}">
              <a16:creationId xmlns:a16="http://schemas.microsoft.com/office/drawing/2014/main" xmlns="" id="{00000000-0008-0000-0700-0000CF010000}"/>
            </a:ext>
          </a:extLst>
        </xdr:cNvPr>
        <xdr:cNvSpPr/>
      </xdr:nvSpPr>
      <xdr:spPr>
        <a:xfrm>
          <a:off x="9588500" y="1645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111678</xdr:rowOff>
    </xdr:from>
    <xdr:ext cx="534377" cy="259045"/>
    <xdr:sp macro="" textlink="">
      <xdr:nvSpPr>
        <xdr:cNvPr id="464" name="テキスト ボックス 463">
          <a:extLst>
            <a:ext uri="{FF2B5EF4-FFF2-40B4-BE49-F238E27FC236}">
              <a16:creationId xmlns:a16="http://schemas.microsoft.com/office/drawing/2014/main" xmlns="" id="{00000000-0008-0000-0700-0000D0010000}"/>
            </a:ext>
          </a:extLst>
        </xdr:cNvPr>
        <xdr:cNvSpPr txBox="1"/>
      </xdr:nvSpPr>
      <xdr:spPr>
        <a:xfrm>
          <a:off x="9372111" y="1622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135768</xdr:rowOff>
    </xdr:from>
    <xdr:to>
      <xdr:col>45</xdr:col>
      <xdr:colOff>177800</xdr:colOff>
      <xdr:row>96</xdr:row>
      <xdr:rowOff>142289</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flipV="1">
          <a:off x="7861300" y="16594968"/>
          <a:ext cx="889000" cy="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15873</xdr:rowOff>
    </xdr:from>
    <xdr:to>
      <xdr:col>46</xdr:col>
      <xdr:colOff>38100</xdr:colOff>
      <xdr:row>96</xdr:row>
      <xdr:rowOff>117473</xdr:rowOff>
    </xdr:to>
    <xdr:sp macro="" textlink="">
      <xdr:nvSpPr>
        <xdr:cNvPr id="466" name="フローチャート: 判断 465">
          <a:extLst>
            <a:ext uri="{FF2B5EF4-FFF2-40B4-BE49-F238E27FC236}">
              <a16:creationId xmlns:a16="http://schemas.microsoft.com/office/drawing/2014/main" xmlns="" id="{00000000-0008-0000-0700-0000D2010000}"/>
            </a:ext>
          </a:extLst>
        </xdr:cNvPr>
        <xdr:cNvSpPr/>
      </xdr:nvSpPr>
      <xdr:spPr>
        <a:xfrm>
          <a:off x="8699500" y="1647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134000</xdr:rowOff>
    </xdr:from>
    <xdr:ext cx="534377" cy="259045"/>
    <xdr:sp macro="" textlink="">
      <xdr:nvSpPr>
        <xdr:cNvPr id="467" name="テキスト ボックス 466">
          <a:extLst>
            <a:ext uri="{FF2B5EF4-FFF2-40B4-BE49-F238E27FC236}">
              <a16:creationId xmlns:a16="http://schemas.microsoft.com/office/drawing/2014/main" xmlns="" id="{00000000-0008-0000-0700-0000D3010000}"/>
            </a:ext>
          </a:extLst>
        </xdr:cNvPr>
        <xdr:cNvSpPr txBox="1"/>
      </xdr:nvSpPr>
      <xdr:spPr>
        <a:xfrm>
          <a:off x="8483111" y="1625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142289</xdr:rowOff>
    </xdr:from>
    <xdr:to>
      <xdr:col>41</xdr:col>
      <xdr:colOff>50800</xdr:colOff>
      <xdr:row>97</xdr:row>
      <xdr:rowOff>13621</xdr:rowOff>
    </xdr:to>
    <xdr:cxnSp macro="">
      <xdr:nvCxnSpPr>
        <xdr:cNvPr id="468" name="直線コネクタ 467">
          <a:extLst>
            <a:ext uri="{FF2B5EF4-FFF2-40B4-BE49-F238E27FC236}">
              <a16:creationId xmlns:a16="http://schemas.microsoft.com/office/drawing/2014/main" xmlns="" id="{00000000-0008-0000-0700-0000D4010000}"/>
            </a:ext>
          </a:extLst>
        </xdr:cNvPr>
        <xdr:cNvCxnSpPr/>
      </xdr:nvCxnSpPr>
      <xdr:spPr>
        <a:xfrm flipV="1">
          <a:off x="6972300" y="16601489"/>
          <a:ext cx="889000" cy="4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888</xdr:rowOff>
    </xdr:from>
    <xdr:to>
      <xdr:col>41</xdr:col>
      <xdr:colOff>101600</xdr:colOff>
      <xdr:row>96</xdr:row>
      <xdr:rowOff>102488</xdr:rowOff>
    </xdr:to>
    <xdr:sp macro="" textlink="">
      <xdr:nvSpPr>
        <xdr:cNvPr id="469" name="フローチャート: 判断 468">
          <a:extLst>
            <a:ext uri="{FF2B5EF4-FFF2-40B4-BE49-F238E27FC236}">
              <a16:creationId xmlns:a16="http://schemas.microsoft.com/office/drawing/2014/main" xmlns="" id="{00000000-0008-0000-0700-0000D5010000}"/>
            </a:ext>
          </a:extLst>
        </xdr:cNvPr>
        <xdr:cNvSpPr/>
      </xdr:nvSpPr>
      <xdr:spPr>
        <a:xfrm>
          <a:off x="7810500" y="1646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119015</xdr:rowOff>
    </xdr:from>
    <xdr:ext cx="534377"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7594111" y="1623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10565</xdr:rowOff>
    </xdr:from>
    <xdr:to>
      <xdr:col>36</xdr:col>
      <xdr:colOff>165100</xdr:colOff>
      <xdr:row>96</xdr:row>
      <xdr:rowOff>112165</xdr:rowOff>
    </xdr:to>
    <xdr:sp macro="" textlink="">
      <xdr:nvSpPr>
        <xdr:cNvPr id="471" name="フローチャート: 判断 470">
          <a:extLst>
            <a:ext uri="{FF2B5EF4-FFF2-40B4-BE49-F238E27FC236}">
              <a16:creationId xmlns:a16="http://schemas.microsoft.com/office/drawing/2014/main" xmlns="" id="{00000000-0008-0000-0700-0000D7010000}"/>
            </a:ext>
          </a:extLst>
        </xdr:cNvPr>
        <xdr:cNvSpPr/>
      </xdr:nvSpPr>
      <xdr:spPr>
        <a:xfrm>
          <a:off x="6921500" y="16469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128692</xdr:rowOff>
    </xdr:from>
    <xdr:ext cx="534377"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6705111" y="1624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162578</xdr:rowOff>
    </xdr:from>
    <xdr:to>
      <xdr:col>55</xdr:col>
      <xdr:colOff>50800</xdr:colOff>
      <xdr:row>95</xdr:row>
      <xdr:rowOff>92728</xdr:rowOff>
    </xdr:to>
    <xdr:sp macro="" textlink="">
      <xdr:nvSpPr>
        <xdr:cNvPr id="478" name="楕円 477">
          <a:extLst>
            <a:ext uri="{FF2B5EF4-FFF2-40B4-BE49-F238E27FC236}">
              <a16:creationId xmlns:a16="http://schemas.microsoft.com/office/drawing/2014/main" xmlns="" id="{00000000-0008-0000-0700-0000DE010000}"/>
            </a:ext>
          </a:extLst>
        </xdr:cNvPr>
        <xdr:cNvSpPr/>
      </xdr:nvSpPr>
      <xdr:spPr>
        <a:xfrm>
          <a:off x="10426700" y="162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14005</xdr:rowOff>
    </xdr:from>
    <xdr:ext cx="534377" cy="259045"/>
    <xdr:sp macro="" textlink="">
      <xdr:nvSpPr>
        <xdr:cNvPr id="479" name="土木費該当値テキスト">
          <a:extLst>
            <a:ext uri="{FF2B5EF4-FFF2-40B4-BE49-F238E27FC236}">
              <a16:creationId xmlns:a16="http://schemas.microsoft.com/office/drawing/2014/main" xmlns="" id="{00000000-0008-0000-0700-0000DF010000}"/>
            </a:ext>
          </a:extLst>
        </xdr:cNvPr>
        <xdr:cNvSpPr txBox="1"/>
      </xdr:nvSpPr>
      <xdr:spPr>
        <a:xfrm>
          <a:off x="10528300" y="1613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80859</xdr:rowOff>
    </xdr:from>
    <xdr:to>
      <xdr:col>50</xdr:col>
      <xdr:colOff>165100</xdr:colOff>
      <xdr:row>97</xdr:row>
      <xdr:rowOff>11009</xdr:rowOff>
    </xdr:to>
    <xdr:sp macro="" textlink="">
      <xdr:nvSpPr>
        <xdr:cNvPr id="480" name="楕円 479">
          <a:extLst>
            <a:ext uri="{FF2B5EF4-FFF2-40B4-BE49-F238E27FC236}">
              <a16:creationId xmlns:a16="http://schemas.microsoft.com/office/drawing/2014/main" xmlns="" id="{00000000-0008-0000-0700-0000E0010000}"/>
            </a:ext>
          </a:extLst>
        </xdr:cNvPr>
        <xdr:cNvSpPr/>
      </xdr:nvSpPr>
      <xdr:spPr>
        <a:xfrm>
          <a:off x="9588500" y="1654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2136</xdr:rowOff>
    </xdr:from>
    <xdr:ext cx="534377"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9372111" y="1663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84968</xdr:rowOff>
    </xdr:from>
    <xdr:to>
      <xdr:col>46</xdr:col>
      <xdr:colOff>38100</xdr:colOff>
      <xdr:row>97</xdr:row>
      <xdr:rowOff>15118</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8699500" y="1654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6245</xdr:rowOff>
    </xdr:from>
    <xdr:ext cx="534377"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8483111" y="1663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91489</xdr:rowOff>
    </xdr:from>
    <xdr:to>
      <xdr:col>41</xdr:col>
      <xdr:colOff>101600</xdr:colOff>
      <xdr:row>97</xdr:row>
      <xdr:rowOff>21639</xdr:rowOff>
    </xdr:to>
    <xdr:sp macro="" textlink="">
      <xdr:nvSpPr>
        <xdr:cNvPr id="484" name="楕円 483">
          <a:extLst>
            <a:ext uri="{FF2B5EF4-FFF2-40B4-BE49-F238E27FC236}">
              <a16:creationId xmlns:a16="http://schemas.microsoft.com/office/drawing/2014/main" xmlns="" id="{00000000-0008-0000-0700-0000E4010000}"/>
            </a:ext>
          </a:extLst>
        </xdr:cNvPr>
        <xdr:cNvSpPr/>
      </xdr:nvSpPr>
      <xdr:spPr>
        <a:xfrm>
          <a:off x="7810500" y="1655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12766</xdr:rowOff>
    </xdr:from>
    <xdr:ext cx="534377"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7594111" y="1664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134271</xdr:rowOff>
    </xdr:from>
    <xdr:to>
      <xdr:col>36</xdr:col>
      <xdr:colOff>165100</xdr:colOff>
      <xdr:row>97</xdr:row>
      <xdr:rowOff>64421</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6921500" y="1659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55548</xdr:rowOff>
    </xdr:from>
    <xdr:ext cx="534377"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6705111" y="1668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xmlns=""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xmlns=""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xmlns=""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96152</xdr:rowOff>
    </xdr:from>
    <xdr:to>
      <xdr:col>85</xdr:col>
      <xdr:colOff>126364</xdr:colOff>
      <xdr:row>38</xdr:row>
      <xdr:rowOff>61911</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flipV="1">
          <a:off x="16317595" y="5068202"/>
          <a:ext cx="1269" cy="1508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65738</xdr:rowOff>
    </xdr:from>
    <xdr:ext cx="534377" cy="259045"/>
    <xdr:sp macro="" textlink="">
      <xdr:nvSpPr>
        <xdr:cNvPr id="514" name="消防費最小値テキスト">
          <a:extLst>
            <a:ext uri="{FF2B5EF4-FFF2-40B4-BE49-F238E27FC236}">
              <a16:creationId xmlns:a16="http://schemas.microsoft.com/office/drawing/2014/main" xmlns="" id="{00000000-0008-0000-0700-000002020000}"/>
            </a:ext>
          </a:extLst>
        </xdr:cNvPr>
        <xdr:cNvSpPr txBox="1"/>
      </xdr:nvSpPr>
      <xdr:spPr>
        <a:xfrm>
          <a:off x="16370300" y="658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61911</xdr:rowOff>
    </xdr:from>
    <xdr:to>
      <xdr:col>86</xdr:col>
      <xdr:colOff>25400</xdr:colOff>
      <xdr:row>38</xdr:row>
      <xdr:rowOff>61911</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6230600" y="6577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42829</xdr:rowOff>
    </xdr:from>
    <xdr:ext cx="599010" cy="259045"/>
    <xdr:sp macro="" textlink="">
      <xdr:nvSpPr>
        <xdr:cNvPr id="516" name="消防費最大値テキスト">
          <a:extLst>
            <a:ext uri="{FF2B5EF4-FFF2-40B4-BE49-F238E27FC236}">
              <a16:creationId xmlns:a16="http://schemas.microsoft.com/office/drawing/2014/main" xmlns="" id="{00000000-0008-0000-0700-000004020000}"/>
            </a:ext>
          </a:extLst>
        </xdr:cNvPr>
        <xdr:cNvSpPr txBox="1"/>
      </xdr:nvSpPr>
      <xdr:spPr>
        <a:xfrm>
          <a:off x="16370300" y="4843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105,167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96152</xdr:rowOff>
    </xdr:from>
    <xdr:to>
      <xdr:col>86</xdr:col>
      <xdr:colOff>25400</xdr:colOff>
      <xdr:row>29</xdr:row>
      <xdr:rowOff>96152</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6230600" y="5068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99287</xdr:rowOff>
    </xdr:from>
    <xdr:to>
      <xdr:col>85</xdr:col>
      <xdr:colOff>127000</xdr:colOff>
      <xdr:row>37</xdr:row>
      <xdr:rowOff>131111</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5481300" y="6442937"/>
          <a:ext cx="838200" cy="3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120839</xdr:rowOff>
    </xdr:from>
    <xdr:ext cx="534377" cy="259045"/>
    <xdr:sp macro="" textlink="">
      <xdr:nvSpPr>
        <xdr:cNvPr id="519" name="消防費平均値テキスト">
          <a:extLst>
            <a:ext uri="{FF2B5EF4-FFF2-40B4-BE49-F238E27FC236}">
              <a16:creationId xmlns:a16="http://schemas.microsoft.com/office/drawing/2014/main" xmlns="" id="{00000000-0008-0000-0700-000007020000}"/>
            </a:ext>
          </a:extLst>
        </xdr:cNvPr>
        <xdr:cNvSpPr txBox="1"/>
      </xdr:nvSpPr>
      <xdr:spPr>
        <a:xfrm>
          <a:off x="16370300" y="612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97962</xdr:rowOff>
    </xdr:from>
    <xdr:to>
      <xdr:col>85</xdr:col>
      <xdr:colOff>177800</xdr:colOff>
      <xdr:row>37</xdr:row>
      <xdr:rowOff>28112</xdr:rowOff>
    </xdr:to>
    <xdr:sp macro="" textlink="">
      <xdr:nvSpPr>
        <xdr:cNvPr id="520" name="フローチャート: 判断 519">
          <a:extLst>
            <a:ext uri="{FF2B5EF4-FFF2-40B4-BE49-F238E27FC236}">
              <a16:creationId xmlns:a16="http://schemas.microsoft.com/office/drawing/2014/main" xmlns="" id="{00000000-0008-0000-0700-000008020000}"/>
            </a:ext>
          </a:extLst>
        </xdr:cNvPr>
        <xdr:cNvSpPr/>
      </xdr:nvSpPr>
      <xdr:spPr>
        <a:xfrm>
          <a:off x="162687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99287</xdr:rowOff>
    </xdr:from>
    <xdr:to>
      <xdr:col>81</xdr:col>
      <xdr:colOff>50800</xdr:colOff>
      <xdr:row>37</xdr:row>
      <xdr:rowOff>153024</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flipV="1">
          <a:off x="14592300" y="6442937"/>
          <a:ext cx="889000" cy="5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146458</xdr:rowOff>
    </xdr:from>
    <xdr:to>
      <xdr:col>81</xdr:col>
      <xdr:colOff>101600</xdr:colOff>
      <xdr:row>37</xdr:row>
      <xdr:rowOff>76608</xdr:rowOff>
    </xdr:to>
    <xdr:sp macro="" textlink="">
      <xdr:nvSpPr>
        <xdr:cNvPr id="522" name="フローチャート: 判断 521">
          <a:extLst>
            <a:ext uri="{FF2B5EF4-FFF2-40B4-BE49-F238E27FC236}">
              <a16:creationId xmlns:a16="http://schemas.microsoft.com/office/drawing/2014/main" xmlns="" id="{00000000-0008-0000-0700-00000A020000}"/>
            </a:ext>
          </a:extLst>
        </xdr:cNvPr>
        <xdr:cNvSpPr/>
      </xdr:nvSpPr>
      <xdr:spPr>
        <a:xfrm>
          <a:off x="15430500" y="631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93135</xdr:rowOff>
    </xdr:from>
    <xdr:ext cx="534377"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5214111" y="609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105671</xdr:rowOff>
    </xdr:from>
    <xdr:to>
      <xdr:col>76</xdr:col>
      <xdr:colOff>114300</xdr:colOff>
      <xdr:row>37</xdr:row>
      <xdr:rowOff>153024</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a:off x="13703300" y="644932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152026</xdr:rowOff>
    </xdr:from>
    <xdr:to>
      <xdr:col>76</xdr:col>
      <xdr:colOff>165100</xdr:colOff>
      <xdr:row>37</xdr:row>
      <xdr:rowOff>82176</xdr:rowOff>
    </xdr:to>
    <xdr:sp macro="" textlink="">
      <xdr:nvSpPr>
        <xdr:cNvPr id="525" name="フローチャート: 判断 524">
          <a:extLst>
            <a:ext uri="{FF2B5EF4-FFF2-40B4-BE49-F238E27FC236}">
              <a16:creationId xmlns:a16="http://schemas.microsoft.com/office/drawing/2014/main" xmlns="" id="{00000000-0008-0000-0700-00000D020000}"/>
            </a:ext>
          </a:extLst>
        </xdr:cNvPr>
        <xdr:cNvSpPr/>
      </xdr:nvSpPr>
      <xdr:spPr>
        <a:xfrm>
          <a:off x="145415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98703</xdr:rowOff>
    </xdr:from>
    <xdr:ext cx="534377"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4325111" y="609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105671</xdr:rowOff>
    </xdr:from>
    <xdr:to>
      <xdr:col>71</xdr:col>
      <xdr:colOff>177800</xdr:colOff>
      <xdr:row>37</xdr:row>
      <xdr:rowOff>145415</xdr:rowOff>
    </xdr:to>
    <xdr:cxnSp macro="">
      <xdr:nvCxnSpPr>
        <xdr:cNvPr id="527" name="直線コネクタ 526">
          <a:extLst>
            <a:ext uri="{FF2B5EF4-FFF2-40B4-BE49-F238E27FC236}">
              <a16:creationId xmlns:a16="http://schemas.microsoft.com/office/drawing/2014/main" xmlns="" id="{00000000-0008-0000-0700-00000F020000}"/>
            </a:ext>
          </a:extLst>
        </xdr:cNvPr>
        <xdr:cNvCxnSpPr/>
      </xdr:nvCxnSpPr>
      <xdr:spPr>
        <a:xfrm flipV="1">
          <a:off x="12814300" y="6449321"/>
          <a:ext cx="889000" cy="3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110552</xdr:rowOff>
    </xdr:from>
    <xdr:to>
      <xdr:col>72</xdr:col>
      <xdr:colOff>38100</xdr:colOff>
      <xdr:row>37</xdr:row>
      <xdr:rowOff>40702</xdr:rowOff>
    </xdr:to>
    <xdr:sp macro="" textlink="">
      <xdr:nvSpPr>
        <xdr:cNvPr id="528" name="フローチャート: 判断 527">
          <a:extLst>
            <a:ext uri="{FF2B5EF4-FFF2-40B4-BE49-F238E27FC236}">
              <a16:creationId xmlns:a16="http://schemas.microsoft.com/office/drawing/2014/main" xmlns="" id="{00000000-0008-0000-0700-000010020000}"/>
            </a:ext>
          </a:extLst>
        </xdr:cNvPr>
        <xdr:cNvSpPr/>
      </xdr:nvSpPr>
      <xdr:spPr>
        <a:xfrm>
          <a:off x="13652500" y="628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57229</xdr:rowOff>
    </xdr:from>
    <xdr:ext cx="534377"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3436111" y="605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98044</xdr:rowOff>
    </xdr:from>
    <xdr:to>
      <xdr:col>67</xdr:col>
      <xdr:colOff>101600</xdr:colOff>
      <xdr:row>37</xdr:row>
      <xdr:rowOff>28194</xdr:rowOff>
    </xdr:to>
    <xdr:sp macro="" textlink="">
      <xdr:nvSpPr>
        <xdr:cNvPr id="530" name="フローチャート: 判断 529">
          <a:extLst>
            <a:ext uri="{FF2B5EF4-FFF2-40B4-BE49-F238E27FC236}">
              <a16:creationId xmlns:a16="http://schemas.microsoft.com/office/drawing/2014/main" xmlns="" id="{00000000-0008-0000-0700-000012020000}"/>
            </a:ext>
          </a:extLst>
        </xdr:cNvPr>
        <xdr:cNvSpPr/>
      </xdr:nvSpPr>
      <xdr:spPr>
        <a:xfrm>
          <a:off x="12763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44721</xdr:rowOff>
    </xdr:from>
    <xdr:ext cx="534377"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2547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80311</xdr:rowOff>
    </xdr:from>
    <xdr:to>
      <xdr:col>85</xdr:col>
      <xdr:colOff>177800</xdr:colOff>
      <xdr:row>38</xdr:row>
      <xdr:rowOff>10461</xdr:rowOff>
    </xdr:to>
    <xdr:sp macro="" textlink="">
      <xdr:nvSpPr>
        <xdr:cNvPr id="537" name="楕円 536">
          <a:extLst>
            <a:ext uri="{FF2B5EF4-FFF2-40B4-BE49-F238E27FC236}">
              <a16:creationId xmlns:a16="http://schemas.microsoft.com/office/drawing/2014/main" xmlns="" id="{00000000-0008-0000-0700-000019020000}"/>
            </a:ext>
          </a:extLst>
        </xdr:cNvPr>
        <xdr:cNvSpPr/>
      </xdr:nvSpPr>
      <xdr:spPr>
        <a:xfrm>
          <a:off x="16268700" y="642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166688</xdr:rowOff>
    </xdr:from>
    <xdr:ext cx="534377" cy="259045"/>
    <xdr:sp macro="" textlink="">
      <xdr:nvSpPr>
        <xdr:cNvPr id="538" name="消防費該当値テキスト">
          <a:extLst>
            <a:ext uri="{FF2B5EF4-FFF2-40B4-BE49-F238E27FC236}">
              <a16:creationId xmlns:a16="http://schemas.microsoft.com/office/drawing/2014/main" xmlns="" id="{00000000-0008-0000-0700-00001A020000}"/>
            </a:ext>
          </a:extLst>
        </xdr:cNvPr>
        <xdr:cNvSpPr txBox="1"/>
      </xdr:nvSpPr>
      <xdr:spPr>
        <a:xfrm>
          <a:off x="16370300" y="633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48487</xdr:rowOff>
    </xdr:from>
    <xdr:to>
      <xdr:col>81</xdr:col>
      <xdr:colOff>101600</xdr:colOff>
      <xdr:row>37</xdr:row>
      <xdr:rowOff>150087</xdr:rowOff>
    </xdr:to>
    <xdr:sp macro="" textlink="">
      <xdr:nvSpPr>
        <xdr:cNvPr id="539" name="楕円 538">
          <a:extLst>
            <a:ext uri="{FF2B5EF4-FFF2-40B4-BE49-F238E27FC236}">
              <a16:creationId xmlns:a16="http://schemas.microsoft.com/office/drawing/2014/main" xmlns="" id="{00000000-0008-0000-0700-00001B020000}"/>
            </a:ext>
          </a:extLst>
        </xdr:cNvPr>
        <xdr:cNvSpPr/>
      </xdr:nvSpPr>
      <xdr:spPr>
        <a:xfrm>
          <a:off x="15430500" y="639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141214</xdr:rowOff>
    </xdr:from>
    <xdr:ext cx="534377"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5214111" y="648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102224</xdr:rowOff>
    </xdr:from>
    <xdr:to>
      <xdr:col>76</xdr:col>
      <xdr:colOff>165100</xdr:colOff>
      <xdr:row>38</xdr:row>
      <xdr:rowOff>32374</xdr:rowOff>
    </xdr:to>
    <xdr:sp macro="" textlink="">
      <xdr:nvSpPr>
        <xdr:cNvPr id="541" name="楕円 540">
          <a:extLst>
            <a:ext uri="{FF2B5EF4-FFF2-40B4-BE49-F238E27FC236}">
              <a16:creationId xmlns:a16="http://schemas.microsoft.com/office/drawing/2014/main" xmlns="" id="{00000000-0008-0000-0700-00001D020000}"/>
            </a:ext>
          </a:extLst>
        </xdr:cNvPr>
        <xdr:cNvSpPr/>
      </xdr:nvSpPr>
      <xdr:spPr>
        <a:xfrm>
          <a:off x="14541500" y="644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23501</xdr:rowOff>
    </xdr:from>
    <xdr:ext cx="534377"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4325111" y="653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54871</xdr:rowOff>
    </xdr:from>
    <xdr:to>
      <xdr:col>72</xdr:col>
      <xdr:colOff>38100</xdr:colOff>
      <xdr:row>37</xdr:row>
      <xdr:rowOff>156471</xdr:rowOff>
    </xdr:to>
    <xdr:sp macro="" textlink="">
      <xdr:nvSpPr>
        <xdr:cNvPr id="543" name="楕円 542">
          <a:extLst>
            <a:ext uri="{FF2B5EF4-FFF2-40B4-BE49-F238E27FC236}">
              <a16:creationId xmlns:a16="http://schemas.microsoft.com/office/drawing/2014/main" xmlns="" id="{00000000-0008-0000-0700-00001F020000}"/>
            </a:ext>
          </a:extLst>
        </xdr:cNvPr>
        <xdr:cNvSpPr/>
      </xdr:nvSpPr>
      <xdr:spPr>
        <a:xfrm>
          <a:off x="13652500" y="639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147598</xdr:rowOff>
    </xdr:from>
    <xdr:ext cx="534377"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3436111" y="649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94615</xdr:rowOff>
    </xdr:from>
    <xdr:to>
      <xdr:col>67</xdr:col>
      <xdr:colOff>101600</xdr:colOff>
      <xdr:row>38</xdr:row>
      <xdr:rowOff>24765</xdr:rowOff>
    </xdr:to>
    <xdr:sp macro="" textlink="">
      <xdr:nvSpPr>
        <xdr:cNvPr id="545" name="楕円 544">
          <a:extLst>
            <a:ext uri="{FF2B5EF4-FFF2-40B4-BE49-F238E27FC236}">
              <a16:creationId xmlns:a16="http://schemas.microsoft.com/office/drawing/2014/main" xmlns="" id="{00000000-0008-0000-0700-000021020000}"/>
            </a:ext>
          </a:extLst>
        </xdr:cNvPr>
        <xdr:cNvSpPr/>
      </xdr:nvSpPr>
      <xdr:spPr>
        <a:xfrm>
          <a:off x="12763500" y="643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15892</xdr:rowOff>
    </xdr:from>
    <xdr:ext cx="534377"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2547111" y="653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xmlns=""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97057</xdr:rowOff>
    </xdr:from>
    <xdr:to>
      <xdr:col>85</xdr:col>
      <xdr:colOff>126364</xdr:colOff>
      <xdr:row>58</xdr:row>
      <xdr:rowOff>22058</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flipV="1">
          <a:off x="16317595" y="9012457"/>
          <a:ext cx="1269" cy="95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25885</xdr:rowOff>
    </xdr:from>
    <xdr:ext cx="534377" cy="259045"/>
    <xdr:sp macro="" textlink="">
      <xdr:nvSpPr>
        <xdr:cNvPr id="569" name="教育費最小値テキスト">
          <a:extLst>
            <a:ext uri="{FF2B5EF4-FFF2-40B4-BE49-F238E27FC236}">
              <a16:creationId xmlns:a16="http://schemas.microsoft.com/office/drawing/2014/main" xmlns="" id="{00000000-0008-0000-0700-000039020000}"/>
            </a:ext>
          </a:extLst>
        </xdr:cNvPr>
        <xdr:cNvSpPr txBox="1"/>
      </xdr:nvSpPr>
      <xdr:spPr>
        <a:xfrm>
          <a:off x="16370300" y="996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22058</xdr:rowOff>
    </xdr:from>
    <xdr:to>
      <xdr:col>86</xdr:col>
      <xdr:colOff>25400</xdr:colOff>
      <xdr:row>58</xdr:row>
      <xdr:rowOff>22058</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6230600" y="9966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43734</xdr:rowOff>
    </xdr:from>
    <xdr:ext cx="599010" cy="259045"/>
    <xdr:sp macro="" textlink="">
      <xdr:nvSpPr>
        <xdr:cNvPr id="571" name="教育費最大値テキスト">
          <a:extLst>
            <a:ext uri="{FF2B5EF4-FFF2-40B4-BE49-F238E27FC236}">
              <a16:creationId xmlns:a16="http://schemas.microsoft.com/office/drawing/2014/main" xmlns="" id="{00000000-0008-0000-0700-00003B020000}"/>
            </a:ext>
          </a:extLst>
        </xdr:cNvPr>
        <xdr:cNvSpPr txBox="1"/>
      </xdr:nvSpPr>
      <xdr:spPr>
        <a:xfrm>
          <a:off x="16370300" y="878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234,327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97057</xdr:rowOff>
    </xdr:from>
    <xdr:to>
      <xdr:col>86</xdr:col>
      <xdr:colOff>25400</xdr:colOff>
      <xdr:row>52</xdr:row>
      <xdr:rowOff>97057</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6230600" y="901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117348</xdr:rowOff>
    </xdr:from>
    <xdr:to>
      <xdr:col>85</xdr:col>
      <xdr:colOff>127000</xdr:colOff>
      <xdr:row>57</xdr:row>
      <xdr:rowOff>124854</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5481300" y="9889998"/>
          <a:ext cx="838200" cy="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164592</xdr:rowOff>
    </xdr:from>
    <xdr:ext cx="534377" cy="259045"/>
    <xdr:sp macro="" textlink="">
      <xdr:nvSpPr>
        <xdr:cNvPr id="574" name="教育費平均値テキスト">
          <a:extLst>
            <a:ext uri="{FF2B5EF4-FFF2-40B4-BE49-F238E27FC236}">
              <a16:creationId xmlns:a16="http://schemas.microsoft.com/office/drawing/2014/main" xmlns="" id="{00000000-0008-0000-0700-00003E020000}"/>
            </a:ext>
          </a:extLst>
        </xdr:cNvPr>
        <xdr:cNvSpPr txBox="1"/>
      </xdr:nvSpPr>
      <xdr:spPr>
        <a:xfrm>
          <a:off x="16370300" y="9594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141715</xdr:rowOff>
    </xdr:from>
    <xdr:to>
      <xdr:col>85</xdr:col>
      <xdr:colOff>177800</xdr:colOff>
      <xdr:row>57</xdr:row>
      <xdr:rowOff>71865</xdr:rowOff>
    </xdr:to>
    <xdr:sp macro="" textlink="">
      <xdr:nvSpPr>
        <xdr:cNvPr id="575" name="フローチャート: 判断 574">
          <a:extLst>
            <a:ext uri="{FF2B5EF4-FFF2-40B4-BE49-F238E27FC236}">
              <a16:creationId xmlns:a16="http://schemas.microsoft.com/office/drawing/2014/main" xmlns="" id="{00000000-0008-0000-0700-00003F020000}"/>
            </a:ext>
          </a:extLst>
        </xdr:cNvPr>
        <xdr:cNvSpPr/>
      </xdr:nvSpPr>
      <xdr:spPr>
        <a:xfrm>
          <a:off x="162687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117348</xdr:rowOff>
    </xdr:from>
    <xdr:to>
      <xdr:col>81</xdr:col>
      <xdr:colOff>50800</xdr:colOff>
      <xdr:row>57</xdr:row>
      <xdr:rowOff>121700</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flipV="1">
          <a:off x="14592300" y="9889998"/>
          <a:ext cx="889000" cy="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149099</xdr:rowOff>
    </xdr:from>
    <xdr:to>
      <xdr:col>81</xdr:col>
      <xdr:colOff>101600</xdr:colOff>
      <xdr:row>57</xdr:row>
      <xdr:rowOff>79249</xdr:rowOff>
    </xdr:to>
    <xdr:sp macro="" textlink="">
      <xdr:nvSpPr>
        <xdr:cNvPr id="577" name="フローチャート: 判断 576">
          <a:extLst>
            <a:ext uri="{FF2B5EF4-FFF2-40B4-BE49-F238E27FC236}">
              <a16:creationId xmlns:a16="http://schemas.microsoft.com/office/drawing/2014/main" xmlns="" id="{00000000-0008-0000-0700-000041020000}"/>
            </a:ext>
          </a:extLst>
        </xdr:cNvPr>
        <xdr:cNvSpPr/>
      </xdr:nvSpPr>
      <xdr:spPr>
        <a:xfrm>
          <a:off x="15430500" y="975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95776</xdr:rowOff>
    </xdr:from>
    <xdr:ext cx="534377" cy="259045"/>
    <xdr:sp macro="" textlink="">
      <xdr:nvSpPr>
        <xdr:cNvPr id="578" name="テキスト ボックス 577">
          <a:extLst>
            <a:ext uri="{FF2B5EF4-FFF2-40B4-BE49-F238E27FC236}">
              <a16:creationId xmlns:a16="http://schemas.microsoft.com/office/drawing/2014/main" xmlns="" id="{00000000-0008-0000-0700-000042020000}"/>
            </a:ext>
          </a:extLst>
        </xdr:cNvPr>
        <xdr:cNvSpPr txBox="1"/>
      </xdr:nvSpPr>
      <xdr:spPr>
        <a:xfrm>
          <a:off x="15214111" y="952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98603</xdr:rowOff>
    </xdr:from>
    <xdr:to>
      <xdr:col>76</xdr:col>
      <xdr:colOff>114300</xdr:colOff>
      <xdr:row>57</xdr:row>
      <xdr:rowOff>121700</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a:off x="13703300" y="9871253"/>
          <a:ext cx="889000" cy="23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156698</xdr:rowOff>
    </xdr:from>
    <xdr:to>
      <xdr:col>76</xdr:col>
      <xdr:colOff>165100</xdr:colOff>
      <xdr:row>57</xdr:row>
      <xdr:rowOff>86848</xdr:rowOff>
    </xdr:to>
    <xdr:sp macro="" textlink="">
      <xdr:nvSpPr>
        <xdr:cNvPr id="580" name="フローチャート: 判断 579">
          <a:extLst>
            <a:ext uri="{FF2B5EF4-FFF2-40B4-BE49-F238E27FC236}">
              <a16:creationId xmlns:a16="http://schemas.microsoft.com/office/drawing/2014/main" xmlns="" id="{00000000-0008-0000-0700-000044020000}"/>
            </a:ext>
          </a:extLst>
        </xdr:cNvPr>
        <xdr:cNvSpPr/>
      </xdr:nvSpPr>
      <xdr:spPr>
        <a:xfrm>
          <a:off x="14541500" y="975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103375</xdr:rowOff>
    </xdr:from>
    <xdr:ext cx="534377"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4325111" y="953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98603</xdr:rowOff>
    </xdr:from>
    <xdr:to>
      <xdr:col>71</xdr:col>
      <xdr:colOff>177800</xdr:colOff>
      <xdr:row>57</xdr:row>
      <xdr:rowOff>111953</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flipV="1">
          <a:off x="12814300" y="9871253"/>
          <a:ext cx="889000" cy="1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162450</xdr:rowOff>
    </xdr:from>
    <xdr:to>
      <xdr:col>72</xdr:col>
      <xdr:colOff>38100</xdr:colOff>
      <xdr:row>57</xdr:row>
      <xdr:rowOff>92600</xdr:rowOff>
    </xdr:to>
    <xdr:sp macro="" textlink="">
      <xdr:nvSpPr>
        <xdr:cNvPr id="583" name="フローチャート: 判断 582">
          <a:extLst>
            <a:ext uri="{FF2B5EF4-FFF2-40B4-BE49-F238E27FC236}">
              <a16:creationId xmlns:a16="http://schemas.microsoft.com/office/drawing/2014/main" xmlns="" id="{00000000-0008-0000-0700-000047020000}"/>
            </a:ext>
          </a:extLst>
        </xdr:cNvPr>
        <xdr:cNvSpPr/>
      </xdr:nvSpPr>
      <xdr:spPr>
        <a:xfrm>
          <a:off x="13652500" y="976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109127</xdr:rowOff>
    </xdr:from>
    <xdr:ext cx="534377"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3436111" y="953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147979</xdr:rowOff>
    </xdr:from>
    <xdr:to>
      <xdr:col>67</xdr:col>
      <xdr:colOff>101600</xdr:colOff>
      <xdr:row>57</xdr:row>
      <xdr:rowOff>78129</xdr:rowOff>
    </xdr:to>
    <xdr:sp macro="" textlink="">
      <xdr:nvSpPr>
        <xdr:cNvPr id="585" name="フローチャート: 判断 584">
          <a:extLst>
            <a:ext uri="{FF2B5EF4-FFF2-40B4-BE49-F238E27FC236}">
              <a16:creationId xmlns:a16="http://schemas.microsoft.com/office/drawing/2014/main" xmlns="" id="{00000000-0008-0000-0700-000049020000}"/>
            </a:ext>
          </a:extLst>
        </xdr:cNvPr>
        <xdr:cNvSpPr/>
      </xdr:nvSpPr>
      <xdr:spPr>
        <a:xfrm>
          <a:off x="12763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94656</xdr:rowOff>
    </xdr:from>
    <xdr:ext cx="534377"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2547111" y="952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74054</xdr:rowOff>
    </xdr:from>
    <xdr:to>
      <xdr:col>85</xdr:col>
      <xdr:colOff>177800</xdr:colOff>
      <xdr:row>58</xdr:row>
      <xdr:rowOff>4204</xdr:rowOff>
    </xdr:to>
    <xdr:sp macro="" textlink="">
      <xdr:nvSpPr>
        <xdr:cNvPr id="592" name="楕円 591">
          <a:extLst>
            <a:ext uri="{FF2B5EF4-FFF2-40B4-BE49-F238E27FC236}">
              <a16:creationId xmlns:a16="http://schemas.microsoft.com/office/drawing/2014/main" xmlns="" id="{00000000-0008-0000-0700-000050020000}"/>
            </a:ext>
          </a:extLst>
        </xdr:cNvPr>
        <xdr:cNvSpPr/>
      </xdr:nvSpPr>
      <xdr:spPr>
        <a:xfrm>
          <a:off x="16268700" y="984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160431</xdr:rowOff>
    </xdr:from>
    <xdr:ext cx="534377" cy="259045"/>
    <xdr:sp macro="" textlink="">
      <xdr:nvSpPr>
        <xdr:cNvPr id="593" name="教育費該当値テキスト">
          <a:extLst>
            <a:ext uri="{FF2B5EF4-FFF2-40B4-BE49-F238E27FC236}">
              <a16:creationId xmlns:a16="http://schemas.microsoft.com/office/drawing/2014/main" xmlns="" id="{00000000-0008-0000-0700-000051020000}"/>
            </a:ext>
          </a:extLst>
        </xdr:cNvPr>
        <xdr:cNvSpPr txBox="1"/>
      </xdr:nvSpPr>
      <xdr:spPr>
        <a:xfrm>
          <a:off x="16370300" y="976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66548</xdr:rowOff>
    </xdr:from>
    <xdr:to>
      <xdr:col>81</xdr:col>
      <xdr:colOff>101600</xdr:colOff>
      <xdr:row>57</xdr:row>
      <xdr:rowOff>168148</xdr:rowOff>
    </xdr:to>
    <xdr:sp macro="" textlink="">
      <xdr:nvSpPr>
        <xdr:cNvPr id="594" name="楕円 593">
          <a:extLst>
            <a:ext uri="{FF2B5EF4-FFF2-40B4-BE49-F238E27FC236}">
              <a16:creationId xmlns:a16="http://schemas.microsoft.com/office/drawing/2014/main" xmlns="" id="{00000000-0008-0000-0700-000052020000}"/>
            </a:ext>
          </a:extLst>
        </xdr:cNvPr>
        <xdr:cNvSpPr/>
      </xdr:nvSpPr>
      <xdr:spPr>
        <a:xfrm>
          <a:off x="15430500" y="983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159275</xdr:rowOff>
    </xdr:from>
    <xdr:ext cx="534377"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5214111" y="993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70900</xdr:rowOff>
    </xdr:from>
    <xdr:to>
      <xdr:col>76</xdr:col>
      <xdr:colOff>165100</xdr:colOff>
      <xdr:row>58</xdr:row>
      <xdr:rowOff>1050</xdr:rowOff>
    </xdr:to>
    <xdr:sp macro="" textlink="">
      <xdr:nvSpPr>
        <xdr:cNvPr id="596" name="楕円 595">
          <a:extLst>
            <a:ext uri="{FF2B5EF4-FFF2-40B4-BE49-F238E27FC236}">
              <a16:creationId xmlns:a16="http://schemas.microsoft.com/office/drawing/2014/main" xmlns="" id="{00000000-0008-0000-0700-000054020000}"/>
            </a:ext>
          </a:extLst>
        </xdr:cNvPr>
        <xdr:cNvSpPr/>
      </xdr:nvSpPr>
      <xdr:spPr>
        <a:xfrm>
          <a:off x="14541500" y="984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163627</xdr:rowOff>
    </xdr:from>
    <xdr:ext cx="534377"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4325111" y="993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47803</xdr:rowOff>
    </xdr:from>
    <xdr:to>
      <xdr:col>72</xdr:col>
      <xdr:colOff>38100</xdr:colOff>
      <xdr:row>57</xdr:row>
      <xdr:rowOff>149403</xdr:rowOff>
    </xdr:to>
    <xdr:sp macro="" textlink="">
      <xdr:nvSpPr>
        <xdr:cNvPr id="598" name="楕円 597">
          <a:extLst>
            <a:ext uri="{FF2B5EF4-FFF2-40B4-BE49-F238E27FC236}">
              <a16:creationId xmlns:a16="http://schemas.microsoft.com/office/drawing/2014/main" xmlns="" id="{00000000-0008-0000-0700-000056020000}"/>
            </a:ext>
          </a:extLst>
        </xdr:cNvPr>
        <xdr:cNvSpPr/>
      </xdr:nvSpPr>
      <xdr:spPr>
        <a:xfrm>
          <a:off x="13652500" y="982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140530</xdr:rowOff>
    </xdr:from>
    <xdr:ext cx="534377"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3436111" y="991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61153</xdr:rowOff>
    </xdr:from>
    <xdr:to>
      <xdr:col>67</xdr:col>
      <xdr:colOff>101600</xdr:colOff>
      <xdr:row>57</xdr:row>
      <xdr:rowOff>162753</xdr:rowOff>
    </xdr:to>
    <xdr:sp macro="" textlink="">
      <xdr:nvSpPr>
        <xdr:cNvPr id="600" name="楕円 599">
          <a:extLst>
            <a:ext uri="{FF2B5EF4-FFF2-40B4-BE49-F238E27FC236}">
              <a16:creationId xmlns:a16="http://schemas.microsoft.com/office/drawing/2014/main" xmlns="" id="{00000000-0008-0000-0700-000058020000}"/>
            </a:ext>
          </a:extLst>
        </xdr:cNvPr>
        <xdr:cNvSpPr/>
      </xdr:nvSpPr>
      <xdr:spPr>
        <a:xfrm>
          <a:off x="12763500" y="983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153880</xdr:rowOff>
    </xdr:from>
    <xdr:ext cx="534377"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2547111" y="992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xmlns=""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xmlns=""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xmlns=""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2" name="直線コネクタ 611">
          <a:extLst>
            <a:ext uri="{FF2B5EF4-FFF2-40B4-BE49-F238E27FC236}">
              <a16:creationId xmlns:a16="http://schemas.microsoft.com/office/drawing/2014/main" xmlns="" id="{00000000-0008-0000-0700-000064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xmlns=""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xmlns=""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24320</xdr:rowOff>
    </xdr:from>
    <xdr:to>
      <xdr:col>85</xdr:col>
      <xdr:colOff>126364</xdr:colOff>
      <xdr:row>78</xdr:row>
      <xdr:rowOff>25400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flipV="1">
          <a:off x="16317595" y="12197270"/>
          <a:ext cx="1269" cy="120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53212</xdr:rowOff>
    </xdr:from>
    <xdr:ext cx="249299" cy="259045"/>
    <xdr:sp macro="" textlink="">
      <xdr:nvSpPr>
        <xdr:cNvPr id="622" name="災害復旧費最小値テキスト">
          <a:extLst>
            <a:ext uri="{FF2B5EF4-FFF2-40B4-BE49-F238E27FC236}">
              <a16:creationId xmlns:a16="http://schemas.microsoft.com/office/drawing/2014/main" xmlns="" id="{00000000-0008-0000-0700-00006E020000}"/>
            </a:ext>
          </a:extLst>
        </xdr:cNvPr>
        <xdr:cNvSpPr txBox="1"/>
      </xdr:nvSpPr>
      <xdr:spPr>
        <a:xfrm>
          <a:off x="16370300" y="13426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142447</xdr:rowOff>
    </xdr:from>
    <xdr:ext cx="599010" cy="259045"/>
    <xdr:sp macro="" textlink="">
      <xdr:nvSpPr>
        <xdr:cNvPr id="624" name="災害復旧費最大値テキスト">
          <a:extLst>
            <a:ext uri="{FF2B5EF4-FFF2-40B4-BE49-F238E27FC236}">
              <a16:creationId xmlns:a16="http://schemas.microsoft.com/office/drawing/2014/main" xmlns="" id="{00000000-0008-0000-0700-000070020000}"/>
            </a:ext>
          </a:extLst>
        </xdr:cNvPr>
        <xdr:cNvSpPr txBox="1"/>
      </xdr:nvSpPr>
      <xdr:spPr>
        <a:xfrm>
          <a:off x="16370300" y="119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210,189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24320</xdr:rowOff>
    </xdr:from>
    <xdr:to>
      <xdr:col>86</xdr:col>
      <xdr:colOff>25400</xdr:colOff>
      <xdr:row>71</xdr:row>
      <xdr:rowOff>24320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6230600" y="1219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142112</xdr:rowOff>
    </xdr:from>
    <xdr:ext cx="469744" cy="259045"/>
    <xdr:sp macro="" textlink="">
      <xdr:nvSpPr>
        <xdr:cNvPr id="627" name="災害復旧費平均値テキスト">
          <a:extLst>
            <a:ext uri="{FF2B5EF4-FFF2-40B4-BE49-F238E27FC236}">
              <a16:creationId xmlns:a16="http://schemas.microsoft.com/office/drawing/2014/main" xmlns="" id="{00000000-0008-0000-0700-000073020000}"/>
            </a:ext>
          </a:extLst>
        </xdr:cNvPr>
        <xdr:cNvSpPr txBox="1"/>
      </xdr:nvSpPr>
      <xdr:spPr>
        <a:xfrm>
          <a:off x="16370300" y="13172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119235</xdr:rowOff>
    </xdr:from>
    <xdr:to>
      <xdr:col>85</xdr:col>
      <xdr:colOff>177800</xdr:colOff>
      <xdr:row>78</xdr:row>
      <xdr:rowOff>49385</xdr:rowOff>
    </xdr:to>
    <xdr:sp macro="" textlink="">
      <xdr:nvSpPr>
        <xdr:cNvPr id="628" name="フローチャート: 判断 627">
          <a:extLst>
            <a:ext uri="{FF2B5EF4-FFF2-40B4-BE49-F238E27FC236}">
              <a16:creationId xmlns:a16="http://schemas.microsoft.com/office/drawing/2014/main" xmlns="" id="{00000000-0008-0000-0700-000074020000}"/>
            </a:ext>
          </a:extLst>
        </xdr:cNvPr>
        <xdr:cNvSpPr/>
      </xdr:nvSpPr>
      <xdr:spPr>
        <a:xfrm>
          <a:off x="162687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137249</xdr:rowOff>
    </xdr:from>
    <xdr:to>
      <xdr:col>81</xdr:col>
      <xdr:colOff>101600</xdr:colOff>
      <xdr:row>78</xdr:row>
      <xdr:rowOff>67399</xdr:rowOff>
    </xdr:to>
    <xdr:sp macro="" textlink="">
      <xdr:nvSpPr>
        <xdr:cNvPr id="630" name="フローチャート: 判断 629">
          <a:extLst>
            <a:ext uri="{FF2B5EF4-FFF2-40B4-BE49-F238E27FC236}">
              <a16:creationId xmlns:a16="http://schemas.microsoft.com/office/drawing/2014/main" xmlns="" id="{00000000-0008-0000-0700-000076020000}"/>
            </a:ext>
          </a:extLst>
        </xdr:cNvPr>
        <xdr:cNvSpPr/>
      </xdr:nvSpPr>
      <xdr:spPr>
        <a:xfrm>
          <a:off x="15430500" y="1333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83926</xdr:rowOff>
    </xdr:from>
    <xdr:ext cx="469744" cy="259045"/>
    <xdr:sp macro="" textlink="">
      <xdr:nvSpPr>
        <xdr:cNvPr id="631" name="テキスト ボックス 630">
          <a:extLst>
            <a:ext uri="{FF2B5EF4-FFF2-40B4-BE49-F238E27FC236}">
              <a16:creationId xmlns:a16="http://schemas.microsoft.com/office/drawing/2014/main" xmlns="" id="{00000000-0008-0000-0700-000077020000}"/>
            </a:ext>
          </a:extLst>
        </xdr:cNvPr>
        <xdr:cNvSpPr txBox="1"/>
      </xdr:nvSpPr>
      <xdr:spPr>
        <a:xfrm>
          <a:off x="15246428" y="1311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127236</xdr:rowOff>
    </xdr:from>
    <xdr:to>
      <xdr:col>76</xdr:col>
      <xdr:colOff>165100</xdr:colOff>
      <xdr:row>78</xdr:row>
      <xdr:rowOff>57386</xdr:rowOff>
    </xdr:to>
    <xdr:sp macro="" textlink="">
      <xdr:nvSpPr>
        <xdr:cNvPr id="633" name="フローチャート: 判断 632">
          <a:extLst>
            <a:ext uri="{FF2B5EF4-FFF2-40B4-BE49-F238E27FC236}">
              <a16:creationId xmlns:a16="http://schemas.microsoft.com/office/drawing/2014/main" xmlns="" id="{00000000-0008-0000-0700-000079020000}"/>
            </a:ext>
          </a:extLst>
        </xdr:cNvPr>
        <xdr:cNvSpPr/>
      </xdr:nvSpPr>
      <xdr:spPr>
        <a:xfrm>
          <a:off x="14541500" y="133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73913</xdr:rowOff>
    </xdr:from>
    <xdr:ext cx="469744" cy="259045"/>
    <xdr:sp macro="" textlink="">
      <xdr:nvSpPr>
        <xdr:cNvPr id="634" name="テキスト ボックス 633">
          <a:extLst>
            <a:ext uri="{FF2B5EF4-FFF2-40B4-BE49-F238E27FC236}">
              <a16:creationId xmlns:a16="http://schemas.microsoft.com/office/drawing/2014/main" xmlns="" id="{00000000-0008-0000-0700-00007A020000}"/>
            </a:ext>
          </a:extLst>
        </xdr:cNvPr>
        <xdr:cNvSpPr txBox="1"/>
      </xdr:nvSpPr>
      <xdr:spPr>
        <a:xfrm>
          <a:off x="14357428" y="1310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136740</xdr:rowOff>
    </xdr:from>
    <xdr:to>
      <xdr:col>72</xdr:col>
      <xdr:colOff>38100</xdr:colOff>
      <xdr:row>78</xdr:row>
      <xdr:rowOff>66890</xdr:rowOff>
    </xdr:to>
    <xdr:sp macro="" textlink="">
      <xdr:nvSpPr>
        <xdr:cNvPr id="636" name="フローチャート: 判断 635">
          <a:extLst>
            <a:ext uri="{FF2B5EF4-FFF2-40B4-BE49-F238E27FC236}">
              <a16:creationId xmlns:a16="http://schemas.microsoft.com/office/drawing/2014/main" xmlns="" id="{00000000-0008-0000-0700-00007C020000}"/>
            </a:ext>
          </a:extLst>
        </xdr:cNvPr>
        <xdr:cNvSpPr/>
      </xdr:nvSpPr>
      <xdr:spPr>
        <a:xfrm>
          <a:off x="13652500" y="1333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83417</xdr:rowOff>
    </xdr:from>
    <xdr:ext cx="469744" cy="259045"/>
    <xdr:sp macro="" textlink="">
      <xdr:nvSpPr>
        <xdr:cNvPr id="637" name="テキスト ボックス 636">
          <a:extLst>
            <a:ext uri="{FF2B5EF4-FFF2-40B4-BE49-F238E27FC236}">
              <a16:creationId xmlns:a16="http://schemas.microsoft.com/office/drawing/2014/main" xmlns="" id="{00000000-0008-0000-0700-00007D020000}"/>
            </a:ext>
          </a:extLst>
        </xdr:cNvPr>
        <xdr:cNvSpPr txBox="1"/>
      </xdr:nvSpPr>
      <xdr:spPr>
        <a:xfrm>
          <a:off x="13468428" y="1311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119235</xdr:rowOff>
    </xdr:from>
    <xdr:to>
      <xdr:col>67</xdr:col>
      <xdr:colOff>101600</xdr:colOff>
      <xdr:row>78</xdr:row>
      <xdr:rowOff>49385</xdr:rowOff>
    </xdr:to>
    <xdr:sp macro="" textlink="">
      <xdr:nvSpPr>
        <xdr:cNvPr id="638" name="フローチャート: 判断 637">
          <a:extLst>
            <a:ext uri="{FF2B5EF4-FFF2-40B4-BE49-F238E27FC236}">
              <a16:creationId xmlns:a16="http://schemas.microsoft.com/office/drawing/2014/main" xmlns="" id="{00000000-0008-0000-0700-00007E020000}"/>
            </a:ext>
          </a:extLst>
        </xdr:cNvPr>
        <xdr:cNvSpPr/>
      </xdr:nvSpPr>
      <xdr:spPr>
        <a:xfrm>
          <a:off x="127635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65912</xdr:rowOff>
    </xdr:from>
    <xdr:ext cx="469744"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2579428" y="1309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5" name="楕円 644">
          <a:extLst>
            <a:ext uri="{FF2B5EF4-FFF2-40B4-BE49-F238E27FC236}">
              <a16:creationId xmlns:a16="http://schemas.microsoft.com/office/drawing/2014/main" xmlns="" id="{00000000-0008-0000-0700-000085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97662</xdr:rowOff>
    </xdr:from>
    <xdr:ext cx="249299" cy="259045"/>
    <xdr:sp macro="" textlink="">
      <xdr:nvSpPr>
        <xdr:cNvPr id="646" name="災害復旧費該当値テキスト">
          <a:extLst>
            <a:ext uri="{FF2B5EF4-FFF2-40B4-BE49-F238E27FC236}">
              <a16:creationId xmlns:a16="http://schemas.microsoft.com/office/drawing/2014/main" xmlns="" id="{00000000-0008-0000-0700-000086020000}"/>
            </a:ext>
          </a:extLst>
        </xdr:cNvPr>
        <xdr:cNvSpPr txBox="1"/>
      </xdr:nvSpPr>
      <xdr:spPr>
        <a:xfrm>
          <a:off x="16370300" y="13299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7" name="楕円 646">
          <a:extLst>
            <a:ext uri="{FF2B5EF4-FFF2-40B4-BE49-F238E27FC236}">
              <a16:creationId xmlns:a16="http://schemas.microsoft.com/office/drawing/2014/main" xmlns="" id="{00000000-0008-0000-0700-000087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9" name="楕円 648">
          <a:extLst>
            <a:ext uri="{FF2B5EF4-FFF2-40B4-BE49-F238E27FC236}">
              <a16:creationId xmlns:a16="http://schemas.microsoft.com/office/drawing/2014/main" xmlns="" id="{00000000-0008-0000-0700-000089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1" name="楕円 650">
          <a:extLst>
            <a:ext uri="{FF2B5EF4-FFF2-40B4-BE49-F238E27FC236}">
              <a16:creationId xmlns:a16="http://schemas.microsoft.com/office/drawing/2014/main" xmlns="" id="{00000000-0008-0000-0700-00008B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3" name="楕円 652">
          <a:extLst>
            <a:ext uri="{FF2B5EF4-FFF2-40B4-BE49-F238E27FC236}">
              <a16:creationId xmlns:a16="http://schemas.microsoft.com/office/drawing/2014/main" xmlns="" id="{00000000-0008-0000-0700-00008D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xmlns=""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xmlns=""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xmlns=""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xmlns=""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xmlns=""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xmlns=""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xmlns="" id="{00000000-0008-0000-07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xmlns="" id="{00000000-0008-0000-07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xmlns=""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22337</xdr:rowOff>
    </xdr:from>
    <xdr:to>
      <xdr:col>85</xdr:col>
      <xdr:colOff>126364</xdr:colOff>
      <xdr:row>99</xdr:row>
      <xdr:rowOff>27998</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flipV="1">
          <a:off x="16317595" y="15624287"/>
          <a:ext cx="1269" cy="1377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31825</xdr:rowOff>
    </xdr:from>
    <xdr:ext cx="469744" cy="259045"/>
    <xdr:sp macro="" textlink="">
      <xdr:nvSpPr>
        <xdr:cNvPr id="679" name="公債費最小値テキスト">
          <a:extLst>
            <a:ext uri="{FF2B5EF4-FFF2-40B4-BE49-F238E27FC236}">
              <a16:creationId xmlns:a16="http://schemas.microsoft.com/office/drawing/2014/main" xmlns="" id="{00000000-0008-0000-0700-0000A7020000}"/>
            </a:ext>
          </a:extLst>
        </xdr:cNvPr>
        <xdr:cNvSpPr txBox="1"/>
      </xdr:nvSpPr>
      <xdr:spPr>
        <a:xfrm>
          <a:off x="16370300" y="1700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27998</xdr:rowOff>
    </xdr:from>
    <xdr:to>
      <xdr:col>86</xdr:col>
      <xdr:colOff>25400</xdr:colOff>
      <xdr:row>99</xdr:row>
      <xdr:rowOff>27998</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6230600" y="1700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140464</xdr:rowOff>
    </xdr:from>
    <xdr:ext cx="599010" cy="259045"/>
    <xdr:sp macro="" textlink="">
      <xdr:nvSpPr>
        <xdr:cNvPr id="681" name="公債費最大値テキスト">
          <a:extLst>
            <a:ext uri="{FF2B5EF4-FFF2-40B4-BE49-F238E27FC236}">
              <a16:creationId xmlns:a16="http://schemas.microsoft.com/office/drawing/2014/main" xmlns="" id="{00000000-0008-0000-0700-0000A9020000}"/>
            </a:ext>
          </a:extLst>
        </xdr:cNvPr>
        <xdr:cNvSpPr txBox="1"/>
      </xdr:nvSpPr>
      <xdr:spPr>
        <a:xfrm>
          <a:off x="16370300" y="1539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22337</xdr:rowOff>
    </xdr:from>
    <xdr:to>
      <xdr:col>86</xdr:col>
      <xdr:colOff>25400</xdr:colOff>
      <xdr:row>91</xdr:row>
      <xdr:rowOff>22337</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6230600" y="1562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137871</xdr:rowOff>
    </xdr:from>
    <xdr:to>
      <xdr:col>85</xdr:col>
      <xdr:colOff>127000</xdr:colOff>
      <xdr:row>97</xdr:row>
      <xdr:rowOff>149972</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flipV="1">
          <a:off x="15481300" y="16768521"/>
          <a:ext cx="838200" cy="1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131925</xdr:rowOff>
    </xdr:from>
    <xdr:ext cx="534377" cy="259045"/>
    <xdr:sp macro="" textlink="">
      <xdr:nvSpPr>
        <xdr:cNvPr id="684" name="公債費平均値テキスト">
          <a:extLst>
            <a:ext uri="{FF2B5EF4-FFF2-40B4-BE49-F238E27FC236}">
              <a16:creationId xmlns:a16="http://schemas.microsoft.com/office/drawing/2014/main" xmlns="" id="{00000000-0008-0000-0700-0000AC020000}"/>
            </a:ext>
          </a:extLst>
        </xdr:cNvPr>
        <xdr:cNvSpPr txBox="1"/>
      </xdr:nvSpPr>
      <xdr:spPr>
        <a:xfrm>
          <a:off x="16370300" y="16419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109048</xdr:rowOff>
    </xdr:from>
    <xdr:to>
      <xdr:col>85</xdr:col>
      <xdr:colOff>177800</xdr:colOff>
      <xdr:row>97</xdr:row>
      <xdr:rowOff>39198</xdr:rowOff>
    </xdr:to>
    <xdr:sp macro="" textlink="">
      <xdr:nvSpPr>
        <xdr:cNvPr id="685" name="フローチャート: 判断 684">
          <a:extLst>
            <a:ext uri="{FF2B5EF4-FFF2-40B4-BE49-F238E27FC236}">
              <a16:creationId xmlns:a16="http://schemas.microsoft.com/office/drawing/2014/main" xmlns="" id="{00000000-0008-0000-0700-0000AD020000}"/>
            </a:ext>
          </a:extLst>
        </xdr:cNvPr>
        <xdr:cNvSpPr/>
      </xdr:nvSpPr>
      <xdr:spPr>
        <a:xfrm>
          <a:off x="162687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149972</xdr:rowOff>
    </xdr:from>
    <xdr:to>
      <xdr:col>81</xdr:col>
      <xdr:colOff>50800</xdr:colOff>
      <xdr:row>97</xdr:row>
      <xdr:rowOff>152608</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flipV="1">
          <a:off x="14592300" y="16780622"/>
          <a:ext cx="889000" cy="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110525</xdr:rowOff>
    </xdr:from>
    <xdr:to>
      <xdr:col>81</xdr:col>
      <xdr:colOff>101600</xdr:colOff>
      <xdr:row>97</xdr:row>
      <xdr:rowOff>40675</xdr:rowOff>
    </xdr:to>
    <xdr:sp macro="" textlink="">
      <xdr:nvSpPr>
        <xdr:cNvPr id="687" name="フローチャート: 判断 686">
          <a:extLst>
            <a:ext uri="{FF2B5EF4-FFF2-40B4-BE49-F238E27FC236}">
              <a16:creationId xmlns:a16="http://schemas.microsoft.com/office/drawing/2014/main" xmlns="" id="{00000000-0008-0000-0700-0000AF020000}"/>
            </a:ext>
          </a:extLst>
        </xdr:cNvPr>
        <xdr:cNvSpPr/>
      </xdr:nvSpPr>
      <xdr:spPr>
        <a:xfrm>
          <a:off x="15430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57202</xdr:rowOff>
    </xdr:from>
    <xdr:ext cx="534377" cy="259045"/>
    <xdr:sp macro="" textlink="">
      <xdr:nvSpPr>
        <xdr:cNvPr id="688" name="テキスト ボックス 687">
          <a:extLst>
            <a:ext uri="{FF2B5EF4-FFF2-40B4-BE49-F238E27FC236}">
              <a16:creationId xmlns:a16="http://schemas.microsoft.com/office/drawing/2014/main" xmlns="" id="{00000000-0008-0000-0700-0000B0020000}"/>
            </a:ext>
          </a:extLst>
        </xdr:cNvPr>
        <xdr:cNvSpPr txBox="1"/>
      </xdr:nvSpPr>
      <xdr:spPr>
        <a:xfrm>
          <a:off x="15214111" y="163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152608</xdr:rowOff>
    </xdr:from>
    <xdr:to>
      <xdr:col>76</xdr:col>
      <xdr:colOff>114300</xdr:colOff>
      <xdr:row>97</xdr:row>
      <xdr:rowOff>167337</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flipV="1">
          <a:off x="13703300" y="16783258"/>
          <a:ext cx="889000" cy="1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104239</xdr:rowOff>
    </xdr:from>
    <xdr:to>
      <xdr:col>76</xdr:col>
      <xdr:colOff>165100</xdr:colOff>
      <xdr:row>97</xdr:row>
      <xdr:rowOff>34389</xdr:rowOff>
    </xdr:to>
    <xdr:sp macro="" textlink="">
      <xdr:nvSpPr>
        <xdr:cNvPr id="690" name="フローチャート: 判断 689">
          <a:extLst>
            <a:ext uri="{FF2B5EF4-FFF2-40B4-BE49-F238E27FC236}">
              <a16:creationId xmlns:a16="http://schemas.microsoft.com/office/drawing/2014/main" xmlns="" id="{00000000-0008-0000-0700-0000B2020000}"/>
            </a:ext>
          </a:extLst>
        </xdr:cNvPr>
        <xdr:cNvSpPr/>
      </xdr:nvSpPr>
      <xdr:spPr>
        <a:xfrm>
          <a:off x="14541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50916</xdr:rowOff>
    </xdr:from>
    <xdr:ext cx="534377" cy="259045"/>
    <xdr:sp macro="" textlink="">
      <xdr:nvSpPr>
        <xdr:cNvPr id="691" name="テキスト ボックス 690">
          <a:extLst>
            <a:ext uri="{FF2B5EF4-FFF2-40B4-BE49-F238E27FC236}">
              <a16:creationId xmlns:a16="http://schemas.microsoft.com/office/drawing/2014/main" xmlns="" id="{00000000-0008-0000-0700-0000B3020000}"/>
            </a:ext>
          </a:extLst>
        </xdr:cNvPr>
        <xdr:cNvSpPr txBox="1"/>
      </xdr:nvSpPr>
      <xdr:spPr>
        <a:xfrm>
          <a:off x="14325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155169</xdr:rowOff>
    </xdr:from>
    <xdr:to>
      <xdr:col>71</xdr:col>
      <xdr:colOff>177800</xdr:colOff>
      <xdr:row>97</xdr:row>
      <xdr:rowOff>167337</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a:off x="12814300" y="16785819"/>
          <a:ext cx="889000" cy="1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57231</xdr:rowOff>
    </xdr:from>
    <xdr:to>
      <xdr:col>72</xdr:col>
      <xdr:colOff>38100</xdr:colOff>
      <xdr:row>96</xdr:row>
      <xdr:rowOff>158831</xdr:rowOff>
    </xdr:to>
    <xdr:sp macro="" textlink="">
      <xdr:nvSpPr>
        <xdr:cNvPr id="693" name="フローチャート: 判断 692">
          <a:extLst>
            <a:ext uri="{FF2B5EF4-FFF2-40B4-BE49-F238E27FC236}">
              <a16:creationId xmlns:a16="http://schemas.microsoft.com/office/drawing/2014/main" xmlns="" id="{00000000-0008-0000-0700-0000B5020000}"/>
            </a:ext>
          </a:extLst>
        </xdr:cNvPr>
        <xdr:cNvSpPr/>
      </xdr:nvSpPr>
      <xdr:spPr>
        <a:xfrm>
          <a:off x="13652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3908</xdr:rowOff>
    </xdr:from>
    <xdr:ext cx="534377"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3436111" y="162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44369</xdr:rowOff>
    </xdr:from>
    <xdr:to>
      <xdr:col>67</xdr:col>
      <xdr:colOff>101600</xdr:colOff>
      <xdr:row>96</xdr:row>
      <xdr:rowOff>145969</xdr:rowOff>
    </xdr:to>
    <xdr:sp macro="" textlink="">
      <xdr:nvSpPr>
        <xdr:cNvPr id="695" name="フローチャート: 判断 694">
          <a:extLst>
            <a:ext uri="{FF2B5EF4-FFF2-40B4-BE49-F238E27FC236}">
              <a16:creationId xmlns:a16="http://schemas.microsoft.com/office/drawing/2014/main" xmlns="" id="{00000000-0008-0000-0700-0000B7020000}"/>
            </a:ext>
          </a:extLst>
        </xdr:cNvPr>
        <xdr:cNvSpPr/>
      </xdr:nvSpPr>
      <xdr:spPr>
        <a:xfrm>
          <a:off x="12763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162496</xdr:rowOff>
    </xdr:from>
    <xdr:ext cx="534377"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2547111" y="1627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87071</xdr:rowOff>
    </xdr:from>
    <xdr:to>
      <xdr:col>85</xdr:col>
      <xdr:colOff>177800</xdr:colOff>
      <xdr:row>98</xdr:row>
      <xdr:rowOff>17221</xdr:rowOff>
    </xdr:to>
    <xdr:sp macro="" textlink="">
      <xdr:nvSpPr>
        <xdr:cNvPr id="702" name="楕円 701">
          <a:extLst>
            <a:ext uri="{FF2B5EF4-FFF2-40B4-BE49-F238E27FC236}">
              <a16:creationId xmlns:a16="http://schemas.microsoft.com/office/drawing/2014/main" xmlns="" id="{00000000-0008-0000-0700-0000BE020000}"/>
            </a:ext>
          </a:extLst>
        </xdr:cNvPr>
        <xdr:cNvSpPr/>
      </xdr:nvSpPr>
      <xdr:spPr>
        <a:xfrm>
          <a:off x="16268700" y="1671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65498</xdr:rowOff>
    </xdr:from>
    <xdr:ext cx="534377" cy="259045"/>
    <xdr:sp macro="" textlink="">
      <xdr:nvSpPr>
        <xdr:cNvPr id="703" name="公債費該当値テキスト">
          <a:extLst>
            <a:ext uri="{FF2B5EF4-FFF2-40B4-BE49-F238E27FC236}">
              <a16:creationId xmlns:a16="http://schemas.microsoft.com/office/drawing/2014/main" xmlns="" id="{00000000-0008-0000-0700-0000BF020000}"/>
            </a:ext>
          </a:extLst>
        </xdr:cNvPr>
        <xdr:cNvSpPr txBox="1"/>
      </xdr:nvSpPr>
      <xdr:spPr>
        <a:xfrm>
          <a:off x="16370300" y="1669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99172</xdr:rowOff>
    </xdr:from>
    <xdr:to>
      <xdr:col>81</xdr:col>
      <xdr:colOff>101600</xdr:colOff>
      <xdr:row>98</xdr:row>
      <xdr:rowOff>29322</xdr:rowOff>
    </xdr:to>
    <xdr:sp macro="" textlink="">
      <xdr:nvSpPr>
        <xdr:cNvPr id="704" name="楕円 703">
          <a:extLst>
            <a:ext uri="{FF2B5EF4-FFF2-40B4-BE49-F238E27FC236}">
              <a16:creationId xmlns:a16="http://schemas.microsoft.com/office/drawing/2014/main" xmlns="" id="{00000000-0008-0000-0700-0000C0020000}"/>
            </a:ext>
          </a:extLst>
        </xdr:cNvPr>
        <xdr:cNvSpPr/>
      </xdr:nvSpPr>
      <xdr:spPr>
        <a:xfrm>
          <a:off x="15430500" y="1672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20449</xdr:rowOff>
    </xdr:from>
    <xdr:ext cx="534377"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5214111" y="1682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101808</xdr:rowOff>
    </xdr:from>
    <xdr:to>
      <xdr:col>76</xdr:col>
      <xdr:colOff>165100</xdr:colOff>
      <xdr:row>98</xdr:row>
      <xdr:rowOff>31958</xdr:rowOff>
    </xdr:to>
    <xdr:sp macro="" textlink="">
      <xdr:nvSpPr>
        <xdr:cNvPr id="706" name="楕円 705">
          <a:extLst>
            <a:ext uri="{FF2B5EF4-FFF2-40B4-BE49-F238E27FC236}">
              <a16:creationId xmlns:a16="http://schemas.microsoft.com/office/drawing/2014/main" xmlns="" id="{00000000-0008-0000-0700-0000C2020000}"/>
            </a:ext>
          </a:extLst>
        </xdr:cNvPr>
        <xdr:cNvSpPr/>
      </xdr:nvSpPr>
      <xdr:spPr>
        <a:xfrm>
          <a:off x="14541500" y="1673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23085</xdr:rowOff>
    </xdr:from>
    <xdr:ext cx="534377"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4325111" y="1682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116537</xdr:rowOff>
    </xdr:from>
    <xdr:to>
      <xdr:col>72</xdr:col>
      <xdr:colOff>38100</xdr:colOff>
      <xdr:row>98</xdr:row>
      <xdr:rowOff>46687</xdr:rowOff>
    </xdr:to>
    <xdr:sp macro="" textlink="">
      <xdr:nvSpPr>
        <xdr:cNvPr id="708" name="楕円 707">
          <a:extLst>
            <a:ext uri="{FF2B5EF4-FFF2-40B4-BE49-F238E27FC236}">
              <a16:creationId xmlns:a16="http://schemas.microsoft.com/office/drawing/2014/main" xmlns="" id="{00000000-0008-0000-0700-0000C4020000}"/>
            </a:ext>
          </a:extLst>
        </xdr:cNvPr>
        <xdr:cNvSpPr/>
      </xdr:nvSpPr>
      <xdr:spPr>
        <a:xfrm>
          <a:off x="13652500" y="1674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37814</xdr:rowOff>
    </xdr:from>
    <xdr:ext cx="534377"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3436111" y="1683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104369</xdr:rowOff>
    </xdr:from>
    <xdr:to>
      <xdr:col>67</xdr:col>
      <xdr:colOff>101600</xdr:colOff>
      <xdr:row>98</xdr:row>
      <xdr:rowOff>34519</xdr:rowOff>
    </xdr:to>
    <xdr:sp macro="" textlink="">
      <xdr:nvSpPr>
        <xdr:cNvPr id="710" name="楕円 709">
          <a:extLst>
            <a:ext uri="{FF2B5EF4-FFF2-40B4-BE49-F238E27FC236}">
              <a16:creationId xmlns:a16="http://schemas.microsoft.com/office/drawing/2014/main" xmlns="" id="{00000000-0008-0000-0700-0000C6020000}"/>
            </a:ext>
          </a:extLst>
        </xdr:cNvPr>
        <xdr:cNvSpPr/>
      </xdr:nvSpPr>
      <xdr:spPr>
        <a:xfrm>
          <a:off x="12763500" y="1673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25646</xdr:rowOff>
    </xdr:from>
    <xdr:ext cx="534377"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2547111" y="1682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xmlns=""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xmlns=""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xmlns=""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xmlns=""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xmlns=""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xmlns=""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2" name="直線コネクタ 721">
          <a:extLst>
            <a:ext uri="{FF2B5EF4-FFF2-40B4-BE49-F238E27FC236}">
              <a16:creationId xmlns:a16="http://schemas.microsoft.com/office/drawing/2014/main" xmlns="" id="{00000000-0008-0000-0700-0000D2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xmlns=""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xmlns=""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30543</xdr:rowOff>
    </xdr:from>
    <xdr:to>
      <xdr:col>116</xdr:col>
      <xdr:colOff>62864</xdr:colOff>
      <xdr:row>38</xdr:row>
      <xdr:rowOff>25400</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flipV="1">
          <a:off x="22159595" y="5345493"/>
          <a:ext cx="1269" cy="1195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2" name="諸支出金最小値テキスト">
          <a:extLst>
            <a:ext uri="{FF2B5EF4-FFF2-40B4-BE49-F238E27FC236}">
              <a16:creationId xmlns:a16="http://schemas.microsoft.com/office/drawing/2014/main" xmlns="" id="{00000000-0008-0000-0700-0000DC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148670</xdr:rowOff>
    </xdr:from>
    <xdr:ext cx="469744" cy="259045"/>
    <xdr:sp macro="" textlink="">
      <xdr:nvSpPr>
        <xdr:cNvPr id="734" name="諸支出金最大値テキスト">
          <a:extLst>
            <a:ext uri="{FF2B5EF4-FFF2-40B4-BE49-F238E27FC236}">
              <a16:creationId xmlns:a16="http://schemas.microsoft.com/office/drawing/2014/main" xmlns="" id="{00000000-0008-0000-0700-0000DE020000}"/>
            </a:ext>
          </a:extLst>
        </xdr:cNvPr>
        <xdr:cNvSpPr txBox="1"/>
      </xdr:nvSpPr>
      <xdr:spPr>
        <a:xfrm>
          <a:off x="22212300" y="512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30543</xdr:rowOff>
    </xdr:from>
    <xdr:to>
      <xdr:col>116</xdr:col>
      <xdr:colOff>152400</xdr:colOff>
      <xdr:row>31</xdr:row>
      <xdr:rowOff>30543</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22072600" y="534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110062</xdr:rowOff>
    </xdr:from>
    <xdr:ext cx="378565" cy="259045"/>
    <xdr:sp macro="" textlink="">
      <xdr:nvSpPr>
        <xdr:cNvPr id="737" name="諸支出金平均値テキスト">
          <a:extLst>
            <a:ext uri="{FF2B5EF4-FFF2-40B4-BE49-F238E27FC236}">
              <a16:creationId xmlns:a16="http://schemas.microsoft.com/office/drawing/2014/main" xmlns="" id="{00000000-0008-0000-0700-0000E1020000}"/>
            </a:ext>
          </a:extLst>
        </xdr:cNvPr>
        <xdr:cNvSpPr txBox="1"/>
      </xdr:nvSpPr>
      <xdr:spPr>
        <a:xfrm>
          <a:off x="22212300" y="62822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87185</xdr:rowOff>
    </xdr:from>
    <xdr:to>
      <xdr:col>116</xdr:col>
      <xdr:colOff>114300</xdr:colOff>
      <xdr:row>38</xdr:row>
      <xdr:rowOff>17335</xdr:rowOff>
    </xdr:to>
    <xdr:sp macro="" textlink="">
      <xdr:nvSpPr>
        <xdr:cNvPr id="738" name="フローチャート: 判断 737">
          <a:extLst>
            <a:ext uri="{FF2B5EF4-FFF2-40B4-BE49-F238E27FC236}">
              <a16:creationId xmlns:a16="http://schemas.microsoft.com/office/drawing/2014/main" xmlns="" id="{00000000-0008-0000-0700-0000E2020000}"/>
            </a:ext>
          </a:extLst>
        </xdr:cNvPr>
        <xdr:cNvSpPr/>
      </xdr:nvSpPr>
      <xdr:spPr>
        <a:xfrm>
          <a:off x="22110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67754</xdr:rowOff>
    </xdr:from>
    <xdr:to>
      <xdr:col>112</xdr:col>
      <xdr:colOff>38100</xdr:colOff>
      <xdr:row>37</xdr:row>
      <xdr:rowOff>169354</xdr:rowOff>
    </xdr:to>
    <xdr:sp macro="" textlink="">
      <xdr:nvSpPr>
        <xdr:cNvPr id="740" name="フローチャート: 判断 739">
          <a:extLst>
            <a:ext uri="{FF2B5EF4-FFF2-40B4-BE49-F238E27FC236}">
              <a16:creationId xmlns:a16="http://schemas.microsoft.com/office/drawing/2014/main" xmlns="" id="{00000000-0008-0000-0700-0000E4020000}"/>
            </a:ext>
          </a:extLst>
        </xdr:cNvPr>
        <xdr:cNvSpPr/>
      </xdr:nvSpPr>
      <xdr:spPr>
        <a:xfrm>
          <a:off x="21272500" y="64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14431</xdr:rowOff>
    </xdr:from>
    <xdr:ext cx="378565" cy="259045"/>
    <xdr:sp macro="" textlink="">
      <xdr:nvSpPr>
        <xdr:cNvPr id="741" name="テキスト ボックス 740">
          <a:extLst>
            <a:ext uri="{FF2B5EF4-FFF2-40B4-BE49-F238E27FC236}">
              <a16:creationId xmlns:a16="http://schemas.microsoft.com/office/drawing/2014/main" xmlns="" id="{00000000-0008-0000-0700-0000E5020000}"/>
            </a:ext>
          </a:extLst>
        </xdr:cNvPr>
        <xdr:cNvSpPr txBox="1"/>
      </xdr:nvSpPr>
      <xdr:spPr>
        <a:xfrm>
          <a:off x="21134017" y="618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67754</xdr:rowOff>
    </xdr:from>
    <xdr:to>
      <xdr:col>107</xdr:col>
      <xdr:colOff>101600</xdr:colOff>
      <xdr:row>37</xdr:row>
      <xdr:rowOff>169354</xdr:rowOff>
    </xdr:to>
    <xdr:sp macro="" textlink="">
      <xdr:nvSpPr>
        <xdr:cNvPr id="743" name="フローチャート: 判断 742">
          <a:extLst>
            <a:ext uri="{FF2B5EF4-FFF2-40B4-BE49-F238E27FC236}">
              <a16:creationId xmlns:a16="http://schemas.microsoft.com/office/drawing/2014/main" xmlns="" id="{00000000-0008-0000-0700-0000E7020000}"/>
            </a:ext>
          </a:extLst>
        </xdr:cNvPr>
        <xdr:cNvSpPr/>
      </xdr:nvSpPr>
      <xdr:spPr>
        <a:xfrm>
          <a:off x="20383500" y="64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14431</xdr:rowOff>
    </xdr:from>
    <xdr:ext cx="378565" cy="259045"/>
    <xdr:sp macro="" textlink="">
      <xdr:nvSpPr>
        <xdr:cNvPr id="744" name="テキスト ボックス 743">
          <a:extLst>
            <a:ext uri="{FF2B5EF4-FFF2-40B4-BE49-F238E27FC236}">
              <a16:creationId xmlns:a16="http://schemas.microsoft.com/office/drawing/2014/main" xmlns="" id="{00000000-0008-0000-0700-0000E8020000}"/>
            </a:ext>
          </a:extLst>
        </xdr:cNvPr>
        <xdr:cNvSpPr txBox="1"/>
      </xdr:nvSpPr>
      <xdr:spPr>
        <a:xfrm>
          <a:off x="20245017" y="618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49466</xdr:rowOff>
    </xdr:from>
    <xdr:to>
      <xdr:col>102</xdr:col>
      <xdr:colOff>165100</xdr:colOff>
      <xdr:row>36</xdr:row>
      <xdr:rowOff>151066</xdr:rowOff>
    </xdr:to>
    <xdr:sp macro="" textlink="">
      <xdr:nvSpPr>
        <xdr:cNvPr id="746" name="フローチャート: 判断 745">
          <a:extLst>
            <a:ext uri="{FF2B5EF4-FFF2-40B4-BE49-F238E27FC236}">
              <a16:creationId xmlns:a16="http://schemas.microsoft.com/office/drawing/2014/main" xmlns="" id="{00000000-0008-0000-0700-0000EA020000}"/>
            </a:ext>
          </a:extLst>
        </xdr:cNvPr>
        <xdr:cNvSpPr/>
      </xdr:nvSpPr>
      <xdr:spPr>
        <a:xfrm>
          <a:off x="19494500" y="622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167593</xdr:rowOff>
    </xdr:from>
    <xdr:ext cx="378565" cy="259045"/>
    <xdr:sp macro="" textlink="">
      <xdr:nvSpPr>
        <xdr:cNvPr id="747" name="テキスト ボックス 746">
          <a:extLst>
            <a:ext uri="{FF2B5EF4-FFF2-40B4-BE49-F238E27FC236}">
              <a16:creationId xmlns:a16="http://schemas.microsoft.com/office/drawing/2014/main" xmlns="" id="{00000000-0008-0000-0700-0000EB020000}"/>
            </a:ext>
          </a:extLst>
        </xdr:cNvPr>
        <xdr:cNvSpPr txBox="1"/>
      </xdr:nvSpPr>
      <xdr:spPr>
        <a:xfrm>
          <a:off x="19356017" y="5996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38036</xdr:rowOff>
    </xdr:from>
    <xdr:to>
      <xdr:col>98</xdr:col>
      <xdr:colOff>38100</xdr:colOff>
      <xdr:row>37</xdr:row>
      <xdr:rowOff>139636</xdr:rowOff>
    </xdr:to>
    <xdr:sp macro="" textlink="">
      <xdr:nvSpPr>
        <xdr:cNvPr id="748" name="フローチャート: 判断 747">
          <a:extLst>
            <a:ext uri="{FF2B5EF4-FFF2-40B4-BE49-F238E27FC236}">
              <a16:creationId xmlns:a16="http://schemas.microsoft.com/office/drawing/2014/main" xmlns="" id="{00000000-0008-0000-0700-0000EC020000}"/>
            </a:ext>
          </a:extLst>
        </xdr:cNvPr>
        <xdr:cNvSpPr/>
      </xdr:nvSpPr>
      <xdr:spPr>
        <a:xfrm>
          <a:off x="18605500" y="638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156163</xdr:rowOff>
    </xdr:from>
    <xdr:ext cx="378565"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18467017" y="6156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5" name="楕円 754">
          <a:extLst>
            <a:ext uri="{FF2B5EF4-FFF2-40B4-BE49-F238E27FC236}">
              <a16:creationId xmlns:a16="http://schemas.microsoft.com/office/drawing/2014/main" xmlns="" id="{00000000-0008-0000-0700-0000F3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65613</xdr:rowOff>
    </xdr:from>
    <xdr:ext cx="249299" cy="259045"/>
    <xdr:sp macro="" textlink="">
      <xdr:nvSpPr>
        <xdr:cNvPr id="756" name="諸支出金該当値テキスト">
          <a:extLst>
            <a:ext uri="{FF2B5EF4-FFF2-40B4-BE49-F238E27FC236}">
              <a16:creationId xmlns:a16="http://schemas.microsoft.com/office/drawing/2014/main" xmlns="" id="{00000000-0008-0000-0700-0000F4020000}"/>
            </a:ext>
          </a:extLst>
        </xdr:cNvPr>
        <xdr:cNvSpPr txBox="1"/>
      </xdr:nvSpPr>
      <xdr:spPr>
        <a:xfrm>
          <a:off x="22212300" y="64092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7" name="楕円 756">
          <a:extLst>
            <a:ext uri="{FF2B5EF4-FFF2-40B4-BE49-F238E27FC236}">
              <a16:creationId xmlns:a16="http://schemas.microsoft.com/office/drawing/2014/main" xmlns="" id="{00000000-0008-0000-0700-0000F5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9" name="楕円 758">
          <a:extLst>
            <a:ext uri="{FF2B5EF4-FFF2-40B4-BE49-F238E27FC236}">
              <a16:creationId xmlns:a16="http://schemas.microsoft.com/office/drawing/2014/main" xmlns="" id="{00000000-0008-0000-0700-0000F7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1" name="楕円 760">
          <a:extLst>
            <a:ext uri="{FF2B5EF4-FFF2-40B4-BE49-F238E27FC236}">
              <a16:creationId xmlns:a16="http://schemas.microsoft.com/office/drawing/2014/main" xmlns="" id="{00000000-0008-0000-0700-0000F9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3" name="楕円 762">
          <a:extLst>
            <a:ext uri="{FF2B5EF4-FFF2-40B4-BE49-F238E27FC236}">
              <a16:creationId xmlns:a16="http://schemas.microsoft.com/office/drawing/2014/main" xmlns="" id="{00000000-0008-0000-0700-0000FB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xmlns=""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xmlns=""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xmlns=""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xmlns=""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xmlns=""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xmlns=""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xmlns=""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xmlns=""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xmlns=""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xmlns="" id="{00000000-0008-0000-07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xmlns="" id="{00000000-0008-0000-07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xmlns=""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xmlns="" id="{00000000-0008-0000-07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xmlns="" id="{00000000-0008-0000-07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xmlns=""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6" name="テキスト ボックス 785">
          <a:extLst>
            <a:ext uri="{FF2B5EF4-FFF2-40B4-BE49-F238E27FC236}">
              <a16:creationId xmlns:a16="http://schemas.microsoft.com/office/drawing/2014/main" xmlns="" id="{00000000-0008-0000-0700-000012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xmlns=""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89" name="前年度繰上充用金最小値テキスト">
          <a:extLst>
            <a:ext uri="{FF2B5EF4-FFF2-40B4-BE49-F238E27FC236}">
              <a16:creationId xmlns:a16="http://schemas.microsoft.com/office/drawing/2014/main" xmlns="" id="{00000000-0008-0000-0700-000015030000}"/>
            </a:ext>
          </a:extLst>
        </xdr:cNvPr>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791" name="前年度繰上充用金最大値テキスト">
          <a:extLst>
            <a:ext uri="{FF2B5EF4-FFF2-40B4-BE49-F238E27FC236}">
              <a16:creationId xmlns:a16="http://schemas.microsoft.com/office/drawing/2014/main" xmlns="" id="{00000000-0008-0000-0700-000017030000}"/>
            </a:ext>
          </a:extLst>
        </xdr:cNvPr>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4" name="前年度繰上充用金平均値テキスト">
          <a:extLst>
            <a:ext uri="{FF2B5EF4-FFF2-40B4-BE49-F238E27FC236}">
              <a16:creationId xmlns:a16="http://schemas.microsoft.com/office/drawing/2014/main" xmlns="" id="{00000000-0008-0000-0700-00001A030000}"/>
            </a:ext>
          </a:extLst>
        </xdr:cNvPr>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795" name="フローチャート: 判断 794">
          <a:extLst>
            <a:ext uri="{FF2B5EF4-FFF2-40B4-BE49-F238E27FC236}">
              <a16:creationId xmlns:a16="http://schemas.microsoft.com/office/drawing/2014/main" xmlns="" id="{00000000-0008-0000-0700-00001B030000}"/>
            </a:ext>
          </a:extLst>
        </xdr:cNvPr>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797" name="フローチャート: 判断 796">
          <a:extLst>
            <a:ext uri="{FF2B5EF4-FFF2-40B4-BE49-F238E27FC236}">
              <a16:creationId xmlns:a16="http://schemas.microsoft.com/office/drawing/2014/main" xmlns="" id="{00000000-0008-0000-0700-00001D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798" name="テキスト ボックス 797">
          <a:extLst>
            <a:ext uri="{FF2B5EF4-FFF2-40B4-BE49-F238E27FC236}">
              <a16:creationId xmlns:a16="http://schemas.microsoft.com/office/drawing/2014/main" xmlns="" id="{00000000-0008-0000-0700-00001E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00" name="フローチャート: 判断 799">
          <a:extLst>
            <a:ext uri="{FF2B5EF4-FFF2-40B4-BE49-F238E27FC236}">
              <a16:creationId xmlns:a16="http://schemas.microsoft.com/office/drawing/2014/main" xmlns="" id="{00000000-0008-0000-0700-000020030000}"/>
            </a:ext>
          </a:extLst>
        </xdr:cNvPr>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2" name="直線コネクタ 801">
          <a:extLst>
            <a:ext uri="{FF2B5EF4-FFF2-40B4-BE49-F238E27FC236}">
              <a16:creationId xmlns:a16="http://schemas.microsoft.com/office/drawing/2014/main" xmlns="" id="{00000000-0008-0000-0700-000022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03" name="フローチャート: 判断 802">
          <a:extLst>
            <a:ext uri="{FF2B5EF4-FFF2-40B4-BE49-F238E27FC236}">
              <a16:creationId xmlns:a16="http://schemas.microsoft.com/office/drawing/2014/main" xmlns="" id="{00000000-0008-0000-0700-000023030000}"/>
            </a:ext>
          </a:extLst>
        </xdr:cNvPr>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50800</xdr:rowOff>
    </xdr:from>
    <xdr:to>
      <xdr:col>98</xdr:col>
      <xdr:colOff>38100</xdr:colOff>
      <xdr:row>50</xdr:row>
      <xdr:rowOff>152400</xdr:rowOff>
    </xdr:to>
    <xdr:sp macro="" textlink="">
      <xdr:nvSpPr>
        <xdr:cNvPr id="805" name="フローチャート: 判断 804">
          <a:extLst>
            <a:ext uri="{FF2B5EF4-FFF2-40B4-BE49-F238E27FC236}">
              <a16:creationId xmlns:a16="http://schemas.microsoft.com/office/drawing/2014/main" xmlns="" id="{00000000-0008-0000-0700-000025030000}"/>
            </a:ext>
          </a:extLst>
        </xdr:cNvPr>
        <xdr:cNvSpPr/>
      </xdr:nvSpPr>
      <xdr:spPr>
        <a:xfrm>
          <a:off x="18605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168927</xdr:rowOff>
    </xdr:from>
    <xdr:ext cx="313932"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18499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2" name="楕円 811">
          <a:extLst>
            <a:ext uri="{FF2B5EF4-FFF2-40B4-BE49-F238E27FC236}">
              <a16:creationId xmlns:a16="http://schemas.microsoft.com/office/drawing/2014/main" xmlns="" id="{00000000-0008-0000-0700-00002C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13" name="前年度繰上充用金該当値テキスト">
          <a:extLst>
            <a:ext uri="{FF2B5EF4-FFF2-40B4-BE49-F238E27FC236}">
              <a16:creationId xmlns:a16="http://schemas.microsoft.com/office/drawing/2014/main" xmlns="" id="{00000000-0008-0000-0700-00002D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4" name="楕円 813">
          <a:extLst>
            <a:ext uri="{FF2B5EF4-FFF2-40B4-BE49-F238E27FC236}">
              <a16:creationId xmlns:a16="http://schemas.microsoft.com/office/drawing/2014/main" xmlns="" id="{00000000-0008-0000-0700-00002E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6" name="楕円 815">
          <a:extLst>
            <a:ext uri="{FF2B5EF4-FFF2-40B4-BE49-F238E27FC236}">
              <a16:creationId xmlns:a16="http://schemas.microsoft.com/office/drawing/2014/main" xmlns="" id="{00000000-0008-0000-0700-000030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8" name="楕円 817">
          <a:extLst>
            <a:ext uri="{FF2B5EF4-FFF2-40B4-BE49-F238E27FC236}">
              <a16:creationId xmlns:a16="http://schemas.microsoft.com/office/drawing/2014/main" xmlns="" id="{00000000-0008-0000-0700-000032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0" name="楕円 819">
          <a:extLst>
            <a:ext uri="{FF2B5EF4-FFF2-40B4-BE49-F238E27FC236}">
              <a16:creationId xmlns:a16="http://schemas.microsoft.com/office/drawing/2014/main" xmlns="" id="{00000000-0008-0000-0700-000034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xmlns=""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xmlns=""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議会費、労働費及び土木費を除く項目で類似団体平均と比較して低い状況となっている。</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特徴としては、土木費と衛生費の大幅な増加である。この要因として、土木費は移住・定住対策の一環として実施した町営住宅整備事業によるところが大きく、衛生費は広域で運営している小田原市斎場の整備に係る負担金の影響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近年の状況としては、臨時財政対策債の償還費が嵩んできており公債費が増加傾向にあるため、今後大型公共事業も予定されていることから、計画的な財政運営が必要である。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神奈川県松田町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行財政改革を着実に進めていることから、実質収支額は継続的に黒字を確保している。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単年度収支においては、平成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年度は、町税（法人税割）の大幅な増が要因となり標準財政規模比でプラスとなったが、平成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年度の町税（法人税割）増分がなくなったことの反動を受け、再びマイナスに転じた。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神奈川県松田町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連結実質赤字比率において、過去赤字額が算出されたことはなく、常に黒字で推移している。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黒字額の標準財政規模比を見ると、一般会計と国民健康保険事業特別会計の黒字幅が大きく減少した。要因としては、一般会計は特定企業の特別収益がなくなったことによる法人住民税の減が影響しており、国民健康保険事業特別会計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年度決算時に歳計剰余金の処分を行い、繰越金の額が前年度から大幅減となったことによる。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 thickBot="1" x14ac:dyDescent="0.25">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2">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4929900</v>
      </c>
      <c r="BO4" s="461"/>
      <c r="BP4" s="461"/>
      <c r="BQ4" s="461"/>
      <c r="BR4" s="461"/>
      <c r="BS4" s="461"/>
      <c r="BT4" s="461"/>
      <c r="BU4" s="462"/>
      <c r="BV4" s="460">
        <v>4600811</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5.0999999999999996</v>
      </c>
      <c r="CU4" s="642"/>
      <c r="CV4" s="642"/>
      <c r="CW4" s="642"/>
      <c r="CX4" s="642"/>
      <c r="CY4" s="642"/>
      <c r="CZ4" s="642"/>
      <c r="DA4" s="643"/>
      <c r="DB4" s="641">
        <v>10.4</v>
      </c>
      <c r="DC4" s="642"/>
      <c r="DD4" s="642"/>
      <c r="DE4" s="642"/>
      <c r="DF4" s="642"/>
      <c r="DG4" s="642"/>
      <c r="DH4" s="642"/>
      <c r="DI4" s="643"/>
      <c r="DJ4" s="185"/>
      <c r="DK4" s="185"/>
      <c r="DL4" s="185"/>
      <c r="DM4" s="185"/>
      <c r="DN4" s="185"/>
      <c r="DO4" s="185"/>
    </row>
    <row r="5" spans="1:119" ht="18.75" customHeight="1" x14ac:dyDescent="0.2">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4742932</v>
      </c>
      <c r="BO5" s="466"/>
      <c r="BP5" s="466"/>
      <c r="BQ5" s="466"/>
      <c r="BR5" s="466"/>
      <c r="BS5" s="466"/>
      <c r="BT5" s="466"/>
      <c r="BU5" s="467"/>
      <c r="BV5" s="465">
        <v>4294638</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92.3</v>
      </c>
      <c r="CU5" s="436"/>
      <c r="CV5" s="436"/>
      <c r="CW5" s="436"/>
      <c r="CX5" s="436"/>
      <c r="CY5" s="436"/>
      <c r="CZ5" s="436"/>
      <c r="DA5" s="437"/>
      <c r="DB5" s="435">
        <v>88.8</v>
      </c>
      <c r="DC5" s="436"/>
      <c r="DD5" s="436"/>
      <c r="DE5" s="436"/>
      <c r="DF5" s="436"/>
      <c r="DG5" s="436"/>
      <c r="DH5" s="436"/>
      <c r="DI5" s="437"/>
      <c r="DJ5" s="185"/>
      <c r="DK5" s="185"/>
      <c r="DL5" s="185"/>
      <c r="DM5" s="185"/>
      <c r="DN5" s="185"/>
      <c r="DO5" s="185"/>
    </row>
    <row r="6" spans="1:119" ht="18.75" customHeight="1" x14ac:dyDescent="0.2">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186968</v>
      </c>
      <c r="BO6" s="466"/>
      <c r="BP6" s="466"/>
      <c r="BQ6" s="466"/>
      <c r="BR6" s="466"/>
      <c r="BS6" s="466"/>
      <c r="BT6" s="466"/>
      <c r="BU6" s="467"/>
      <c r="BV6" s="465">
        <v>306173</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98.8</v>
      </c>
      <c r="CU6" s="616"/>
      <c r="CV6" s="616"/>
      <c r="CW6" s="616"/>
      <c r="CX6" s="616"/>
      <c r="CY6" s="616"/>
      <c r="CZ6" s="616"/>
      <c r="DA6" s="617"/>
      <c r="DB6" s="615">
        <v>95.2</v>
      </c>
      <c r="DC6" s="616"/>
      <c r="DD6" s="616"/>
      <c r="DE6" s="616"/>
      <c r="DF6" s="616"/>
      <c r="DG6" s="616"/>
      <c r="DH6" s="616"/>
      <c r="DI6" s="617"/>
      <c r="DJ6" s="185"/>
      <c r="DK6" s="185"/>
      <c r="DL6" s="185"/>
      <c r="DM6" s="185"/>
      <c r="DN6" s="185"/>
      <c r="DO6" s="185"/>
    </row>
    <row r="7" spans="1:119" ht="18.75" customHeight="1" x14ac:dyDescent="0.2">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106</v>
      </c>
      <c r="AV7" s="523"/>
      <c r="AW7" s="523"/>
      <c r="AX7" s="523"/>
      <c r="AY7" s="445" t="s">
        <v>107</v>
      </c>
      <c r="AZ7" s="446"/>
      <c r="BA7" s="446"/>
      <c r="BB7" s="446"/>
      <c r="BC7" s="446"/>
      <c r="BD7" s="446"/>
      <c r="BE7" s="446"/>
      <c r="BF7" s="446"/>
      <c r="BG7" s="446"/>
      <c r="BH7" s="446"/>
      <c r="BI7" s="446"/>
      <c r="BJ7" s="446"/>
      <c r="BK7" s="446"/>
      <c r="BL7" s="446"/>
      <c r="BM7" s="447"/>
      <c r="BN7" s="465">
        <v>38351</v>
      </c>
      <c r="BO7" s="466"/>
      <c r="BP7" s="466"/>
      <c r="BQ7" s="466"/>
      <c r="BR7" s="466"/>
      <c r="BS7" s="466"/>
      <c r="BT7" s="466"/>
      <c r="BU7" s="467"/>
      <c r="BV7" s="465">
        <v>12862</v>
      </c>
      <c r="BW7" s="466"/>
      <c r="BX7" s="466"/>
      <c r="BY7" s="466"/>
      <c r="BZ7" s="466"/>
      <c r="CA7" s="466"/>
      <c r="CB7" s="466"/>
      <c r="CC7" s="467"/>
      <c r="CD7" s="474" t="s">
        <v>108</v>
      </c>
      <c r="CE7" s="475"/>
      <c r="CF7" s="475"/>
      <c r="CG7" s="475"/>
      <c r="CH7" s="475"/>
      <c r="CI7" s="475"/>
      <c r="CJ7" s="475"/>
      <c r="CK7" s="475"/>
      <c r="CL7" s="475"/>
      <c r="CM7" s="475"/>
      <c r="CN7" s="475"/>
      <c r="CO7" s="475"/>
      <c r="CP7" s="475"/>
      <c r="CQ7" s="475"/>
      <c r="CR7" s="475"/>
      <c r="CS7" s="476"/>
      <c r="CT7" s="465">
        <v>2905399</v>
      </c>
      <c r="CU7" s="466"/>
      <c r="CV7" s="466"/>
      <c r="CW7" s="466"/>
      <c r="CX7" s="466"/>
      <c r="CY7" s="466"/>
      <c r="CZ7" s="466"/>
      <c r="DA7" s="467"/>
      <c r="DB7" s="465">
        <v>2828361</v>
      </c>
      <c r="DC7" s="466"/>
      <c r="DD7" s="466"/>
      <c r="DE7" s="466"/>
      <c r="DF7" s="466"/>
      <c r="DG7" s="466"/>
      <c r="DH7" s="466"/>
      <c r="DI7" s="467"/>
      <c r="DJ7" s="185"/>
      <c r="DK7" s="185"/>
      <c r="DL7" s="185"/>
      <c r="DM7" s="185"/>
      <c r="DN7" s="185"/>
      <c r="DO7" s="185"/>
    </row>
    <row r="8" spans="1:119" ht="18.75" customHeight="1" thickBot="1" x14ac:dyDescent="0.25">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109</v>
      </c>
      <c r="AN8" s="439"/>
      <c r="AO8" s="439"/>
      <c r="AP8" s="439"/>
      <c r="AQ8" s="439"/>
      <c r="AR8" s="439"/>
      <c r="AS8" s="439"/>
      <c r="AT8" s="440"/>
      <c r="AU8" s="522" t="s">
        <v>110</v>
      </c>
      <c r="AV8" s="523"/>
      <c r="AW8" s="523"/>
      <c r="AX8" s="523"/>
      <c r="AY8" s="445" t="s">
        <v>111</v>
      </c>
      <c r="AZ8" s="446"/>
      <c r="BA8" s="446"/>
      <c r="BB8" s="446"/>
      <c r="BC8" s="446"/>
      <c r="BD8" s="446"/>
      <c r="BE8" s="446"/>
      <c r="BF8" s="446"/>
      <c r="BG8" s="446"/>
      <c r="BH8" s="446"/>
      <c r="BI8" s="446"/>
      <c r="BJ8" s="446"/>
      <c r="BK8" s="446"/>
      <c r="BL8" s="446"/>
      <c r="BM8" s="447"/>
      <c r="BN8" s="465">
        <v>148617</v>
      </c>
      <c r="BO8" s="466"/>
      <c r="BP8" s="466"/>
      <c r="BQ8" s="466"/>
      <c r="BR8" s="466"/>
      <c r="BS8" s="466"/>
      <c r="BT8" s="466"/>
      <c r="BU8" s="467"/>
      <c r="BV8" s="465">
        <v>293311</v>
      </c>
      <c r="BW8" s="466"/>
      <c r="BX8" s="466"/>
      <c r="BY8" s="466"/>
      <c r="BZ8" s="466"/>
      <c r="CA8" s="466"/>
      <c r="CB8" s="466"/>
      <c r="CC8" s="467"/>
      <c r="CD8" s="474" t="s">
        <v>112</v>
      </c>
      <c r="CE8" s="475"/>
      <c r="CF8" s="475"/>
      <c r="CG8" s="475"/>
      <c r="CH8" s="475"/>
      <c r="CI8" s="475"/>
      <c r="CJ8" s="475"/>
      <c r="CK8" s="475"/>
      <c r="CL8" s="475"/>
      <c r="CM8" s="475"/>
      <c r="CN8" s="475"/>
      <c r="CO8" s="475"/>
      <c r="CP8" s="475"/>
      <c r="CQ8" s="475"/>
      <c r="CR8" s="475"/>
      <c r="CS8" s="476"/>
      <c r="CT8" s="578">
        <v>0.65</v>
      </c>
      <c r="CU8" s="579"/>
      <c r="CV8" s="579"/>
      <c r="CW8" s="579"/>
      <c r="CX8" s="579"/>
      <c r="CY8" s="579"/>
      <c r="CZ8" s="579"/>
      <c r="DA8" s="580"/>
      <c r="DB8" s="578">
        <v>0.65</v>
      </c>
      <c r="DC8" s="579"/>
      <c r="DD8" s="579"/>
      <c r="DE8" s="579"/>
      <c r="DF8" s="579"/>
      <c r="DG8" s="579"/>
      <c r="DH8" s="579"/>
      <c r="DI8" s="580"/>
      <c r="DJ8" s="185"/>
      <c r="DK8" s="185"/>
      <c r="DL8" s="185"/>
      <c r="DM8" s="185"/>
      <c r="DN8" s="185"/>
      <c r="DO8" s="185"/>
    </row>
    <row r="9" spans="1:119" ht="18.75" customHeight="1" thickBot="1" x14ac:dyDescent="0.25">
      <c r="A9" s="186"/>
      <c r="B9" s="604" t="s">
        <v>113</v>
      </c>
      <c r="C9" s="605"/>
      <c r="D9" s="605"/>
      <c r="E9" s="605"/>
      <c r="F9" s="605"/>
      <c r="G9" s="605"/>
      <c r="H9" s="605"/>
      <c r="I9" s="605"/>
      <c r="J9" s="605"/>
      <c r="K9" s="528"/>
      <c r="L9" s="606" t="s">
        <v>114</v>
      </c>
      <c r="M9" s="607"/>
      <c r="N9" s="607"/>
      <c r="O9" s="607"/>
      <c r="P9" s="607"/>
      <c r="Q9" s="608"/>
      <c r="R9" s="609">
        <v>11171</v>
      </c>
      <c r="S9" s="610"/>
      <c r="T9" s="610"/>
      <c r="U9" s="610"/>
      <c r="V9" s="611"/>
      <c r="W9" s="544" t="s">
        <v>115</v>
      </c>
      <c r="X9" s="545"/>
      <c r="Y9" s="545"/>
      <c r="Z9" s="545"/>
      <c r="AA9" s="545"/>
      <c r="AB9" s="545"/>
      <c r="AC9" s="545"/>
      <c r="AD9" s="545"/>
      <c r="AE9" s="545"/>
      <c r="AF9" s="545"/>
      <c r="AG9" s="545"/>
      <c r="AH9" s="545"/>
      <c r="AI9" s="545"/>
      <c r="AJ9" s="545"/>
      <c r="AK9" s="545"/>
      <c r="AL9" s="612"/>
      <c r="AM9" s="534" t="s">
        <v>116</v>
      </c>
      <c r="AN9" s="439"/>
      <c r="AO9" s="439"/>
      <c r="AP9" s="439"/>
      <c r="AQ9" s="439"/>
      <c r="AR9" s="439"/>
      <c r="AS9" s="439"/>
      <c r="AT9" s="440"/>
      <c r="AU9" s="522" t="s">
        <v>94</v>
      </c>
      <c r="AV9" s="523"/>
      <c r="AW9" s="523"/>
      <c r="AX9" s="523"/>
      <c r="AY9" s="445" t="s">
        <v>117</v>
      </c>
      <c r="AZ9" s="446"/>
      <c r="BA9" s="446"/>
      <c r="BB9" s="446"/>
      <c r="BC9" s="446"/>
      <c r="BD9" s="446"/>
      <c r="BE9" s="446"/>
      <c r="BF9" s="446"/>
      <c r="BG9" s="446"/>
      <c r="BH9" s="446"/>
      <c r="BI9" s="446"/>
      <c r="BJ9" s="446"/>
      <c r="BK9" s="446"/>
      <c r="BL9" s="446"/>
      <c r="BM9" s="447"/>
      <c r="BN9" s="465">
        <v>-144694</v>
      </c>
      <c r="BO9" s="466"/>
      <c r="BP9" s="466"/>
      <c r="BQ9" s="466"/>
      <c r="BR9" s="466"/>
      <c r="BS9" s="466"/>
      <c r="BT9" s="466"/>
      <c r="BU9" s="467"/>
      <c r="BV9" s="465">
        <v>94747</v>
      </c>
      <c r="BW9" s="466"/>
      <c r="BX9" s="466"/>
      <c r="BY9" s="466"/>
      <c r="BZ9" s="466"/>
      <c r="CA9" s="466"/>
      <c r="CB9" s="466"/>
      <c r="CC9" s="467"/>
      <c r="CD9" s="474" t="s">
        <v>118</v>
      </c>
      <c r="CE9" s="475"/>
      <c r="CF9" s="475"/>
      <c r="CG9" s="475"/>
      <c r="CH9" s="475"/>
      <c r="CI9" s="475"/>
      <c r="CJ9" s="475"/>
      <c r="CK9" s="475"/>
      <c r="CL9" s="475"/>
      <c r="CM9" s="475"/>
      <c r="CN9" s="475"/>
      <c r="CO9" s="475"/>
      <c r="CP9" s="475"/>
      <c r="CQ9" s="475"/>
      <c r="CR9" s="475"/>
      <c r="CS9" s="476"/>
      <c r="CT9" s="435">
        <v>11.1</v>
      </c>
      <c r="CU9" s="436"/>
      <c r="CV9" s="436"/>
      <c r="CW9" s="436"/>
      <c r="CX9" s="436"/>
      <c r="CY9" s="436"/>
      <c r="CZ9" s="436"/>
      <c r="DA9" s="437"/>
      <c r="DB9" s="435">
        <v>10</v>
      </c>
      <c r="DC9" s="436"/>
      <c r="DD9" s="436"/>
      <c r="DE9" s="436"/>
      <c r="DF9" s="436"/>
      <c r="DG9" s="436"/>
      <c r="DH9" s="436"/>
      <c r="DI9" s="437"/>
      <c r="DJ9" s="185"/>
      <c r="DK9" s="185"/>
      <c r="DL9" s="185"/>
      <c r="DM9" s="185"/>
      <c r="DN9" s="185"/>
      <c r="DO9" s="185"/>
    </row>
    <row r="10" spans="1:119" ht="18.75" customHeight="1" thickBot="1" x14ac:dyDescent="0.25">
      <c r="A10" s="186"/>
      <c r="B10" s="604"/>
      <c r="C10" s="605"/>
      <c r="D10" s="605"/>
      <c r="E10" s="605"/>
      <c r="F10" s="605"/>
      <c r="G10" s="605"/>
      <c r="H10" s="605"/>
      <c r="I10" s="605"/>
      <c r="J10" s="605"/>
      <c r="K10" s="528"/>
      <c r="L10" s="438" t="s">
        <v>119</v>
      </c>
      <c r="M10" s="439"/>
      <c r="N10" s="439"/>
      <c r="O10" s="439"/>
      <c r="P10" s="439"/>
      <c r="Q10" s="440"/>
      <c r="R10" s="441">
        <v>11676</v>
      </c>
      <c r="S10" s="442"/>
      <c r="T10" s="442"/>
      <c r="U10" s="442"/>
      <c r="V10" s="444"/>
      <c r="W10" s="613"/>
      <c r="X10" s="427"/>
      <c r="Y10" s="427"/>
      <c r="Z10" s="427"/>
      <c r="AA10" s="427"/>
      <c r="AB10" s="427"/>
      <c r="AC10" s="427"/>
      <c r="AD10" s="427"/>
      <c r="AE10" s="427"/>
      <c r="AF10" s="427"/>
      <c r="AG10" s="427"/>
      <c r="AH10" s="427"/>
      <c r="AI10" s="427"/>
      <c r="AJ10" s="427"/>
      <c r="AK10" s="427"/>
      <c r="AL10" s="614"/>
      <c r="AM10" s="534" t="s">
        <v>120</v>
      </c>
      <c r="AN10" s="439"/>
      <c r="AO10" s="439"/>
      <c r="AP10" s="439"/>
      <c r="AQ10" s="439"/>
      <c r="AR10" s="439"/>
      <c r="AS10" s="439"/>
      <c r="AT10" s="440"/>
      <c r="AU10" s="522" t="s">
        <v>102</v>
      </c>
      <c r="AV10" s="523"/>
      <c r="AW10" s="523"/>
      <c r="AX10" s="523"/>
      <c r="AY10" s="445" t="s">
        <v>121</v>
      </c>
      <c r="AZ10" s="446"/>
      <c r="BA10" s="446"/>
      <c r="BB10" s="446"/>
      <c r="BC10" s="446"/>
      <c r="BD10" s="446"/>
      <c r="BE10" s="446"/>
      <c r="BF10" s="446"/>
      <c r="BG10" s="446"/>
      <c r="BH10" s="446"/>
      <c r="BI10" s="446"/>
      <c r="BJ10" s="446"/>
      <c r="BK10" s="446"/>
      <c r="BL10" s="446"/>
      <c r="BM10" s="447"/>
      <c r="BN10" s="465">
        <v>14</v>
      </c>
      <c r="BO10" s="466"/>
      <c r="BP10" s="466"/>
      <c r="BQ10" s="466"/>
      <c r="BR10" s="466"/>
      <c r="BS10" s="466"/>
      <c r="BT10" s="466"/>
      <c r="BU10" s="467"/>
      <c r="BV10" s="465">
        <v>16</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126</v>
      </c>
      <c r="AV11" s="523"/>
      <c r="AW11" s="523"/>
      <c r="AX11" s="523"/>
      <c r="AY11" s="445" t="s">
        <v>127</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128</v>
      </c>
      <c r="CE11" s="475"/>
      <c r="CF11" s="475"/>
      <c r="CG11" s="475"/>
      <c r="CH11" s="475"/>
      <c r="CI11" s="475"/>
      <c r="CJ11" s="475"/>
      <c r="CK11" s="475"/>
      <c r="CL11" s="475"/>
      <c r="CM11" s="475"/>
      <c r="CN11" s="475"/>
      <c r="CO11" s="475"/>
      <c r="CP11" s="475"/>
      <c r="CQ11" s="475"/>
      <c r="CR11" s="475"/>
      <c r="CS11" s="476"/>
      <c r="CT11" s="578" t="s">
        <v>129</v>
      </c>
      <c r="CU11" s="579"/>
      <c r="CV11" s="579"/>
      <c r="CW11" s="579"/>
      <c r="CX11" s="579"/>
      <c r="CY11" s="579"/>
      <c r="CZ11" s="579"/>
      <c r="DA11" s="580"/>
      <c r="DB11" s="578" t="s">
        <v>130</v>
      </c>
      <c r="DC11" s="579"/>
      <c r="DD11" s="579"/>
      <c r="DE11" s="579"/>
      <c r="DF11" s="579"/>
      <c r="DG11" s="579"/>
      <c r="DH11" s="579"/>
      <c r="DI11" s="580"/>
      <c r="DJ11" s="185"/>
      <c r="DK11" s="185"/>
      <c r="DL11" s="185"/>
      <c r="DM11" s="185"/>
      <c r="DN11" s="185"/>
      <c r="DO11" s="185"/>
    </row>
    <row r="12" spans="1:119" ht="18.75" customHeight="1" x14ac:dyDescent="0.2">
      <c r="A12" s="186"/>
      <c r="B12" s="581" t="s">
        <v>131</v>
      </c>
      <c r="C12" s="582"/>
      <c r="D12" s="582"/>
      <c r="E12" s="582"/>
      <c r="F12" s="582"/>
      <c r="G12" s="582"/>
      <c r="H12" s="582"/>
      <c r="I12" s="582"/>
      <c r="J12" s="582"/>
      <c r="K12" s="583"/>
      <c r="L12" s="590" t="s">
        <v>132</v>
      </c>
      <c r="M12" s="591"/>
      <c r="N12" s="591"/>
      <c r="O12" s="591"/>
      <c r="P12" s="591"/>
      <c r="Q12" s="592"/>
      <c r="R12" s="593">
        <v>11227</v>
      </c>
      <c r="S12" s="594"/>
      <c r="T12" s="594"/>
      <c r="U12" s="594"/>
      <c r="V12" s="595"/>
      <c r="W12" s="596" t="s">
        <v>1</v>
      </c>
      <c r="X12" s="523"/>
      <c r="Y12" s="523"/>
      <c r="Z12" s="523"/>
      <c r="AA12" s="523"/>
      <c r="AB12" s="597"/>
      <c r="AC12" s="522" t="s">
        <v>133</v>
      </c>
      <c r="AD12" s="523"/>
      <c r="AE12" s="523"/>
      <c r="AF12" s="523"/>
      <c r="AG12" s="597"/>
      <c r="AH12" s="522" t="s">
        <v>134</v>
      </c>
      <c r="AI12" s="523"/>
      <c r="AJ12" s="523"/>
      <c r="AK12" s="523"/>
      <c r="AL12" s="598"/>
      <c r="AM12" s="534" t="s">
        <v>135</v>
      </c>
      <c r="AN12" s="439"/>
      <c r="AO12" s="439"/>
      <c r="AP12" s="439"/>
      <c r="AQ12" s="439"/>
      <c r="AR12" s="439"/>
      <c r="AS12" s="439"/>
      <c r="AT12" s="440"/>
      <c r="AU12" s="522" t="s">
        <v>110</v>
      </c>
      <c r="AV12" s="523"/>
      <c r="AW12" s="523"/>
      <c r="AX12" s="523"/>
      <c r="AY12" s="445" t="s">
        <v>136</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10000</v>
      </c>
      <c r="BW12" s="466"/>
      <c r="BX12" s="466"/>
      <c r="BY12" s="466"/>
      <c r="BZ12" s="466"/>
      <c r="CA12" s="466"/>
      <c r="CB12" s="466"/>
      <c r="CC12" s="467"/>
      <c r="CD12" s="474" t="s">
        <v>137</v>
      </c>
      <c r="CE12" s="475"/>
      <c r="CF12" s="475"/>
      <c r="CG12" s="475"/>
      <c r="CH12" s="475"/>
      <c r="CI12" s="475"/>
      <c r="CJ12" s="475"/>
      <c r="CK12" s="475"/>
      <c r="CL12" s="475"/>
      <c r="CM12" s="475"/>
      <c r="CN12" s="475"/>
      <c r="CO12" s="475"/>
      <c r="CP12" s="475"/>
      <c r="CQ12" s="475"/>
      <c r="CR12" s="475"/>
      <c r="CS12" s="476"/>
      <c r="CT12" s="578" t="s">
        <v>138</v>
      </c>
      <c r="CU12" s="579"/>
      <c r="CV12" s="579"/>
      <c r="CW12" s="579"/>
      <c r="CX12" s="579"/>
      <c r="CY12" s="579"/>
      <c r="CZ12" s="579"/>
      <c r="DA12" s="580"/>
      <c r="DB12" s="578" t="s">
        <v>139</v>
      </c>
      <c r="DC12" s="579"/>
      <c r="DD12" s="579"/>
      <c r="DE12" s="579"/>
      <c r="DF12" s="579"/>
      <c r="DG12" s="579"/>
      <c r="DH12" s="579"/>
      <c r="DI12" s="580"/>
      <c r="DJ12" s="185"/>
      <c r="DK12" s="185"/>
      <c r="DL12" s="185"/>
      <c r="DM12" s="185"/>
      <c r="DN12" s="185"/>
      <c r="DO12" s="185"/>
    </row>
    <row r="13" spans="1:119" ht="18.75" customHeight="1" x14ac:dyDescent="0.2">
      <c r="A13" s="186"/>
      <c r="B13" s="584"/>
      <c r="C13" s="585"/>
      <c r="D13" s="585"/>
      <c r="E13" s="585"/>
      <c r="F13" s="585"/>
      <c r="G13" s="585"/>
      <c r="H13" s="585"/>
      <c r="I13" s="585"/>
      <c r="J13" s="585"/>
      <c r="K13" s="586"/>
      <c r="L13" s="196"/>
      <c r="M13" s="565" t="s">
        <v>140</v>
      </c>
      <c r="N13" s="566"/>
      <c r="O13" s="566"/>
      <c r="P13" s="566"/>
      <c r="Q13" s="567"/>
      <c r="R13" s="568">
        <v>11101</v>
      </c>
      <c r="S13" s="569"/>
      <c r="T13" s="569"/>
      <c r="U13" s="569"/>
      <c r="V13" s="570"/>
      <c r="W13" s="556" t="s">
        <v>141</v>
      </c>
      <c r="X13" s="478"/>
      <c r="Y13" s="478"/>
      <c r="Z13" s="478"/>
      <c r="AA13" s="478"/>
      <c r="AB13" s="479"/>
      <c r="AC13" s="441">
        <v>157</v>
      </c>
      <c r="AD13" s="442"/>
      <c r="AE13" s="442"/>
      <c r="AF13" s="442"/>
      <c r="AG13" s="443"/>
      <c r="AH13" s="441">
        <v>162</v>
      </c>
      <c r="AI13" s="442"/>
      <c r="AJ13" s="442"/>
      <c r="AK13" s="442"/>
      <c r="AL13" s="444"/>
      <c r="AM13" s="534" t="s">
        <v>142</v>
      </c>
      <c r="AN13" s="439"/>
      <c r="AO13" s="439"/>
      <c r="AP13" s="439"/>
      <c r="AQ13" s="439"/>
      <c r="AR13" s="439"/>
      <c r="AS13" s="439"/>
      <c r="AT13" s="440"/>
      <c r="AU13" s="522" t="s">
        <v>143</v>
      </c>
      <c r="AV13" s="523"/>
      <c r="AW13" s="523"/>
      <c r="AX13" s="523"/>
      <c r="AY13" s="445" t="s">
        <v>144</v>
      </c>
      <c r="AZ13" s="446"/>
      <c r="BA13" s="446"/>
      <c r="BB13" s="446"/>
      <c r="BC13" s="446"/>
      <c r="BD13" s="446"/>
      <c r="BE13" s="446"/>
      <c r="BF13" s="446"/>
      <c r="BG13" s="446"/>
      <c r="BH13" s="446"/>
      <c r="BI13" s="446"/>
      <c r="BJ13" s="446"/>
      <c r="BK13" s="446"/>
      <c r="BL13" s="446"/>
      <c r="BM13" s="447"/>
      <c r="BN13" s="465">
        <v>-144680</v>
      </c>
      <c r="BO13" s="466"/>
      <c r="BP13" s="466"/>
      <c r="BQ13" s="466"/>
      <c r="BR13" s="466"/>
      <c r="BS13" s="466"/>
      <c r="BT13" s="466"/>
      <c r="BU13" s="467"/>
      <c r="BV13" s="465">
        <v>84763</v>
      </c>
      <c r="BW13" s="466"/>
      <c r="BX13" s="466"/>
      <c r="BY13" s="466"/>
      <c r="BZ13" s="466"/>
      <c r="CA13" s="466"/>
      <c r="CB13" s="466"/>
      <c r="CC13" s="467"/>
      <c r="CD13" s="474" t="s">
        <v>145</v>
      </c>
      <c r="CE13" s="475"/>
      <c r="CF13" s="475"/>
      <c r="CG13" s="475"/>
      <c r="CH13" s="475"/>
      <c r="CI13" s="475"/>
      <c r="CJ13" s="475"/>
      <c r="CK13" s="475"/>
      <c r="CL13" s="475"/>
      <c r="CM13" s="475"/>
      <c r="CN13" s="475"/>
      <c r="CO13" s="475"/>
      <c r="CP13" s="475"/>
      <c r="CQ13" s="475"/>
      <c r="CR13" s="475"/>
      <c r="CS13" s="476"/>
      <c r="CT13" s="435">
        <v>5.6</v>
      </c>
      <c r="CU13" s="436"/>
      <c r="CV13" s="436"/>
      <c r="CW13" s="436"/>
      <c r="CX13" s="436"/>
      <c r="CY13" s="436"/>
      <c r="CZ13" s="436"/>
      <c r="DA13" s="437"/>
      <c r="DB13" s="435">
        <v>5.7</v>
      </c>
      <c r="DC13" s="436"/>
      <c r="DD13" s="436"/>
      <c r="DE13" s="436"/>
      <c r="DF13" s="436"/>
      <c r="DG13" s="436"/>
      <c r="DH13" s="436"/>
      <c r="DI13" s="437"/>
      <c r="DJ13" s="185"/>
      <c r="DK13" s="185"/>
      <c r="DL13" s="185"/>
      <c r="DM13" s="185"/>
      <c r="DN13" s="185"/>
      <c r="DO13" s="185"/>
    </row>
    <row r="14" spans="1:119" ht="18.75" customHeight="1" thickBot="1" x14ac:dyDescent="0.25">
      <c r="A14" s="186"/>
      <c r="B14" s="584"/>
      <c r="C14" s="585"/>
      <c r="D14" s="585"/>
      <c r="E14" s="585"/>
      <c r="F14" s="585"/>
      <c r="G14" s="585"/>
      <c r="H14" s="585"/>
      <c r="I14" s="585"/>
      <c r="J14" s="585"/>
      <c r="K14" s="586"/>
      <c r="L14" s="558" t="s">
        <v>146</v>
      </c>
      <c r="M14" s="599"/>
      <c r="N14" s="599"/>
      <c r="O14" s="599"/>
      <c r="P14" s="599"/>
      <c r="Q14" s="600"/>
      <c r="R14" s="568">
        <v>11249</v>
      </c>
      <c r="S14" s="569"/>
      <c r="T14" s="569"/>
      <c r="U14" s="569"/>
      <c r="V14" s="570"/>
      <c r="W14" s="571"/>
      <c r="X14" s="481"/>
      <c r="Y14" s="481"/>
      <c r="Z14" s="481"/>
      <c r="AA14" s="481"/>
      <c r="AB14" s="482"/>
      <c r="AC14" s="561">
        <v>3</v>
      </c>
      <c r="AD14" s="562"/>
      <c r="AE14" s="562"/>
      <c r="AF14" s="562"/>
      <c r="AG14" s="563"/>
      <c r="AH14" s="561">
        <v>3</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147</v>
      </c>
      <c r="CE14" s="472"/>
      <c r="CF14" s="472"/>
      <c r="CG14" s="472"/>
      <c r="CH14" s="472"/>
      <c r="CI14" s="472"/>
      <c r="CJ14" s="472"/>
      <c r="CK14" s="472"/>
      <c r="CL14" s="472"/>
      <c r="CM14" s="472"/>
      <c r="CN14" s="472"/>
      <c r="CO14" s="472"/>
      <c r="CP14" s="472"/>
      <c r="CQ14" s="472"/>
      <c r="CR14" s="472"/>
      <c r="CS14" s="473"/>
      <c r="CT14" s="572">
        <v>61.7</v>
      </c>
      <c r="CU14" s="573"/>
      <c r="CV14" s="573"/>
      <c r="CW14" s="573"/>
      <c r="CX14" s="573"/>
      <c r="CY14" s="573"/>
      <c r="CZ14" s="573"/>
      <c r="DA14" s="574"/>
      <c r="DB14" s="572">
        <v>56.8</v>
      </c>
      <c r="DC14" s="573"/>
      <c r="DD14" s="573"/>
      <c r="DE14" s="573"/>
      <c r="DF14" s="573"/>
      <c r="DG14" s="573"/>
      <c r="DH14" s="573"/>
      <c r="DI14" s="574"/>
      <c r="DJ14" s="185"/>
      <c r="DK14" s="185"/>
      <c r="DL14" s="185"/>
      <c r="DM14" s="185"/>
      <c r="DN14" s="185"/>
      <c r="DO14" s="185"/>
    </row>
    <row r="15" spans="1:119" ht="18.75" customHeight="1" x14ac:dyDescent="0.2">
      <c r="A15" s="186"/>
      <c r="B15" s="584"/>
      <c r="C15" s="585"/>
      <c r="D15" s="585"/>
      <c r="E15" s="585"/>
      <c r="F15" s="585"/>
      <c r="G15" s="585"/>
      <c r="H15" s="585"/>
      <c r="I15" s="585"/>
      <c r="J15" s="585"/>
      <c r="K15" s="586"/>
      <c r="L15" s="196"/>
      <c r="M15" s="565" t="s">
        <v>140</v>
      </c>
      <c r="N15" s="566"/>
      <c r="O15" s="566"/>
      <c r="P15" s="566"/>
      <c r="Q15" s="567"/>
      <c r="R15" s="568">
        <v>11175</v>
      </c>
      <c r="S15" s="569"/>
      <c r="T15" s="569"/>
      <c r="U15" s="569"/>
      <c r="V15" s="570"/>
      <c r="W15" s="556" t="s">
        <v>148</v>
      </c>
      <c r="X15" s="478"/>
      <c r="Y15" s="478"/>
      <c r="Z15" s="478"/>
      <c r="AA15" s="478"/>
      <c r="AB15" s="479"/>
      <c r="AC15" s="441">
        <v>1306</v>
      </c>
      <c r="AD15" s="442"/>
      <c r="AE15" s="442"/>
      <c r="AF15" s="442"/>
      <c r="AG15" s="443"/>
      <c r="AH15" s="441">
        <v>1410</v>
      </c>
      <c r="AI15" s="442"/>
      <c r="AJ15" s="442"/>
      <c r="AK15" s="442"/>
      <c r="AL15" s="444"/>
      <c r="AM15" s="534"/>
      <c r="AN15" s="439"/>
      <c r="AO15" s="439"/>
      <c r="AP15" s="439"/>
      <c r="AQ15" s="439"/>
      <c r="AR15" s="439"/>
      <c r="AS15" s="439"/>
      <c r="AT15" s="440"/>
      <c r="AU15" s="522"/>
      <c r="AV15" s="523"/>
      <c r="AW15" s="523"/>
      <c r="AX15" s="523"/>
      <c r="AY15" s="457" t="s">
        <v>149</v>
      </c>
      <c r="AZ15" s="458"/>
      <c r="BA15" s="458"/>
      <c r="BB15" s="458"/>
      <c r="BC15" s="458"/>
      <c r="BD15" s="458"/>
      <c r="BE15" s="458"/>
      <c r="BF15" s="458"/>
      <c r="BG15" s="458"/>
      <c r="BH15" s="458"/>
      <c r="BI15" s="458"/>
      <c r="BJ15" s="458"/>
      <c r="BK15" s="458"/>
      <c r="BL15" s="458"/>
      <c r="BM15" s="459"/>
      <c r="BN15" s="460">
        <v>1528903</v>
      </c>
      <c r="BO15" s="461"/>
      <c r="BP15" s="461"/>
      <c r="BQ15" s="461"/>
      <c r="BR15" s="461"/>
      <c r="BS15" s="461"/>
      <c r="BT15" s="461"/>
      <c r="BU15" s="462"/>
      <c r="BV15" s="460">
        <v>1452286</v>
      </c>
      <c r="BW15" s="461"/>
      <c r="BX15" s="461"/>
      <c r="BY15" s="461"/>
      <c r="BZ15" s="461"/>
      <c r="CA15" s="461"/>
      <c r="CB15" s="461"/>
      <c r="CC15" s="462"/>
      <c r="CD15" s="575" t="s">
        <v>150</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84"/>
      <c r="C16" s="585"/>
      <c r="D16" s="585"/>
      <c r="E16" s="585"/>
      <c r="F16" s="585"/>
      <c r="G16" s="585"/>
      <c r="H16" s="585"/>
      <c r="I16" s="585"/>
      <c r="J16" s="585"/>
      <c r="K16" s="586"/>
      <c r="L16" s="558" t="s">
        <v>151</v>
      </c>
      <c r="M16" s="559"/>
      <c r="N16" s="559"/>
      <c r="O16" s="559"/>
      <c r="P16" s="559"/>
      <c r="Q16" s="560"/>
      <c r="R16" s="553" t="s">
        <v>152</v>
      </c>
      <c r="S16" s="554"/>
      <c r="T16" s="554"/>
      <c r="U16" s="554"/>
      <c r="V16" s="555"/>
      <c r="W16" s="571"/>
      <c r="X16" s="481"/>
      <c r="Y16" s="481"/>
      <c r="Z16" s="481"/>
      <c r="AA16" s="481"/>
      <c r="AB16" s="482"/>
      <c r="AC16" s="561">
        <v>25.2</v>
      </c>
      <c r="AD16" s="562"/>
      <c r="AE16" s="562"/>
      <c r="AF16" s="562"/>
      <c r="AG16" s="563"/>
      <c r="AH16" s="561">
        <v>26</v>
      </c>
      <c r="AI16" s="562"/>
      <c r="AJ16" s="562"/>
      <c r="AK16" s="562"/>
      <c r="AL16" s="564"/>
      <c r="AM16" s="534"/>
      <c r="AN16" s="439"/>
      <c r="AO16" s="439"/>
      <c r="AP16" s="439"/>
      <c r="AQ16" s="439"/>
      <c r="AR16" s="439"/>
      <c r="AS16" s="439"/>
      <c r="AT16" s="440"/>
      <c r="AU16" s="522"/>
      <c r="AV16" s="523"/>
      <c r="AW16" s="523"/>
      <c r="AX16" s="523"/>
      <c r="AY16" s="445" t="s">
        <v>153</v>
      </c>
      <c r="AZ16" s="446"/>
      <c r="BA16" s="446"/>
      <c r="BB16" s="446"/>
      <c r="BC16" s="446"/>
      <c r="BD16" s="446"/>
      <c r="BE16" s="446"/>
      <c r="BF16" s="446"/>
      <c r="BG16" s="446"/>
      <c r="BH16" s="446"/>
      <c r="BI16" s="446"/>
      <c r="BJ16" s="446"/>
      <c r="BK16" s="446"/>
      <c r="BL16" s="446"/>
      <c r="BM16" s="447"/>
      <c r="BN16" s="465">
        <v>2282505</v>
      </c>
      <c r="BO16" s="466"/>
      <c r="BP16" s="466"/>
      <c r="BQ16" s="466"/>
      <c r="BR16" s="466"/>
      <c r="BS16" s="466"/>
      <c r="BT16" s="466"/>
      <c r="BU16" s="467"/>
      <c r="BV16" s="465">
        <v>2244135</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5">
      <c r="A17" s="186"/>
      <c r="B17" s="587"/>
      <c r="C17" s="588"/>
      <c r="D17" s="588"/>
      <c r="E17" s="588"/>
      <c r="F17" s="588"/>
      <c r="G17" s="588"/>
      <c r="H17" s="588"/>
      <c r="I17" s="588"/>
      <c r="J17" s="588"/>
      <c r="K17" s="589"/>
      <c r="L17" s="201"/>
      <c r="M17" s="550" t="s">
        <v>154</v>
      </c>
      <c r="N17" s="551"/>
      <c r="O17" s="551"/>
      <c r="P17" s="551"/>
      <c r="Q17" s="552"/>
      <c r="R17" s="553" t="s">
        <v>155</v>
      </c>
      <c r="S17" s="554"/>
      <c r="T17" s="554"/>
      <c r="U17" s="554"/>
      <c r="V17" s="555"/>
      <c r="W17" s="556" t="s">
        <v>156</v>
      </c>
      <c r="X17" s="478"/>
      <c r="Y17" s="478"/>
      <c r="Z17" s="478"/>
      <c r="AA17" s="478"/>
      <c r="AB17" s="479"/>
      <c r="AC17" s="441">
        <v>3728</v>
      </c>
      <c r="AD17" s="442"/>
      <c r="AE17" s="442"/>
      <c r="AF17" s="442"/>
      <c r="AG17" s="443"/>
      <c r="AH17" s="441">
        <v>3846</v>
      </c>
      <c r="AI17" s="442"/>
      <c r="AJ17" s="442"/>
      <c r="AK17" s="442"/>
      <c r="AL17" s="444"/>
      <c r="AM17" s="534"/>
      <c r="AN17" s="439"/>
      <c r="AO17" s="439"/>
      <c r="AP17" s="439"/>
      <c r="AQ17" s="439"/>
      <c r="AR17" s="439"/>
      <c r="AS17" s="439"/>
      <c r="AT17" s="440"/>
      <c r="AU17" s="522"/>
      <c r="AV17" s="523"/>
      <c r="AW17" s="523"/>
      <c r="AX17" s="523"/>
      <c r="AY17" s="445" t="s">
        <v>157</v>
      </c>
      <c r="AZ17" s="446"/>
      <c r="BA17" s="446"/>
      <c r="BB17" s="446"/>
      <c r="BC17" s="446"/>
      <c r="BD17" s="446"/>
      <c r="BE17" s="446"/>
      <c r="BF17" s="446"/>
      <c r="BG17" s="446"/>
      <c r="BH17" s="446"/>
      <c r="BI17" s="446"/>
      <c r="BJ17" s="446"/>
      <c r="BK17" s="446"/>
      <c r="BL17" s="446"/>
      <c r="BM17" s="447"/>
      <c r="BN17" s="465">
        <v>1962151</v>
      </c>
      <c r="BO17" s="466"/>
      <c r="BP17" s="466"/>
      <c r="BQ17" s="466"/>
      <c r="BR17" s="466"/>
      <c r="BS17" s="466"/>
      <c r="BT17" s="466"/>
      <c r="BU17" s="467"/>
      <c r="BV17" s="465">
        <v>1858885</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5">
      <c r="A18" s="186"/>
      <c r="B18" s="527" t="s">
        <v>158</v>
      </c>
      <c r="C18" s="528"/>
      <c r="D18" s="528"/>
      <c r="E18" s="529"/>
      <c r="F18" s="529"/>
      <c r="G18" s="529"/>
      <c r="H18" s="529"/>
      <c r="I18" s="529"/>
      <c r="J18" s="529"/>
      <c r="K18" s="529"/>
      <c r="L18" s="530">
        <v>37.75</v>
      </c>
      <c r="M18" s="530"/>
      <c r="N18" s="530"/>
      <c r="O18" s="530"/>
      <c r="P18" s="530"/>
      <c r="Q18" s="530"/>
      <c r="R18" s="531"/>
      <c r="S18" s="531"/>
      <c r="T18" s="531"/>
      <c r="U18" s="531"/>
      <c r="V18" s="532"/>
      <c r="W18" s="546"/>
      <c r="X18" s="547"/>
      <c r="Y18" s="547"/>
      <c r="Z18" s="547"/>
      <c r="AA18" s="547"/>
      <c r="AB18" s="557"/>
      <c r="AC18" s="429">
        <v>71.8</v>
      </c>
      <c r="AD18" s="430"/>
      <c r="AE18" s="430"/>
      <c r="AF18" s="430"/>
      <c r="AG18" s="533"/>
      <c r="AH18" s="429">
        <v>71</v>
      </c>
      <c r="AI18" s="430"/>
      <c r="AJ18" s="430"/>
      <c r="AK18" s="430"/>
      <c r="AL18" s="431"/>
      <c r="AM18" s="534"/>
      <c r="AN18" s="439"/>
      <c r="AO18" s="439"/>
      <c r="AP18" s="439"/>
      <c r="AQ18" s="439"/>
      <c r="AR18" s="439"/>
      <c r="AS18" s="439"/>
      <c r="AT18" s="440"/>
      <c r="AU18" s="522"/>
      <c r="AV18" s="523"/>
      <c r="AW18" s="523"/>
      <c r="AX18" s="523"/>
      <c r="AY18" s="445" t="s">
        <v>159</v>
      </c>
      <c r="AZ18" s="446"/>
      <c r="BA18" s="446"/>
      <c r="BB18" s="446"/>
      <c r="BC18" s="446"/>
      <c r="BD18" s="446"/>
      <c r="BE18" s="446"/>
      <c r="BF18" s="446"/>
      <c r="BG18" s="446"/>
      <c r="BH18" s="446"/>
      <c r="BI18" s="446"/>
      <c r="BJ18" s="446"/>
      <c r="BK18" s="446"/>
      <c r="BL18" s="446"/>
      <c r="BM18" s="447"/>
      <c r="BN18" s="465">
        <v>2636847</v>
      </c>
      <c r="BO18" s="466"/>
      <c r="BP18" s="466"/>
      <c r="BQ18" s="466"/>
      <c r="BR18" s="466"/>
      <c r="BS18" s="466"/>
      <c r="BT18" s="466"/>
      <c r="BU18" s="467"/>
      <c r="BV18" s="465">
        <v>2624742</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5">
      <c r="A19" s="186"/>
      <c r="B19" s="527" t="s">
        <v>160</v>
      </c>
      <c r="C19" s="528"/>
      <c r="D19" s="528"/>
      <c r="E19" s="529"/>
      <c r="F19" s="529"/>
      <c r="G19" s="529"/>
      <c r="H19" s="529"/>
      <c r="I19" s="529"/>
      <c r="J19" s="529"/>
      <c r="K19" s="529"/>
      <c r="L19" s="535">
        <v>296</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161</v>
      </c>
      <c r="AZ19" s="446"/>
      <c r="BA19" s="446"/>
      <c r="BB19" s="446"/>
      <c r="BC19" s="446"/>
      <c r="BD19" s="446"/>
      <c r="BE19" s="446"/>
      <c r="BF19" s="446"/>
      <c r="BG19" s="446"/>
      <c r="BH19" s="446"/>
      <c r="BI19" s="446"/>
      <c r="BJ19" s="446"/>
      <c r="BK19" s="446"/>
      <c r="BL19" s="446"/>
      <c r="BM19" s="447"/>
      <c r="BN19" s="465">
        <v>3269664</v>
      </c>
      <c r="BO19" s="466"/>
      <c r="BP19" s="466"/>
      <c r="BQ19" s="466"/>
      <c r="BR19" s="466"/>
      <c r="BS19" s="466"/>
      <c r="BT19" s="466"/>
      <c r="BU19" s="467"/>
      <c r="BV19" s="465">
        <v>3471559</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5">
      <c r="A20" s="186"/>
      <c r="B20" s="527" t="s">
        <v>162</v>
      </c>
      <c r="C20" s="528"/>
      <c r="D20" s="528"/>
      <c r="E20" s="529"/>
      <c r="F20" s="529"/>
      <c r="G20" s="529"/>
      <c r="H20" s="529"/>
      <c r="I20" s="529"/>
      <c r="J20" s="529"/>
      <c r="K20" s="529"/>
      <c r="L20" s="535">
        <v>4406</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2">
      <c r="A21" s="186"/>
      <c r="B21" s="524" t="s">
        <v>163</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5">
      <c r="A22" s="186"/>
      <c r="B22" s="494" t="s">
        <v>164</v>
      </c>
      <c r="C22" s="495"/>
      <c r="D22" s="496"/>
      <c r="E22" s="503" t="s">
        <v>1</v>
      </c>
      <c r="F22" s="478"/>
      <c r="G22" s="478"/>
      <c r="H22" s="478"/>
      <c r="I22" s="478"/>
      <c r="J22" s="478"/>
      <c r="K22" s="479"/>
      <c r="L22" s="503" t="s">
        <v>165</v>
      </c>
      <c r="M22" s="478"/>
      <c r="N22" s="478"/>
      <c r="O22" s="478"/>
      <c r="P22" s="479"/>
      <c r="Q22" s="488" t="s">
        <v>166</v>
      </c>
      <c r="R22" s="489"/>
      <c r="S22" s="489"/>
      <c r="T22" s="489"/>
      <c r="U22" s="489"/>
      <c r="V22" s="504"/>
      <c r="W22" s="506" t="s">
        <v>167</v>
      </c>
      <c r="X22" s="495"/>
      <c r="Y22" s="496"/>
      <c r="Z22" s="503" t="s">
        <v>1</v>
      </c>
      <c r="AA22" s="478"/>
      <c r="AB22" s="478"/>
      <c r="AC22" s="478"/>
      <c r="AD22" s="478"/>
      <c r="AE22" s="478"/>
      <c r="AF22" s="478"/>
      <c r="AG22" s="479"/>
      <c r="AH22" s="477" t="s">
        <v>168</v>
      </c>
      <c r="AI22" s="478"/>
      <c r="AJ22" s="478"/>
      <c r="AK22" s="478"/>
      <c r="AL22" s="479"/>
      <c r="AM22" s="477" t="s">
        <v>169</v>
      </c>
      <c r="AN22" s="483"/>
      <c r="AO22" s="483"/>
      <c r="AP22" s="483"/>
      <c r="AQ22" s="483"/>
      <c r="AR22" s="484"/>
      <c r="AS22" s="488" t="s">
        <v>166</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2">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170</v>
      </c>
      <c r="AZ23" s="458"/>
      <c r="BA23" s="458"/>
      <c r="BB23" s="458"/>
      <c r="BC23" s="458"/>
      <c r="BD23" s="458"/>
      <c r="BE23" s="458"/>
      <c r="BF23" s="458"/>
      <c r="BG23" s="458"/>
      <c r="BH23" s="458"/>
      <c r="BI23" s="458"/>
      <c r="BJ23" s="458"/>
      <c r="BK23" s="458"/>
      <c r="BL23" s="458"/>
      <c r="BM23" s="459"/>
      <c r="BN23" s="465">
        <v>4285359</v>
      </c>
      <c r="BO23" s="466"/>
      <c r="BP23" s="466"/>
      <c r="BQ23" s="466"/>
      <c r="BR23" s="466"/>
      <c r="BS23" s="466"/>
      <c r="BT23" s="466"/>
      <c r="BU23" s="467"/>
      <c r="BV23" s="465">
        <v>3946036</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5">
      <c r="A24" s="186"/>
      <c r="B24" s="497"/>
      <c r="C24" s="498"/>
      <c r="D24" s="499"/>
      <c r="E24" s="438" t="s">
        <v>171</v>
      </c>
      <c r="F24" s="439"/>
      <c r="G24" s="439"/>
      <c r="H24" s="439"/>
      <c r="I24" s="439"/>
      <c r="J24" s="439"/>
      <c r="K24" s="440"/>
      <c r="L24" s="441">
        <v>1</v>
      </c>
      <c r="M24" s="442"/>
      <c r="N24" s="442"/>
      <c r="O24" s="442"/>
      <c r="P24" s="443"/>
      <c r="Q24" s="441">
        <v>7470</v>
      </c>
      <c r="R24" s="442"/>
      <c r="S24" s="442"/>
      <c r="T24" s="442"/>
      <c r="U24" s="442"/>
      <c r="V24" s="443"/>
      <c r="W24" s="507"/>
      <c r="X24" s="498"/>
      <c r="Y24" s="499"/>
      <c r="Z24" s="438" t="s">
        <v>172</v>
      </c>
      <c r="AA24" s="439"/>
      <c r="AB24" s="439"/>
      <c r="AC24" s="439"/>
      <c r="AD24" s="439"/>
      <c r="AE24" s="439"/>
      <c r="AF24" s="439"/>
      <c r="AG24" s="440"/>
      <c r="AH24" s="441">
        <v>95</v>
      </c>
      <c r="AI24" s="442"/>
      <c r="AJ24" s="442"/>
      <c r="AK24" s="442"/>
      <c r="AL24" s="443"/>
      <c r="AM24" s="441">
        <v>278730</v>
      </c>
      <c r="AN24" s="442"/>
      <c r="AO24" s="442"/>
      <c r="AP24" s="442"/>
      <c r="AQ24" s="442"/>
      <c r="AR24" s="443"/>
      <c r="AS24" s="441">
        <v>2934</v>
      </c>
      <c r="AT24" s="442"/>
      <c r="AU24" s="442"/>
      <c r="AV24" s="442"/>
      <c r="AW24" s="442"/>
      <c r="AX24" s="444"/>
      <c r="AY24" s="432" t="s">
        <v>173</v>
      </c>
      <c r="AZ24" s="433"/>
      <c r="BA24" s="433"/>
      <c r="BB24" s="433"/>
      <c r="BC24" s="433"/>
      <c r="BD24" s="433"/>
      <c r="BE24" s="433"/>
      <c r="BF24" s="433"/>
      <c r="BG24" s="433"/>
      <c r="BH24" s="433"/>
      <c r="BI24" s="433"/>
      <c r="BJ24" s="433"/>
      <c r="BK24" s="433"/>
      <c r="BL24" s="433"/>
      <c r="BM24" s="434"/>
      <c r="BN24" s="465">
        <v>3565528</v>
      </c>
      <c r="BO24" s="466"/>
      <c r="BP24" s="466"/>
      <c r="BQ24" s="466"/>
      <c r="BR24" s="466"/>
      <c r="BS24" s="466"/>
      <c r="BT24" s="466"/>
      <c r="BU24" s="467"/>
      <c r="BV24" s="465">
        <v>3247797</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2">
      <c r="A25" s="186"/>
      <c r="B25" s="497"/>
      <c r="C25" s="498"/>
      <c r="D25" s="499"/>
      <c r="E25" s="438" t="s">
        <v>174</v>
      </c>
      <c r="F25" s="439"/>
      <c r="G25" s="439"/>
      <c r="H25" s="439"/>
      <c r="I25" s="439"/>
      <c r="J25" s="439"/>
      <c r="K25" s="440"/>
      <c r="L25" s="441">
        <v>1</v>
      </c>
      <c r="M25" s="442"/>
      <c r="N25" s="442"/>
      <c r="O25" s="442"/>
      <c r="P25" s="443"/>
      <c r="Q25" s="441">
        <v>6130</v>
      </c>
      <c r="R25" s="442"/>
      <c r="S25" s="442"/>
      <c r="T25" s="442"/>
      <c r="U25" s="442"/>
      <c r="V25" s="443"/>
      <c r="W25" s="507"/>
      <c r="X25" s="498"/>
      <c r="Y25" s="499"/>
      <c r="Z25" s="438" t="s">
        <v>175</v>
      </c>
      <c r="AA25" s="439"/>
      <c r="AB25" s="439"/>
      <c r="AC25" s="439"/>
      <c r="AD25" s="439"/>
      <c r="AE25" s="439"/>
      <c r="AF25" s="439"/>
      <c r="AG25" s="440"/>
      <c r="AH25" s="441" t="s">
        <v>138</v>
      </c>
      <c r="AI25" s="442"/>
      <c r="AJ25" s="442"/>
      <c r="AK25" s="442"/>
      <c r="AL25" s="443"/>
      <c r="AM25" s="441" t="s">
        <v>138</v>
      </c>
      <c r="AN25" s="442"/>
      <c r="AO25" s="442"/>
      <c r="AP25" s="442"/>
      <c r="AQ25" s="442"/>
      <c r="AR25" s="443"/>
      <c r="AS25" s="441" t="s">
        <v>138</v>
      </c>
      <c r="AT25" s="442"/>
      <c r="AU25" s="442"/>
      <c r="AV25" s="442"/>
      <c r="AW25" s="442"/>
      <c r="AX25" s="444"/>
      <c r="AY25" s="457" t="s">
        <v>176</v>
      </c>
      <c r="AZ25" s="458"/>
      <c r="BA25" s="458"/>
      <c r="BB25" s="458"/>
      <c r="BC25" s="458"/>
      <c r="BD25" s="458"/>
      <c r="BE25" s="458"/>
      <c r="BF25" s="458"/>
      <c r="BG25" s="458"/>
      <c r="BH25" s="458"/>
      <c r="BI25" s="458"/>
      <c r="BJ25" s="458"/>
      <c r="BK25" s="458"/>
      <c r="BL25" s="458"/>
      <c r="BM25" s="459"/>
      <c r="BN25" s="460">
        <v>3826391</v>
      </c>
      <c r="BO25" s="461"/>
      <c r="BP25" s="461"/>
      <c r="BQ25" s="461"/>
      <c r="BR25" s="461"/>
      <c r="BS25" s="461"/>
      <c r="BT25" s="461"/>
      <c r="BU25" s="462"/>
      <c r="BV25" s="460">
        <v>1498742</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2">
      <c r="A26" s="186"/>
      <c r="B26" s="497"/>
      <c r="C26" s="498"/>
      <c r="D26" s="499"/>
      <c r="E26" s="438" t="s">
        <v>177</v>
      </c>
      <c r="F26" s="439"/>
      <c r="G26" s="439"/>
      <c r="H26" s="439"/>
      <c r="I26" s="439"/>
      <c r="J26" s="439"/>
      <c r="K26" s="440"/>
      <c r="L26" s="441">
        <v>1</v>
      </c>
      <c r="M26" s="442"/>
      <c r="N26" s="442"/>
      <c r="O26" s="442"/>
      <c r="P26" s="443"/>
      <c r="Q26" s="441">
        <v>5820</v>
      </c>
      <c r="R26" s="442"/>
      <c r="S26" s="442"/>
      <c r="T26" s="442"/>
      <c r="U26" s="442"/>
      <c r="V26" s="443"/>
      <c r="W26" s="507"/>
      <c r="X26" s="498"/>
      <c r="Y26" s="499"/>
      <c r="Z26" s="438" t="s">
        <v>178</v>
      </c>
      <c r="AA26" s="520"/>
      <c r="AB26" s="520"/>
      <c r="AC26" s="520"/>
      <c r="AD26" s="520"/>
      <c r="AE26" s="520"/>
      <c r="AF26" s="520"/>
      <c r="AG26" s="521"/>
      <c r="AH26" s="441">
        <v>1</v>
      </c>
      <c r="AI26" s="442"/>
      <c r="AJ26" s="442"/>
      <c r="AK26" s="442"/>
      <c r="AL26" s="443"/>
      <c r="AM26" s="441" t="s">
        <v>179</v>
      </c>
      <c r="AN26" s="442"/>
      <c r="AO26" s="442"/>
      <c r="AP26" s="442"/>
      <c r="AQ26" s="442"/>
      <c r="AR26" s="443"/>
      <c r="AS26" s="441" t="s">
        <v>179</v>
      </c>
      <c r="AT26" s="442"/>
      <c r="AU26" s="442"/>
      <c r="AV26" s="442"/>
      <c r="AW26" s="442"/>
      <c r="AX26" s="444"/>
      <c r="AY26" s="474" t="s">
        <v>180</v>
      </c>
      <c r="AZ26" s="475"/>
      <c r="BA26" s="475"/>
      <c r="BB26" s="475"/>
      <c r="BC26" s="475"/>
      <c r="BD26" s="475"/>
      <c r="BE26" s="475"/>
      <c r="BF26" s="475"/>
      <c r="BG26" s="475"/>
      <c r="BH26" s="475"/>
      <c r="BI26" s="475"/>
      <c r="BJ26" s="475"/>
      <c r="BK26" s="475"/>
      <c r="BL26" s="475"/>
      <c r="BM26" s="476"/>
      <c r="BN26" s="465" t="s">
        <v>138</v>
      </c>
      <c r="BO26" s="466"/>
      <c r="BP26" s="466"/>
      <c r="BQ26" s="466"/>
      <c r="BR26" s="466"/>
      <c r="BS26" s="466"/>
      <c r="BT26" s="466"/>
      <c r="BU26" s="467"/>
      <c r="BV26" s="465" t="s">
        <v>138</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5">
      <c r="A27" s="186"/>
      <c r="B27" s="497"/>
      <c r="C27" s="498"/>
      <c r="D27" s="499"/>
      <c r="E27" s="438" t="s">
        <v>181</v>
      </c>
      <c r="F27" s="439"/>
      <c r="G27" s="439"/>
      <c r="H27" s="439"/>
      <c r="I27" s="439"/>
      <c r="J27" s="439"/>
      <c r="K27" s="440"/>
      <c r="L27" s="441">
        <v>1</v>
      </c>
      <c r="M27" s="442"/>
      <c r="N27" s="442"/>
      <c r="O27" s="442"/>
      <c r="P27" s="443"/>
      <c r="Q27" s="441">
        <v>3500</v>
      </c>
      <c r="R27" s="442"/>
      <c r="S27" s="442"/>
      <c r="T27" s="442"/>
      <c r="U27" s="442"/>
      <c r="V27" s="443"/>
      <c r="W27" s="507"/>
      <c r="X27" s="498"/>
      <c r="Y27" s="499"/>
      <c r="Z27" s="438" t="s">
        <v>182</v>
      </c>
      <c r="AA27" s="439"/>
      <c r="AB27" s="439"/>
      <c r="AC27" s="439"/>
      <c r="AD27" s="439"/>
      <c r="AE27" s="439"/>
      <c r="AF27" s="439"/>
      <c r="AG27" s="440"/>
      <c r="AH27" s="441">
        <v>9</v>
      </c>
      <c r="AI27" s="442"/>
      <c r="AJ27" s="442"/>
      <c r="AK27" s="442"/>
      <c r="AL27" s="443"/>
      <c r="AM27" s="441">
        <v>26838</v>
      </c>
      <c r="AN27" s="442"/>
      <c r="AO27" s="442"/>
      <c r="AP27" s="442"/>
      <c r="AQ27" s="442"/>
      <c r="AR27" s="443"/>
      <c r="AS27" s="441">
        <v>2982</v>
      </c>
      <c r="AT27" s="442"/>
      <c r="AU27" s="442"/>
      <c r="AV27" s="442"/>
      <c r="AW27" s="442"/>
      <c r="AX27" s="444"/>
      <c r="AY27" s="471" t="s">
        <v>183</v>
      </c>
      <c r="AZ27" s="472"/>
      <c r="BA27" s="472"/>
      <c r="BB27" s="472"/>
      <c r="BC27" s="472"/>
      <c r="BD27" s="472"/>
      <c r="BE27" s="472"/>
      <c r="BF27" s="472"/>
      <c r="BG27" s="472"/>
      <c r="BH27" s="472"/>
      <c r="BI27" s="472"/>
      <c r="BJ27" s="472"/>
      <c r="BK27" s="472"/>
      <c r="BL27" s="472"/>
      <c r="BM27" s="473"/>
      <c r="BN27" s="468">
        <v>366857</v>
      </c>
      <c r="BO27" s="469"/>
      <c r="BP27" s="469"/>
      <c r="BQ27" s="469"/>
      <c r="BR27" s="469"/>
      <c r="BS27" s="469"/>
      <c r="BT27" s="469"/>
      <c r="BU27" s="470"/>
      <c r="BV27" s="468">
        <v>366851</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2">
      <c r="A28" s="186"/>
      <c r="B28" s="497"/>
      <c r="C28" s="498"/>
      <c r="D28" s="499"/>
      <c r="E28" s="438" t="s">
        <v>184</v>
      </c>
      <c r="F28" s="439"/>
      <c r="G28" s="439"/>
      <c r="H28" s="439"/>
      <c r="I28" s="439"/>
      <c r="J28" s="439"/>
      <c r="K28" s="440"/>
      <c r="L28" s="441">
        <v>1</v>
      </c>
      <c r="M28" s="442"/>
      <c r="N28" s="442"/>
      <c r="O28" s="442"/>
      <c r="P28" s="443"/>
      <c r="Q28" s="441">
        <v>2700</v>
      </c>
      <c r="R28" s="442"/>
      <c r="S28" s="442"/>
      <c r="T28" s="442"/>
      <c r="U28" s="442"/>
      <c r="V28" s="443"/>
      <c r="W28" s="507"/>
      <c r="X28" s="498"/>
      <c r="Y28" s="499"/>
      <c r="Z28" s="438" t="s">
        <v>185</v>
      </c>
      <c r="AA28" s="439"/>
      <c r="AB28" s="439"/>
      <c r="AC28" s="439"/>
      <c r="AD28" s="439"/>
      <c r="AE28" s="439"/>
      <c r="AF28" s="439"/>
      <c r="AG28" s="440"/>
      <c r="AH28" s="441" t="s">
        <v>138</v>
      </c>
      <c r="AI28" s="442"/>
      <c r="AJ28" s="442"/>
      <c r="AK28" s="442"/>
      <c r="AL28" s="443"/>
      <c r="AM28" s="441" t="s">
        <v>138</v>
      </c>
      <c r="AN28" s="442"/>
      <c r="AO28" s="442"/>
      <c r="AP28" s="442"/>
      <c r="AQ28" s="442"/>
      <c r="AR28" s="443"/>
      <c r="AS28" s="441" t="s">
        <v>138</v>
      </c>
      <c r="AT28" s="442"/>
      <c r="AU28" s="442"/>
      <c r="AV28" s="442"/>
      <c r="AW28" s="442"/>
      <c r="AX28" s="444"/>
      <c r="AY28" s="448" t="s">
        <v>186</v>
      </c>
      <c r="AZ28" s="449"/>
      <c r="BA28" s="449"/>
      <c r="BB28" s="450"/>
      <c r="BC28" s="457" t="s">
        <v>47</v>
      </c>
      <c r="BD28" s="458"/>
      <c r="BE28" s="458"/>
      <c r="BF28" s="458"/>
      <c r="BG28" s="458"/>
      <c r="BH28" s="458"/>
      <c r="BI28" s="458"/>
      <c r="BJ28" s="458"/>
      <c r="BK28" s="458"/>
      <c r="BL28" s="458"/>
      <c r="BM28" s="459"/>
      <c r="BN28" s="460">
        <v>354654</v>
      </c>
      <c r="BO28" s="461"/>
      <c r="BP28" s="461"/>
      <c r="BQ28" s="461"/>
      <c r="BR28" s="461"/>
      <c r="BS28" s="461"/>
      <c r="BT28" s="461"/>
      <c r="BU28" s="462"/>
      <c r="BV28" s="460">
        <v>254640</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2">
      <c r="A29" s="186"/>
      <c r="B29" s="497"/>
      <c r="C29" s="498"/>
      <c r="D29" s="499"/>
      <c r="E29" s="438" t="s">
        <v>187</v>
      </c>
      <c r="F29" s="439"/>
      <c r="G29" s="439"/>
      <c r="H29" s="439"/>
      <c r="I29" s="439"/>
      <c r="J29" s="439"/>
      <c r="K29" s="440"/>
      <c r="L29" s="441">
        <v>10</v>
      </c>
      <c r="M29" s="442"/>
      <c r="N29" s="442"/>
      <c r="O29" s="442"/>
      <c r="P29" s="443"/>
      <c r="Q29" s="441">
        <v>2500</v>
      </c>
      <c r="R29" s="442"/>
      <c r="S29" s="442"/>
      <c r="T29" s="442"/>
      <c r="U29" s="442"/>
      <c r="V29" s="443"/>
      <c r="W29" s="508"/>
      <c r="X29" s="509"/>
      <c r="Y29" s="510"/>
      <c r="Z29" s="438" t="s">
        <v>188</v>
      </c>
      <c r="AA29" s="439"/>
      <c r="AB29" s="439"/>
      <c r="AC29" s="439"/>
      <c r="AD29" s="439"/>
      <c r="AE29" s="439"/>
      <c r="AF29" s="439"/>
      <c r="AG29" s="440"/>
      <c r="AH29" s="441">
        <v>104</v>
      </c>
      <c r="AI29" s="442"/>
      <c r="AJ29" s="442"/>
      <c r="AK29" s="442"/>
      <c r="AL29" s="443"/>
      <c r="AM29" s="441">
        <v>305568</v>
      </c>
      <c r="AN29" s="442"/>
      <c r="AO29" s="442"/>
      <c r="AP29" s="442"/>
      <c r="AQ29" s="442"/>
      <c r="AR29" s="443"/>
      <c r="AS29" s="441">
        <v>2938</v>
      </c>
      <c r="AT29" s="442"/>
      <c r="AU29" s="442"/>
      <c r="AV29" s="442"/>
      <c r="AW29" s="442"/>
      <c r="AX29" s="444"/>
      <c r="AY29" s="451"/>
      <c r="AZ29" s="452"/>
      <c r="BA29" s="452"/>
      <c r="BB29" s="453"/>
      <c r="BC29" s="445" t="s">
        <v>189</v>
      </c>
      <c r="BD29" s="446"/>
      <c r="BE29" s="446"/>
      <c r="BF29" s="446"/>
      <c r="BG29" s="446"/>
      <c r="BH29" s="446"/>
      <c r="BI29" s="446"/>
      <c r="BJ29" s="446"/>
      <c r="BK29" s="446"/>
      <c r="BL29" s="446"/>
      <c r="BM29" s="447"/>
      <c r="BN29" s="465">
        <v>785</v>
      </c>
      <c r="BO29" s="466"/>
      <c r="BP29" s="466"/>
      <c r="BQ29" s="466"/>
      <c r="BR29" s="466"/>
      <c r="BS29" s="466"/>
      <c r="BT29" s="466"/>
      <c r="BU29" s="467"/>
      <c r="BV29" s="465">
        <v>785</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5">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190</v>
      </c>
      <c r="X30" s="518"/>
      <c r="Y30" s="518"/>
      <c r="Z30" s="518"/>
      <c r="AA30" s="518"/>
      <c r="AB30" s="518"/>
      <c r="AC30" s="518"/>
      <c r="AD30" s="518"/>
      <c r="AE30" s="518"/>
      <c r="AF30" s="518"/>
      <c r="AG30" s="519"/>
      <c r="AH30" s="429">
        <v>97.8</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49</v>
      </c>
      <c r="BD30" s="433"/>
      <c r="BE30" s="433"/>
      <c r="BF30" s="433"/>
      <c r="BG30" s="433"/>
      <c r="BH30" s="433"/>
      <c r="BI30" s="433"/>
      <c r="BJ30" s="433"/>
      <c r="BK30" s="433"/>
      <c r="BL30" s="433"/>
      <c r="BM30" s="434"/>
      <c r="BN30" s="468">
        <v>321363</v>
      </c>
      <c r="BO30" s="469"/>
      <c r="BP30" s="469"/>
      <c r="BQ30" s="469"/>
      <c r="BR30" s="469"/>
      <c r="BS30" s="469"/>
      <c r="BT30" s="469"/>
      <c r="BU30" s="470"/>
      <c r="BV30" s="468">
        <v>294769</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28" t="s">
        <v>197</v>
      </c>
      <c r="D33" s="428"/>
      <c r="E33" s="427" t="s">
        <v>198</v>
      </c>
      <c r="F33" s="427"/>
      <c r="G33" s="427"/>
      <c r="H33" s="427"/>
      <c r="I33" s="427"/>
      <c r="J33" s="427"/>
      <c r="K33" s="427"/>
      <c r="L33" s="427"/>
      <c r="M33" s="427"/>
      <c r="N33" s="427"/>
      <c r="O33" s="427"/>
      <c r="P33" s="427"/>
      <c r="Q33" s="427"/>
      <c r="R33" s="427"/>
      <c r="S33" s="427"/>
      <c r="T33" s="215"/>
      <c r="U33" s="428" t="s">
        <v>197</v>
      </c>
      <c r="V33" s="428"/>
      <c r="W33" s="427" t="s">
        <v>198</v>
      </c>
      <c r="X33" s="427"/>
      <c r="Y33" s="427"/>
      <c r="Z33" s="427"/>
      <c r="AA33" s="427"/>
      <c r="AB33" s="427"/>
      <c r="AC33" s="427"/>
      <c r="AD33" s="427"/>
      <c r="AE33" s="427"/>
      <c r="AF33" s="427"/>
      <c r="AG33" s="427"/>
      <c r="AH33" s="427"/>
      <c r="AI33" s="427"/>
      <c r="AJ33" s="427"/>
      <c r="AK33" s="427"/>
      <c r="AL33" s="215"/>
      <c r="AM33" s="428" t="s">
        <v>197</v>
      </c>
      <c r="AN33" s="428"/>
      <c r="AO33" s="427" t="s">
        <v>198</v>
      </c>
      <c r="AP33" s="427"/>
      <c r="AQ33" s="427"/>
      <c r="AR33" s="427"/>
      <c r="AS33" s="427"/>
      <c r="AT33" s="427"/>
      <c r="AU33" s="427"/>
      <c r="AV33" s="427"/>
      <c r="AW33" s="427"/>
      <c r="AX33" s="427"/>
      <c r="AY33" s="427"/>
      <c r="AZ33" s="427"/>
      <c r="BA33" s="427"/>
      <c r="BB33" s="427"/>
      <c r="BC33" s="427"/>
      <c r="BD33" s="216"/>
      <c r="BE33" s="427" t="s">
        <v>199</v>
      </c>
      <c r="BF33" s="427"/>
      <c r="BG33" s="427" t="s">
        <v>200</v>
      </c>
      <c r="BH33" s="427"/>
      <c r="BI33" s="427"/>
      <c r="BJ33" s="427"/>
      <c r="BK33" s="427"/>
      <c r="BL33" s="427"/>
      <c r="BM33" s="427"/>
      <c r="BN33" s="427"/>
      <c r="BO33" s="427"/>
      <c r="BP33" s="427"/>
      <c r="BQ33" s="427"/>
      <c r="BR33" s="427"/>
      <c r="BS33" s="427"/>
      <c r="BT33" s="427"/>
      <c r="BU33" s="427"/>
      <c r="BV33" s="216"/>
      <c r="BW33" s="428" t="s">
        <v>199</v>
      </c>
      <c r="BX33" s="428"/>
      <c r="BY33" s="427" t="s">
        <v>201</v>
      </c>
      <c r="BZ33" s="427"/>
      <c r="CA33" s="427"/>
      <c r="CB33" s="427"/>
      <c r="CC33" s="427"/>
      <c r="CD33" s="427"/>
      <c r="CE33" s="427"/>
      <c r="CF33" s="427"/>
      <c r="CG33" s="427"/>
      <c r="CH33" s="427"/>
      <c r="CI33" s="427"/>
      <c r="CJ33" s="427"/>
      <c r="CK33" s="427"/>
      <c r="CL33" s="427"/>
      <c r="CM33" s="427"/>
      <c r="CN33" s="215"/>
      <c r="CO33" s="428" t="s">
        <v>197</v>
      </c>
      <c r="CP33" s="428"/>
      <c r="CQ33" s="427" t="s">
        <v>202</v>
      </c>
      <c r="CR33" s="427"/>
      <c r="CS33" s="427"/>
      <c r="CT33" s="427"/>
      <c r="CU33" s="427"/>
      <c r="CV33" s="427"/>
      <c r="CW33" s="427"/>
      <c r="CX33" s="427"/>
      <c r="CY33" s="427"/>
      <c r="CZ33" s="427"/>
      <c r="DA33" s="427"/>
      <c r="DB33" s="427"/>
      <c r="DC33" s="427"/>
      <c r="DD33" s="427"/>
      <c r="DE33" s="427"/>
      <c r="DF33" s="215"/>
      <c r="DG33" s="426" t="s">
        <v>203</v>
      </c>
      <c r="DH33" s="426"/>
      <c r="DI33" s="217"/>
      <c r="DJ33" s="185"/>
      <c r="DK33" s="185"/>
      <c r="DL33" s="185"/>
      <c r="DM33" s="185"/>
      <c r="DN33" s="185"/>
      <c r="DO33" s="185"/>
    </row>
    <row r="34" spans="1:119" ht="32.25" customHeight="1" x14ac:dyDescent="0.2">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国民健康保険事業特別会計</v>
      </c>
      <c r="X34" s="423"/>
      <c r="Y34" s="423"/>
      <c r="Z34" s="423"/>
      <c r="AA34" s="423"/>
      <c r="AB34" s="423"/>
      <c r="AC34" s="423"/>
      <c r="AD34" s="423"/>
      <c r="AE34" s="423"/>
      <c r="AF34" s="423"/>
      <c r="AG34" s="423"/>
      <c r="AH34" s="423"/>
      <c r="AI34" s="423"/>
      <c r="AJ34" s="423"/>
      <c r="AK34" s="423"/>
      <c r="AL34" s="213"/>
      <c r="AM34" s="424">
        <f>IF(AO34="","",MAX(C34:D43,U34:V43)+1)</f>
        <v>7</v>
      </c>
      <c r="AN34" s="424"/>
      <c r="AO34" s="423" t="str">
        <f>IF('各会計、関係団体の財政状況及び健全化判断比率'!B32="","",'各会計、関係団体の財政状況及び健全化判断比率'!B32)</f>
        <v>上水道事業会計</v>
      </c>
      <c r="AP34" s="423"/>
      <c r="AQ34" s="423"/>
      <c r="AR34" s="423"/>
      <c r="AS34" s="423"/>
      <c r="AT34" s="423"/>
      <c r="AU34" s="423"/>
      <c r="AV34" s="423"/>
      <c r="AW34" s="423"/>
      <c r="AX34" s="423"/>
      <c r="AY34" s="423"/>
      <c r="AZ34" s="423"/>
      <c r="BA34" s="423"/>
      <c r="BB34" s="423"/>
      <c r="BC34" s="423"/>
      <c r="BD34" s="213"/>
      <c r="BE34" s="424">
        <f>IF(BG34="","",MAX(C34:D43,U34:V43,AM34:AN43)+1)</f>
        <v>8</v>
      </c>
      <c r="BF34" s="424"/>
      <c r="BG34" s="423" t="str">
        <f>IF('各会計、関係団体の財政状況及び健全化判断比率'!B33="","",'各会計、関係団体の財政状況及び健全化判断比率'!B33)</f>
        <v>寄簡易水道事業特別会計</v>
      </c>
      <c r="BH34" s="423"/>
      <c r="BI34" s="423"/>
      <c r="BJ34" s="423"/>
      <c r="BK34" s="423"/>
      <c r="BL34" s="423"/>
      <c r="BM34" s="423"/>
      <c r="BN34" s="423"/>
      <c r="BO34" s="423"/>
      <c r="BP34" s="423"/>
      <c r="BQ34" s="423"/>
      <c r="BR34" s="423"/>
      <c r="BS34" s="423"/>
      <c r="BT34" s="423"/>
      <c r="BU34" s="423"/>
      <c r="BV34" s="213"/>
      <c r="BW34" s="424">
        <f>IF(BY34="","",MAX(C34:D43,U34:V43,AM34:AN43,BE34:BF43)+1)</f>
        <v>10</v>
      </c>
      <c r="BX34" s="424"/>
      <c r="BY34" s="423" t="str">
        <f>IF('各会計、関係団体の財政状況及び健全化判断比率'!B68="","",'各会計、関係団体の財政状況及び健全化判断比率'!B68)</f>
        <v>南足柄市外五ケ市町組合</v>
      </c>
      <c r="BZ34" s="423"/>
      <c r="CA34" s="423"/>
      <c r="CB34" s="423"/>
      <c r="CC34" s="423"/>
      <c r="CD34" s="423"/>
      <c r="CE34" s="423"/>
      <c r="CF34" s="423"/>
      <c r="CG34" s="423"/>
      <c r="CH34" s="423"/>
      <c r="CI34" s="423"/>
      <c r="CJ34" s="423"/>
      <c r="CK34" s="423"/>
      <c r="CL34" s="423"/>
      <c r="CM34" s="423"/>
      <c r="CN34" s="213"/>
      <c r="CO34" s="424">
        <f>IF(CQ34="","",MAX(C34:D43,U34:V43,AM34:AN43,BE34:BF43,BW34:BX43)+1)</f>
        <v>19</v>
      </c>
      <c r="CP34" s="424"/>
      <c r="CQ34" s="423" t="str">
        <f>IF('各会計、関係団体の財政状況及び健全化判断比率'!BS7="","",'各会計、関係団体の財政状況及び健全化判断比率'!BS7)</f>
        <v>有限会社　みやまの里</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2">
      <c r="A35" s="186"/>
      <c r="B35" s="212"/>
      <c r="C35" s="424">
        <f>IF(E35="","",C34+1)</f>
        <v>2</v>
      </c>
      <c r="D35" s="424"/>
      <c r="E35" s="423" t="str">
        <f>IF('各会計、関係団体の財政状況及び健全化判断比率'!B8="","",'各会計、関係団体の財政状況及び健全化判断比率'!B8)</f>
        <v>用地取得特別会計</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国民健康保険診療所事業特別会計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9</v>
      </c>
      <c r="BF35" s="424"/>
      <c r="BG35" s="423" t="str">
        <f>IF('各会計、関係団体の財政状況及び健全化判断比率'!B34="","",'各会計、関係団体の財政状況及び健全化判断比率'!B34)</f>
        <v>下水道事業特別会計</v>
      </c>
      <c r="BH35" s="423"/>
      <c r="BI35" s="423"/>
      <c r="BJ35" s="423"/>
      <c r="BK35" s="423"/>
      <c r="BL35" s="423"/>
      <c r="BM35" s="423"/>
      <c r="BN35" s="423"/>
      <c r="BO35" s="423"/>
      <c r="BP35" s="423"/>
      <c r="BQ35" s="423"/>
      <c r="BR35" s="423"/>
      <c r="BS35" s="423"/>
      <c r="BT35" s="423"/>
      <c r="BU35" s="423"/>
      <c r="BV35" s="213"/>
      <c r="BW35" s="424">
        <f t="shared" ref="BW35:BW43" si="2">IF(BY35="","",BW34+1)</f>
        <v>11</v>
      </c>
      <c r="BX35" s="424"/>
      <c r="BY35" s="423" t="str">
        <f>IF('各会計、関係団体の財政状況及び健全化判断比率'!B69="","",'各会計、関係団体の財政状況及び健全化判断比率'!B69)</f>
        <v>松田町外二ヶ町組合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2">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5</v>
      </c>
      <c r="V36" s="424"/>
      <c r="W36" s="423" t="str">
        <f>IF('各会計、関係団体の財政状況及び健全化判断比率'!B30="","",'各会計、関係団体の財政状況及び健全化判断比率'!B30)</f>
        <v>介護保険事業特別会計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12</v>
      </c>
      <c r="BX36" s="424"/>
      <c r="BY36" s="423" t="str">
        <f>IF('各会計、関係団体の財政状況及び健全化判断比率'!B70="","",'各会計、関係団体の財政状況及び健全化判断比率'!B70)</f>
        <v>足柄上衛生組合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2">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f t="shared" si="4"/>
        <v>6</v>
      </c>
      <c r="V37" s="424"/>
      <c r="W37" s="423" t="str">
        <f>IF('各会計、関係団体の財政状況及び健全化判断比率'!B31="","",'各会計、関係団体の財政状況及び健全化判断比率'!B31)</f>
        <v>後期高齢者医療特別会計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13</v>
      </c>
      <c r="BX37" s="424"/>
      <c r="BY37" s="423" t="str">
        <f>IF('各会計、関係団体の財政状況及び健全化判断比率'!B71="","",'各会計、関係団体の財政状況及び健全化判断比率'!B71)</f>
        <v>足柄東部清掃組合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2">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14</v>
      </c>
      <c r="BX38" s="424"/>
      <c r="BY38" s="423" t="str">
        <f>IF('各会計、関係団体の財政状況及び健全化判断比率'!B72="","",'各会計、関係団体の財政状況及び健全化判断比率'!B72)</f>
        <v>松田町三ケ町組合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2">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15</v>
      </c>
      <c r="BX39" s="424"/>
      <c r="BY39" s="423" t="str">
        <f>IF('各会計、関係団体の財政状況及び健全化判断比率'!B73="","",'各会計、関係団体の財政状況及び健全化判断比率'!B73)</f>
        <v>神奈川県市町村職員退職手当組合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2">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16</v>
      </c>
      <c r="BX40" s="424"/>
      <c r="BY40" s="423" t="str">
        <f>IF('各会計、関係団体の財政状況及び健全化判断比率'!B74="","",'各会計、関係団体の財政状況及び健全化判断比率'!B74)</f>
        <v>神奈川県後期高齢者医療広域連合（一般会計）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2">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17</v>
      </c>
      <c r="BX41" s="424"/>
      <c r="BY41" s="423" t="str">
        <f>IF('各会計、関係団体の財政状況及び健全化判断比率'!B75="","",'各会計、関係団体の財政状況及び健全化判断比率'!B75)</f>
        <v>神奈川県後期高齢者医療広域連合（特別会計）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2">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18</v>
      </c>
      <c r="BX42" s="424"/>
      <c r="BY42" s="423" t="str">
        <f>IF('各会計、関係団体の財政状況及び健全化判断比率'!B76="","",'各会計、関係団体の財政状況及び健全化判断比率'!B76)</f>
        <v>神奈川県町村情報システム共同事業組合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2">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208</v>
      </c>
    </row>
    <row r="50" spans="5:5" x14ac:dyDescent="0.2">
      <c r="E50" s="187" t="s">
        <v>209</v>
      </c>
    </row>
    <row r="51" spans="5:5" x14ac:dyDescent="0.2">
      <c r="E51" s="187" t="s">
        <v>210</v>
      </c>
    </row>
    <row r="52" spans="5:5" x14ac:dyDescent="0.2">
      <c r="E52" s="187" t="s">
        <v>211</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B7HoON8RDtImEjO35/sloQVQd3aR6wKrE3zg53tXf59G3aglq3LfhyhsAxWaDcUD89tcmGo7UrxHzPXeFzdgiA==" saltValue="Xx3PuKbWqPYcm3fSVFSSi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545</v>
      </c>
      <c r="G33" s="29" t="s">
        <v>546</v>
      </c>
      <c r="H33" s="29" t="s">
        <v>547</v>
      </c>
      <c r="I33" s="29" t="s">
        <v>548</v>
      </c>
      <c r="J33" s="30" t="s">
        <v>549</v>
      </c>
      <c r="K33" s="22"/>
      <c r="L33" s="22"/>
      <c r="M33" s="22"/>
      <c r="N33" s="22"/>
      <c r="O33" s="22"/>
      <c r="P33" s="22"/>
    </row>
    <row r="34" spans="1:16" ht="39" customHeight="1" x14ac:dyDescent="0.2">
      <c r="A34" s="22"/>
      <c r="B34" s="31"/>
      <c r="C34" s="1244" t="s">
        <v>554</v>
      </c>
      <c r="D34" s="1244"/>
      <c r="E34" s="1245"/>
      <c r="F34" s="32">
        <v>11.91</v>
      </c>
      <c r="G34" s="33">
        <v>12.85</v>
      </c>
      <c r="H34" s="33">
        <v>13.23</v>
      </c>
      <c r="I34" s="33">
        <v>14.03</v>
      </c>
      <c r="J34" s="34">
        <v>14.51</v>
      </c>
      <c r="K34" s="22"/>
      <c r="L34" s="22"/>
      <c r="M34" s="22"/>
      <c r="N34" s="22"/>
      <c r="O34" s="22"/>
      <c r="P34" s="22"/>
    </row>
    <row r="35" spans="1:16" ht="39" customHeight="1" x14ac:dyDescent="0.2">
      <c r="A35" s="22"/>
      <c r="B35" s="35"/>
      <c r="C35" s="1238" t="s">
        <v>555</v>
      </c>
      <c r="D35" s="1239"/>
      <c r="E35" s="1240"/>
      <c r="F35" s="36">
        <v>6.83</v>
      </c>
      <c r="G35" s="37">
        <v>8.2799999999999994</v>
      </c>
      <c r="H35" s="37">
        <v>6.93</v>
      </c>
      <c r="I35" s="37">
        <v>10.08</v>
      </c>
      <c r="J35" s="38">
        <v>5.1100000000000003</v>
      </c>
      <c r="K35" s="22"/>
      <c r="L35" s="22"/>
      <c r="M35" s="22"/>
      <c r="N35" s="22"/>
      <c r="O35" s="22"/>
      <c r="P35" s="22"/>
    </row>
    <row r="36" spans="1:16" ht="39" customHeight="1" x14ac:dyDescent="0.2">
      <c r="A36" s="22"/>
      <c r="B36" s="35"/>
      <c r="C36" s="1238" t="s">
        <v>556</v>
      </c>
      <c r="D36" s="1239"/>
      <c r="E36" s="1240"/>
      <c r="F36" s="36">
        <v>1.31</v>
      </c>
      <c r="G36" s="37">
        <v>1.9</v>
      </c>
      <c r="H36" s="37">
        <v>1.56</v>
      </c>
      <c r="I36" s="37">
        <v>2.15</v>
      </c>
      <c r="J36" s="38">
        <v>3.08</v>
      </c>
      <c r="K36" s="22"/>
      <c r="L36" s="22"/>
      <c r="M36" s="22"/>
      <c r="N36" s="22"/>
      <c r="O36" s="22"/>
      <c r="P36" s="22"/>
    </row>
    <row r="37" spans="1:16" ht="39" customHeight="1" x14ac:dyDescent="0.2">
      <c r="A37" s="22"/>
      <c r="B37" s="35"/>
      <c r="C37" s="1238" t="s">
        <v>557</v>
      </c>
      <c r="D37" s="1239"/>
      <c r="E37" s="1240"/>
      <c r="F37" s="36">
        <v>2.77</v>
      </c>
      <c r="G37" s="37">
        <v>1.81</v>
      </c>
      <c r="H37" s="37">
        <v>5.56</v>
      </c>
      <c r="I37" s="37">
        <v>5.34</v>
      </c>
      <c r="J37" s="38">
        <v>1.34</v>
      </c>
      <c r="K37" s="22"/>
      <c r="L37" s="22"/>
      <c r="M37" s="22"/>
      <c r="N37" s="22"/>
      <c r="O37" s="22"/>
      <c r="P37" s="22"/>
    </row>
    <row r="38" spans="1:16" ht="39" customHeight="1" x14ac:dyDescent="0.2">
      <c r="A38" s="22"/>
      <c r="B38" s="35"/>
      <c r="C38" s="1238" t="s">
        <v>558</v>
      </c>
      <c r="D38" s="1239"/>
      <c r="E38" s="1240"/>
      <c r="F38" s="36">
        <v>0.68</v>
      </c>
      <c r="G38" s="37">
        <v>0.25</v>
      </c>
      <c r="H38" s="37">
        <v>0.25</v>
      </c>
      <c r="I38" s="37">
        <v>0.77</v>
      </c>
      <c r="J38" s="38">
        <v>0.51</v>
      </c>
      <c r="K38" s="22"/>
      <c r="L38" s="22"/>
      <c r="M38" s="22"/>
      <c r="N38" s="22"/>
      <c r="O38" s="22"/>
      <c r="P38" s="22"/>
    </row>
    <row r="39" spans="1:16" ht="39" customHeight="1" x14ac:dyDescent="0.2">
      <c r="A39" s="22"/>
      <c r="B39" s="35"/>
      <c r="C39" s="1238" t="s">
        <v>559</v>
      </c>
      <c r="D39" s="1239"/>
      <c r="E39" s="1240"/>
      <c r="F39" s="36">
        <v>0.11</v>
      </c>
      <c r="G39" s="37">
        <v>0.15</v>
      </c>
      <c r="H39" s="37">
        <v>0.22</v>
      </c>
      <c r="I39" s="37">
        <v>0.45</v>
      </c>
      <c r="J39" s="38">
        <v>0.45</v>
      </c>
      <c r="K39" s="22"/>
      <c r="L39" s="22"/>
      <c r="M39" s="22"/>
      <c r="N39" s="22"/>
      <c r="O39" s="22"/>
      <c r="P39" s="22"/>
    </row>
    <row r="40" spans="1:16" ht="39" customHeight="1" x14ac:dyDescent="0.2">
      <c r="A40" s="22"/>
      <c r="B40" s="35"/>
      <c r="C40" s="1238" t="s">
        <v>560</v>
      </c>
      <c r="D40" s="1239"/>
      <c r="E40" s="1240"/>
      <c r="F40" s="36">
        <v>0.15</v>
      </c>
      <c r="G40" s="37">
        <v>0.15</v>
      </c>
      <c r="H40" s="37">
        <v>0.3</v>
      </c>
      <c r="I40" s="37">
        <v>0.24</v>
      </c>
      <c r="J40" s="38">
        <v>0.4</v>
      </c>
      <c r="K40" s="22"/>
      <c r="L40" s="22"/>
      <c r="M40" s="22"/>
      <c r="N40" s="22"/>
      <c r="O40" s="22"/>
      <c r="P40" s="22"/>
    </row>
    <row r="41" spans="1:16" ht="39" customHeight="1" x14ac:dyDescent="0.2">
      <c r="A41" s="22"/>
      <c r="B41" s="35"/>
      <c r="C41" s="1238" t="s">
        <v>561</v>
      </c>
      <c r="D41" s="1239"/>
      <c r="E41" s="1240"/>
      <c r="F41" s="36">
        <v>0</v>
      </c>
      <c r="G41" s="37">
        <v>0.04</v>
      </c>
      <c r="H41" s="37">
        <v>0.08</v>
      </c>
      <c r="I41" s="37">
        <v>0.23</v>
      </c>
      <c r="J41" s="38">
        <v>0.16</v>
      </c>
      <c r="K41" s="22"/>
      <c r="L41" s="22"/>
      <c r="M41" s="22"/>
      <c r="N41" s="22"/>
      <c r="O41" s="22"/>
      <c r="P41" s="22"/>
    </row>
    <row r="42" spans="1:16" ht="39" customHeight="1" x14ac:dyDescent="0.2">
      <c r="A42" s="22"/>
      <c r="B42" s="39"/>
      <c r="C42" s="1238" t="s">
        <v>562</v>
      </c>
      <c r="D42" s="1239"/>
      <c r="E42" s="1240"/>
      <c r="F42" s="36" t="s">
        <v>503</v>
      </c>
      <c r="G42" s="37" t="s">
        <v>503</v>
      </c>
      <c r="H42" s="37" t="s">
        <v>503</v>
      </c>
      <c r="I42" s="37" t="s">
        <v>503</v>
      </c>
      <c r="J42" s="38" t="s">
        <v>503</v>
      </c>
      <c r="K42" s="22"/>
      <c r="L42" s="22"/>
      <c r="M42" s="22"/>
      <c r="N42" s="22"/>
      <c r="O42" s="22"/>
      <c r="P42" s="22"/>
    </row>
    <row r="43" spans="1:16" ht="39" customHeight="1" thickBot="1" x14ac:dyDescent="0.25">
      <c r="A43" s="22"/>
      <c r="B43" s="40"/>
      <c r="C43" s="1241" t="s">
        <v>563</v>
      </c>
      <c r="D43" s="1242"/>
      <c r="E43" s="1243"/>
      <c r="F43" s="41">
        <v>2.94</v>
      </c>
      <c r="G43" s="42">
        <v>0</v>
      </c>
      <c r="H43" s="42">
        <v>0</v>
      </c>
      <c r="I43" s="42">
        <v>0</v>
      </c>
      <c r="J43" s="43">
        <v>0</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3ffCrrqRUV1eaRnJ4Vx/W0fc21m5ESCOUlqfeRDXj5oNMWhD1VOAnefAbcAXk/tS7fXi6BI+aWRP38H7LpqTxA==" saltValue="sPTYny2m8YkLCuz7PCTY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x14ac:dyDescent="0.2">
      <c r="A45" s="48"/>
      <c r="B45" s="1264" t="s">
        <v>10</v>
      </c>
      <c r="C45" s="1265"/>
      <c r="D45" s="58"/>
      <c r="E45" s="1270" t="s">
        <v>11</v>
      </c>
      <c r="F45" s="1270"/>
      <c r="G45" s="1270"/>
      <c r="H45" s="1270"/>
      <c r="I45" s="1270"/>
      <c r="J45" s="1271"/>
      <c r="K45" s="59">
        <v>351</v>
      </c>
      <c r="L45" s="60">
        <v>331</v>
      </c>
      <c r="M45" s="60">
        <v>349</v>
      </c>
      <c r="N45" s="60">
        <v>350</v>
      </c>
      <c r="O45" s="61">
        <v>368</v>
      </c>
      <c r="P45" s="48"/>
      <c r="Q45" s="48"/>
      <c r="R45" s="48"/>
      <c r="S45" s="48"/>
      <c r="T45" s="48"/>
      <c r="U45" s="48"/>
    </row>
    <row r="46" spans="1:21" ht="30.75" customHeight="1" x14ac:dyDescent="0.2">
      <c r="A46" s="48"/>
      <c r="B46" s="1266"/>
      <c r="C46" s="1267"/>
      <c r="D46" s="62"/>
      <c r="E46" s="1248" t="s">
        <v>12</v>
      </c>
      <c r="F46" s="1248"/>
      <c r="G46" s="1248"/>
      <c r="H46" s="1248"/>
      <c r="I46" s="1248"/>
      <c r="J46" s="1249"/>
      <c r="K46" s="63" t="s">
        <v>503</v>
      </c>
      <c r="L46" s="64" t="s">
        <v>503</v>
      </c>
      <c r="M46" s="64" t="s">
        <v>503</v>
      </c>
      <c r="N46" s="64" t="s">
        <v>503</v>
      </c>
      <c r="O46" s="65" t="s">
        <v>503</v>
      </c>
      <c r="P46" s="48"/>
      <c r="Q46" s="48"/>
      <c r="R46" s="48"/>
      <c r="S46" s="48"/>
      <c r="T46" s="48"/>
      <c r="U46" s="48"/>
    </row>
    <row r="47" spans="1:21" ht="30.75" customHeight="1" x14ac:dyDescent="0.2">
      <c r="A47" s="48"/>
      <c r="B47" s="1266"/>
      <c r="C47" s="1267"/>
      <c r="D47" s="62"/>
      <c r="E47" s="1248" t="s">
        <v>13</v>
      </c>
      <c r="F47" s="1248"/>
      <c r="G47" s="1248"/>
      <c r="H47" s="1248"/>
      <c r="I47" s="1248"/>
      <c r="J47" s="1249"/>
      <c r="K47" s="63" t="s">
        <v>503</v>
      </c>
      <c r="L47" s="64" t="s">
        <v>503</v>
      </c>
      <c r="M47" s="64" t="s">
        <v>503</v>
      </c>
      <c r="N47" s="64" t="s">
        <v>503</v>
      </c>
      <c r="O47" s="65" t="s">
        <v>503</v>
      </c>
      <c r="P47" s="48"/>
      <c r="Q47" s="48"/>
      <c r="R47" s="48"/>
      <c r="S47" s="48"/>
      <c r="T47" s="48"/>
      <c r="U47" s="48"/>
    </row>
    <row r="48" spans="1:21" ht="30.75" customHeight="1" x14ac:dyDescent="0.2">
      <c r="A48" s="48"/>
      <c r="B48" s="1266"/>
      <c r="C48" s="1267"/>
      <c r="D48" s="62"/>
      <c r="E48" s="1248" t="s">
        <v>14</v>
      </c>
      <c r="F48" s="1248"/>
      <c r="G48" s="1248"/>
      <c r="H48" s="1248"/>
      <c r="I48" s="1248"/>
      <c r="J48" s="1249"/>
      <c r="K48" s="63">
        <v>164</v>
      </c>
      <c r="L48" s="64">
        <v>153</v>
      </c>
      <c r="M48" s="64">
        <v>153</v>
      </c>
      <c r="N48" s="64">
        <v>140</v>
      </c>
      <c r="O48" s="65">
        <v>120</v>
      </c>
      <c r="P48" s="48"/>
      <c r="Q48" s="48"/>
      <c r="R48" s="48"/>
      <c r="S48" s="48"/>
      <c r="T48" s="48"/>
      <c r="U48" s="48"/>
    </row>
    <row r="49" spans="1:21" ht="30.75" customHeight="1" x14ac:dyDescent="0.2">
      <c r="A49" s="48"/>
      <c r="B49" s="1266"/>
      <c r="C49" s="1267"/>
      <c r="D49" s="62"/>
      <c r="E49" s="1248" t="s">
        <v>15</v>
      </c>
      <c r="F49" s="1248"/>
      <c r="G49" s="1248"/>
      <c r="H49" s="1248"/>
      <c r="I49" s="1248"/>
      <c r="J49" s="1249"/>
      <c r="K49" s="63" t="s">
        <v>503</v>
      </c>
      <c r="L49" s="64" t="s">
        <v>503</v>
      </c>
      <c r="M49" s="64" t="s">
        <v>503</v>
      </c>
      <c r="N49" s="64" t="s">
        <v>503</v>
      </c>
      <c r="O49" s="65" t="s">
        <v>503</v>
      </c>
      <c r="P49" s="48"/>
      <c r="Q49" s="48"/>
      <c r="R49" s="48"/>
      <c r="S49" s="48"/>
      <c r="T49" s="48"/>
      <c r="U49" s="48"/>
    </row>
    <row r="50" spans="1:21" ht="30.75" customHeight="1" x14ac:dyDescent="0.2">
      <c r="A50" s="48"/>
      <c r="B50" s="1266"/>
      <c r="C50" s="1267"/>
      <c r="D50" s="62"/>
      <c r="E50" s="1248" t="s">
        <v>16</v>
      </c>
      <c r="F50" s="1248"/>
      <c r="G50" s="1248"/>
      <c r="H50" s="1248"/>
      <c r="I50" s="1248"/>
      <c r="J50" s="1249"/>
      <c r="K50" s="63" t="s">
        <v>503</v>
      </c>
      <c r="L50" s="64" t="s">
        <v>503</v>
      </c>
      <c r="M50" s="64" t="s">
        <v>503</v>
      </c>
      <c r="N50" s="64" t="s">
        <v>503</v>
      </c>
      <c r="O50" s="65">
        <v>1</v>
      </c>
      <c r="P50" s="48"/>
      <c r="Q50" s="48"/>
      <c r="R50" s="48"/>
      <c r="S50" s="48"/>
      <c r="T50" s="48"/>
      <c r="U50" s="48"/>
    </row>
    <row r="51" spans="1:21" ht="30.75" customHeight="1" x14ac:dyDescent="0.2">
      <c r="A51" s="48"/>
      <c r="B51" s="1268"/>
      <c r="C51" s="1269"/>
      <c r="D51" s="66"/>
      <c r="E51" s="1248" t="s">
        <v>17</v>
      </c>
      <c r="F51" s="1248"/>
      <c r="G51" s="1248"/>
      <c r="H51" s="1248"/>
      <c r="I51" s="1248"/>
      <c r="J51" s="1249"/>
      <c r="K51" s="63" t="s">
        <v>503</v>
      </c>
      <c r="L51" s="64" t="s">
        <v>503</v>
      </c>
      <c r="M51" s="64" t="s">
        <v>503</v>
      </c>
      <c r="N51" s="64" t="s">
        <v>503</v>
      </c>
      <c r="O51" s="65" t="s">
        <v>503</v>
      </c>
      <c r="P51" s="48"/>
      <c r="Q51" s="48"/>
      <c r="R51" s="48"/>
      <c r="S51" s="48"/>
      <c r="T51" s="48"/>
      <c r="U51" s="48"/>
    </row>
    <row r="52" spans="1:21" ht="30.75" customHeight="1" x14ac:dyDescent="0.2">
      <c r="A52" s="48"/>
      <c r="B52" s="1246" t="s">
        <v>18</v>
      </c>
      <c r="C52" s="1247"/>
      <c r="D52" s="66"/>
      <c r="E52" s="1248" t="s">
        <v>19</v>
      </c>
      <c r="F52" s="1248"/>
      <c r="G52" s="1248"/>
      <c r="H52" s="1248"/>
      <c r="I52" s="1248"/>
      <c r="J52" s="1249"/>
      <c r="K52" s="63">
        <v>364</v>
      </c>
      <c r="L52" s="64">
        <v>341</v>
      </c>
      <c r="M52" s="64">
        <v>352</v>
      </c>
      <c r="N52" s="64">
        <v>353</v>
      </c>
      <c r="O52" s="65">
        <v>355</v>
      </c>
      <c r="P52" s="48"/>
      <c r="Q52" s="48"/>
      <c r="R52" s="48"/>
      <c r="S52" s="48"/>
      <c r="T52" s="48"/>
      <c r="U52" s="48"/>
    </row>
    <row r="53" spans="1:21" ht="30.75" customHeight="1" thickBot="1" x14ac:dyDescent="0.25">
      <c r="A53" s="48"/>
      <c r="B53" s="1250" t="s">
        <v>20</v>
      </c>
      <c r="C53" s="1251"/>
      <c r="D53" s="67"/>
      <c r="E53" s="1252" t="s">
        <v>21</v>
      </c>
      <c r="F53" s="1252"/>
      <c r="G53" s="1252"/>
      <c r="H53" s="1252"/>
      <c r="I53" s="1252"/>
      <c r="J53" s="1253"/>
      <c r="K53" s="68">
        <v>151</v>
      </c>
      <c r="L53" s="69">
        <v>143</v>
      </c>
      <c r="M53" s="69">
        <v>150</v>
      </c>
      <c r="N53" s="69">
        <v>137</v>
      </c>
      <c r="O53" s="70">
        <v>134</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564</v>
      </c>
      <c r="L56" s="80" t="s">
        <v>565</v>
      </c>
      <c r="M56" s="80" t="s">
        <v>566</v>
      </c>
      <c r="N56" s="80" t="s">
        <v>567</v>
      </c>
      <c r="O56" s="81" t="s">
        <v>568</v>
      </c>
      <c r="P56" s="48"/>
      <c r="Q56" s="48"/>
      <c r="R56" s="48"/>
      <c r="S56" s="48"/>
      <c r="T56" s="48"/>
      <c r="U56" s="48"/>
    </row>
    <row r="57" spans="1:21" ht="31.5" customHeight="1" x14ac:dyDescent="0.2">
      <c r="B57" s="1254" t="s">
        <v>24</v>
      </c>
      <c r="C57" s="1255"/>
      <c r="D57" s="1258" t="s">
        <v>25</v>
      </c>
      <c r="E57" s="1259"/>
      <c r="F57" s="1259"/>
      <c r="G57" s="1259"/>
      <c r="H57" s="1259"/>
      <c r="I57" s="1259"/>
      <c r="J57" s="1260"/>
      <c r="K57" s="82" t="s">
        <v>584</v>
      </c>
      <c r="L57" s="83" t="s">
        <v>584</v>
      </c>
      <c r="M57" s="83" t="s">
        <v>584</v>
      </c>
      <c r="N57" s="83" t="s">
        <v>584</v>
      </c>
      <c r="O57" s="84" t="s">
        <v>584</v>
      </c>
    </row>
    <row r="58" spans="1:21" ht="31.5" customHeight="1" thickBot="1" x14ac:dyDescent="0.25">
      <c r="B58" s="1256"/>
      <c r="C58" s="1257"/>
      <c r="D58" s="1261" t="s">
        <v>26</v>
      </c>
      <c r="E58" s="1262"/>
      <c r="F58" s="1262"/>
      <c r="G58" s="1262"/>
      <c r="H58" s="1262"/>
      <c r="I58" s="1262"/>
      <c r="J58" s="1263"/>
      <c r="K58" s="85" t="s">
        <v>584</v>
      </c>
      <c r="L58" s="86" t="s">
        <v>584</v>
      </c>
      <c r="M58" s="86" t="s">
        <v>584</v>
      </c>
      <c r="N58" s="86" t="s">
        <v>584</v>
      </c>
      <c r="O58" s="87" t="s">
        <v>584</v>
      </c>
    </row>
    <row r="59" spans="1:21" ht="24" customHeight="1" x14ac:dyDescent="0.2">
      <c r="B59" s="88"/>
      <c r="C59" s="88"/>
      <c r="D59" s="89" t="s">
        <v>27</v>
      </c>
      <c r="E59" s="90"/>
      <c r="F59" s="90"/>
      <c r="G59" s="90"/>
      <c r="H59" s="90"/>
      <c r="I59" s="90"/>
      <c r="J59" s="90"/>
      <c r="K59" s="90"/>
      <c r="L59" s="90"/>
      <c r="M59" s="90"/>
      <c r="N59" s="90"/>
      <c r="O59" s="90"/>
    </row>
    <row r="60" spans="1:21" ht="24" customHeight="1" x14ac:dyDescent="0.2">
      <c r="B60" s="91"/>
      <c r="C60" s="91"/>
      <c r="D60" s="89" t="s">
        <v>28</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5+w7e7Gf5S4/U+jn7+HIApsr7BOzvZp44YoWfM7IUSzxruKvQzlYOkuDxoXMn8cjANKSox4nmjM/3F3eenJIQ==" saltValue="9Ouik0FmrxVV3OPvAEJtQ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8</v>
      </c>
    </row>
    <row r="40" spans="2:13" ht="27.75" customHeight="1" thickBot="1" x14ac:dyDescent="0.25">
      <c r="B40" s="94" t="s">
        <v>9</v>
      </c>
      <c r="C40" s="95"/>
      <c r="D40" s="95"/>
      <c r="E40" s="96"/>
      <c r="F40" s="96"/>
      <c r="G40" s="96"/>
      <c r="H40" s="97" t="s">
        <v>2</v>
      </c>
      <c r="I40" s="98" t="s">
        <v>545</v>
      </c>
      <c r="J40" s="99" t="s">
        <v>546</v>
      </c>
      <c r="K40" s="99" t="s">
        <v>547</v>
      </c>
      <c r="L40" s="99" t="s">
        <v>548</v>
      </c>
      <c r="M40" s="100" t="s">
        <v>549</v>
      </c>
    </row>
    <row r="41" spans="2:13" ht="27.75" customHeight="1" x14ac:dyDescent="0.2">
      <c r="B41" s="1284" t="s">
        <v>29</v>
      </c>
      <c r="C41" s="1285"/>
      <c r="D41" s="101"/>
      <c r="E41" s="1286" t="s">
        <v>30</v>
      </c>
      <c r="F41" s="1286"/>
      <c r="G41" s="1286"/>
      <c r="H41" s="1287"/>
      <c r="I41" s="102">
        <v>3919</v>
      </c>
      <c r="J41" s="103">
        <v>4029</v>
      </c>
      <c r="K41" s="103">
        <v>3958</v>
      </c>
      <c r="L41" s="103">
        <v>3946</v>
      </c>
      <c r="M41" s="104">
        <v>4285</v>
      </c>
    </row>
    <row r="42" spans="2:13" ht="27.75" customHeight="1" x14ac:dyDescent="0.2">
      <c r="B42" s="1274"/>
      <c r="C42" s="1275"/>
      <c r="D42" s="105"/>
      <c r="E42" s="1278" t="s">
        <v>31</v>
      </c>
      <c r="F42" s="1278"/>
      <c r="G42" s="1278"/>
      <c r="H42" s="1279"/>
      <c r="I42" s="106" t="s">
        <v>503</v>
      </c>
      <c r="J42" s="107" t="s">
        <v>503</v>
      </c>
      <c r="K42" s="107" t="s">
        <v>503</v>
      </c>
      <c r="L42" s="107" t="s">
        <v>503</v>
      </c>
      <c r="M42" s="108">
        <v>144</v>
      </c>
    </row>
    <row r="43" spans="2:13" ht="27.75" customHeight="1" x14ac:dyDescent="0.2">
      <c r="B43" s="1274"/>
      <c r="C43" s="1275"/>
      <c r="D43" s="105"/>
      <c r="E43" s="1278" t="s">
        <v>32</v>
      </c>
      <c r="F43" s="1278"/>
      <c r="G43" s="1278"/>
      <c r="H43" s="1279"/>
      <c r="I43" s="106">
        <v>1374</v>
      </c>
      <c r="J43" s="107">
        <v>1323</v>
      </c>
      <c r="K43" s="107">
        <v>1312</v>
      </c>
      <c r="L43" s="107">
        <v>1118</v>
      </c>
      <c r="M43" s="108">
        <v>1002</v>
      </c>
    </row>
    <row r="44" spans="2:13" ht="27.75" customHeight="1" x14ac:dyDescent="0.2">
      <c r="B44" s="1274"/>
      <c r="C44" s="1275"/>
      <c r="D44" s="105"/>
      <c r="E44" s="1278" t="s">
        <v>33</v>
      </c>
      <c r="F44" s="1278"/>
      <c r="G44" s="1278"/>
      <c r="H44" s="1279"/>
      <c r="I44" s="106" t="s">
        <v>503</v>
      </c>
      <c r="J44" s="107" t="s">
        <v>503</v>
      </c>
      <c r="K44" s="107" t="s">
        <v>503</v>
      </c>
      <c r="L44" s="107" t="s">
        <v>503</v>
      </c>
      <c r="M44" s="108" t="s">
        <v>503</v>
      </c>
    </row>
    <row r="45" spans="2:13" ht="27.75" customHeight="1" x14ac:dyDescent="0.2">
      <c r="B45" s="1274"/>
      <c r="C45" s="1275"/>
      <c r="D45" s="105"/>
      <c r="E45" s="1278" t="s">
        <v>34</v>
      </c>
      <c r="F45" s="1278"/>
      <c r="G45" s="1278"/>
      <c r="H45" s="1279"/>
      <c r="I45" s="106">
        <v>1172</v>
      </c>
      <c r="J45" s="107">
        <v>1117</v>
      </c>
      <c r="K45" s="107">
        <v>1093</v>
      </c>
      <c r="L45" s="107">
        <v>1062</v>
      </c>
      <c r="M45" s="108">
        <v>1012</v>
      </c>
    </row>
    <row r="46" spans="2:13" ht="27.75" customHeight="1" x14ac:dyDescent="0.2">
      <c r="B46" s="1274"/>
      <c r="C46" s="1275"/>
      <c r="D46" s="109"/>
      <c r="E46" s="1278" t="s">
        <v>35</v>
      </c>
      <c r="F46" s="1278"/>
      <c r="G46" s="1278"/>
      <c r="H46" s="1279"/>
      <c r="I46" s="106" t="s">
        <v>503</v>
      </c>
      <c r="J46" s="107" t="s">
        <v>503</v>
      </c>
      <c r="K46" s="107" t="s">
        <v>503</v>
      </c>
      <c r="L46" s="107" t="s">
        <v>503</v>
      </c>
      <c r="M46" s="108" t="s">
        <v>503</v>
      </c>
    </row>
    <row r="47" spans="2:13" ht="27.75" customHeight="1" x14ac:dyDescent="0.2">
      <c r="B47" s="1274"/>
      <c r="C47" s="1275"/>
      <c r="D47" s="110"/>
      <c r="E47" s="1288" t="s">
        <v>36</v>
      </c>
      <c r="F47" s="1289"/>
      <c r="G47" s="1289"/>
      <c r="H47" s="1290"/>
      <c r="I47" s="106" t="s">
        <v>503</v>
      </c>
      <c r="J47" s="107" t="s">
        <v>503</v>
      </c>
      <c r="K47" s="107" t="s">
        <v>503</v>
      </c>
      <c r="L47" s="107" t="s">
        <v>503</v>
      </c>
      <c r="M47" s="108" t="s">
        <v>503</v>
      </c>
    </row>
    <row r="48" spans="2:13" ht="27.75" customHeight="1" x14ac:dyDescent="0.2">
      <c r="B48" s="1274"/>
      <c r="C48" s="1275"/>
      <c r="D48" s="105"/>
      <c r="E48" s="1278" t="s">
        <v>37</v>
      </c>
      <c r="F48" s="1278"/>
      <c r="G48" s="1278"/>
      <c r="H48" s="1279"/>
      <c r="I48" s="106" t="s">
        <v>503</v>
      </c>
      <c r="J48" s="107" t="s">
        <v>503</v>
      </c>
      <c r="K48" s="107" t="s">
        <v>503</v>
      </c>
      <c r="L48" s="107" t="s">
        <v>503</v>
      </c>
      <c r="M48" s="108" t="s">
        <v>503</v>
      </c>
    </row>
    <row r="49" spans="2:13" ht="27.75" customHeight="1" x14ac:dyDescent="0.2">
      <c r="B49" s="1276"/>
      <c r="C49" s="1277"/>
      <c r="D49" s="105"/>
      <c r="E49" s="1278" t="s">
        <v>38</v>
      </c>
      <c r="F49" s="1278"/>
      <c r="G49" s="1278"/>
      <c r="H49" s="1279"/>
      <c r="I49" s="106">
        <v>1</v>
      </c>
      <c r="J49" s="107" t="s">
        <v>503</v>
      </c>
      <c r="K49" s="107" t="s">
        <v>503</v>
      </c>
      <c r="L49" s="107" t="s">
        <v>503</v>
      </c>
      <c r="M49" s="108" t="s">
        <v>503</v>
      </c>
    </row>
    <row r="50" spans="2:13" ht="27.75" customHeight="1" x14ac:dyDescent="0.2">
      <c r="B50" s="1272" t="s">
        <v>39</v>
      </c>
      <c r="C50" s="1273"/>
      <c r="D50" s="111"/>
      <c r="E50" s="1278" t="s">
        <v>40</v>
      </c>
      <c r="F50" s="1278"/>
      <c r="G50" s="1278"/>
      <c r="H50" s="1279"/>
      <c r="I50" s="106">
        <v>715</v>
      </c>
      <c r="J50" s="107">
        <v>626</v>
      </c>
      <c r="K50" s="107">
        <v>681</v>
      </c>
      <c r="L50" s="107">
        <v>741</v>
      </c>
      <c r="M50" s="108">
        <v>993</v>
      </c>
    </row>
    <row r="51" spans="2:13" ht="27.75" customHeight="1" x14ac:dyDescent="0.2">
      <c r="B51" s="1274"/>
      <c r="C51" s="1275"/>
      <c r="D51" s="105"/>
      <c r="E51" s="1278" t="s">
        <v>41</v>
      </c>
      <c r="F51" s="1278"/>
      <c r="G51" s="1278"/>
      <c r="H51" s="1279"/>
      <c r="I51" s="106">
        <v>16</v>
      </c>
      <c r="J51" s="107">
        <v>12</v>
      </c>
      <c r="K51" s="107">
        <v>8</v>
      </c>
      <c r="L51" s="107">
        <v>4</v>
      </c>
      <c r="M51" s="108" t="s">
        <v>503</v>
      </c>
    </row>
    <row r="52" spans="2:13" ht="27.75" customHeight="1" x14ac:dyDescent="0.2">
      <c r="B52" s="1276"/>
      <c r="C52" s="1277"/>
      <c r="D52" s="105"/>
      <c r="E52" s="1278" t="s">
        <v>42</v>
      </c>
      <c r="F52" s="1278"/>
      <c r="G52" s="1278"/>
      <c r="H52" s="1279"/>
      <c r="I52" s="106">
        <v>4084</v>
      </c>
      <c r="J52" s="107">
        <v>4093</v>
      </c>
      <c r="K52" s="107">
        <v>4020</v>
      </c>
      <c r="L52" s="107">
        <v>3970</v>
      </c>
      <c r="M52" s="108">
        <v>3873</v>
      </c>
    </row>
    <row r="53" spans="2:13" ht="27.75" customHeight="1" thickBot="1" x14ac:dyDescent="0.25">
      <c r="B53" s="1280" t="s">
        <v>43</v>
      </c>
      <c r="C53" s="1281"/>
      <c r="D53" s="112"/>
      <c r="E53" s="1282" t="s">
        <v>44</v>
      </c>
      <c r="F53" s="1282"/>
      <c r="G53" s="1282"/>
      <c r="H53" s="1283"/>
      <c r="I53" s="113">
        <v>1651</v>
      </c>
      <c r="J53" s="114">
        <v>1738</v>
      </c>
      <c r="K53" s="114">
        <v>1655</v>
      </c>
      <c r="L53" s="114">
        <v>1411</v>
      </c>
      <c r="M53" s="115">
        <v>1577</v>
      </c>
    </row>
    <row r="54" spans="2:13" ht="27.75" customHeight="1" x14ac:dyDescent="0.2">
      <c r="B54" s="116" t="s">
        <v>45</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LehG0ZJPG2RtoLHF9wAqbilcViXjLnwDQ1xd9ng8PCga4whsmCoNi8l9Ax5KByLNSDTg29/y9kD8B1Eev6V2gQ==" saltValue="JuT7Kr6KKYhKygjHHx8f7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46</v>
      </c>
    </row>
    <row r="54" spans="2:8" ht="29.25" customHeight="1" thickBot="1" x14ac:dyDescent="0.3">
      <c r="B54" s="121" t="s">
        <v>1</v>
      </c>
      <c r="C54" s="122"/>
      <c r="D54" s="122"/>
      <c r="E54" s="123" t="s">
        <v>2</v>
      </c>
      <c r="F54" s="124" t="s">
        <v>547</v>
      </c>
      <c r="G54" s="124" t="s">
        <v>548</v>
      </c>
      <c r="H54" s="125" t="s">
        <v>549</v>
      </c>
    </row>
    <row r="55" spans="2:8" ht="52.5" customHeight="1" x14ac:dyDescent="0.2">
      <c r="B55" s="126"/>
      <c r="C55" s="1299" t="s">
        <v>47</v>
      </c>
      <c r="D55" s="1299"/>
      <c r="E55" s="1300"/>
      <c r="F55" s="127">
        <v>265</v>
      </c>
      <c r="G55" s="127">
        <v>255</v>
      </c>
      <c r="H55" s="128">
        <v>355</v>
      </c>
    </row>
    <row r="56" spans="2:8" ht="52.5" customHeight="1" x14ac:dyDescent="0.2">
      <c r="B56" s="129"/>
      <c r="C56" s="1301" t="s">
        <v>48</v>
      </c>
      <c r="D56" s="1301"/>
      <c r="E56" s="1302"/>
      <c r="F56" s="130">
        <v>1</v>
      </c>
      <c r="G56" s="130">
        <v>1</v>
      </c>
      <c r="H56" s="131">
        <v>1</v>
      </c>
    </row>
    <row r="57" spans="2:8" ht="53.25" customHeight="1" x14ac:dyDescent="0.2">
      <c r="B57" s="129"/>
      <c r="C57" s="1303" t="s">
        <v>49</v>
      </c>
      <c r="D57" s="1303"/>
      <c r="E57" s="1304"/>
      <c r="F57" s="132">
        <v>275</v>
      </c>
      <c r="G57" s="132">
        <v>295</v>
      </c>
      <c r="H57" s="133">
        <v>321</v>
      </c>
    </row>
    <row r="58" spans="2:8" ht="45.75" customHeight="1" x14ac:dyDescent="0.2">
      <c r="B58" s="134"/>
      <c r="C58" s="1291" t="s">
        <v>580</v>
      </c>
      <c r="D58" s="1292"/>
      <c r="E58" s="1293"/>
      <c r="F58" s="135">
        <v>250</v>
      </c>
      <c r="G58" s="135">
        <v>270</v>
      </c>
      <c r="H58" s="136">
        <v>296</v>
      </c>
    </row>
    <row r="59" spans="2:8" ht="45.75" customHeight="1" x14ac:dyDescent="0.2">
      <c r="B59" s="134"/>
      <c r="C59" s="1291" t="s">
        <v>581</v>
      </c>
      <c r="D59" s="1292"/>
      <c r="E59" s="1293"/>
      <c r="F59" s="135">
        <v>16</v>
      </c>
      <c r="G59" s="135">
        <v>16</v>
      </c>
      <c r="H59" s="136">
        <v>16</v>
      </c>
    </row>
    <row r="60" spans="2:8" ht="45.75" customHeight="1" x14ac:dyDescent="0.2">
      <c r="B60" s="134"/>
      <c r="C60" s="1291" t="s">
        <v>582</v>
      </c>
      <c r="D60" s="1292"/>
      <c r="E60" s="1293"/>
      <c r="F60" s="135">
        <v>9</v>
      </c>
      <c r="G60" s="135">
        <v>9</v>
      </c>
      <c r="H60" s="136">
        <v>9</v>
      </c>
    </row>
    <row r="61" spans="2:8" ht="45.75" customHeight="1" x14ac:dyDescent="0.2">
      <c r="B61" s="134"/>
      <c r="C61" s="1291" t="s">
        <v>583</v>
      </c>
      <c r="D61" s="1292"/>
      <c r="E61" s="1293"/>
      <c r="F61" s="135" t="s">
        <v>584</v>
      </c>
      <c r="G61" s="135" t="s">
        <v>584</v>
      </c>
      <c r="H61" s="136">
        <v>0</v>
      </c>
    </row>
    <row r="62" spans="2:8" ht="45.75" customHeight="1" thickBot="1" x14ac:dyDescent="0.25">
      <c r="B62" s="137"/>
      <c r="C62" s="1294" t="s">
        <v>50</v>
      </c>
      <c r="D62" s="1295"/>
      <c r="E62" s="1296"/>
      <c r="F62" s="138"/>
      <c r="G62" s="138"/>
      <c r="H62" s="139"/>
    </row>
    <row r="63" spans="2:8" ht="52.5" customHeight="1" thickBot="1" x14ac:dyDescent="0.25">
      <c r="B63" s="140"/>
      <c r="C63" s="1297" t="s">
        <v>51</v>
      </c>
      <c r="D63" s="1297"/>
      <c r="E63" s="1298"/>
      <c r="F63" s="141">
        <v>540</v>
      </c>
      <c r="G63" s="141">
        <v>550</v>
      </c>
      <c r="H63" s="142">
        <v>677</v>
      </c>
    </row>
    <row r="64" spans="2:8" ht="15" customHeight="1" x14ac:dyDescent="0.2"/>
    <row r="65" ht="0" hidden="1" customHeight="1" x14ac:dyDescent="0.2"/>
    <row r="66" ht="0" hidden="1" customHeight="1" x14ac:dyDescent="0.2"/>
  </sheetData>
  <sheetProtection algorithmName="SHA-512" hashValue="EBcvg+8WQ2K+3u3Civ7U6CLfGQD5Ml/PvlZeYLI4pPhLMOktlkr6MnUokTK++VbWH+5y11WKsg8ktsWEnwcNEg==" saltValue="5OhmZjXAxI2VTJBIQlUj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2"/>
  <cols>
    <col min="1" max="1" width="6.33203125" style="387" customWidth="1"/>
    <col min="2" max="107" width="2.44140625" style="387" customWidth="1"/>
    <col min="108" max="108" width="6.109375" style="395" customWidth="1"/>
    <col min="109" max="109" width="5.88671875" style="394" customWidth="1"/>
    <col min="110" max="110" width="19.109375" style="387" hidden="1"/>
    <col min="111" max="115" width="12.6640625" style="387" hidden="1"/>
    <col min="116" max="349" width="8.6640625" style="387" hidden="1"/>
    <col min="350" max="355" width="14.88671875" style="387" hidden="1"/>
    <col min="356" max="357" width="15.88671875" style="387" hidden="1"/>
    <col min="358" max="363" width="16.109375" style="387" hidden="1"/>
    <col min="364" max="364" width="6.109375" style="387" hidden="1"/>
    <col min="365" max="365" width="3" style="387" hidden="1"/>
    <col min="366" max="605" width="8.6640625" style="387" hidden="1"/>
    <col min="606" max="611" width="14.88671875" style="387" hidden="1"/>
    <col min="612" max="613" width="15.88671875" style="387" hidden="1"/>
    <col min="614" max="619" width="16.109375" style="387" hidden="1"/>
    <col min="620" max="620" width="6.109375" style="387" hidden="1"/>
    <col min="621" max="621" width="3" style="387" hidden="1"/>
    <col min="622" max="861" width="8.6640625" style="387" hidden="1"/>
    <col min="862" max="867" width="14.88671875" style="387" hidden="1"/>
    <col min="868" max="869" width="15.88671875" style="387" hidden="1"/>
    <col min="870" max="875" width="16.109375" style="387" hidden="1"/>
    <col min="876" max="876" width="6.109375" style="387" hidden="1"/>
    <col min="877" max="877" width="3" style="387" hidden="1"/>
    <col min="878" max="1117" width="8.6640625" style="387" hidden="1"/>
    <col min="1118" max="1123" width="14.88671875" style="387" hidden="1"/>
    <col min="1124" max="1125" width="15.88671875" style="387" hidden="1"/>
    <col min="1126" max="1131" width="16.109375" style="387" hidden="1"/>
    <col min="1132" max="1132" width="6.109375" style="387" hidden="1"/>
    <col min="1133" max="1133" width="3" style="387" hidden="1"/>
    <col min="1134" max="1373" width="8.6640625" style="387" hidden="1"/>
    <col min="1374" max="1379" width="14.88671875" style="387" hidden="1"/>
    <col min="1380" max="1381" width="15.88671875" style="387" hidden="1"/>
    <col min="1382" max="1387" width="16.109375" style="387" hidden="1"/>
    <col min="1388" max="1388" width="6.109375" style="387" hidden="1"/>
    <col min="1389" max="1389" width="3" style="387" hidden="1"/>
    <col min="1390" max="1629" width="8.6640625" style="387" hidden="1"/>
    <col min="1630" max="1635" width="14.88671875" style="387" hidden="1"/>
    <col min="1636" max="1637" width="15.88671875" style="387" hidden="1"/>
    <col min="1638" max="1643" width="16.109375" style="387" hidden="1"/>
    <col min="1644" max="1644" width="6.109375" style="387" hidden="1"/>
    <col min="1645" max="1645" width="3" style="387" hidden="1"/>
    <col min="1646" max="1885" width="8.6640625" style="387" hidden="1"/>
    <col min="1886" max="1891" width="14.88671875" style="387" hidden="1"/>
    <col min="1892" max="1893" width="15.88671875" style="387" hidden="1"/>
    <col min="1894" max="1899" width="16.109375" style="387" hidden="1"/>
    <col min="1900" max="1900" width="6.109375" style="387" hidden="1"/>
    <col min="1901" max="1901" width="3" style="387" hidden="1"/>
    <col min="1902" max="2141" width="8.6640625" style="387" hidden="1"/>
    <col min="2142" max="2147" width="14.88671875" style="387" hidden="1"/>
    <col min="2148" max="2149" width="15.88671875" style="387" hidden="1"/>
    <col min="2150" max="2155" width="16.109375" style="387" hidden="1"/>
    <col min="2156" max="2156" width="6.109375" style="387" hidden="1"/>
    <col min="2157" max="2157" width="3" style="387" hidden="1"/>
    <col min="2158" max="2397" width="8.6640625" style="387" hidden="1"/>
    <col min="2398" max="2403" width="14.88671875" style="387" hidden="1"/>
    <col min="2404" max="2405" width="15.88671875" style="387" hidden="1"/>
    <col min="2406" max="2411" width="16.109375" style="387" hidden="1"/>
    <col min="2412" max="2412" width="6.109375" style="387" hidden="1"/>
    <col min="2413" max="2413" width="3" style="387" hidden="1"/>
    <col min="2414" max="2653" width="8.6640625" style="387" hidden="1"/>
    <col min="2654" max="2659" width="14.88671875" style="387" hidden="1"/>
    <col min="2660" max="2661" width="15.88671875" style="387" hidden="1"/>
    <col min="2662" max="2667" width="16.109375" style="387" hidden="1"/>
    <col min="2668" max="2668" width="6.109375" style="387" hidden="1"/>
    <col min="2669" max="2669" width="3" style="387" hidden="1"/>
    <col min="2670" max="2909" width="8.6640625" style="387" hidden="1"/>
    <col min="2910" max="2915" width="14.88671875" style="387" hidden="1"/>
    <col min="2916" max="2917" width="15.88671875" style="387" hidden="1"/>
    <col min="2918" max="2923" width="16.109375" style="387" hidden="1"/>
    <col min="2924" max="2924" width="6.109375" style="387" hidden="1"/>
    <col min="2925" max="2925" width="3" style="387" hidden="1"/>
    <col min="2926" max="3165" width="8.6640625" style="387" hidden="1"/>
    <col min="3166" max="3171" width="14.88671875" style="387" hidden="1"/>
    <col min="3172" max="3173" width="15.88671875" style="387" hidden="1"/>
    <col min="3174" max="3179" width="16.109375" style="387" hidden="1"/>
    <col min="3180" max="3180" width="6.109375" style="387" hidden="1"/>
    <col min="3181" max="3181" width="3" style="387" hidden="1"/>
    <col min="3182" max="3421" width="8.6640625" style="387" hidden="1"/>
    <col min="3422" max="3427" width="14.88671875" style="387" hidden="1"/>
    <col min="3428" max="3429" width="15.88671875" style="387" hidden="1"/>
    <col min="3430" max="3435" width="16.109375" style="387" hidden="1"/>
    <col min="3436" max="3436" width="6.109375" style="387" hidden="1"/>
    <col min="3437" max="3437" width="3" style="387" hidden="1"/>
    <col min="3438" max="3677" width="8.6640625" style="387" hidden="1"/>
    <col min="3678" max="3683" width="14.88671875" style="387" hidden="1"/>
    <col min="3684" max="3685" width="15.88671875" style="387" hidden="1"/>
    <col min="3686" max="3691" width="16.109375" style="387" hidden="1"/>
    <col min="3692" max="3692" width="6.109375" style="387" hidden="1"/>
    <col min="3693" max="3693" width="3" style="387" hidden="1"/>
    <col min="3694" max="3933" width="8.6640625" style="387" hidden="1"/>
    <col min="3934" max="3939" width="14.88671875" style="387" hidden="1"/>
    <col min="3940" max="3941" width="15.88671875" style="387" hidden="1"/>
    <col min="3942" max="3947" width="16.109375" style="387" hidden="1"/>
    <col min="3948" max="3948" width="6.109375" style="387" hidden="1"/>
    <col min="3949" max="3949" width="3" style="387" hidden="1"/>
    <col min="3950" max="4189" width="8.6640625" style="387" hidden="1"/>
    <col min="4190" max="4195" width="14.88671875" style="387" hidden="1"/>
    <col min="4196" max="4197" width="15.88671875" style="387" hidden="1"/>
    <col min="4198" max="4203" width="16.109375" style="387" hidden="1"/>
    <col min="4204" max="4204" width="6.109375" style="387" hidden="1"/>
    <col min="4205" max="4205" width="3" style="387" hidden="1"/>
    <col min="4206" max="4445" width="8.6640625" style="387" hidden="1"/>
    <col min="4446" max="4451" width="14.88671875" style="387" hidden="1"/>
    <col min="4452" max="4453" width="15.88671875" style="387" hidden="1"/>
    <col min="4454" max="4459" width="16.109375" style="387" hidden="1"/>
    <col min="4460" max="4460" width="6.109375" style="387" hidden="1"/>
    <col min="4461" max="4461" width="3" style="387" hidden="1"/>
    <col min="4462" max="4701" width="8.6640625" style="387" hidden="1"/>
    <col min="4702" max="4707" width="14.88671875" style="387" hidden="1"/>
    <col min="4708" max="4709" width="15.88671875" style="387" hidden="1"/>
    <col min="4710" max="4715" width="16.109375" style="387" hidden="1"/>
    <col min="4716" max="4716" width="6.109375" style="387" hidden="1"/>
    <col min="4717" max="4717" width="3" style="387" hidden="1"/>
    <col min="4718" max="4957" width="8.6640625" style="387" hidden="1"/>
    <col min="4958" max="4963" width="14.88671875" style="387" hidden="1"/>
    <col min="4964" max="4965" width="15.88671875" style="387" hidden="1"/>
    <col min="4966" max="4971" width="16.109375" style="387" hidden="1"/>
    <col min="4972" max="4972" width="6.109375" style="387" hidden="1"/>
    <col min="4973" max="4973" width="3" style="387" hidden="1"/>
    <col min="4974" max="5213" width="8.6640625" style="387" hidden="1"/>
    <col min="5214" max="5219" width="14.88671875" style="387" hidden="1"/>
    <col min="5220" max="5221" width="15.88671875" style="387" hidden="1"/>
    <col min="5222" max="5227" width="16.109375" style="387" hidden="1"/>
    <col min="5228" max="5228" width="6.109375" style="387" hidden="1"/>
    <col min="5229" max="5229" width="3" style="387" hidden="1"/>
    <col min="5230" max="5469" width="8.6640625" style="387" hidden="1"/>
    <col min="5470" max="5475" width="14.88671875" style="387" hidden="1"/>
    <col min="5476" max="5477" width="15.88671875" style="387" hidden="1"/>
    <col min="5478" max="5483" width="16.109375" style="387" hidden="1"/>
    <col min="5484" max="5484" width="6.109375" style="387" hidden="1"/>
    <col min="5485" max="5485" width="3" style="387" hidden="1"/>
    <col min="5486" max="5725" width="8.6640625" style="387" hidden="1"/>
    <col min="5726" max="5731" width="14.88671875" style="387" hidden="1"/>
    <col min="5732" max="5733" width="15.88671875" style="387" hidden="1"/>
    <col min="5734" max="5739" width="16.109375" style="387" hidden="1"/>
    <col min="5740" max="5740" width="6.109375" style="387" hidden="1"/>
    <col min="5741" max="5741" width="3" style="387" hidden="1"/>
    <col min="5742" max="5981" width="8.6640625" style="387" hidden="1"/>
    <col min="5982" max="5987" width="14.88671875" style="387" hidden="1"/>
    <col min="5988" max="5989" width="15.88671875" style="387" hidden="1"/>
    <col min="5990" max="5995" width="16.109375" style="387" hidden="1"/>
    <col min="5996" max="5996" width="6.109375" style="387" hidden="1"/>
    <col min="5997" max="5997" width="3" style="387" hidden="1"/>
    <col min="5998" max="6237" width="8.6640625" style="387" hidden="1"/>
    <col min="6238" max="6243" width="14.88671875" style="387" hidden="1"/>
    <col min="6244" max="6245" width="15.88671875" style="387" hidden="1"/>
    <col min="6246" max="6251" width="16.109375" style="387" hidden="1"/>
    <col min="6252" max="6252" width="6.109375" style="387" hidden="1"/>
    <col min="6253" max="6253" width="3" style="387" hidden="1"/>
    <col min="6254" max="6493" width="8.6640625" style="387" hidden="1"/>
    <col min="6494" max="6499" width="14.88671875" style="387" hidden="1"/>
    <col min="6500" max="6501" width="15.88671875" style="387" hidden="1"/>
    <col min="6502" max="6507" width="16.109375" style="387" hidden="1"/>
    <col min="6508" max="6508" width="6.109375" style="387" hidden="1"/>
    <col min="6509" max="6509" width="3" style="387" hidden="1"/>
    <col min="6510" max="6749" width="8.6640625" style="387" hidden="1"/>
    <col min="6750" max="6755" width="14.88671875" style="387" hidden="1"/>
    <col min="6756" max="6757" width="15.88671875" style="387" hidden="1"/>
    <col min="6758" max="6763" width="16.109375" style="387" hidden="1"/>
    <col min="6764" max="6764" width="6.109375" style="387" hidden="1"/>
    <col min="6765" max="6765" width="3" style="387" hidden="1"/>
    <col min="6766" max="7005" width="8.6640625" style="387" hidden="1"/>
    <col min="7006" max="7011" width="14.88671875" style="387" hidden="1"/>
    <col min="7012" max="7013" width="15.88671875" style="387" hidden="1"/>
    <col min="7014" max="7019" width="16.109375" style="387" hidden="1"/>
    <col min="7020" max="7020" width="6.109375" style="387" hidden="1"/>
    <col min="7021" max="7021" width="3" style="387" hidden="1"/>
    <col min="7022" max="7261" width="8.6640625" style="387" hidden="1"/>
    <col min="7262" max="7267" width="14.88671875" style="387" hidden="1"/>
    <col min="7268" max="7269" width="15.88671875" style="387" hidden="1"/>
    <col min="7270" max="7275" width="16.109375" style="387" hidden="1"/>
    <col min="7276" max="7276" width="6.109375" style="387" hidden="1"/>
    <col min="7277" max="7277" width="3" style="387" hidden="1"/>
    <col min="7278" max="7517" width="8.6640625" style="387" hidden="1"/>
    <col min="7518" max="7523" width="14.88671875" style="387" hidden="1"/>
    <col min="7524" max="7525" width="15.88671875" style="387" hidden="1"/>
    <col min="7526" max="7531" width="16.109375" style="387" hidden="1"/>
    <col min="7532" max="7532" width="6.109375" style="387" hidden="1"/>
    <col min="7533" max="7533" width="3" style="387" hidden="1"/>
    <col min="7534" max="7773" width="8.6640625" style="387" hidden="1"/>
    <col min="7774" max="7779" width="14.88671875" style="387" hidden="1"/>
    <col min="7780" max="7781" width="15.88671875" style="387" hidden="1"/>
    <col min="7782" max="7787" width="16.109375" style="387" hidden="1"/>
    <col min="7788" max="7788" width="6.109375" style="387" hidden="1"/>
    <col min="7789" max="7789" width="3" style="387" hidden="1"/>
    <col min="7790" max="8029" width="8.6640625" style="387" hidden="1"/>
    <col min="8030" max="8035" width="14.88671875" style="387" hidden="1"/>
    <col min="8036" max="8037" width="15.88671875" style="387" hidden="1"/>
    <col min="8038" max="8043" width="16.109375" style="387" hidden="1"/>
    <col min="8044" max="8044" width="6.109375" style="387" hidden="1"/>
    <col min="8045" max="8045" width="3" style="387" hidden="1"/>
    <col min="8046" max="8285" width="8.6640625" style="387" hidden="1"/>
    <col min="8286" max="8291" width="14.88671875" style="387" hidden="1"/>
    <col min="8292" max="8293" width="15.88671875" style="387" hidden="1"/>
    <col min="8294" max="8299" width="16.109375" style="387" hidden="1"/>
    <col min="8300" max="8300" width="6.109375" style="387" hidden="1"/>
    <col min="8301" max="8301" width="3" style="387" hidden="1"/>
    <col min="8302" max="8541" width="8.6640625" style="387" hidden="1"/>
    <col min="8542" max="8547" width="14.88671875" style="387" hidden="1"/>
    <col min="8548" max="8549" width="15.88671875" style="387" hidden="1"/>
    <col min="8550" max="8555" width="16.109375" style="387" hidden="1"/>
    <col min="8556" max="8556" width="6.109375" style="387" hidden="1"/>
    <col min="8557" max="8557" width="3" style="387" hidden="1"/>
    <col min="8558" max="8797" width="8.6640625" style="387" hidden="1"/>
    <col min="8798" max="8803" width="14.88671875" style="387" hidden="1"/>
    <col min="8804" max="8805" width="15.88671875" style="387" hidden="1"/>
    <col min="8806" max="8811" width="16.109375" style="387" hidden="1"/>
    <col min="8812" max="8812" width="6.109375" style="387" hidden="1"/>
    <col min="8813" max="8813" width="3" style="387" hidden="1"/>
    <col min="8814" max="9053" width="8.6640625" style="387" hidden="1"/>
    <col min="9054" max="9059" width="14.88671875" style="387" hidden="1"/>
    <col min="9060" max="9061" width="15.88671875" style="387" hidden="1"/>
    <col min="9062" max="9067" width="16.109375" style="387" hidden="1"/>
    <col min="9068" max="9068" width="6.109375" style="387" hidden="1"/>
    <col min="9069" max="9069" width="3" style="387" hidden="1"/>
    <col min="9070" max="9309" width="8.6640625" style="387" hidden="1"/>
    <col min="9310" max="9315" width="14.88671875" style="387" hidden="1"/>
    <col min="9316" max="9317" width="15.88671875" style="387" hidden="1"/>
    <col min="9318" max="9323" width="16.109375" style="387" hidden="1"/>
    <col min="9324" max="9324" width="6.109375" style="387" hidden="1"/>
    <col min="9325" max="9325" width="3" style="387" hidden="1"/>
    <col min="9326" max="9565" width="8.6640625" style="387" hidden="1"/>
    <col min="9566" max="9571" width="14.88671875" style="387" hidden="1"/>
    <col min="9572" max="9573" width="15.88671875" style="387" hidden="1"/>
    <col min="9574" max="9579" width="16.109375" style="387" hidden="1"/>
    <col min="9580" max="9580" width="6.109375" style="387" hidden="1"/>
    <col min="9581" max="9581" width="3" style="387" hidden="1"/>
    <col min="9582" max="9821" width="8.6640625" style="387" hidden="1"/>
    <col min="9822" max="9827" width="14.88671875" style="387" hidden="1"/>
    <col min="9828" max="9829" width="15.88671875" style="387" hidden="1"/>
    <col min="9830" max="9835" width="16.109375" style="387" hidden="1"/>
    <col min="9836" max="9836" width="6.109375" style="387" hidden="1"/>
    <col min="9837" max="9837" width="3" style="387" hidden="1"/>
    <col min="9838" max="10077" width="8.6640625" style="387" hidden="1"/>
    <col min="10078" max="10083" width="14.88671875" style="387" hidden="1"/>
    <col min="10084" max="10085" width="15.88671875" style="387" hidden="1"/>
    <col min="10086" max="10091" width="16.109375" style="387" hidden="1"/>
    <col min="10092" max="10092" width="6.109375" style="387" hidden="1"/>
    <col min="10093" max="10093" width="3" style="387" hidden="1"/>
    <col min="10094" max="10333" width="8.6640625" style="387" hidden="1"/>
    <col min="10334" max="10339" width="14.88671875" style="387" hidden="1"/>
    <col min="10340" max="10341" width="15.88671875" style="387" hidden="1"/>
    <col min="10342" max="10347" width="16.109375" style="387" hidden="1"/>
    <col min="10348" max="10348" width="6.109375" style="387" hidden="1"/>
    <col min="10349" max="10349" width="3" style="387" hidden="1"/>
    <col min="10350" max="10589" width="8.6640625" style="387" hidden="1"/>
    <col min="10590" max="10595" width="14.88671875" style="387" hidden="1"/>
    <col min="10596" max="10597" width="15.88671875" style="387" hidden="1"/>
    <col min="10598" max="10603" width="16.109375" style="387" hidden="1"/>
    <col min="10604" max="10604" width="6.109375" style="387" hidden="1"/>
    <col min="10605" max="10605" width="3" style="387" hidden="1"/>
    <col min="10606" max="10845" width="8.6640625" style="387" hidden="1"/>
    <col min="10846" max="10851" width="14.88671875" style="387" hidden="1"/>
    <col min="10852" max="10853" width="15.88671875" style="387" hidden="1"/>
    <col min="10854" max="10859" width="16.109375" style="387" hidden="1"/>
    <col min="10860" max="10860" width="6.109375" style="387" hidden="1"/>
    <col min="10861" max="10861" width="3" style="387" hidden="1"/>
    <col min="10862" max="11101" width="8.6640625" style="387" hidden="1"/>
    <col min="11102" max="11107" width="14.88671875" style="387" hidden="1"/>
    <col min="11108" max="11109" width="15.88671875" style="387" hidden="1"/>
    <col min="11110" max="11115" width="16.109375" style="387" hidden="1"/>
    <col min="11116" max="11116" width="6.109375" style="387" hidden="1"/>
    <col min="11117" max="11117" width="3" style="387" hidden="1"/>
    <col min="11118" max="11357" width="8.6640625" style="387" hidden="1"/>
    <col min="11358" max="11363" width="14.88671875" style="387" hidden="1"/>
    <col min="11364" max="11365" width="15.88671875" style="387" hidden="1"/>
    <col min="11366" max="11371" width="16.109375" style="387" hidden="1"/>
    <col min="11372" max="11372" width="6.109375" style="387" hidden="1"/>
    <col min="11373" max="11373" width="3" style="387" hidden="1"/>
    <col min="11374" max="11613" width="8.6640625" style="387" hidden="1"/>
    <col min="11614" max="11619" width="14.88671875" style="387" hidden="1"/>
    <col min="11620" max="11621" width="15.88671875" style="387" hidden="1"/>
    <col min="11622" max="11627" width="16.109375" style="387" hidden="1"/>
    <col min="11628" max="11628" width="6.109375" style="387" hidden="1"/>
    <col min="11629" max="11629" width="3" style="387" hidden="1"/>
    <col min="11630" max="11869" width="8.6640625" style="387" hidden="1"/>
    <col min="11870" max="11875" width="14.88671875" style="387" hidden="1"/>
    <col min="11876" max="11877" width="15.88671875" style="387" hidden="1"/>
    <col min="11878" max="11883" width="16.109375" style="387" hidden="1"/>
    <col min="11884" max="11884" width="6.109375" style="387" hidden="1"/>
    <col min="11885" max="11885" width="3" style="387" hidden="1"/>
    <col min="11886" max="12125" width="8.6640625" style="387" hidden="1"/>
    <col min="12126" max="12131" width="14.88671875" style="387" hidden="1"/>
    <col min="12132" max="12133" width="15.88671875" style="387" hidden="1"/>
    <col min="12134" max="12139" width="16.109375" style="387" hidden="1"/>
    <col min="12140" max="12140" width="6.109375" style="387" hidden="1"/>
    <col min="12141" max="12141" width="3" style="387" hidden="1"/>
    <col min="12142" max="12381" width="8.6640625" style="387" hidden="1"/>
    <col min="12382" max="12387" width="14.88671875" style="387" hidden="1"/>
    <col min="12388" max="12389" width="15.88671875" style="387" hidden="1"/>
    <col min="12390" max="12395" width="16.109375" style="387" hidden="1"/>
    <col min="12396" max="12396" width="6.109375" style="387" hidden="1"/>
    <col min="12397" max="12397" width="3" style="387" hidden="1"/>
    <col min="12398" max="12637" width="8.6640625" style="387" hidden="1"/>
    <col min="12638" max="12643" width="14.88671875" style="387" hidden="1"/>
    <col min="12644" max="12645" width="15.88671875" style="387" hidden="1"/>
    <col min="12646" max="12651" width="16.109375" style="387" hidden="1"/>
    <col min="12652" max="12652" width="6.109375" style="387" hidden="1"/>
    <col min="12653" max="12653" width="3" style="387" hidden="1"/>
    <col min="12654" max="12893" width="8.6640625" style="387" hidden="1"/>
    <col min="12894" max="12899" width="14.88671875" style="387" hidden="1"/>
    <col min="12900" max="12901" width="15.88671875" style="387" hidden="1"/>
    <col min="12902" max="12907" width="16.109375" style="387" hidden="1"/>
    <col min="12908" max="12908" width="6.109375" style="387" hidden="1"/>
    <col min="12909" max="12909" width="3" style="387" hidden="1"/>
    <col min="12910" max="13149" width="8.6640625" style="387" hidden="1"/>
    <col min="13150" max="13155" width="14.88671875" style="387" hidden="1"/>
    <col min="13156" max="13157" width="15.88671875" style="387" hidden="1"/>
    <col min="13158" max="13163" width="16.109375" style="387" hidden="1"/>
    <col min="13164" max="13164" width="6.109375" style="387" hidden="1"/>
    <col min="13165" max="13165" width="3" style="387" hidden="1"/>
    <col min="13166" max="13405" width="8.6640625" style="387" hidden="1"/>
    <col min="13406" max="13411" width="14.88671875" style="387" hidden="1"/>
    <col min="13412" max="13413" width="15.88671875" style="387" hidden="1"/>
    <col min="13414" max="13419" width="16.109375" style="387" hidden="1"/>
    <col min="13420" max="13420" width="6.109375" style="387" hidden="1"/>
    <col min="13421" max="13421" width="3" style="387" hidden="1"/>
    <col min="13422" max="13661" width="8.6640625" style="387" hidden="1"/>
    <col min="13662" max="13667" width="14.88671875" style="387" hidden="1"/>
    <col min="13668" max="13669" width="15.88671875" style="387" hidden="1"/>
    <col min="13670" max="13675" width="16.109375" style="387" hidden="1"/>
    <col min="13676" max="13676" width="6.109375" style="387" hidden="1"/>
    <col min="13677" max="13677" width="3" style="387" hidden="1"/>
    <col min="13678" max="13917" width="8.6640625" style="387" hidden="1"/>
    <col min="13918" max="13923" width="14.88671875" style="387" hidden="1"/>
    <col min="13924" max="13925" width="15.88671875" style="387" hidden="1"/>
    <col min="13926" max="13931" width="16.109375" style="387" hidden="1"/>
    <col min="13932" max="13932" width="6.109375" style="387" hidden="1"/>
    <col min="13933" max="13933" width="3" style="387" hidden="1"/>
    <col min="13934" max="14173" width="8.6640625" style="387" hidden="1"/>
    <col min="14174" max="14179" width="14.88671875" style="387" hidden="1"/>
    <col min="14180" max="14181" width="15.88671875" style="387" hidden="1"/>
    <col min="14182" max="14187" width="16.109375" style="387" hidden="1"/>
    <col min="14188" max="14188" width="6.109375" style="387" hidden="1"/>
    <col min="14189" max="14189" width="3" style="387" hidden="1"/>
    <col min="14190" max="14429" width="8.6640625" style="387" hidden="1"/>
    <col min="14430" max="14435" width="14.88671875" style="387" hidden="1"/>
    <col min="14436" max="14437" width="15.88671875" style="387" hidden="1"/>
    <col min="14438" max="14443" width="16.109375" style="387" hidden="1"/>
    <col min="14444" max="14444" width="6.109375" style="387" hidden="1"/>
    <col min="14445" max="14445" width="3" style="387" hidden="1"/>
    <col min="14446" max="14685" width="8.6640625" style="387" hidden="1"/>
    <col min="14686" max="14691" width="14.88671875" style="387" hidden="1"/>
    <col min="14692" max="14693" width="15.88671875" style="387" hidden="1"/>
    <col min="14694" max="14699" width="16.109375" style="387" hidden="1"/>
    <col min="14700" max="14700" width="6.109375" style="387" hidden="1"/>
    <col min="14701" max="14701" width="3" style="387" hidden="1"/>
    <col min="14702" max="14941" width="8.6640625" style="387" hidden="1"/>
    <col min="14942" max="14947" width="14.88671875" style="387" hidden="1"/>
    <col min="14948" max="14949" width="15.88671875" style="387" hidden="1"/>
    <col min="14950" max="14955" width="16.109375" style="387" hidden="1"/>
    <col min="14956" max="14956" width="6.109375" style="387" hidden="1"/>
    <col min="14957" max="14957" width="3" style="387" hidden="1"/>
    <col min="14958" max="15197" width="8.6640625" style="387" hidden="1"/>
    <col min="15198" max="15203" width="14.88671875" style="387" hidden="1"/>
    <col min="15204" max="15205" width="15.88671875" style="387" hidden="1"/>
    <col min="15206" max="15211" width="16.109375" style="387" hidden="1"/>
    <col min="15212" max="15212" width="6.109375" style="387" hidden="1"/>
    <col min="15213" max="15213" width="3" style="387" hidden="1"/>
    <col min="15214" max="15453" width="8.6640625" style="387" hidden="1"/>
    <col min="15454" max="15459" width="14.88671875" style="387" hidden="1"/>
    <col min="15460" max="15461" width="15.88671875" style="387" hidden="1"/>
    <col min="15462" max="15467" width="16.109375" style="387" hidden="1"/>
    <col min="15468" max="15468" width="6.109375" style="387" hidden="1"/>
    <col min="15469" max="15469" width="3" style="387" hidden="1"/>
    <col min="15470" max="15709" width="8.6640625" style="387" hidden="1"/>
    <col min="15710" max="15715" width="14.88671875" style="387" hidden="1"/>
    <col min="15716" max="15717" width="15.88671875" style="387" hidden="1"/>
    <col min="15718" max="15723" width="16.109375" style="387" hidden="1"/>
    <col min="15724" max="15724" width="6.109375" style="387" hidden="1"/>
    <col min="15725" max="15725" width="3" style="387" hidden="1"/>
    <col min="15726" max="15965" width="8.6640625" style="387" hidden="1"/>
    <col min="15966" max="15971" width="14.88671875" style="387" hidden="1"/>
    <col min="15972" max="15973" width="15.88671875" style="387" hidden="1"/>
    <col min="15974" max="15979" width="16.109375" style="387" hidden="1"/>
    <col min="15980" max="15980" width="6.109375" style="387" hidden="1"/>
    <col min="15981" max="15981" width="3" style="387" hidden="1"/>
    <col min="15982" max="16221" width="8.6640625" style="387" hidden="1"/>
    <col min="16222" max="16227" width="14.88671875" style="387" hidden="1"/>
    <col min="16228" max="16229" width="15.88671875" style="387" hidden="1"/>
    <col min="16230" max="16235" width="16.109375" style="387" hidden="1"/>
    <col min="16236" max="16236" width="6.109375" style="387" hidden="1"/>
    <col min="16237" max="16237" width="3" style="387" hidden="1"/>
    <col min="16238" max="16384" width="8.66406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2"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586</v>
      </c>
    </row>
    <row r="11" spans="1:143" s="290" customFormat="1" ht="13.2"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586</v>
      </c>
    </row>
    <row r="13" spans="1:143" s="290" customFormat="1" ht="13.2"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387"/>
      <c r="DE19" s="387"/>
    </row>
    <row r="20" spans="1:351" ht="13.2" x14ac:dyDescent="0.2">
      <c r="DD20" s="387"/>
      <c r="DE20" s="387"/>
    </row>
    <row r="21" spans="1:351" ht="16.2"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2" x14ac:dyDescent="0.2">
      <c r="B22" s="394"/>
      <c r="MM22" s="393"/>
    </row>
    <row r="23" spans="1:351" ht="13.2" x14ac:dyDescent="0.2">
      <c r="B23" s="394"/>
    </row>
    <row r="24" spans="1:351" ht="13.2" x14ac:dyDescent="0.2">
      <c r="B24" s="394"/>
    </row>
    <row r="25" spans="1:351" ht="13.2" x14ac:dyDescent="0.2">
      <c r="B25" s="394"/>
    </row>
    <row r="26" spans="1:351" ht="13.2" x14ac:dyDescent="0.2">
      <c r="B26" s="394"/>
    </row>
    <row r="27" spans="1:351" ht="13.2" x14ac:dyDescent="0.2">
      <c r="B27" s="394"/>
    </row>
    <row r="28" spans="1:351" ht="13.2" x14ac:dyDescent="0.2">
      <c r="B28" s="394"/>
    </row>
    <row r="29" spans="1:351" ht="13.2" x14ac:dyDescent="0.2">
      <c r="B29" s="394"/>
    </row>
    <row r="30" spans="1:351" ht="13.2" x14ac:dyDescent="0.2">
      <c r="B30" s="394"/>
    </row>
    <row r="31" spans="1:351" ht="13.2" x14ac:dyDescent="0.2">
      <c r="B31" s="394"/>
    </row>
    <row r="32" spans="1:351" ht="13.2" x14ac:dyDescent="0.2">
      <c r="B32" s="394"/>
    </row>
    <row r="33" spans="2:109" ht="13.2" x14ac:dyDescent="0.2">
      <c r="B33" s="394"/>
    </row>
    <row r="34" spans="2:109" ht="13.2" x14ac:dyDescent="0.2">
      <c r="B34" s="394"/>
    </row>
    <row r="35" spans="2:109" ht="13.2" x14ac:dyDescent="0.2">
      <c r="B35" s="394"/>
    </row>
    <row r="36" spans="2:109" ht="13.2" x14ac:dyDescent="0.2">
      <c r="B36" s="394"/>
    </row>
    <row r="37" spans="2:109" ht="13.2" x14ac:dyDescent="0.2">
      <c r="B37" s="394"/>
    </row>
    <row r="38" spans="2:109" ht="13.2" x14ac:dyDescent="0.2">
      <c r="B38" s="394"/>
    </row>
    <row r="39" spans="2:109" ht="13.2"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2" x14ac:dyDescent="0.2">
      <c r="B40" s="399"/>
      <c r="DD40" s="399"/>
      <c r="DE40" s="387"/>
    </row>
    <row r="41" spans="2:109" ht="16.2" x14ac:dyDescent="0.2">
      <c r="B41" s="400" t="s">
        <v>587</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2" x14ac:dyDescent="0.2">
      <c r="B42" s="394"/>
      <c r="G42" s="401"/>
      <c r="I42" s="402"/>
      <c r="J42" s="402"/>
      <c r="K42" s="402"/>
      <c r="AM42" s="401"/>
      <c r="AN42" s="401" t="s">
        <v>588</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18" t="s">
        <v>589</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ht="13.2" x14ac:dyDescent="0.2">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ht="13.2" x14ac:dyDescent="0.2">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ht="13.2" x14ac:dyDescent="0.2">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ht="13.2" x14ac:dyDescent="0.2">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ht="13.2"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2" x14ac:dyDescent="0.2">
      <c r="B49" s="394"/>
      <c r="AN49" s="387" t="s">
        <v>590</v>
      </c>
    </row>
    <row r="50" spans="1:109" ht="13.2" x14ac:dyDescent="0.2">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545</v>
      </c>
      <c r="BQ50" s="1310"/>
      <c r="BR50" s="1310"/>
      <c r="BS50" s="1310"/>
      <c r="BT50" s="1310"/>
      <c r="BU50" s="1310"/>
      <c r="BV50" s="1310"/>
      <c r="BW50" s="1310"/>
      <c r="BX50" s="1310" t="s">
        <v>546</v>
      </c>
      <c r="BY50" s="1310"/>
      <c r="BZ50" s="1310"/>
      <c r="CA50" s="1310"/>
      <c r="CB50" s="1310"/>
      <c r="CC50" s="1310"/>
      <c r="CD50" s="1310"/>
      <c r="CE50" s="1310"/>
      <c r="CF50" s="1310" t="s">
        <v>547</v>
      </c>
      <c r="CG50" s="1310"/>
      <c r="CH50" s="1310"/>
      <c r="CI50" s="1310"/>
      <c r="CJ50" s="1310"/>
      <c r="CK50" s="1310"/>
      <c r="CL50" s="1310"/>
      <c r="CM50" s="1310"/>
      <c r="CN50" s="1310" t="s">
        <v>548</v>
      </c>
      <c r="CO50" s="1310"/>
      <c r="CP50" s="1310"/>
      <c r="CQ50" s="1310"/>
      <c r="CR50" s="1310"/>
      <c r="CS50" s="1310"/>
      <c r="CT50" s="1310"/>
      <c r="CU50" s="1310"/>
      <c r="CV50" s="1310" t="s">
        <v>549</v>
      </c>
      <c r="CW50" s="1310"/>
      <c r="CX50" s="1310"/>
      <c r="CY50" s="1310"/>
      <c r="CZ50" s="1310"/>
      <c r="DA50" s="1310"/>
      <c r="DB50" s="1310"/>
      <c r="DC50" s="1310"/>
    </row>
    <row r="51" spans="1:109" ht="13.5" customHeight="1" x14ac:dyDescent="0.2">
      <c r="B51" s="394"/>
      <c r="G51" s="1313"/>
      <c r="H51" s="1313"/>
      <c r="I51" s="1327"/>
      <c r="J51" s="1327"/>
      <c r="K51" s="1312"/>
      <c r="L51" s="1312"/>
      <c r="M51" s="1312"/>
      <c r="N51" s="1312"/>
      <c r="AM51" s="403"/>
      <c r="AN51" s="1308" t="s">
        <v>591</v>
      </c>
      <c r="AO51" s="1308"/>
      <c r="AP51" s="1308"/>
      <c r="AQ51" s="1308"/>
      <c r="AR51" s="1308"/>
      <c r="AS51" s="1308"/>
      <c r="AT51" s="1308"/>
      <c r="AU51" s="1308"/>
      <c r="AV51" s="1308"/>
      <c r="AW51" s="1308"/>
      <c r="AX51" s="1308"/>
      <c r="AY51" s="1308"/>
      <c r="AZ51" s="1308"/>
      <c r="BA51" s="1308"/>
      <c r="BB51" s="1308" t="s">
        <v>593</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17"/>
      <c r="BY51" s="1305"/>
      <c r="BZ51" s="1305"/>
      <c r="CA51" s="1305"/>
      <c r="CB51" s="1305"/>
      <c r="CC51" s="1305"/>
      <c r="CD51" s="1305"/>
      <c r="CE51" s="1305"/>
      <c r="CF51" s="1305">
        <v>65.8</v>
      </c>
      <c r="CG51" s="1305"/>
      <c r="CH51" s="1305"/>
      <c r="CI51" s="1305"/>
      <c r="CJ51" s="1305"/>
      <c r="CK51" s="1305"/>
      <c r="CL51" s="1305"/>
      <c r="CM51" s="1305"/>
      <c r="CN51" s="1305">
        <v>56.8</v>
      </c>
      <c r="CO51" s="1305"/>
      <c r="CP51" s="1305"/>
      <c r="CQ51" s="1305"/>
      <c r="CR51" s="1305"/>
      <c r="CS51" s="1305"/>
      <c r="CT51" s="1305"/>
      <c r="CU51" s="1305"/>
      <c r="CV51" s="1305">
        <v>61.7</v>
      </c>
      <c r="CW51" s="1305"/>
      <c r="CX51" s="1305"/>
      <c r="CY51" s="1305"/>
      <c r="CZ51" s="1305"/>
      <c r="DA51" s="1305"/>
      <c r="DB51" s="1305"/>
      <c r="DC51" s="1305"/>
    </row>
    <row r="52" spans="1:109" ht="13.2" x14ac:dyDescent="0.2">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ht="13.2" x14ac:dyDescent="0.2">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594</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17"/>
      <c r="BY53" s="1305"/>
      <c r="BZ53" s="1305"/>
      <c r="CA53" s="1305"/>
      <c r="CB53" s="1305"/>
      <c r="CC53" s="1305"/>
      <c r="CD53" s="1305"/>
      <c r="CE53" s="1305"/>
      <c r="CF53" s="1305">
        <v>71.099999999999994</v>
      </c>
      <c r="CG53" s="1305"/>
      <c r="CH53" s="1305"/>
      <c r="CI53" s="1305"/>
      <c r="CJ53" s="1305"/>
      <c r="CK53" s="1305"/>
      <c r="CL53" s="1305"/>
      <c r="CM53" s="1305"/>
      <c r="CN53" s="1305">
        <v>71.8</v>
      </c>
      <c r="CO53" s="1305"/>
      <c r="CP53" s="1305"/>
      <c r="CQ53" s="1305"/>
      <c r="CR53" s="1305"/>
      <c r="CS53" s="1305"/>
      <c r="CT53" s="1305"/>
      <c r="CU53" s="1305"/>
      <c r="CV53" s="1305">
        <v>70</v>
      </c>
      <c r="CW53" s="1305"/>
      <c r="CX53" s="1305"/>
      <c r="CY53" s="1305"/>
      <c r="CZ53" s="1305"/>
      <c r="DA53" s="1305"/>
      <c r="DB53" s="1305"/>
      <c r="DC53" s="1305"/>
    </row>
    <row r="54" spans="1:109" ht="13.2" x14ac:dyDescent="0.2">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ht="13.2" x14ac:dyDescent="0.2">
      <c r="A55" s="402"/>
      <c r="B55" s="394"/>
      <c r="G55" s="1311"/>
      <c r="H55" s="1311"/>
      <c r="I55" s="1311"/>
      <c r="J55" s="1311"/>
      <c r="K55" s="1312"/>
      <c r="L55" s="1312"/>
      <c r="M55" s="1312"/>
      <c r="N55" s="1312"/>
      <c r="AN55" s="1310" t="s">
        <v>596</v>
      </c>
      <c r="AO55" s="1310"/>
      <c r="AP55" s="1310"/>
      <c r="AQ55" s="1310"/>
      <c r="AR55" s="1310"/>
      <c r="AS55" s="1310"/>
      <c r="AT55" s="1310"/>
      <c r="AU55" s="1310"/>
      <c r="AV55" s="1310"/>
      <c r="AW55" s="1310"/>
      <c r="AX55" s="1310"/>
      <c r="AY55" s="1310"/>
      <c r="AZ55" s="1310"/>
      <c r="BA55" s="1310"/>
      <c r="BB55" s="1308" t="s">
        <v>592</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17"/>
      <c r="BY55" s="1305"/>
      <c r="BZ55" s="1305"/>
      <c r="CA55" s="1305"/>
      <c r="CB55" s="1305"/>
      <c r="CC55" s="1305"/>
      <c r="CD55" s="1305"/>
      <c r="CE55" s="1305"/>
      <c r="CF55" s="1305">
        <v>0</v>
      </c>
      <c r="CG55" s="1305"/>
      <c r="CH55" s="1305"/>
      <c r="CI55" s="1305"/>
      <c r="CJ55" s="1305"/>
      <c r="CK55" s="1305"/>
      <c r="CL55" s="1305"/>
      <c r="CM55" s="1305"/>
      <c r="CN55" s="1305">
        <v>0</v>
      </c>
      <c r="CO55" s="1305"/>
      <c r="CP55" s="1305"/>
      <c r="CQ55" s="1305"/>
      <c r="CR55" s="1305"/>
      <c r="CS55" s="1305"/>
      <c r="CT55" s="1305"/>
      <c r="CU55" s="1305"/>
      <c r="CV55" s="1305">
        <v>0</v>
      </c>
      <c r="CW55" s="1305"/>
      <c r="CX55" s="1305"/>
      <c r="CY55" s="1305"/>
      <c r="CZ55" s="1305"/>
      <c r="DA55" s="1305"/>
      <c r="DB55" s="1305"/>
      <c r="DC55" s="1305"/>
    </row>
    <row r="56" spans="1:109" ht="13.2" x14ac:dyDescent="0.2">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ht="13.2" x14ac:dyDescent="0.2">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597</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17"/>
      <c r="BY57" s="1305"/>
      <c r="BZ57" s="1305"/>
      <c r="CA57" s="1305"/>
      <c r="CB57" s="1305"/>
      <c r="CC57" s="1305"/>
      <c r="CD57" s="1305"/>
      <c r="CE57" s="1305"/>
      <c r="CF57" s="1305">
        <v>52.1</v>
      </c>
      <c r="CG57" s="1305"/>
      <c r="CH57" s="1305"/>
      <c r="CI57" s="1305"/>
      <c r="CJ57" s="1305"/>
      <c r="CK57" s="1305"/>
      <c r="CL57" s="1305"/>
      <c r="CM57" s="1305"/>
      <c r="CN57" s="1305">
        <v>59.1</v>
      </c>
      <c r="CO57" s="1305"/>
      <c r="CP57" s="1305"/>
      <c r="CQ57" s="1305"/>
      <c r="CR57" s="1305"/>
      <c r="CS57" s="1305"/>
      <c r="CT57" s="1305"/>
      <c r="CU57" s="1305"/>
      <c r="CV57" s="1305">
        <v>58.6</v>
      </c>
      <c r="CW57" s="1305"/>
      <c r="CX57" s="1305"/>
      <c r="CY57" s="1305"/>
      <c r="CZ57" s="1305"/>
      <c r="DA57" s="1305"/>
      <c r="DB57" s="1305"/>
      <c r="DC57" s="1305"/>
      <c r="DD57" s="407"/>
      <c r="DE57" s="406"/>
    </row>
    <row r="58" spans="1:109" s="402" customFormat="1" ht="13.2" x14ac:dyDescent="0.2">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ht="13.2"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2"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2"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2"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2" x14ac:dyDescent="0.2">
      <c r="B63" s="413" t="s">
        <v>598</v>
      </c>
    </row>
    <row r="64" spans="1:109" ht="13.2" x14ac:dyDescent="0.2">
      <c r="B64" s="394"/>
      <c r="G64" s="401"/>
      <c r="I64" s="414"/>
      <c r="J64" s="414"/>
      <c r="K64" s="414"/>
      <c r="L64" s="414"/>
      <c r="M64" s="414"/>
      <c r="N64" s="415"/>
      <c r="AM64" s="401"/>
      <c r="AN64" s="401" t="s">
        <v>588</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2" x14ac:dyDescent="0.2">
      <c r="B65" s="394"/>
      <c r="AN65" s="1318" t="s">
        <v>599</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ht="13.2" x14ac:dyDescent="0.2">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ht="13.2" x14ac:dyDescent="0.2">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ht="13.2" x14ac:dyDescent="0.2">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ht="13.2" x14ac:dyDescent="0.2">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ht="13.2"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2" x14ac:dyDescent="0.2">
      <c r="B71" s="394"/>
      <c r="G71" s="419"/>
      <c r="I71" s="420"/>
      <c r="J71" s="417"/>
      <c r="K71" s="417"/>
      <c r="L71" s="418"/>
      <c r="M71" s="417"/>
      <c r="N71" s="418"/>
      <c r="AM71" s="419"/>
      <c r="AN71" s="387" t="s">
        <v>590</v>
      </c>
    </row>
    <row r="72" spans="2:107" ht="13.2" x14ac:dyDescent="0.2">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545</v>
      </c>
      <c r="BQ72" s="1310"/>
      <c r="BR72" s="1310"/>
      <c r="BS72" s="1310"/>
      <c r="BT72" s="1310"/>
      <c r="BU72" s="1310"/>
      <c r="BV72" s="1310"/>
      <c r="BW72" s="1310"/>
      <c r="BX72" s="1310" t="s">
        <v>546</v>
      </c>
      <c r="BY72" s="1310"/>
      <c r="BZ72" s="1310"/>
      <c r="CA72" s="1310"/>
      <c r="CB72" s="1310"/>
      <c r="CC72" s="1310"/>
      <c r="CD72" s="1310"/>
      <c r="CE72" s="1310"/>
      <c r="CF72" s="1310" t="s">
        <v>547</v>
      </c>
      <c r="CG72" s="1310"/>
      <c r="CH72" s="1310"/>
      <c r="CI72" s="1310"/>
      <c r="CJ72" s="1310"/>
      <c r="CK72" s="1310"/>
      <c r="CL72" s="1310"/>
      <c r="CM72" s="1310"/>
      <c r="CN72" s="1310" t="s">
        <v>548</v>
      </c>
      <c r="CO72" s="1310"/>
      <c r="CP72" s="1310"/>
      <c r="CQ72" s="1310"/>
      <c r="CR72" s="1310"/>
      <c r="CS72" s="1310"/>
      <c r="CT72" s="1310"/>
      <c r="CU72" s="1310"/>
      <c r="CV72" s="1310" t="s">
        <v>549</v>
      </c>
      <c r="CW72" s="1310"/>
      <c r="CX72" s="1310"/>
      <c r="CY72" s="1310"/>
      <c r="CZ72" s="1310"/>
      <c r="DA72" s="1310"/>
      <c r="DB72" s="1310"/>
      <c r="DC72" s="1310"/>
    </row>
    <row r="73" spans="2:107" ht="13.2" x14ac:dyDescent="0.2">
      <c r="B73" s="394"/>
      <c r="G73" s="1313"/>
      <c r="H73" s="1313"/>
      <c r="I73" s="1313"/>
      <c r="J73" s="1313"/>
      <c r="K73" s="1309"/>
      <c r="L73" s="1309"/>
      <c r="M73" s="1309"/>
      <c r="N73" s="1309"/>
      <c r="AM73" s="403"/>
      <c r="AN73" s="1308" t="s">
        <v>591</v>
      </c>
      <c r="AO73" s="1308"/>
      <c r="AP73" s="1308"/>
      <c r="AQ73" s="1308"/>
      <c r="AR73" s="1308"/>
      <c r="AS73" s="1308"/>
      <c r="AT73" s="1308"/>
      <c r="AU73" s="1308"/>
      <c r="AV73" s="1308"/>
      <c r="AW73" s="1308"/>
      <c r="AX73" s="1308"/>
      <c r="AY73" s="1308"/>
      <c r="AZ73" s="1308"/>
      <c r="BA73" s="1308"/>
      <c r="BB73" s="1308" t="s">
        <v>593</v>
      </c>
      <c r="BC73" s="1308"/>
      <c r="BD73" s="1308"/>
      <c r="BE73" s="1308"/>
      <c r="BF73" s="1308"/>
      <c r="BG73" s="1308"/>
      <c r="BH73" s="1308"/>
      <c r="BI73" s="1308"/>
      <c r="BJ73" s="1308"/>
      <c r="BK73" s="1308"/>
      <c r="BL73" s="1308"/>
      <c r="BM73" s="1308"/>
      <c r="BN73" s="1308"/>
      <c r="BO73" s="1308"/>
      <c r="BP73" s="1305">
        <v>67</v>
      </c>
      <c r="BQ73" s="1305"/>
      <c r="BR73" s="1305"/>
      <c r="BS73" s="1305"/>
      <c r="BT73" s="1305"/>
      <c r="BU73" s="1305"/>
      <c r="BV73" s="1305"/>
      <c r="BW73" s="1305"/>
      <c r="BX73" s="1305">
        <v>68.599999999999994</v>
      </c>
      <c r="BY73" s="1305"/>
      <c r="BZ73" s="1305"/>
      <c r="CA73" s="1305"/>
      <c r="CB73" s="1305"/>
      <c r="CC73" s="1305"/>
      <c r="CD73" s="1305"/>
      <c r="CE73" s="1305"/>
      <c r="CF73" s="1305">
        <v>65.8</v>
      </c>
      <c r="CG73" s="1305"/>
      <c r="CH73" s="1305"/>
      <c r="CI73" s="1305"/>
      <c r="CJ73" s="1305"/>
      <c r="CK73" s="1305"/>
      <c r="CL73" s="1305"/>
      <c r="CM73" s="1305"/>
      <c r="CN73" s="1305">
        <v>56.8</v>
      </c>
      <c r="CO73" s="1305"/>
      <c r="CP73" s="1305"/>
      <c r="CQ73" s="1305"/>
      <c r="CR73" s="1305"/>
      <c r="CS73" s="1305"/>
      <c r="CT73" s="1305"/>
      <c r="CU73" s="1305"/>
      <c r="CV73" s="1305">
        <v>61.7</v>
      </c>
      <c r="CW73" s="1305"/>
      <c r="CX73" s="1305"/>
      <c r="CY73" s="1305"/>
      <c r="CZ73" s="1305"/>
      <c r="DA73" s="1305"/>
      <c r="DB73" s="1305"/>
      <c r="DC73" s="1305"/>
    </row>
    <row r="74" spans="2:107" ht="13.2" x14ac:dyDescent="0.2">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ht="13.2" x14ac:dyDescent="0.2">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600</v>
      </c>
      <c r="BC75" s="1308"/>
      <c r="BD75" s="1308"/>
      <c r="BE75" s="1308"/>
      <c r="BF75" s="1308"/>
      <c r="BG75" s="1308"/>
      <c r="BH75" s="1308"/>
      <c r="BI75" s="1308"/>
      <c r="BJ75" s="1308"/>
      <c r="BK75" s="1308"/>
      <c r="BL75" s="1308"/>
      <c r="BM75" s="1308"/>
      <c r="BN75" s="1308"/>
      <c r="BO75" s="1308"/>
      <c r="BP75" s="1305">
        <v>6.8</v>
      </c>
      <c r="BQ75" s="1305"/>
      <c r="BR75" s="1305"/>
      <c r="BS75" s="1305"/>
      <c r="BT75" s="1305"/>
      <c r="BU75" s="1305"/>
      <c r="BV75" s="1305"/>
      <c r="BW75" s="1305"/>
      <c r="BX75" s="1305">
        <v>6.2</v>
      </c>
      <c r="BY75" s="1305"/>
      <c r="BZ75" s="1305"/>
      <c r="CA75" s="1305"/>
      <c r="CB75" s="1305"/>
      <c r="CC75" s="1305"/>
      <c r="CD75" s="1305"/>
      <c r="CE75" s="1305"/>
      <c r="CF75" s="1305">
        <v>5.9</v>
      </c>
      <c r="CG75" s="1305"/>
      <c r="CH75" s="1305"/>
      <c r="CI75" s="1305"/>
      <c r="CJ75" s="1305"/>
      <c r="CK75" s="1305"/>
      <c r="CL75" s="1305"/>
      <c r="CM75" s="1305"/>
      <c r="CN75" s="1305">
        <v>5.7</v>
      </c>
      <c r="CO75" s="1305"/>
      <c r="CP75" s="1305"/>
      <c r="CQ75" s="1305"/>
      <c r="CR75" s="1305"/>
      <c r="CS75" s="1305"/>
      <c r="CT75" s="1305"/>
      <c r="CU75" s="1305"/>
      <c r="CV75" s="1305">
        <v>5.6</v>
      </c>
      <c r="CW75" s="1305"/>
      <c r="CX75" s="1305"/>
      <c r="CY75" s="1305"/>
      <c r="CZ75" s="1305"/>
      <c r="DA75" s="1305"/>
      <c r="DB75" s="1305"/>
      <c r="DC75" s="1305"/>
    </row>
    <row r="76" spans="2:107" ht="13.2" x14ac:dyDescent="0.2">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ht="13.2" x14ac:dyDescent="0.2">
      <c r="B77" s="394"/>
      <c r="G77" s="1311"/>
      <c r="H77" s="1311"/>
      <c r="I77" s="1311"/>
      <c r="J77" s="1311"/>
      <c r="K77" s="1309"/>
      <c r="L77" s="1309"/>
      <c r="M77" s="1309"/>
      <c r="N77" s="1309"/>
      <c r="AN77" s="1310" t="s">
        <v>595</v>
      </c>
      <c r="AO77" s="1310"/>
      <c r="AP77" s="1310"/>
      <c r="AQ77" s="1310"/>
      <c r="AR77" s="1310"/>
      <c r="AS77" s="1310"/>
      <c r="AT77" s="1310"/>
      <c r="AU77" s="1310"/>
      <c r="AV77" s="1310"/>
      <c r="AW77" s="1310"/>
      <c r="AX77" s="1310"/>
      <c r="AY77" s="1310"/>
      <c r="AZ77" s="1310"/>
      <c r="BA77" s="1310"/>
      <c r="BB77" s="1308" t="s">
        <v>593</v>
      </c>
      <c r="BC77" s="1308"/>
      <c r="BD77" s="1308"/>
      <c r="BE77" s="1308"/>
      <c r="BF77" s="1308"/>
      <c r="BG77" s="1308"/>
      <c r="BH77" s="1308"/>
      <c r="BI77" s="1308"/>
      <c r="BJ77" s="1308"/>
      <c r="BK77" s="1308"/>
      <c r="BL77" s="1308"/>
      <c r="BM77" s="1308"/>
      <c r="BN77" s="1308"/>
      <c r="BO77" s="1308"/>
      <c r="BP77" s="1305">
        <v>10.199999999999999</v>
      </c>
      <c r="BQ77" s="1305"/>
      <c r="BR77" s="1305"/>
      <c r="BS77" s="1305"/>
      <c r="BT77" s="1305"/>
      <c r="BU77" s="1305"/>
      <c r="BV77" s="1305"/>
      <c r="BW77" s="1305"/>
      <c r="BX77" s="1305">
        <v>13.1</v>
      </c>
      <c r="BY77" s="1305"/>
      <c r="BZ77" s="1305"/>
      <c r="CA77" s="1305"/>
      <c r="CB77" s="1305"/>
      <c r="CC77" s="1305"/>
      <c r="CD77" s="1305"/>
      <c r="CE77" s="1305"/>
      <c r="CF77" s="1305">
        <v>0</v>
      </c>
      <c r="CG77" s="1305"/>
      <c r="CH77" s="1305"/>
      <c r="CI77" s="1305"/>
      <c r="CJ77" s="1305"/>
      <c r="CK77" s="1305"/>
      <c r="CL77" s="1305"/>
      <c r="CM77" s="1305"/>
      <c r="CN77" s="1305">
        <v>0</v>
      </c>
      <c r="CO77" s="1305"/>
      <c r="CP77" s="1305"/>
      <c r="CQ77" s="1305"/>
      <c r="CR77" s="1305"/>
      <c r="CS77" s="1305"/>
      <c r="CT77" s="1305"/>
      <c r="CU77" s="1305"/>
      <c r="CV77" s="1305">
        <v>0</v>
      </c>
      <c r="CW77" s="1305"/>
      <c r="CX77" s="1305"/>
      <c r="CY77" s="1305"/>
      <c r="CZ77" s="1305"/>
      <c r="DA77" s="1305"/>
      <c r="DB77" s="1305"/>
      <c r="DC77" s="1305"/>
    </row>
    <row r="78" spans="2:107" ht="13.2" x14ac:dyDescent="0.2">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ht="13.2" x14ac:dyDescent="0.2">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601</v>
      </c>
      <c r="BC79" s="1308"/>
      <c r="BD79" s="1308"/>
      <c r="BE79" s="1308"/>
      <c r="BF79" s="1308"/>
      <c r="BG79" s="1308"/>
      <c r="BH79" s="1308"/>
      <c r="BI79" s="1308"/>
      <c r="BJ79" s="1308"/>
      <c r="BK79" s="1308"/>
      <c r="BL79" s="1308"/>
      <c r="BM79" s="1308"/>
      <c r="BN79" s="1308"/>
      <c r="BO79" s="1308"/>
      <c r="BP79" s="1305">
        <v>9.1</v>
      </c>
      <c r="BQ79" s="1305"/>
      <c r="BR79" s="1305"/>
      <c r="BS79" s="1305"/>
      <c r="BT79" s="1305"/>
      <c r="BU79" s="1305"/>
      <c r="BV79" s="1305"/>
      <c r="BW79" s="1305"/>
      <c r="BX79" s="1305">
        <v>8.9</v>
      </c>
      <c r="BY79" s="1305"/>
      <c r="BZ79" s="1305"/>
      <c r="CA79" s="1305"/>
      <c r="CB79" s="1305"/>
      <c r="CC79" s="1305"/>
      <c r="CD79" s="1305"/>
      <c r="CE79" s="1305"/>
      <c r="CF79" s="1305">
        <v>7.9</v>
      </c>
      <c r="CG79" s="1305"/>
      <c r="CH79" s="1305"/>
      <c r="CI79" s="1305"/>
      <c r="CJ79" s="1305"/>
      <c r="CK79" s="1305"/>
      <c r="CL79" s="1305"/>
      <c r="CM79" s="1305"/>
      <c r="CN79" s="1305">
        <v>7.9</v>
      </c>
      <c r="CO79" s="1305"/>
      <c r="CP79" s="1305"/>
      <c r="CQ79" s="1305"/>
      <c r="CR79" s="1305"/>
      <c r="CS79" s="1305"/>
      <c r="CT79" s="1305"/>
      <c r="CU79" s="1305"/>
      <c r="CV79" s="1305">
        <v>7.8</v>
      </c>
      <c r="CW79" s="1305"/>
      <c r="CX79" s="1305"/>
      <c r="CY79" s="1305"/>
      <c r="CZ79" s="1305"/>
      <c r="DA79" s="1305"/>
      <c r="DB79" s="1305"/>
      <c r="DC79" s="1305"/>
    </row>
    <row r="80" spans="2:107" ht="13.2" x14ac:dyDescent="0.2">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ht="13.2" x14ac:dyDescent="0.2">
      <c r="B81" s="394"/>
    </row>
    <row r="82" spans="2:109" ht="16.2"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2"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2" x14ac:dyDescent="0.2">
      <c r="DD84" s="387"/>
      <c r="DE84" s="387"/>
    </row>
    <row r="85" spans="2:109" ht="13.2" x14ac:dyDescent="0.2">
      <c r="DD85" s="387"/>
      <c r="DE85" s="387"/>
    </row>
    <row r="86" spans="2:109" ht="13.2" hidden="1" x14ac:dyDescent="0.2">
      <c r="DD86" s="387"/>
      <c r="DE86" s="387"/>
    </row>
    <row r="87" spans="2:109" ht="13.2" hidden="1" x14ac:dyDescent="0.2">
      <c r="K87" s="422"/>
      <c r="AQ87" s="422"/>
      <c r="BC87" s="422"/>
      <c r="BO87" s="422"/>
      <c r="CA87" s="422"/>
      <c r="CM87" s="422"/>
      <c r="CY87" s="422"/>
      <c r="DD87" s="387"/>
      <c r="DE87" s="387"/>
    </row>
    <row r="88" spans="2:109" ht="13.2" hidden="1" x14ac:dyDescent="0.2">
      <c r="DD88" s="387"/>
      <c r="DE88" s="387"/>
    </row>
    <row r="89" spans="2:109" ht="13.2" hidden="1" x14ac:dyDescent="0.2">
      <c r="DD89" s="387"/>
      <c r="DE89" s="387"/>
    </row>
    <row r="90" spans="2:109" ht="13.2" hidden="1" x14ac:dyDescent="0.2">
      <c r="DD90" s="387"/>
      <c r="DE90" s="387"/>
    </row>
    <row r="91" spans="2:109" ht="13.2"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Gc4cfGDxoww6WAjqHRdRJmxFRcNa6Zw53hSvfx/WxO8WXmRyg3jWgUuNT+U7blkVn/J4WGsJiR7570GbvMHn7A==" saltValue="dmfebqHBP3G6lQxtOIPdH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602</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v6tSKNubHQJMvplE4xnYF1HB9leGsrdl1l7ERlRBdUOkST87PNR24KKY4E7bQhKOpAscMspJIPqdr8yrLcWHag==" saltValue="saxKh8kKgB8wPXRBQS1aA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603</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iZuZq8E0y6U9E//DNQWLYt7xs9PkMsXSpNi6ZSHKTJnp+YGBOZtVY3WORgQKLhLYnUX8tuChckCyaZPBRlO1XA==" saltValue="dF5UBHjhyVKQv4t51gROL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52</v>
      </c>
      <c r="E2" s="154"/>
      <c r="F2" s="155" t="s">
        <v>542</v>
      </c>
      <c r="G2" s="156"/>
      <c r="H2" s="157"/>
    </row>
    <row r="3" spans="1:8" x14ac:dyDescent="0.2">
      <c r="A3" s="153" t="s">
        <v>535</v>
      </c>
      <c r="B3" s="158"/>
      <c r="C3" s="159"/>
      <c r="D3" s="160">
        <v>24663</v>
      </c>
      <c r="E3" s="161"/>
      <c r="F3" s="162">
        <v>91837</v>
      </c>
      <c r="G3" s="163"/>
      <c r="H3" s="164"/>
    </row>
    <row r="4" spans="1:8" x14ac:dyDescent="0.2">
      <c r="A4" s="165"/>
      <c r="B4" s="166"/>
      <c r="C4" s="167"/>
      <c r="D4" s="168">
        <v>9763</v>
      </c>
      <c r="E4" s="169"/>
      <c r="F4" s="170">
        <v>54439</v>
      </c>
      <c r="G4" s="171"/>
      <c r="H4" s="172"/>
    </row>
    <row r="5" spans="1:8" x14ac:dyDescent="0.2">
      <c r="A5" s="153" t="s">
        <v>537</v>
      </c>
      <c r="B5" s="158"/>
      <c r="C5" s="159"/>
      <c r="D5" s="160">
        <v>36185</v>
      </c>
      <c r="E5" s="161"/>
      <c r="F5" s="162">
        <v>75972</v>
      </c>
      <c r="G5" s="163"/>
      <c r="H5" s="164"/>
    </row>
    <row r="6" spans="1:8" x14ac:dyDescent="0.2">
      <c r="A6" s="165"/>
      <c r="B6" s="166"/>
      <c r="C6" s="167"/>
      <c r="D6" s="168">
        <v>25493</v>
      </c>
      <c r="E6" s="169"/>
      <c r="F6" s="170">
        <v>40712</v>
      </c>
      <c r="G6" s="171"/>
      <c r="H6" s="172"/>
    </row>
    <row r="7" spans="1:8" x14ac:dyDescent="0.2">
      <c r="A7" s="153" t="s">
        <v>538</v>
      </c>
      <c r="B7" s="158"/>
      <c r="C7" s="159"/>
      <c r="D7" s="160">
        <v>20774</v>
      </c>
      <c r="E7" s="161"/>
      <c r="F7" s="162">
        <v>79466</v>
      </c>
      <c r="G7" s="163"/>
      <c r="H7" s="164"/>
    </row>
    <row r="8" spans="1:8" x14ac:dyDescent="0.2">
      <c r="A8" s="165"/>
      <c r="B8" s="166"/>
      <c r="C8" s="167"/>
      <c r="D8" s="168">
        <v>13463</v>
      </c>
      <c r="E8" s="169"/>
      <c r="F8" s="170">
        <v>44645</v>
      </c>
      <c r="G8" s="171"/>
      <c r="H8" s="172"/>
    </row>
    <row r="9" spans="1:8" x14ac:dyDescent="0.2">
      <c r="A9" s="153" t="s">
        <v>539</v>
      </c>
      <c r="B9" s="158"/>
      <c r="C9" s="159"/>
      <c r="D9" s="160">
        <v>42526</v>
      </c>
      <c r="E9" s="161"/>
      <c r="F9" s="162">
        <v>90072</v>
      </c>
      <c r="G9" s="163"/>
      <c r="H9" s="164"/>
    </row>
    <row r="10" spans="1:8" x14ac:dyDescent="0.2">
      <c r="A10" s="165"/>
      <c r="B10" s="166"/>
      <c r="C10" s="167"/>
      <c r="D10" s="168">
        <v>24259</v>
      </c>
      <c r="E10" s="169"/>
      <c r="F10" s="170">
        <v>46083</v>
      </c>
      <c r="G10" s="171"/>
      <c r="H10" s="172"/>
    </row>
    <row r="11" spans="1:8" x14ac:dyDescent="0.2">
      <c r="A11" s="153" t="s">
        <v>540</v>
      </c>
      <c r="B11" s="158"/>
      <c r="C11" s="159"/>
      <c r="D11" s="160">
        <v>87056</v>
      </c>
      <c r="E11" s="161"/>
      <c r="F11" s="162">
        <v>88328</v>
      </c>
      <c r="G11" s="163"/>
      <c r="H11" s="164"/>
    </row>
    <row r="12" spans="1:8" x14ac:dyDescent="0.2">
      <c r="A12" s="165"/>
      <c r="B12" s="166"/>
      <c r="C12" s="173"/>
      <c r="D12" s="168">
        <v>13446</v>
      </c>
      <c r="E12" s="169"/>
      <c r="F12" s="170">
        <v>49013</v>
      </c>
      <c r="G12" s="171"/>
      <c r="H12" s="172"/>
    </row>
    <row r="13" spans="1:8" x14ac:dyDescent="0.2">
      <c r="A13" s="153"/>
      <c r="B13" s="158"/>
      <c r="C13" s="174"/>
      <c r="D13" s="175">
        <v>42241</v>
      </c>
      <c r="E13" s="176"/>
      <c r="F13" s="177">
        <v>85135</v>
      </c>
      <c r="G13" s="178"/>
      <c r="H13" s="164"/>
    </row>
    <row r="14" spans="1:8" x14ac:dyDescent="0.2">
      <c r="A14" s="165"/>
      <c r="B14" s="166"/>
      <c r="C14" s="167"/>
      <c r="D14" s="168">
        <v>17285</v>
      </c>
      <c r="E14" s="169"/>
      <c r="F14" s="170">
        <v>46978</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9.7799999999999994</v>
      </c>
      <c r="C19" s="179">
        <f>ROUND(VALUE(SUBSTITUTE(実質収支比率等に係る経年分析!G$48,"▲","-")),2)</f>
        <v>8.2799999999999994</v>
      </c>
      <c r="D19" s="179">
        <f>ROUND(VALUE(SUBSTITUTE(実質収支比率等に係る経年分析!H$48,"▲","-")),2)</f>
        <v>6.94</v>
      </c>
      <c r="E19" s="179">
        <f>ROUND(VALUE(SUBSTITUTE(実質収支比率等に係る経年分析!I$48,"▲","-")),2)</f>
        <v>10.37</v>
      </c>
      <c r="F19" s="179">
        <f>ROUND(VALUE(SUBSTITUTE(実質収支比率等に係る経年分析!J$48,"▲","-")),2)</f>
        <v>5.12</v>
      </c>
    </row>
    <row r="20" spans="1:11" x14ac:dyDescent="0.2">
      <c r="A20" s="179" t="s">
        <v>55</v>
      </c>
      <c r="B20" s="179">
        <f>ROUND(VALUE(SUBSTITUTE(実質収支比率等に係る経年分析!F$47,"▲","-")),2)</f>
        <v>15.03</v>
      </c>
      <c r="C20" s="179">
        <f>ROUND(VALUE(SUBSTITUTE(実質収支比率等に係る経年分析!G$47,"▲","-")),2)</f>
        <v>9.92</v>
      </c>
      <c r="D20" s="179">
        <f>ROUND(VALUE(SUBSTITUTE(実質収支比率等に係る経年分析!H$47,"▲","-")),2)</f>
        <v>9.25</v>
      </c>
      <c r="E20" s="179">
        <f>ROUND(VALUE(SUBSTITUTE(実質収支比率等に係る経年分析!I$47,"▲","-")),2)</f>
        <v>9</v>
      </c>
      <c r="F20" s="179">
        <f>ROUND(VALUE(SUBSTITUTE(実質収支比率等に係る経年分析!J$47,"▲","-")),2)</f>
        <v>12.21</v>
      </c>
    </row>
    <row r="21" spans="1:11" x14ac:dyDescent="0.2">
      <c r="A21" s="179" t="s">
        <v>56</v>
      </c>
      <c r="B21" s="179">
        <f>IF(ISNUMBER(VALUE(SUBSTITUTE(実質収支比率等に係る経年分析!F$49,"▲","-"))),ROUND(VALUE(SUBSTITUTE(実質収支比率等に係る経年分析!F$49,"▲","-")),2),NA())</f>
        <v>-0.81</v>
      </c>
      <c r="C21" s="179">
        <f>IF(ISNUMBER(VALUE(SUBSTITUTE(実質収支比率等に係る経年分析!G$49,"▲","-"))),ROUND(VALUE(SUBSTITUTE(実質収支比率等に係る経年分析!G$49,"▲","-")),2),NA())</f>
        <v>-6.23</v>
      </c>
      <c r="D21" s="179">
        <f>IF(ISNUMBER(VALUE(SUBSTITUTE(実質収支比率等に係る経年分析!H$49,"▲","-"))),ROUND(VALUE(SUBSTITUTE(実質収支比率等に係る経年分析!H$49,"▲","-")),2),NA())</f>
        <v>-2.06</v>
      </c>
      <c r="E21" s="179">
        <f>IF(ISNUMBER(VALUE(SUBSTITUTE(実質収支比率等に係る経年分析!I$49,"▲","-"))),ROUND(VALUE(SUBSTITUTE(実質収支比率等に係る経年分析!I$49,"▲","-")),2),NA())</f>
        <v>3</v>
      </c>
      <c r="F21" s="179">
        <f>IF(ISNUMBER(VALUE(SUBSTITUTE(実質収支比率等に係る経年分析!J$49,"▲","-"))),ROUND(VALUE(SUBSTITUTE(実質収支比率等に係る経年分析!J$49,"▲","-")),2),NA())</f>
        <v>-4.9800000000000004</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2.94</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str">
        <f>IF(連結実質赤字比率に係る赤字・黒字の構成分析!C$41="",NA(),連結実質赤字比率に係る赤字・黒字の構成分析!C$41)</f>
        <v>寄簡易水道事業特別会計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0.04</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0.08</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0.23</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0.16</v>
      </c>
    </row>
    <row r="30" spans="1:11" x14ac:dyDescent="0.2">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0.15</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0.15</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0.3</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0.24</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0.4</v>
      </c>
    </row>
    <row r="31" spans="1:11" x14ac:dyDescent="0.2">
      <c r="A31" s="180" t="str">
        <f>IF(連結実質赤字比率に係る赤字・黒字の構成分析!C$39="",NA(),連結実質赤字比率に係る赤字・黒字の構成分析!C$39)</f>
        <v>国民健康保険診療所事業特別会計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0.15</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0.22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0.45</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0.45</v>
      </c>
    </row>
    <row r="32" spans="1:11" x14ac:dyDescent="0.2">
      <c r="A32" s="180" t="str">
        <f>IF(連結実質赤字比率に係る赤字・黒字の構成分析!C$38="",NA(),連結実質赤字比率に係る赤字・黒字の構成分析!C$38)</f>
        <v>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0.68</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0.25</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0.25</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0.77</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0.51</v>
      </c>
    </row>
    <row r="33" spans="1:16" x14ac:dyDescent="0.2">
      <c r="A33" s="180" t="str">
        <f>IF(連結実質赤字比率に係る赤字・黒字の構成分析!C$37="",NA(),連結実質赤字比率に係る赤字・黒字の構成分析!C$37)</f>
        <v>国民健康保険事業特別会計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2.77</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1.81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5.56</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5.34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1.34</v>
      </c>
    </row>
    <row r="34" spans="1:16" x14ac:dyDescent="0.2">
      <c r="A34" s="180" t="str">
        <f>IF(連結実質赤字比率に係る赤字・黒字の構成分析!C$36="",NA(),連結実質赤字比率に係る赤字・黒字の構成分析!C$36)</f>
        <v>介護保険事業特別会計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1.31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1.56</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2.15</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3.08</v>
      </c>
    </row>
    <row r="35" spans="1:16" x14ac:dyDescent="0.2">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6.83</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8.2799999999999994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6.93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10.08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5.1100000000000003</v>
      </c>
    </row>
    <row r="36" spans="1:16" x14ac:dyDescent="0.2">
      <c r="A36" s="180" t="str">
        <f>IF(連結実質赤字比率に係る赤字・黒字の構成分析!C$34="",NA(),連結実質赤字比率に係る赤字・黒字の構成分析!C$34)</f>
        <v>上水道事業会計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11.91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12.85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13.23</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14.03</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14.51</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364</v>
      </c>
      <c r="E42" s="181"/>
      <c r="F42" s="181"/>
      <c r="G42" s="181">
        <f>'実質公債費比率（分子）の構造'!L$52</f>
        <v>341</v>
      </c>
      <c r="H42" s="181"/>
      <c r="I42" s="181"/>
      <c r="J42" s="181">
        <f>'実質公債費比率（分子）の構造'!M$52</f>
        <v>352</v>
      </c>
      <c r="K42" s="181"/>
      <c r="L42" s="181"/>
      <c r="M42" s="181">
        <f>'実質公債費比率（分子）の構造'!N$52</f>
        <v>353</v>
      </c>
      <c r="N42" s="181"/>
      <c r="O42" s="181"/>
      <c r="P42" s="181">
        <f>'実質公債費比率（分子）の構造'!O$52</f>
        <v>355</v>
      </c>
    </row>
    <row r="43" spans="1:16" x14ac:dyDescent="0.2">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2">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f>'実質公債費比率（分子）の構造'!O$50</f>
        <v>1</v>
      </c>
      <c r="O44" s="181"/>
      <c r="P44" s="181"/>
    </row>
    <row r="45" spans="1:16" x14ac:dyDescent="0.2">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2">
      <c r="A46" s="181" t="s">
        <v>67</v>
      </c>
      <c r="B46" s="181">
        <f>'実質公債費比率（分子）の構造'!K$48</f>
        <v>164</v>
      </c>
      <c r="C46" s="181"/>
      <c r="D46" s="181"/>
      <c r="E46" s="181">
        <f>'実質公債費比率（分子）の構造'!L$48</f>
        <v>153</v>
      </c>
      <c r="F46" s="181"/>
      <c r="G46" s="181"/>
      <c r="H46" s="181">
        <f>'実質公債費比率（分子）の構造'!M$48</f>
        <v>153</v>
      </c>
      <c r="I46" s="181"/>
      <c r="J46" s="181"/>
      <c r="K46" s="181">
        <f>'実質公債費比率（分子）の構造'!N$48</f>
        <v>140</v>
      </c>
      <c r="L46" s="181"/>
      <c r="M46" s="181"/>
      <c r="N46" s="181">
        <f>'実質公債費比率（分子）の構造'!O$48</f>
        <v>120</v>
      </c>
      <c r="O46" s="181"/>
      <c r="P46" s="181"/>
    </row>
    <row r="47" spans="1:16" x14ac:dyDescent="0.2">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70</v>
      </c>
      <c r="B49" s="181">
        <f>'実質公債費比率（分子）の構造'!K$45</f>
        <v>351</v>
      </c>
      <c r="C49" s="181"/>
      <c r="D49" s="181"/>
      <c r="E49" s="181">
        <f>'実質公債費比率（分子）の構造'!L$45</f>
        <v>331</v>
      </c>
      <c r="F49" s="181"/>
      <c r="G49" s="181"/>
      <c r="H49" s="181">
        <f>'実質公債費比率（分子）の構造'!M$45</f>
        <v>349</v>
      </c>
      <c r="I49" s="181"/>
      <c r="J49" s="181"/>
      <c r="K49" s="181">
        <f>'実質公債費比率（分子）の構造'!N$45</f>
        <v>350</v>
      </c>
      <c r="L49" s="181"/>
      <c r="M49" s="181"/>
      <c r="N49" s="181">
        <f>'実質公債費比率（分子）の構造'!O$45</f>
        <v>368</v>
      </c>
      <c r="O49" s="181"/>
      <c r="P49" s="181"/>
    </row>
    <row r="50" spans="1:16" x14ac:dyDescent="0.2">
      <c r="A50" s="181" t="s">
        <v>71</v>
      </c>
      <c r="B50" s="181" t="e">
        <f>NA()</f>
        <v>#N/A</v>
      </c>
      <c r="C50" s="181">
        <f>IF(ISNUMBER('実質公債費比率（分子）の構造'!K$53),'実質公債費比率（分子）の構造'!K$53,NA())</f>
        <v>151</v>
      </c>
      <c r="D50" s="181" t="e">
        <f>NA()</f>
        <v>#N/A</v>
      </c>
      <c r="E50" s="181" t="e">
        <f>NA()</f>
        <v>#N/A</v>
      </c>
      <c r="F50" s="181">
        <f>IF(ISNUMBER('実質公債費比率（分子）の構造'!L$53),'実質公債費比率（分子）の構造'!L$53,NA())</f>
        <v>143</v>
      </c>
      <c r="G50" s="181" t="e">
        <f>NA()</f>
        <v>#N/A</v>
      </c>
      <c r="H50" s="181" t="e">
        <f>NA()</f>
        <v>#N/A</v>
      </c>
      <c r="I50" s="181">
        <f>IF(ISNUMBER('実質公債費比率（分子）の構造'!M$53),'実質公債費比率（分子）の構造'!M$53,NA())</f>
        <v>150</v>
      </c>
      <c r="J50" s="181" t="e">
        <f>NA()</f>
        <v>#N/A</v>
      </c>
      <c r="K50" s="181" t="e">
        <f>NA()</f>
        <v>#N/A</v>
      </c>
      <c r="L50" s="181">
        <f>IF(ISNUMBER('実質公債費比率（分子）の構造'!N$53),'実質公債費比率（分子）の構造'!N$53,NA())</f>
        <v>137</v>
      </c>
      <c r="M50" s="181" t="e">
        <f>NA()</f>
        <v>#N/A</v>
      </c>
      <c r="N50" s="181" t="e">
        <f>NA()</f>
        <v>#N/A</v>
      </c>
      <c r="O50" s="181">
        <f>IF(ISNUMBER('実質公債費比率（分子）の構造'!O$53),'実質公債費比率（分子）の構造'!O$53,NA())</f>
        <v>134</v>
      </c>
      <c r="P50" s="181" t="e">
        <f>NA()</f>
        <v>#N/A</v>
      </c>
    </row>
    <row r="53" spans="1:16" x14ac:dyDescent="0.2">
      <c r="A53" s="149" t="s">
        <v>72</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2">
      <c r="A56" s="180" t="s">
        <v>42</v>
      </c>
      <c r="B56" s="180"/>
      <c r="C56" s="180"/>
      <c r="D56" s="180">
        <f>'将来負担比率（分子）の構造'!I$52</f>
        <v>4084</v>
      </c>
      <c r="E56" s="180"/>
      <c r="F56" s="180"/>
      <c r="G56" s="180">
        <f>'将来負担比率（分子）の構造'!J$52</f>
        <v>4093</v>
      </c>
      <c r="H56" s="180"/>
      <c r="I56" s="180"/>
      <c r="J56" s="180">
        <f>'将来負担比率（分子）の構造'!K$52</f>
        <v>4020</v>
      </c>
      <c r="K56" s="180"/>
      <c r="L56" s="180"/>
      <c r="M56" s="180">
        <f>'将来負担比率（分子）の構造'!L$52</f>
        <v>3970</v>
      </c>
      <c r="N56" s="180"/>
      <c r="O56" s="180"/>
      <c r="P56" s="180">
        <f>'将来負担比率（分子）の構造'!M$52</f>
        <v>3873</v>
      </c>
    </row>
    <row r="57" spans="1:16" x14ac:dyDescent="0.2">
      <c r="A57" s="180" t="s">
        <v>41</v>
      </c>
      <c r="B57" s="180"/>
      <c r="C57" s="180"/>
      <c r="D57" s="180">
        <f>'将来負担比率（分子）の構造'!I$51</f>
        <v>16</v>
      </c>
      <c r="E57" s="180"/>
      <c r="F57" s="180"/>
      <c r="G57" s="180">
        <f>'将来負担比率（分子）の構造'!J$51</f>
        <v>12</v>
      </c>
      <c r="H57" s="180"/>
      <c r="I57" s="180"/>
      <c r="J57" s="180">
        <f>'将来負担比率（分子）の構造'!K$51</f>
        <v>8</v>
      </c>
      <c r="K57" s="180"/>
      <c r="L57" s="180"/>
      <c r="M57" s="180">
        <f>'将来負担比率（分子）の構造'!L$51</f>
        <v>4</v>
      </c>
      <c r="N57" s="180"/>
      <c r="O57" s="180"/>
      <c r="P57" s="180" t="str">
        <f>'将来負担比率（分子）の構造'!M$51</f>
        <v>-</v>
      </c>
    </row>
    <row r="58" spans="1:16" x14ac:dyDescent="0.2">
      <c r="A58" s="180" t="s">
        <v>40</v>
      </c>
      <c r="B58" s="180"/>
      <c r="C58" s="180"/>
      <c r="D58" s="180">
        <f>'将来負担比率（分子）の構造'!I$50</f>
        <v>715</v>
      </c>
      <c r="E58" s="180"/>
      <c r="F58" s="180"/>
      <c r="G58" s="180">
        <f>'将来負担比率（分子）の構造'!J$50</f>
        <v>626</v>
      </c>
      <c r="H58" s="180"/>
      <c r="I58" s="180"/>
      <c r="J58" s="180">
        <f>'将来負担比率（分子）の構造'!K$50</f>
        <v>681</v>
      </c>
      <c r="K58" s="180"/>
      <c r="L58" s="180"/>
      <c r="M58" s="180">
        <f>'将来負担比率（分子）の構造'!L$50</f>
        <v>741</v>
      </c>
      <c r="N58" s="180"/>
      <c r="O58" s="180"/>
      <c r="P58" s="180">
        <f>'将来負担比率（分子）の構造'!M$50</f>
        <v>993</v>
      </c>
    </row>
    <row r="59" spans="1:16" x14ac:dyDescent="0.2">
      <c r="A59" s="180" t="s">
        <v>38</v>
      </c>
      <c r="B59" s="180">
        <f>'将来負担比率（分子）の構造'!I$49</f>
        <v>1</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34</v>
      </c>
      <c r="B62" s="180">
        <f>'将来負担比率（分子）の構造'!I$45</f>
        <v>1172</v>
      </c>
      <c r="C62" s="180"/>
      <c r="D62" s="180"/>
      <c r="E62" s="180">
        <f>'将来負担比率（分子）の構造'!J$45</f>
        <v>1117</v>
      </c>
      <c r="F62" s="180"/>
      <c r="G62" s="180"/>
      <c r="H62" s="180">
        <f>'将来負担比率（分子）の構造'!K$45</f>
        <v>1093</v>
      </c>
      <c r="I62" s="180"/>
      <c r="J62" s="180"/>
      <c r="K62" s="180">
        <f>'将来負担比率（分子）の構造'!L$45</f>
        <v>1062</v>
      </c>
      <c r="L62" s="180"/>
      <c r="M62" s="180"/>
      <c r="N62" s="180">
        <f>'将来負担比率（分子）の構造'!M$45</f>
        <v>1012</v>
      </c>
      <c r="O62" s="180"/>
      <c r="P62" s="180"/>
    </row>
    <row r="63" spans="1:16" x14ac:dyDescent="0.2">
      <c r="A63" s="180" t="s">
        <v>33</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2">
      <c r="A64" s="180" t="s">
        <v>32</v>
      </c>
      <c r="B64" s="180">
        <f>'将来負担比率（分子）の構造'!I$43</f>
        <v>1374</v>
      </c>
      <c r="C64" s="180"/>
      <c r="D64" s="180"/>
      <c r="E64" s="180">
        <f>'将来負担比率（分子）の構造'!J$43</f>
        <v>1323</v>
      </c>
      <c r="F64" s="180"/>
      <c r="G64" s="180"/>
      <c r="H64" s="180">
        <f>'将来負担比率（分子）の構造'!K$43</f>
        <v>1312</v>
      </c>
      <c r="I64" s="180"/>
      <c r="J64" s="180"/>
      <c r="K64" s="180">
        <f>'将来負担比率（分子）の構造'!L$43</f>
        <v>1118</v>
      </c>
      <c r="L64" s="180"/>
      <c r="M64" s="180"/>
      <c r="N64" s="180">
        <f>'将来負担比率（分子）の構造'!M$43</f>
        <v>1002</v>
      </c>
      <c r="O64" s="180"/>
      <c r="P64" s="180"/>
    </row>
    <row r="65" spans="1:16" x14ac:dyDescent="0.2">
      <c r="A65" s="180" t="s">
        <v>31</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f>'将来負担比率（分子）の構造'!M$42</f>
        <v>144</v>
      </c>
      <c r="O65" s="180"/>
      <c r="P65" s="180"/>
    </row>
    <row r="66" spans="1:16" x14ac:dyDescent="0.2">
      <c r="A66" s="180" t="s">
        <v>30</v>
      </c>
      <c r="B66" s="180">
        <f>'将来負担比率（分子）の構造'!I$41</f>
        <v>3919</v>
      </c>
      <c r="C66" s="180"/>
      <c r="D66" s="180"/>
      <c r="E66" s="180">
        <f>'将来負担比率（分子）の構造'!J$41</f>
        <v>4029</v>
      </c>
      <c r="F66" s="180"/>
      <c r="G66" s="180"/>
      <c r="H66" s="180">
        <f>'将来負担比率（分子）の構造'!K$41</f>
        <v>3958</v>
      </c>
      <c r="I66" s="180"/>
      <c r="J66" s="180"/>
      <c r="K66" s="180">
        <f>'将来負担比率（分子）の構造'!L$41</f>
        <v>3946</v>
      </c>
      <c r="L66" s="180"/>
      <c r="M66" s="180"/>
      <c r="N66" s="180">
        <f>'将来負担比率（分子）の構造'!M$41</f>
        <v>4285</v>
      </c>
      <c r="O66" s="180"/>
      <c r="P66" s="180"/>
    </row>
    <row r="67" spans="1:16" x14ac:dyDescent="0.2">
      <c r="A67" s="180" t="s">
        <v>75</v>
      </c>
      <c r="B67" s="180" t="e">
        <f>NA()</f>
        <v>#N/A</v>
      </c>
      <c r="C67" s="180">
        <f>IF(ISNUMBER('将来負担比率（分子）の構造'!I$53), IF('将来負担比率（分子）の構造'!I$53 &lt; 0, 0, '将来負担比率（分子）の構造'!I$53), NA())</f>
        <v>1651</v>
      </c>
      <c r="D67" s="180" t="e">
        <f>NA()</f>
        <v>#N/A</v>
      </c>
      <c r="E67" s="180" t="e">
        <f>NA()</f>
        <v>#N/A</v>
      </c>
      <c r="F67" s="180">
        <f>IF(ISNUMBER('将来負担比率（分子）の構造'!J$53), IF('将来負担比率（分子）の構造'!J$53 &lt; 0, 0, '将来負担比率（分子）の構造'!J$53), NA())</f>
        <v>1738</v>
      </c>
      <c r="G67" s="180" t="e">
        <f>NA()</f>
        <v>#N/A</v>
      </c>
      <c r="H67" s="180" t="e">
        <f>NA()</f>
        <v>#N/A</v>
      </c>
      <c r="I67" s="180">
        <f>IF(ISNUMBER('将来負担比率（分子）の構造'!K$53), IF('将来負担比率（分子）の構造'!K$53 &lt; 0, 0, '将来負担比率（分子）の構造'!K$53), NA())</f>
        <v>1655</v>
      </c>
      <c r="J67" s="180" t="e">
        <f>NA()</f>
        <v>#N/A</v>
      </c>
      <c r="K67" s="180" t="e">
        <f>NA()</f>
        <v>#N/A</v>
      </c>
      <c r="L67" s="180">
        <f>IF(ISNUMBER('将来負担比率（分子）の構造'!L$53), IF('将来負担比率（分子）の構造'!L$53 &lt; 0, 0, '将来負担比率（分子）の構造'!L$53), NA())</f>
        <v>1411</v>
      </c>
      <c r="M67" s="180" t="e">
        <f>NA()</f>
        <v>#N/A</v>
      </c>
      <c r="N67" s="180" t="e">
        <f>NA()</f>
        <v>#N/A</v>
      </c>
      <c r="O67" s="180">
        <f>IF(ISNUMBER('将来負担比率（分子）の構造'!M$53), IF('将来負担比率（分子）の構造'!M$53 &lt; 0, 0, '将来負担比率（分子）の構造'!M$53), NA())</f>
        <v>1577</v>
      </c>
      <c r="P67" s="180" t="e">
        <f>NA()</f>
        <v>#N/A</v>
      </c>
    </row>
    <row r="70" spans="1:16" x14ac:dyDescent="0.2">
      <c r="A70" s="182" t="s">
        <v>76</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77</v>
      </c>
      <c r="B72" s="184">
        <f>基金残高に係る経年分析!F55</f>
        <v>265</v>
      </c>
      <c r="C72" s="184">
        <f>基金残高に係る経年分析!G55</f>
        <v>255</v>
      </c>
      <c r="D72" s="184">
        <f>基金残高に係る経年分析!H55</f>
        <v>355</v>
      </c>
    </row>
    <row r="73" spans="1:16" x14ac:dyDescent="0.2">
      <c r="A73" s="183" t="s">
        <v>78</v>
      </c>
      <c r="B73" s="184">
        <f>基金残高に係る経年分析!F56</f>
        <v>1</v>
      </c>
      <c r="C73" s="184">
        <f>基金残高に係る経年分析!G56</f>
        <v>1</v>
      </c>
      <c r="D73" s="184">
        <f>基金残高に係る経年分析!H56</f>
        <v>1</v>
      </c>
    </row>
    <row r="74" spans="1:16" x14ac:dyDescent="0.2">
      <c r="A74" s="183" t="s">
        <v>79</v>
      </c>
      <c r="B74" s="184">
        <f>基金残高に係る経年分析!F57</f>
        <v>275</v>
      </c>
      <c r="C74" s="184">
        <f>基金残高に係る経年分析!G57</f>
        <v>295</v>
      </c>
      <c r="D74" s="184">
        <f>基金残高に係る経年分析!H57</f>
        <v>321</v>
      </c>
    </row>
  </sheetData>
  <sheetProtection algorithmName="SHA-512" hashValue="t9Qa2PDT+w3Aytg7Sc1QFED10qzVeA/rvAx5k+sd5cPItg2oObDFVuYxZ77Jfs1Sn+a4NJxy9JqqLsjkod7jTQ==" saltValue="a/KGQZb+EE5qruIUgFX+7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212</v>
      </c>
      <c r="DI1" s="794"/>
      <c r="DJ1" s="794"/>
      <c r="DK1" s="794"/>
      <c r="DL1" s="794"/>
      <c r="DM1" s="794"/>
      <c r="DN1" s="795"/>
      <c r="DO1" s="225"/>
      <c r="DP1" s="793" t="s">
        <v>213</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2">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735" t="s">
        <v>215</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216</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217</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2">
      <c r="B4" s="735" t="s">
        <v>1</v>
      </c>
      <c r="C4" s="736"/>
      <c r="D4" s="736"/>
      <c r="E4" s="736"/>
      <c r="F4" s="736"/>
      <c r="G4" s="736"/>
      <c r="H4" s="736"/>
      <c r="I4" s="736"/>
      <c r="J4" s="736"/>
      <c r="K4" s="736"/>
      <c r="L4" s="736"/>
      <c r="M4" s="736"/>
      <c r="N4" s="736"/>
      <c r="O4" s="736"/>
      <c r="P4" s="736"/>
      <c r="Q4" s="737"/>
      <c r="R4" s="735" t="s">
        <v>218</v>
      </c>
      <c r="S4" s="736"/>
      <c r="T4" s="736"/>
      <c r="U4" s="736"/>
      <c r="V4" s="736"/>
      <c r="W4" s="736"/>
      <c r="X4" s="736"/>
      <c r="Y4" s="737"/>
      <c r="Z4" s="735" t="s">
        <v>219</v>
      </c>
      <c r="AA4" s="736"/>
      <c r="AB4" s="736"/>
      <c r="AC4" s="737"/>
      <c r="AD4" s="735" t="s">
        <v>220</v>
      </c>
      <c r="AE4" s="736"/>
      <c r="AF4" s="736"/>
      <c r="AG4" s="736"/>
      <c r="AH4" s="736"/>
      <c r="AI4" s="736"/>
      <c r="AJ4" s="736"/>
      <c r="AK4" s="737"/>
      <c r="AL4" s="735" t="s">
        <v>219</v>
      </c>
      <c r="AM4" s="736"/>
      <c r="AN4" s="736"/>
      <c r="AO4" s="737"/>
      <c r="AP4" s="796" t="s">
        <v>221</v>
      </c>
      <c r="AQ4" s="796"/>
      <c r="AR4" s="796"/>
      <c r="AS4" s="796"/>
      <c r="AT4" s="796"/>
      <c r="AU4" s="796"/>
      <c r="AV4" s="796"/>
      <c r="AW4" s="796"/>
      <c r="AX4" s="796"/>
      <c r="AY4" s="796"/>
      <c r="AZ4" s="796"/>
      <c r="BA4" s="796"/>
      <c r="BB4" s="796"/>
      <c r="BC4" s="796"/>
      <c r="BD4" s="796"/>
      <c r="BE4" s="796"/>
      <c r="BF4" s="796"/>
      <c r="BG4" s="796" t="s">
        <v>222</v>
      </c>
      <c r="BH4" s="796"/>
      <c r="BI4" s="796"/>
      <c r="BJ4" s="796"/>
      <c r="BK4" s="796"/>
      <c r="BL4" s="796"/>
      <c r="BM4" s="796"/>
      <c r="BN4" s="796"/>
      <c r="BO4" s="796" t="s">
        <v>219</v>
      </c>
      <c r="BP4" s="796"/>
      <c r="BQ4" s="796"/>
      <c r="BR4" s="796"/>
      <c r="BS4" s="796" t="s">
        <v>223</v>
      </c>
      <c r="BT4" s="796"/>
      <c r="BU4" s="796"/>
      <c r="BV4" s="796"/>
      <c r="BW4" s="796"/>
      <c r="BX4" s="796"/>
      <c r="BY4" s="796"/>
      <c r="BZ4" s="796"/>
      <c r="CA4" s="796"/>
      <c r="CB4" s="796"/>
      <c r="CD4" s="778" t="s">
        <v>224</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2">
      <c r="B5" s="760" t="s">
        <v>225</v>
      </c>
      <c r="C5" s="761"/>
      <c r="D5" s="761"/>
      <c r="E5" s="761"/>
      <c r="F5" s="761"/>
      <c r="G5" s="761"/>
      <c r="H5" s="761"/>
      <c r="I5" s="761"/>
      <c r="J5" s="761"/>
      <c r="K5" s="761"/>
      <c r="L5" s="761"/>
      <c r="M5" s="761"/>
      <c r="N5" s="761"/>
      <c r="O5" s="761"/>
      <c r="P5" s="761"/>
      <c r="Q5" s="762"/>
      <c r="R5" s="726">
        <v>1559277</v>
      </c>
      <c r="S5" s="727"/>
      <c r="T5" s="727"/>
      <c r="U5" s="727"/>
      <c r="V5" s="727"/>
      <c r="W5" s="727"/>
      <c r="X5" s="727"/>
      <c r="Y5" s="773"/>
      <c r="Z5" s="791">
        <v>31.6</v>
      </c>
      <c r="AA5" s="791"/>
      <c r="AB5" s="791"/>
      <c r="AC5" s="791"/>
      <c r="AD5" s="792">
        <v>1559277</v>
      </c>
      <c r="AE5" s="792"/>
      <c r="AF5" s="792"/>
      <c r="AG5" s="792"/>
      <c r="AH5" s="792"/>
      <c r="AI5" s="792"/>
      <c r="AJ5" s="792"/>
      <c r="AK5" s="792"/>
      <c r="AL5" s="774">
        <v>58.4</v>
      </c>
      <c r="AM5" s="743"/>
      <c r="AN5" s="743"/>
      <c r="AO5" s="775"/>
      <c r="AP5" s="760" t="s">
        <v>226</v>
      </c>
      <c r="AQ5" s="761"/>
      <c r="AR5" s="761"/>
      <c r="AS5" s="761"/>
      <c r="AT5" s="761"/>
      <c r="AU5" s="761"/>
      <c r="AV5" s="761"/>
      <c r="AW5" s="761"/>
      <c r="AX5" s="761"/>
      <c r="AY5" s="761"/>
      <c r="AZ5" s="761"/>
      <c r="BA5" s="761"/>
      <c r="BB5" s="761"/>
      <c r="BC5" s="761"/>
      <c r="BD5" s="761"/>
      <c r="BE5" s="761"/>
      <c r="BF5" s="762"/>
      <c r="BG5" s="661">
        <v>1559277</v>
      </c>
      <c r="BH5" s="664"/>
      <c r="BI5" s="664"/>
      <c r="BJ5" s="664"/>
      <c r="BK5" s="664"/>
      <c r="BL5" s="664"/>
      <c r="BM5" s="664"/>
      <c r="BN5" s="665"/>
      <c r="BO5" s="723">
        <v>100</v>
      </c>
      <c r="BP5" s="723"/>
      <c r="BQ5" s="723"/>
      <c r="BR5" s="723"/>
      <c r="BS5" s="724" t="s">
        <v>130</v>
      </c>
      <c r="BT5" s="724"/>
      <c r="BU5" s="724"/>
      <c r="BV5" s="724"/>
      <c r="BW5" s="724"/>
      <c r="BX5" s="724"/>
      <c r="BY5" s="724"/>
      <c r="BZ5" s="724"/>
      <c r="CA5" s="724"/>
      <c r="CB5" s="765"/>
      <c r="CD5" s="778" t="s">
        <v>221</v>
      </c>
      <c r="CE5" s="779"/>
      <c r="CF5" s="779"/>
      <c r="CG5" s="779"/>
      <c r="CH5" s="779"/>
      <c r="CI5" s="779"/>
      <c r="CJ5" s="779"/>
      <c r="CK5" s="779"/>
      <c r="CL5" s="779"/>
      <c r="CM5" s="779"/>
      <c r="CN5" s="779"/>
      <c r="CO5" s="779"/>
      <c r="CP5" s="779"/>
      <c r="CQ5" s="780"/>
      <c r="CR5" s="778" t="s">
        <v>227</v>
      </c>
      <c r="CS5" s="779"/>
      <c r="CT5" s="779"/>
      <c r="CU5" s="779"/>
      <c r="CV5" s="779"/>
      <c r="CW5" s="779"/>
      <c r="CX5" s="779"/>
      <c r="CY5" s="780"/>
      <c r="CZ5" s="778" t="s">
        <v>219</v>
      </c>
      <c r="DA5" s="779"/>
      <c r="DB5" s="779"/>
      <c r="DC5" s="780"/>
      <c r="DD5" s="778" t="s">
        <v>228</v>
      </c>
      <c r="DE5" s="779"/>
      <c r="DF5" s="779"/>
      <c r="DG5" s="779"/>
      <c r="DH5" s="779"/>
      <c r="DI5" s="779"/>
      <c r="DJ5" s="779"/>
      <c r="DK5" s="779"/>
      <c r="DL5" s="779"/>
      <c r="DM5" s="779"/>
      <c r="DN5" s="779"/>
      <c r="DO5" s="779"/>
      <c r="DP5" s="780"/>
      <c r="DQ5" s="778" t="s">
        <v>229</v>
      </c>
      <c r="DR5" s="779"/>
      <c r="DS5" s="779"/>
      <c r="DT5" s="779"/>
      <c r="DU5" s="779"/>
      <c r="DV5" s="779"/>
      <c r="DW5" s="779"/>
      <c r="DX5" s="779"/>
      <c r="DY5" s="779"/>
      <c r="DZ5" s="779"/>
      <c r="EA5" s="779"/>
      <c r="EB5" s="779"/>
      <c r="EC5" s="780"/>
    </row>
    <row r="6" spans="2:143" ht="11.25" customHeight="1" x14ac:dyDescent="0.2">
      <c r="B6" s="658" t="s">
        <v>230</v>
      </c>
      <c r="C6" s="659"/>
      <c r="D6" s="659"/>
      <c r="E6" s="659"/>
      <c r="F6" s="659"/>
      <c r="G6" s="659"/>
      <c r="H6" s="659"/>
      <c r="I6" s="659"/>
      <c r="J6" s="659"/>
      <c r="K6" s="659"/>
      <c r="L6" s="659"/>
      <c r="M6" s="659"/>
      <c r="N6" s="659"/>
      <c r="O6" s="659"/>
      <c r="P6" s="659"/>
      <c r="Q6" s="660"/>
      <c r="R6" s="661">
        <v>26576</v>
      </c>
      <c r="S6" s="664"/>
      <c r="T6" s="664"/>
      <c r="U6" s="664"/>
      <c r="V6" s="664"/>
      <c r="W6" s="664"/>
      <c r="X6" s="664"/>
      <c r="Y6" s="665"/>
      <c r="Z6" s="723">
        <v>0.5</v>
      </c>
      <c r="AA6" s="723"/>
      <c r="AB6" s="723"/>
      <c r="AC6" s="723"/>
      <c r="AD6" s="724">
        <v>26576</v>
      </c>
      <c r="AE6" s="724"/>
      <c r="AF6" s="724"/>
      <c r="AG6" s="724"/>
      <c r="AH6" s="724"/>
      <c r="AI6" s="724"/>
      <c r="AJ6" s="724"/>
      <c r="AK6" s="724"/>
      <c r="AL6" s="666">
        <v>1</v>
      </c>
      <c r="AM6" s="667"/>
      <c r="AN6" s="667"/>
      <c r="AO6" s="725"/>
      <c r="AP6" s="658" t="s">
        <v>231</v>
      </c>
      <c r="AQ6" s="659"/>
      <c r="AR6" s="659"/>
      <c r="AS6" s="659"/>
      <c r="AT6" s="659"/>
      <c r="AU6" s="659"/>
      <c r="AV6" s="659"/>
      <c r="AW6" s="659"/>
      <c r="AX6" s="659"/>
      <c r="AY6" s="659"/>
      <c r="AZ6" s="659"/>
      <c r="BA6" s="659"/>
      <c r="BB6" s="659"/>
      <c r="BC6" s="659"/>
      <c r="BD6" s="659"/>
      <c r="BE6" s="659"/>
      <c r="BF6" s="660"/>
      <c r="BG6" s="661">
        <v>1559277</v>
      </c>
      <c r="BH6" s="664"/>
      <c r="BI6" s="664"/>
      <c r="BJ6" s="664"/>
      <c r="BK6" s="664"/>
      <c r="BL6" s="664"/>
      <c r="BM6" s="664"/>
      <c r="BN6" s="665"/>
      <c r="BO6" s="723">
        <v>100</v>
      </c>
      <c r="BP6" s="723"/>
      <c r="BQ6" s="723"/>
      <c r="BR6" s="723"/>
      <c r="BS6" s="724" t="s">
        <v>232</v>
      </c>
      <c r="BT6" s="724"/>
      <c r="BU6" s="724"/>
      <c r="BV6" s="724"/>
      <c r="BW6" s="724"/>
      <c r="BX6" s="724"/>
      <c r="BY6" s="724"/>
      <c r="BZ6" s="724"/>
      <c r="CA6" s="724"/>
      <c r="CB6" s="765"/>
      <c r="CD6" s="732" t="s">
        <v>233</v>
      </c>
      <c r="CE6" s="733"/>
      <c r="CF6" s="733"/>
      <c r="CG6" s="733"/>
      <c r="CH6" s="733"/>
      <c r="CI6" s="733"/>
      <c r="CJ6" s="733"/>
      <c r="CK6" s="733"/>
      <c r="CL6" s="733"/>
      <c r="CM6" s="733"/>
      <c r="CN6" s="733"/>
      <c r="CO6" s="733"/>
      <c r="CP6" s="733"/>
      <c r="CQ6" s="734"/>
      <c r="CR6" s="661">
        <v>85057</v>
      </c>
      <c r="CS6" s="664"/>
      <c r="CT6" s="664"/>
      <c r="CU6" s="664"/>
      <c r="CV6" s="664"/>
      <c r="CW6" s="664"/>
      <c r="CX6" s="664"/>
      <c r="CY6" s="665"/>
      <c r="CZ6" s="774">
        <v>1.8</v>
      </c>
      <c r="DA6" s="743"/>
      <c r="DB6" s="743"/>
      <c r="DC6" s="777"/>
      <c r="DD6" s="669" t="s">
        <v>130</v>
      </c>
      <c r="DE6" s="664"/>
      <c r="DF6" s="664"/>
      <c r="DG6" s="664"/>
      <c r="DH6" s="664"/>
      <c r="DI6" s="664"/>
      <c r="DJ6" s="664"/>
      <c r="DK6" s="664"/>
      <c r="DL6" s="664"/>
      <c r="DM6" s="664"/>
      <c r="DN6" s="664"/>
      <c r="DO6" s="664"/>
      <c r="DP6" s="665"/>
      <c r="DQ6" s="669">
        <v>85057</v>
      </c>
      <c r="DR6" s="664"/>
      <c r="DS6" s="664"/>
      <c r="DT6" s="664"/>
      <c r="DU6" s="664"/>
      <c r="DV6" s="664"/>
      <c r="DW6" s="664"/>
      <c r="DX6" s="664"/>
      <c r="DY6" s="664"/>
      <c r="DZ6" s="664"/>
      <c r="EA6" s="664"/>
      <c r="EB6" s="664"/>
      <c r="EC6" s="704"/>
    </row>
    <row r="7" spans="2:143" ht="11.25" customHeight="1" x14ac:dyDescent="0.2">
      <c r="B7" s="658" t="s">
        <v>234</v>
      </c>
      <c r="C7" s="659"/>
      <c r="D7" s="659"/>
      <c r="E7" s="659"/>
      <c r="F7" s="659"/>
      <c r="G7" s="659"/>
      <c r="H7" s="659"/>
      <c r="I7" s="659"/>
      <c r="J7" s="659"/>
      <c r="K7" s="659"/>
      <c r="L7" s="659"/>
      <c r="M7" s="659"/>
      <c r="N7" s="659"/>
      <c r="O7" s="659"/>
      <c r="P7" s="659"/>
      <c r="Q7" s="660"/>
      <c r="R7" s="661">
        <v>1754</v>
      </c>
      <c r="S7" s="664"/>
      <c r="T7" s="664"/>
      <c r="U7" s="664"/>
      <c r="V7" s="664"/>
      <c r="W7" s="664"/>
      <c r="X7" s="664"/>
      <c r="Y7" s="665"/>
      <c r="Z7" s="723">
        <v>0</v>
      </c>
      <c r="AA7" s="723"/>
      <c r="AB7" s="723"/>
      <c r="AC7" s="723"/>
      <c r="AD7" s="724">
        <v>1754</v>
      </c>
      <c r="AE7" s="724"/>
      <c r="AF7" s="724"/>
      <c r="AG7" s="724"/>
      <c r="AH7" s="724"/>
      <c r="AI7" s="724"/>
      <c r="AJ7" s="724"/>
      <c r="AK7" s="724"/>
      <c r="AL7" s="666">
        <v>0.1</v>
      </c>
      <c r="AM7" s="667"/>
      <c r="AN7" s="667"/>
      <c r="AO7" s="725"/>
      <c r="AP7" s="658" t="s">
        <v>235</v>
      </c>
      <c r="AQ7" s="659"/>
      <c r="AR7" s="659"/>
      <c r="AS7" s="659"/>
      <c r="AT7" s="659"/>
      <c r="AU7" s="659"/>
      <c r="AV7" s="659"/>
      <c r="AW7" s="659"/>
      <c r="AX7" s="659"/>
      <c r="AY7" s="659"/>
      <c r="AZ7" s="659"/>
      <c r="BA7" s="659"/>
      <c r="BB7" s="659"/>
      <c r="BC7" s="659"/>
      <c r="BD7" s="659"/>
      <c r="BE7" s="659"/>
      <c r="BF7" s="660"/>
      <c r="BG7" s="661">
        <v>705211</v>
      </c>
      <c r="BH7" s="664"/>
      <c r="BI7" s="664"/>
      <c r="BJ7" s="664"/>
      <c r="BK7" s="664"/>
      <c r="BL7" s="664"/>
      <c r="BM7" s="664"/>
      <c r="BN7" s="665"/>
      <c r="BO7" s="723">
        <v>45.2</v>
      </c>
      <c r="BP7" s="723"/>
      <c r="BQ7" s="723"/>
      <c r="BR7" s="723"/>
      <c r="BS7" s="724" t="s">
        <v>130</v>
      </c>
      <c r="BT7" s="724"/>
      <c r="BU7" s="724"/>
      <c r="BV7" s="724"/>
      <c r="BW7" s="724"/>
      <c r="BX7" s="724"/>
      <c r="BY7" s="724"/>
      <c r="BZ7" s="724"/>
      <c r="CA7" s="724"/>
      <c r="CB7" s="765"/>
      <c r="CD7" s="705" t="s">
        <v>236</v>
      </c>
      <c r="CE7" s="702"/>
      <c r="CF7" s="702"/>
      <c r="CG7" s="702"/>
      <c r="CH7" s="702"/>
      <c r="CI7" s="702"/>
      <c r="CJ7" s="702"/>
      <c r="CK7" s="702"/>
      <c r="CL7" s="702"/>
      <c r="CM7" s="702"/>
      <c r="CN7" s="702"/>
      <c r="CO7" s="702"/>
      <c r="CP7" s="702"/>
      <c r="CQ7" s="703"/>
      <c r="CR7" s="661">
        <v>826574</v>
      </c>
      <c r="CS7" s="664"/>
      <c r="CT7" s="664"/>
      <c r="CU7" s="664"/>
      <c r="CV7" s="664"/>
      <c r="CW7" s="664"/>
      <c r="CX7" s="664"/>
      <c r="CY7" s="665"/>
      <c r="CZ7" s="723">
        <v>17.399999999999999</v>
      </c>
      <c r="DA7" s="723"/>
      <c r="DB7" s="723"/>
      <c r="DC7" s="723"/>
      <c r="DD7" s="669">
        <v>101333</v>
      </c>
      <c r="DE7" s="664"/>
      <c r="DF7" s="664"/>
      <c r="DG7" s="664"/>
      <c r="DH7" s="664"/>
      <c r="DI7" s="664"/>
      <c r="DJ7" s="664"/>
      <c r="DK7" s="664"/>
      <c r="DL7" s="664"/>
      <c r="DM7" s="664"/>
      <c r="DN7" s="664"/>
      <c r="DO7" s="664"/>
      <c r="DP7" s="665"/>
      <c r="DQ7" s="669">
        <v>643710</v>
      </c>
      <c r="DR7" s="664"/>
      <c r="DS7" s="664"/>
      <c r="DT7" s="664"/>
      <c r="DU7" s="664"/>
      <c r="DV7" s="664"/>
      <c r="DW7" s="664"/>
      <c r="DX7" s="664"/>
      <c r="DY7" s="664"/>
      <c r="DZ7" s="664"/>
      <c r="EA7" s="664"/>
      <c r="EB7" s="664"/>
      <c r="EC7" s="704"/>
    </row>
    <row r="8" spans="2:143" ht="11.25" customHeight="1" x14ac:dyDescent="0.2">
      <c r="B8" s="658" t="s">
        <v>237</v>
      </c>
      <c r="C8" s="659"/>
      <c r="D8" s="659"/>
      <c r="E8" s="659"/>
      <c r="F8" s="659"/>
      <c r="G8" s="659"/>
      <c r="H8" s="659"/>
      <c r="I8" s="659"/>
      <c r="J8" s="659"/>
      <c r="K8" s="659"/>
      <c r="L8" s="659"/>
      <c r="M8" s="659"/>
      <c r="N8" s="659"/>
      <c r="O8" s="659"/>
      <c r="P8" s="659"/>
      <c r="Q8" s="660"/>
      <c r="R8" s="661">
        <v>7340</v>
      </c>
      <c r="S8" s="664"/>
      <c r="T8" s="664"/>
      <c r="U8" s="664"/>
      <c r="V8" s="664"/>
      <c r="W8" s="664"/>
      <c r="X8" s="664"/>
      <c r="Y8" s="665"/>
      <c r="Z8" s="723">
        <v>0.1</v>
      </c>
      <c r="AA8" s="723"/>
      <c r="AB8" s="723"/>
      <c r="AC8" s="723"/>
      <c r="AD8" s="724">
        <v>7340</v>
      </c>
      <c r="AE8" s="724"/>
      <c r="AF8" s="724"/>
      <c r="AG8" s="724"/>
      <c r="AH8" s="724"/>
      <c r="AI8" s="724"/>
      <c r="AJ8" s="724"/>
      <c r="AK8" s="724"/>
      <c r="AL8" s="666">
        <v>0.3</v>
      </c>
      <c r="AM8" s="667"/>
      <c r="AN8" s="667"/>
      <c r="AO8" s="725"/>
      <c r="AP8" s="658" t="s">
        <v>238</v>
      </c>
      <c r="AQ8" s="659"/>
      <c r="AR8" s="659"/>
      <c r="AS8" s="659"/>
      <c r="AT8" s="659"/>
      <c r="AU8" s="659"/>
      <c r="AV8" s="659"/>
      <c r="AW8" s="659"/>
      <c r="AX8" s="659"/>
      <c r="AY8" s="659"/>
      <c r="AZ8" s="659"/>
      <c r="BA8" s="659"/>
      <c r="BB8" s="659"/>
      <c r="BC8" s="659"/>
      <c r="BD8" s="659"/>
      <c r="BE8" s="659"/>
      <c r="BF8" s="660"/>
      <c r="BG8" s="661">
        <v>19997</v>
      </c>
      <c r="BH8" s="664"/>
      <c r="BI8" s="664"/>
      <c r="BJ8" s="664"/>
      <c r="BK8" s="664"/>
      <c r="BL8" s="664"/>
      <c r="BM8" s="664"/>
      <c r="BN8" s="665"/>
      <c r="BO8" s="723">
        <v>1.3</v>
      </c>
      <c r="BP8" s="723"/>
      <c r="BQ8" s="723"/>
      <c r="BR8" s="723"/>
      <c r="BS8" s="669" t="s">
        <v>130</v>
      </c>
      <c r="BT8" s="664"/>
      <c r="BU8" s="664"/>
      <c r="BV8" s="664"/>
      <c r="BW8" s="664"/>
      <c r="BX8" s="664"/>
      <c r="BY8" s="664"/>
      <c r="BZ8" s="664"/>
      <c r="CA8" s="664"/>
      <c r="CB8" s="704"/>
      <c r="CD8" s="705" t="s">
        <v>239</v>
      </c>
      <c r="CE8" s="702"/>
      <c r="CF8" s="702"/>
      <c r="CG8" s="702"/>
      <c r="CH8" s="702"/>
      <c r="CI8" s="702"/>
      <c r="CJ8" s="702"/>
      <c r="CK8" s="702"/>
      <c r="CL8" s="702"/>
      <c r="CM8" s="702"/>
      <c r="CN8" s="702"/>
      <c r="CO8" s="702"/>
      <c r="CP8" s="702"/>
      <c r="CQ8" s="703"/>
      <c r="CR8" s="661">
        <v>1219455</v>
      </c>
      <c r="CS8" s="664"/>
      <c r="CT8" s="664"/>
      <c r="CU8" s="664"/>
      <c r="CV8" s="664"/>
      <c r="CW8" s="664"/>
      <c r="CX8" s="664"/>
      <c r="CY8" s="665"/>
      <c r="CZ8" s="723">
        <v>25.7</v>
      </c>
      <c r="DA8" s="723"/>
      <c r="DB8" s="723"/>
      <c r="DC8" s="723"/>
      <c r="DD8" s="669" t="s">
        <v>130</v>
      </c>
      <c r="DE8" s="664"/>
      <c r="DF8" s="664"/>
      <c r="DG8" s="664"/>
      <c r="DH8" s="664"/>
      <c r="DI8" s="664"/>
      <c r="DJ8" s="664"/>
      <c r="DK8" s="664"/>
      <c r="DL8" s="664"/>
      <c r="DM8" s="664"/>
      <c r="DN8" s="664"/>
      <c r="DO8" s="664"/>
      <c r="DP8" s="665"/>
      <c r="DQ8" s="669">
        <v>685644</v>
      </c>
      <c r="DR8" s="664"/>
      <c r="DS8" s="664"/>
      <c r="DT8" s="664"/>
      <c r="DU8" s="664"/>
      <c r="DV8" s="664"/>
      <c r="DW8" s="664"/>
      <c r="DX8" s="664"/>
      <c r="DY8" s="664"/>
      <c r="DZ8" s="664"/>
      <c r="EA8" s="664"/>
      <c r="EB8" s="664"/>
      <c r="EC8" s="704"/>
    </row>
    <row r="9" spans="2:143" ht="11.25" customHeight="1" x14ac:dyDescent="0.2">
      <c r="B9" s="658" t="s">
        <v>240</v>
      </c>
      <c r="C9" s="659"/>
      <c r="D9" s="659"/>
      <c r="E9" s="659"/>
      <c r="F9" s="659"/>
      <c r="G9" s="659"/>
      <c r="H9" s="659"/>
      <c r="I9" s="659"/>
      <c r="J9" s="659"/>
      <c r="K9" s="659"/>
      <c r="L9" s="659"/>
      <c r="M9" s="659"/>
      <c r="N9" s="659"/>
      <c r="O9" s="659"/>
      <c r="P9" s="659"/>
      <c r="Q9" s="660"/>
      <c r="R9" s="661">
        <v>6405</v>
      </c>
      <c r="S9" s="664"/>
      <c r="T9" s="664"/>
      <c r="U9" s="664"/>
      <c r="V9" s="664"/>
      <c r="W9" s="664"/>
      <c r="X9" s="664"/>
      <c r="Y9" s="665"/>
      <c r="Z9" s="723">
        <v>0.1</v>
      </c>
      <c r="AA9" s="723"/>
      <c r="AB9" s="723"/>
      <c r="AC9" s="723"/>
      <c r="AD9" s="724">
        <v>6405</v>
      </c>
      <c r="AE9" s="724"/>
      <c r="AF9" s="724"/>
      <c r="AG9" s="724"/>
      <c r="AH9" s="724"/>
      <c r="AI9" s="724"/>
      <c r="AJ9" s="724"/>
      <c r="AK9" s="724"/>
      <c r="AL9" s="666">
        <v>0.2</v>
      </c>
      <c r="AM9" s="667"/>
      <c r="AN9" s="667"/>
      <c r="AO9" s="725"/>
      <c r="AP9" s="658" t="s">
        <v>241</v>
      </c>
      <c r="AQ9" s="659"/>
      <c r="AR9" s="659"/>
      <c r="AS9" s="659"/>
      <c r="AT9" s="659"/>
      <c r="AU9" s="659"/>
      <c r="AV9" s="659"/>
      <c r="AW9" s="659"/>
      <c r="AX9" s="659"/>
      <c r="AY9" s="659"/>
      <c r="AZ9" s="659"/>
      <c r="BA9" s="659"/>
      <c r="BB9" s="659"/>
      <c r="BC9" s="659"/>
      <c r="BD9" s="659"/>
      <c r="BE9" s="659"/>
      <c r="BF9" s="660"/>
      <c r="BG9" s="661">
        <v>587296</v>
      </c>
      <c r="BH9" s="664"/>
      <c r="BI9" s="664"/>
      <c r="BJ9" s="664"/>
      <c r="BK9" s="664"/>
      <c r="BL9" s="664"/>
      <c r="BM9" s="664"/>
      <c r="BN9" s="665"/>
      <c r="BO9" s="723">
        <v>37.700000000000003</v>
      </c>
      <c r="BP9" s="723"/>
      <c r="BQ9" s="723"/>
      <c r="BR9" s="723"/>
      <c r="BS9" s="669" t="s">
        <v>130</v>
      </c>
      <c r="BT9" s="664"/>
      <c r="BU9" s="664"/>
      <c r="BV9" s="664"/>
      <c r="BW9" s="664"/>
      <c r="BX9" s="664"/>
      <c r="BY9" s="664"/>
      <c r="BZ9" s="664"/>
      <c r="CA9" s="664"/>
      <c r="CB9" s="704"/>
      <c r="CD9" s="705" t="s">
        <v>242</v>
      </c>
      <c r="CE9" s="702"/>
      <c r="CF9" s="702"/>
      <c r="CG9" s="702"/>
      <c r="CH9" s="702"/>
      <c r="CI9" s="702"/>
      <c r="CJ9" s="702"/>
      <c r="CK9" s="702"/>
      <c r="CL9" s="702"/>
      <c r="CM9" s="702"/>
      <c r="CN9" s="702"/>
      <c r="CO9" s="702"/>
      <c r="CP9" s="702"/>
      <c r="CQ9" s="703"/>
      <c r="CR9" s="661">
        <v>385532</v>
      </c>
      <c r="CS9" s="664"/>
      <c r="CT9" s="664"/>
      <c r="CU9" s="664"/>
      <c r="CV9" s="664"/>
      <c r="CW9" s="664"/>
      <c r="CX9" s="664"/>
      <c r="CY9" s="665"/>
      <c r="CZ9" s="723">
        <v>8.1</v>
      </c>
      <c r="DA9" s="723"/>
      <c r="DB9" s="723"/>
      <c r="DC9" s="723"/>
      <c r="DD9" s="669">
        <v>97775</v>
      </c>
      <c r="DE9" s="664"/>
      <c r="DF9" s="664"/>
      <c r="DG9" s="664"/>
      <c r="DH9" s="664"/>
      <c r="DI9" s="664"/>
      <c r="DJ9" s="664"/>
      <c r="DK9" s="664"/>
      <c r="DL9" s="664"/>
      <c r="DM9" s="664"/>
      <c r="DN9" s="664"/>
      <c r="DO9" s="664"/>
      <c r="DP9" s="665"/>
      <c r="DQ9" s="669">
        <v>269879</v>
      </c>
      <c r="DR9" s="664"/>
      <c r="DS9" s="664"/>
      <c r="DT9" s="664"/>
      <c r="DU9" s="664"/>
      <c r="DV9" s="664"/>
      <c r="DW9" s="664"/>
      <c r="DX9" s="664"/>
      <c r="DY9" s="664"/>
      <c r="DZ9" s="664"/>
      <c r="EA9" s="664"/>
      <c r="EB9" s="664"/>
      <c r="EC9" s="704"/>
    </row>
    <row r="10" spans="2:143" ht="11.25" customHeight="1" x14ac:dyDescent="0.2">
      <c r="B10" s="658" t="s">
        <v>243</v>
      </c>
      <c r="C10" s="659"/>
      <c r="D10" s="659"/>
      <c r="E10" s="659"/>
      <c r="F10" s="659"/>
      <c r="G10" s="659"/>
      <c r="H10" s="659"/>
      <c r="I10" s="659"/>
      <c r="J10" s="659"/>
      <c r="K10" s="659"/>
      <c r="L10" s="659"/>
      <c r="M10" s="659"/>
      <c r="N10" s="659"/>
      <c r="O10" s="659"/>
      <c r="P10" s="659"/>
      <c r="Q10" s="660"/>
      <c r="R10" s="661" t="s">
        <v>130</v>
      </c>
      <c r="S10" s="664"/>
      <c r="T10" s="664"/>
      <c r="U10" s="664"/>
      <c r="V10" s="664"/>
      <c r="W10" s="664"/>
      <c r="X10" s="664"/>
      <c r="Y10" s="665"/>
      <c r="Z10" s="723" t="s">
        <v>130</v>
      </c>
      <c r="AA10" s="723"/>
      <c r="AB10" s="723"/>
      <c r="AC10" s="723"/>
      <c r="AD10" s="724" t="s">
        <v>232</v>
      </c>
      <c r="AE10" s="724"/>
      <c r="AF10" s="724"/>
      <c r="AG10" s="724"/>
      <c r="AH10" s="724"/>
      <c r="AI10" s="724"/>
      <c r="AJ10" s="724"/>
      <c r="AK10" s="724"/>
      <c r="AL10" s="666" t="s">
        <v>130</v>
      </c>
      <c r="AM10" s="667"/>
      <c r="AN10" s="667"/>
      <c r="AO10" s="725"/>
      <c r="AP10" s="658" t="s">
        <v>244</v>
      </c>
      <c r="AQ10" s="659"/>
      <c r="AR10" s="659"/>
      <c r="AS10" s="659"/>
      <c r="AT10" s="659"/>
      <c r="AU10" s="659"/>
      <c r="AV10" s="659"/>
      <c r="AW10" s="659"/>
      <c r="AX10" s="659"/>
      <c r="AY10" s="659"/>
      <c r="AZ10" s="659"/>
      <c r="BA10" s="659"/>
      <c r="BB10" s="659"/>
      <c r="BC10" s="659"/>
      <c r="BD10" s="659"/>
      <c r="BE10" s="659"/>
      <c r="BF10" s="660"/>
      <c r="BG10" s="661">
        <v>31482</v>
      </c>
      <c r="BH10" s="664"/>
      <c r="BI10" s="664"/>
      <c r="BJ10" s="664"/>
      <c r="BK10" s="664"/>
      <c r="BL10" s="664"/>
      <c r="BM10" s="664"/>
      <c r="BN10" s="665"/>
      <c r="BO10" s="723">
        <v>2</v>
      </c>
      <c r="BP10" s="723"/>
      <c r="BQ10" s="723"/>
      <c r="BR10" s="723"/>
      <c r="BS10" s="669" t="s">
        <v>232</v>
      </c>
      <c r="BT10" s="664"/>
      <c r="BU10" s="664"/>
      <c r="BV10" s="664"/>
      <c r="BW10" s="664"/>
      <c r="BX10" s="664"/>
      <c r="BY10" s="664"/>
      <c r="BZ10" s="664"/>
      <c r="CA10" s="664"/>
      <c r="CB10" s="704"/>
      <c r="CD10" s="705" t="s">
        <v>245</v>
      </c>
      <c r="CE10" s="702"/>
      <c r="CF10" s="702"/>
      <c r="CG10" s="702"/>
      <c r="CH10" s="702"/>
      <c r="CI10" s="702"/>
      <c r="CJ10" s="702"/>
      <c r="CK10" s="702"/>
      <c r="CL10" s="702"/>
      <c r="CM10" s="702"/>
      <c r="CN10" s="702"/>
      <c r="CO10" s="702"/>
      <c r="CP10" s="702"/>
      <c r="CQ10" s="703"/>
      <c r="CR10" s="661">
        <v>7868</v>
      </c>
      <c r="CS10" s="664"/>
      <c r="CT10" s="664"/>
      <c r="CU10" s="664"/>
      <c r="CV10" s="664"/>
      <c r="CW10" s="664"/>
      <c r="CX10" s="664"/>
      <c r="CY10" s="665"/>
      <c r="CZ10" s="723">
        <v>0.2</v>
      </c>
      <c r="DA10" s="723"/>
      <c r="DB10" s="723"/>
      <c r="DC10" s="723"/>
      <c r="DD10" s="669" t="s">
        <v>130</v>
      </c>
      <c r="DE10" s="664"/>
      <c r="DF10" s="664"/>
      <c r="DG10" s="664"/>
      <c r="DH10" s="664"/>
      <c r="DI10" s="664"/>
      <c r="DJ10" s="664"/>
      <c r="DK10" s="664"/>
      <c r="DL10" s="664"/>
      <c r="DM10" s="664"/>
      <c r="DN10" s="664"/>
      <c r="DO10" s="664"/>
      <c r="DP10" s="665"/>
      <c r="DQ10" s="669">
        <v>2868</v>
      </c>
      <c r="DR10" s="664"/>
      <c r="DS10" s="664"/>
      <c r="DT10" s="664"/>
      <c r="DU10" s="664"/>
      <c r="DV10" s="664"/>
      <c r="DW10" s="664"/>
      <c r="DX10" s="664"/>
      <c r="DY10" s="664"/>
      <c r="DZ10" s="664"/>
      <c r="EA10" s="664"/>
      <c r="EB10" s="664"/>
      <c r="EC10" s="704"/>
    </row>
    <row r="11" spans="2:143" ht="11.25" customHeight="1" x14ac:dyDescent="0.2">
      <c r="B11" s="658" t="s">
        <v>246</v>
      </c>
      <c r="C11" s="659"/>
      <c r="D11" s="659"/>
      <c r="E11" s="659"/>
      <c r="F11" s="659"/>
      <c r="G11" s="659"/>
      <c r="H11" s="659"/>
      <c r="I11" s="659"/>
      <c r="J11" s="659"/>
      <c r="K11" s="659"/>
      <c r="L11" s="659"/>
      <c r="M11" s="659"/>
      <c r="N11" s="659"/>
      <c r="O11" s="659"/>
      <c r="P11" s="659"/>
      <c r="Q11" s="660"/>
      <c r="R11" s="661" t="s">
        <v>232</v>
      </c>
      <c r="S11" s="664"/>
      <c r="T11" s="664"/>
      <c r="U11" s="664"/>
      <c r="V11" s="664"/>
      <c r="W11" s="664"/>
      <c r="X11" s="664"/>
      <c r="Y11" s="665"/>
      <c r="Z11" s="723" t="s">
        <v>232</v>
      </c>
      <c r="AA11" s="723"/>
      <c r="AB11" s="723"/>
      <c r="AC11" s="723"/>
      <c r="AD11" s="724" t="s">
        <v>232</v>
      </c>
      <c r="AE11" s="724"/>
      <c r="AF11" s="724"/>
      <c r="AG11" s="724"/>
      <c r="AH11" s="724"/>
      <c r="AI11" s="724"/>
      <c r="AJ11" s="724"/>
      <c r="AK11" s="724"/>
      <c r="AL11" s="666" t="s">
        <v>130</v>
      </c>
      <c r="AM11" s="667"/>
      <c r="AN11" s="667"/>
      <c r="AO11" s="725"/>
      <c r="AP11" s="658" t="s">
        <v>247</v>
      </c>
      <c r="AQ11" s="659"/>
      <c r="AR11" s="659"/>
      <c r="AS11" s="659"/>
      <c r="AT11" s="659"/>
      <c r="AU11" s="659"/>
      <c r="AV11" s="659"/>
      <c r="AW11" s="659"/>
      <c r="AX11" s="659"/>
      <c r="AY11" s="659"/>
      <c r="AZ11" s="659"/>
      <c r="BA11" s="659"/>
      <c r="BB11" s="659"/>
      <c r="BC11" s="659"/>
      <c r="BD11" s="659"/>
      <c r="BE11" s="659"/>
      <c r="BF11" s="660"/>
      <c r="BG11" s="661">
        <v>66436</v>
      </c>
      <c r="BH11" s="664"/>
      <c r="BI11" s="664"/>
      <c r="BJ11" s="664"/>
      <c r="BK11" s="664"/>
      <c r="BL11" s="664"/>
      <c r="BM11" s="664"/>
      <c r="BN11" s="665"/>
      <c r="BO11" s="723">
        <v>4.3</v>
      </c>
      <c r="BP11" s="723"/>
      <c r="BQ11" s="723"/>
      <c r="BR11" s="723"/>
      <c r="BS11" s="669" t="s">
        <v>232</v>
      </c>
      <c r="BT11" s="664"/>
      <c r="BU11" s="664"/>
      <c r="BV11" s="664"/>
      <c r="BW11" s="664"/>
      <c r="BX11" s="664"/>
      <c r="BY11" s="664"/>
      <c r="BZ11" s="664"/>
      <c r="CA11" s="664"/>
      <c r="CB11" s="704"/>
      <c r="CD11" s="705" t="s">
        <v>248</v>
      </c>
      <c r="CE11" s="702"/>
      <c r="CF11" s="702"/>
      <c r="CG11" s="702"/>
      <c r="CH11" s="702"/>
      <c r="CI11" s="702"/>
      <c r="CJ11" s="702"/>
      <c r="CK11" s="702"/>
      <c r="CL11" s="702"/>
      <c r="CM11" s="702"/>
      <c r="CN11" s="702"/>
      <c r="CO11" s="702"/>
      <c r="CP11" s="702"/>
      <c r="CQ11" s="703"/>
      <c r="CR11" s="661">
        <v>108601</v>
      </c>
      <c r="CS11" s="664"/>
      <c r="CT11" s="664"/>
      <c r="CU11" s="664"/>
      <c r="CV11" s="664"/>
      <c r="CW11" s="664"/>
      <c r="CX11" s="664"/>
      <c r="CY11" s="665"/>
      <c r="CZ11" s="723">
        <v>2.2999999999999998</v>
      </c>
      <c r="DA11" s="723"/>
      <c r="DB11" s="723"/>
      <c r="DC11" s="723"/>
      <c r="DD11" s="669">
        <v>10510</v>
      </c>
      <c r="DE11" s="664"/>
      <c r="DF11" s="664"/>
      <c r="DG11" s="664"/>
      <c r="DH11" s="664"/>
      <c r="DI11" s="664"/>
      <c r="DJ11" s="664"/>
      <c r="DK11" s="664"/>
      <c r="DL11" s="664"/>
      <c r="DM11" s="664"/>
      <c r="DN11" s="664"/>
      <c r="DO11" s="664"/>
      <c r="DP11" s="665"/>
      <c r="DQ11" s="669">
        <v>80292</v>
      </c>
      <c r="DR11" s="664"/>
      <c r="DS11" s="664"/>
      <c r="DT11" s="664"/>
      <c r="DU11" s="664"/>
      <c r="DV11" s="664"/>
      <c r="DW11" s="664"/>
      <c r="DX11" s="664"/>
      <c r="DY11" s="664"/>
      <c r="DZ11" s="664"/>
      <c r="EA11" s="664"/>
      <c r="EB11" s="664"/>
      <c r="EC11" s="704"/>
    </row>
    <row r="12" spans="2:143" ht="11.25" customHeight="1" x14ac:dyDescent="0.2">
      <c r="B12" s="658" t="s">
        <v>249</v>
      </c>
      <c r="C12" s="659"/>
      <c r="D12" s="659"/>
      <c r="E12" s="659"/>
      <c r="F12" s="659"/>
      <c r="G12" s="659"/>
      <c r="H12" s="659"/>
      <c r="I12" s="659"/>
      <c r="J12" s="659"/>
      <c r="K12" s="659"/>
      <c r="L12" s="659"/>
      <c r="M12" s="659"/>
      <c r="N12" s="659"/>
      <c r="O12" s="659"/>
      <c r="P12" s="659"/>
      <c r="Q12" s="660"/>
      <c r="R12" s="661">
        <v>191867</v>
      </c>
      <c r="S12" s="664"/>
      <c r="T12" s="664"/>
      <c r="U12" s="664"/>
      <c r="V12" s="664"/>
      <c r="W12" s="664"/>
      <c r="X12" s="664"/>
      <c r="Y12" s="665"/>
      <c r="Z12" s="723">
        <v>3.9</v>
      </c>
      <c r="AA12" s="723"/>
      <c r="AB12" s="723"/>
      <c r="AC12" s="723"/>
      <c r="AD12" s="724">
        <v>191867</v>
      </c>
      <c r="AE12" s="724"/>
      <c r="AF12" s="724"/>
      <c r="AG12" s="724"/>
      <c r="AH12" s="724"/>
      <c r="AI12" s="724"/>
      <c r="AJ12" s="724"/>
      <c r="AK12" s="724"/>
      <c r="AL12" s="666">
        <v>7.2</v>
      </c>
      <c r="AM12" s="667"/>
      <c r="AN12" s="667"/>
      <c r="AO12" s="725"/>
      <c r="AP12" s="658" t="s">
        <v>250</v>
      </c>
      <c r="AQ12" s="659"/>
      <c r="AR12" s="659"/>
      <c r="AS12" s="659"/>
      <c r="AT12" s="659"/>
      <c r="AU12" s="659"/>
      <c r="AV12" s="659"/>
      <c r="AW12" s="659"/>
      <c r="AX12" s="659"/>
      <c r="AY12" s="659"/>
      <c r="AZ12" s="659"/>
      <c r="BA12" s="659"/>
      <c r="BB12" s="659"/>
      <c r="BC12" s="659"/>
      <c r="BD12" s="659"/>
      <c r="BE12" s="659"/>
      <c r="BF12" s="660"/>
      <c r="BG12" s="661">
        <v>776553</v>
      </c>
      <c r="BH12" s="664"/>
      <c r="BI12" s="664"/>
      <c r="BJ12" s="664"/>
      <c r="BK12" s="664"/>
      <c r="BL12" s="664"/>
      <c r="BM12" s="664"/>
      <c r="BN12" s="665"/>
      <c r="BO12" s="723">
        <v>49.8</v>
      </c>
      <c r="BP12" s="723"/>
      <c r="BQ12" s="723"/>
      <c r="BR12" s="723"/>
      <c r="BS12" s="669" t="s">
        <v>130</v>
      </c>
      <c r="BT12" s="664"/>
      <c r="BU12" s="664"/>
      <c r="BV12" s="664"/>
      <c r="BW12" s="664"/>
      <c r="BX12" s="664"/>
      <c r="BY12" s="664"/>
      <c r="BZ12" s="664"/>
      <c r="CA12" s="664"/>
      <c r="CB12" s="704"/>
      <c r="CD12" s="705" t="s">
        <v>251</v>
      </c>
      <c r="CE12" s="702"/>
      <c r="CF12" s="702"/>
      <c r="CG12" s="702"/>
      <c r="CH12" s="702"/>
      <c r="CI12" s="702"/>
      <c r="CJ12" s="702"/>
      <c r="CK12" s="702"/>
      <c r="CL12" s="702"/>
      <c r="CM12" s="702"/>
      <c r="CN12" s="702"/>
      <c r="CO12" s="702"/>
      <c r="CP12" s="702"/>
      <c r="CQ12" s="703"/>
      <c r="CR12" s="661">
        <v>93254</v>
      </c>
      <c r="CS12" s="664"/>
      <c r="CT12" s="664"/>
      <c r="CU12" s="664"/>
      <c r="CV12" s="664"/>
      <c r="CW12" s="664"/>
      <c r="CX12" s="664"/>
      <c r="CY12" s="665"/>
      <c r="CZ12" s="723">
        <v>2</v>
      </c>
      <c r="DA12" s="723"/>
      <c r="DB12" s="723"/>
      <c r="DC12" s="723"/>
      <c r="DD12" s="669">
        <v>2081</v>
      </c>
      <c r="DE12" s="664"/>
      <c r="DF12" s="664"/>
      <c r="DG12" s="664"/>
      <c r="DH12" s="664"/>
      <c r="DI12" s="664"/>
      <c r="DJ12" s="664"/>
      <c r="DK12" s="664"/>
      <c r="DL12" s="664"/>
      <c r="DM12" s="664"/>
      <c r="DN12" s="664"/>
      <c r="DO12" s="664"/>
      <c r="DP12" s="665"/>
      <c r="DQ12" s="669">
        <v>64897</v>
      </c>
      <c r="DR12" s="664"/>
      <c r="DS12" s="664"/>
      <c r="DT12" s="664"/>
      <c r="DU12" s="664"/>
      <c r="DV12" s="664"/>
      <c r="DW12" s="664"/>
      <c r="DX12" s="664"/>
      <c r="DY12" s="664"/>
      <c r="DZ12" s="664"/>
      <c r="EA12" s="664"/>
      <c r="EB12" s="664"/>
      <c r="EC12" s="704"/>
    </row>
    <row r="13" spans="2:143" ht="11.25" customHeight="1" x14ac:dyDescent="0.2">
      <c r="B13" s="658" t="s">
        <v>252</v>
      </c>
      <c r="C13" s="659"/>
      <c r="D13" s="659"/>
      <c r="E13" s="659"/>
      <c r="F13" s="659"/>
      <c r="G13" s="659"/>
      <c r="H13" s="659"/>
      <c r="I13" s="659"/>
      <c r="J13" s="659"/>
      <c r="K13" s="659"/>
      <c r="L13" s="659"/>
      <c r="M13" s="659"/>
      <c r="N13" s="659"/>
      <c r="O13" s="659"/>
      <c r="P13" s="659"/>
      <c r="Q13" s="660"/>
      <c r="R13" s="661">
        <v>50320</v>
      </c>
      <c r="S13" s="664"/>
      <c r="T13" s="664"/>
      <c r="U13" s="664"/>
      <c r="V13" s="664"/>
      <c r="W13" s="664"/>
      <c r="X13" s="664"/>
      <c r="Y13" s="665"/>
      <c r="Z13" s="723">
        <v>1</v>
      </c>
      <c r="AA13" s="723"/>
      <c r="AB13" s="723"/>
      <c r="AC13" s="723"/>
      <c r="AD13" s="724">
        <v>50320</v>
      </c>
      <c r="AE13" s="724"/>
      <c r="AF13" s="724"/>
      <c r="AG13" s="724"/>
      <c r="AH13" s="724"/>
      <c r="AI13" s="724"/>
      <c r="AJ13" s="724"/>
      <c r="AK13" s="724"/>
      <c r="AL13" s="666">
        <v>1.9</v>
      </c>
      <c r="AM13" s="667"/>
      <c r="AN13" s="667"/>
      <c r="AO13" s="725"/>
      <c r="AP13" s="658" t="s">
        <v>253</v>
      </c>
      <c r="AQ13" s="659"/>
      <c r="AR13" s="659"/>
      <c r="AS13" s="659"/>
      <c r="AT13" s="659"/>
      <c r="AU13" s="659"/>
      <c r="AV13" s="659"/>
      <c r="AW13" s="659"/>
      <c r="AX13" s="659"/>
      <c r="AY13" s="659"/>
      <c r="AZ13" s="659"/>
      <c r="BA13" s="659"/>
      <c r="BB13" s="659"/>
      <c r="BC13" s="659"/>
      <c r="BD13" s="659"/>
      <c r="BE13" s="659"/>
      <c r="BF13" s="660"/>
      <c r="BG13" s="661">
        <v>776260</v>
      </c>
      <c r="BH13" s="664"/>
      <c r="BI13" s="664"/>
      <c r="BJ13" s="664"/>
      <c r="BK13" s="664"/>
      <c r="BL13" s="664"/>
      <c r="BM13" s="664"/>
      <c r="BN13" s="665"/>
      <c r="BO13" s="723">
        <v>49.8</v>
      </c>
      <c r="BP13" s="723"/>
      <c r="BQ13" s="723"/>
      <c r="BR13" s="723"/>
      <c r="BS13" s="669" t="s">
        <v>130</v>
      </c>
      <c r="BT13" s="664"/>
      <c r="BU13" s="664"/>
      <c r="BV13" s="664"/>
      <c r="BW13" s="664"/>
      <c r="BX13" s="664"/>
      <c r="BY13" s="664"/>
      <c r="BZ13" s="664"/>
      <c r="CA13" s="664"/>
      <c r="CB13" s="704"/>
      <c r="CD13" s="705" t="s">
        <v>254</v>
      </c>
      <c r="CE13" s="702"/>
      <c r="CF13" s="702"/>
      <c r="CG13" s="702"/>
      <c r="CH13" s="702"/>
      <c r="CI13" s="702"/>
      <c r="CJ13" s="702"/>
      <c r="CK13" s="702"/>
      <c r="CL13" s="702"/>
      <c r="CM13" s="702"/>
      <c r="CN13" s="702"/>
      <c r="CO13" s="702"/>
      <c r="CP13" s="702"/>
      <c r="CQ13" s="703"/>
      <c r="CR13" s="661">
        <v>977957</v>
      </c>
      <c r="CS13" s="664"/>
      <c r="CT13" s="664"/>
      <c r="CU13" s="664"/>
      <c r="CV13" s="664"/>
      <c r="CW13" s="664"/>
      <c r="CX13" s="664"/>
      <c r="CY13" s="665"/>
      <c r="CZ13" s="723">
        <v>20.6</v>
      </c>
      <c r="DA13" s="723"/>
      <c r="DB13" s="723"/>
      <c r="DC13" s="723"/>
      <c r="DD13" s="669">
        <v>736057</v>
      </c>
      <c r="DE13" s="664"/>
      <c r="DF13" s="664"/>
      <c r="DG13" s="664"/>
      <c r="DH13" s="664"/>
      <c r="DI13" s="664"/>
      <c r="DJ13" s="664"/>
      <c r="DK13" s="664"/>
      <c r="DL13" s="664"/>
      <c r="DM13" s="664"/>
      <c r="DN13" s="664"/>
      <c r="DO13" s="664"/>
      <c r="DP13" s="665"/>
      <c r="DQ13" s="669">
        <v>267893</v>
      </c>
      <c r="DR13" s="664"/>
      <c r="DS13" s="664"/>
      <c r="DT13" s="664"/>
      <c r="DU13" s="664"/>
      <c r="DV13" s="664"/>
      <c r="DW13" s="664"/>
      <c r="DX13" s="664"/>
      <c r="DY13" s="664"/>
      <c r="DZ13" s="664"/>
      <c r="EA13" s="664"/>
      <c r="EB13" s="664"/>
      <c r="EC13" s="704"/>
    </row>
    <row r="14" spans="2:143" ht="11.25" customHeight="1" x14ac:dyDescent="0.2">
      <c r="B14" s="658" t="s">
        <v>255</v>
      </c>
      <c r="C14" s="659"/>
      <c r="D14" s="659"/>
      <c r="E14" s="659"/>
      <c r="F14" s="659"/>
      <c r="G14" s="659"/>
      <c r="H14" s="659"/>
      <c r="I14" s="659"/>
      <c r="J14" s="659"/>
      <c r="K14" s="659"/>
      <c r="L14" s="659"/>
      <c r="M14" s="659"/>
      <c r="N14" s="659"/>
      <c r="O14" s="659"/>
      <c r="P14" s="659"/>
      <c r="Q14" s="660"/>
      <c r="R14" s="661" t="s">
        <v>130</v>
      </c>
      <c r="S14" s="664"/>
      <c r="T14" s="664"/>
      <c r="U14" s="664"/>
      <c r="V14" s="664"/>
      <c r="W14" s="664"/>
      <c r="X14" s="664"/>
      <c r="Y14" s="665"/>
      <c r="Z14" s="723" t="s">
        <v>130</v>
      </c>
      <c r="AA14" s="723"/>
      <c r="AB14" s="723"/>
      <c r="AC14" s="723"/>
      <c r="AD14" s="724" t="s">
        <v>130</v>
      </c>
      <c r="AE14" s="724"/>
      <c r="AF14" s="724"/>
      <c r="AG14" s="724"/>
      <c r="AH14" s="724"/>
      <c r="AI14" s="724"/>
      <c r="AJ14" s="724"/>
      <c r="AK14" s="724"/>
      <c r="AL14" s="666" t="s">
        <v>130</v>
      </c>
      <c r="AM14" s="667"/>
      <c r="AN14" s="667"/>
      <c r="AO14" s="725"/>
      <c r="AP14" s="658" t="s">
        <v>256</v>
      </c>
      <c r="AQ14" s="659"/>
      <c r="AR14" s="659"/>
      <c r="AS14" s="659"/>
      <c r="AT14" s="659"/>
      <c r="AU14" s="659"/>
      <c r="AV14" s="659"/>
      <c r="AW14" s="659"/>
      <c r="AX14" s="659"/>
      <c r="AY14" s="659"/>
      <c r="AZ14" s="659"/>
      <c r="BA14" s="659"/>
      <c r="BB14" s="659"/>
      <c r="BC14" s="659"/>
      <c r="BD14" s="659"/>
      <c r="BE14" s="659"/>
      <c r="BF14" s="660"/>
      <c r="BG14" s="661">
        <v>26093</v>
      </c>
      <c r="BH14" s="664"/>
      <c r="BI14" s="664"/>
      <c r="BJ14" s="664"/>
      <c r="BK14" s="664"/>
      <c r="BL14" s="664"/>
      <c r="BM14" s="664"/>
      <c r="BN14" s="665"/>
      <c r="BO14" s="723">
        <v>1.7</v>
      </c>
      <c r="BP14" s="723"/>
      <c r="BQ14" s="723"/>
      <c r="BR14" s="723"/>
      <c r="BS14" s="669" t="s">
        <v>130</v>
      </c>
      <c r="BT14" s="664"/>
      <c r="BU14" s="664"/>
      <c r="BV14" s="664"/>
      <c r="BW14" s="664"/>
      <c r="BX14" s="664"/>
      <c r="BY14" s="664"/>
      <c r="BZ14" s="664"/>
      <c r="CA14" s="664"/>
      <c r="CB14" s="704"/>
      <c r="CD14" s="705" t="s">
        <v>257</v>
      </c>
      <c r="CE14" s="702"/>
      <c r="CF14" s="702"/>
      <c r="CG14" s="702"/>
      <c r="CH14" s="702"/>
      <c r="CI14" s="702"/>
      <c r="CJ14" s="702"/>
      <c r="CK14" s="702"/>
      <c r="CL14" s="702"/>
      <c r="CM14" s="702"/>
      <c r="CN14" s="702"/>
      <c r="CO14" s="702"/>
      <c r="CP14" s="702"/>
      <c r="CQ14" s="703"/>
      <c r="CR14" s="661">
        <v>213600</v>
      </c>
      <c r="CS14" s="664"/>
      <c r="CT14" s="664"/>
      <c r="CU14" s="664"/>
      <c r="CV14" s="664"/>
      <c r="CW14" s="664"/>
      <c r="CX14" s="664"/>
      <c r="CY14" s="665"/>
      <c r="CZ14" s="723">
        <v>4.5</v>
      </c>
      <c r="DA14" s="723"/>
      <c r="DB14" s="723"/>
      <c r="DC14" s="723"/>
      <c r="DD14" s="669">
        <v>5479</v>
      </c>
      <c r="DE14" s="664"/>
      <c r="DF14" s="664"/>
      <c r="DG14" s="664"/>
      <c r="DH14" s="664"/>
      <c r="DI14" s="664"/>
      <c r="DJ14" s="664"/>
      <c r="DK14" s="664"/>
      <c r="DL14" s="664"/>
      <c r="DM14" s="664"/>
      <c r="DN14" s="664"/>
      <c r="DO14" s="664"/>
      <c r="DP14" s="665"/>
      <c r="DQ14" s="669">
        <v>205846</v>
      </c>
      <c r="DR14" s="664"/>
      <c r="DS14" s="664"/>
      <c r="DT14" s="664"/>
      <c r="DU14" s="664"/>
      <c r="DV14" s="664"/>
      <c r="DW14" s="664"/>
      <c r="DX14" s="664"/>
      <c r="DY14" s="664"/>
      <c r="DZ14" s="664"/>
      <c r="EA14" s="664"/>
      <c r="EB14" s="664"/>
      <c r="EC14" s="704"/>
    </row>
    <row r="15" spans="2:143" ht="11.25" customHeight="1" x14ac:dyDescent="0.2">
      <c r="B15" s="658" t="s">
        <v>258</v>
      </c>
      <c r="C15" s="659"/>
      <c r="D15" s="659"/>
      <c r="E15" s="659"/>
      <c r="F15" s="659"/>
      <c r="G15" s="659"/>
      <c r="H15" s="659"/>
      <c r="I15" s="659"/>
      <c r="J15" s="659"/>
      <c r="K15" s="659"/>
      <c r="L15" s="659"/>
      <c r="M15" s="659"/>
      <c r="N15" s="659"/>
      <c r="O15" s="659"/>
      <c r="P15" s="659"/>
      <c r="Q15" s="660"/>
      <c r="R15" s="661">
        <v>14120</v>
      </c>
      <c r="S15" s="664"/>
      <c r="T15" s="664"/>
      <c r="U15" s="664"/>
      <c r="V15" s="664"/>
      <c r="W15" s="664"/>
      <c r="X15" s="664"/>
      <c r="Y15" s="665"/>
      <c r="Z15" s="723">
        <v>0.3</v>
      </c>
      <c r="AA15" s="723"/>
      <c r="AB15" s="723"/>
      <c r="AC15" s="723"/>
      <c r="AD15" s="724">
        <v>14120</v>
      </c>
      <c r="AE15" s="724"/>
      <c r="AF15" s="724"/>
      <c r="AG15" s="724"/>
      <c r="AH15" s="724"/>
      <c r="AI15" s="724"/>
      <c r="AJ15" s="724"/>
      <c r="AK15" s="724"/>
      <c r="AL15" s="666">
        <v>0.5</v>
      </c>
      <c r="AM15" s="667"/>
      <c r="AN15" s="667"/>
      <c r="AO15" s="725"/>
      <c r="AP15" s="658" t="s">
        <v>259</v>
      </c>
      <c r="AQ15" s="659"/>
      <c r="AR15" s="659"/>
      <c r="AS15" s="659"/>
      <c r="AT15" s="659"/>
      <c r="AU15" s="659"/>
      <c r="AV15" s="659"/>
      <c r="AW15" s="659"/>
      <c r="AX15" s="659"/>
      <c r="AY15" s="659"/>
      <c r="AZ15" s="659"/>
      <c r="BA15" s="659"/>
      <c r="BB15" s="659"/>
      <c r="BC15" s="659"/>
      <c r="BD15" s="659"/>
      <c r="BE15" s="659"/>
      <c r="BF15" s="660"/>
      <c r="BG15" s="661">
        <v>51420</v>
      </c>
      <c r="BH15" s="664"/>
      <c r="BI15" s="664"/>
      <c r="BJ15" s="664"/>
      <c r="BK15" s="664"/>
      <c r="BL15" s="664"/>
      <c r="BM15" s="664"/>
      <c r="BN15" s="665"/>
      <c r="BO15" s="723">
        <v>3.3</v>
      </c>
      <c r="BP15" s="723"/>
      <c r="BQ15" s="723"/>
      <c r="BR15" s="723"/>
      <c r="BS15" s="669" t="s">
        <v>130</v>
      </c>
      <c r="BT15" s="664"/>
      <c r="BU15" s="664"/>
      <c r="BV15" s="664"/>
      <c r="BW15" s="664"/>
      <c r="BX15" s="664"/>
      <c r="BY15" s="664"/>
      <c r="BZ15" s="664"/>
      <c r="CA15" s="664"/>
      <c r="CB15" s="704"/>
      <c r="CD15" s="705" t="s">
        <v>260</v>
      </c>
      <c r="CE15" s="702"/>
      <c r="CF15" s="702"/>
      <c r="CG15" s="702"/>
      <c r="CH15" s="702"/>
      <c r="CI15" s="702"/>
      <c r="CJ15" s="702"/>
      <c r="CK15" s="702"/>
      <c r="CL15" s="702"/>
      <c r="CM15" s="702"/>
      <c r="CN15" s="702"/>
      <c r="CO15" s="702"/>
      <c r="CP15" s="702"/>
      <c r="CQ15" s="703"/>
      <c r="CR15" s="661">
        <v>457464</v>
      </c>
      <c r="CS15" s="664"/>
      <c r="CT15" s="664"/>
      <c r="CU15" s="664"/>
      <c r="CV15" s="664"/>
      <c r="CW15" s="664"/>
      <c r="CX15" s="664"/>
      <c r="CY15" s="665"/>
      <c r="CZ15" s="723">
        <v>9.6</v>
      </c>
      <c r="DA15" s="723"/>
      <c r="DB15" s="723"/>
      <c r="DC15" s="723"/>
      <c r="DD15" s="669">
        <v>24143</v>
      </c>
      <c r="DE15" s="664"/>
      <c r="DF15" s="664"/>
      <c r="DG15" s="664"/>
      <c r="DH15" s="664"/>
      <c r="DI15" s="664"/>
      <c r="DJ15" s="664"/>
      <c r="DK15" s="664"/>
      <c r="DL15" s="664"/>
      <c r="DM15" s="664"/>
      <c r="DN15" s="664"/>
      <c r="DO15" s="664"/>
      <c r="DP15" s="665"/>
      <c r="DQ15" s="669">
        <v>420860</v>
      </c>
      <c r="DR15" s="664"/>
      <c r="DS15" s="664"/>
      <c r="DT15" s="664"/>
      <c r="DU15" s="664"/>
      <c r="DV15" s="664"/>
      <c r="DW15" s="664"/>
      <c r="DX15" s="664"/>
      <c r="DY15" s="664"/>
      <c r="DZ15" s="664"/>
      <c r="EA15" s="664"/>
      <c r="EB15" s="664"/>
      <c r="EC15" s="704"/>
    </row>
    <row r="16" spans="2:143" ht="11.25" customHeight="1" x14ac:dyDescent="0.2">
      <c r="B16" s="658" t="s">
        <v>261</v>
      </c>
      <c r="C16" s="659"/>
      <c r="D16" s="659"/>
      <c r="E16" s="659"/>
      <c r="F16" s="659"/>
      <c r="G16" s="659"/>
      <c r="H16" s="659"/>
      <c r="I16" s="659"/>
      <c r="J16" s="659"/>
      <c r="K16" s="659"/>
      <c r="L16" s="659"/>
      <c r="M16" s="659"/>
      <c r="N16" s="659"/>
      <c r="O16" s="659"/>
      <c r="P16" s="659"/>
      <c r="Q16" s="660"/>
      <c r="R16" s="661" t="s">
        <v>130</v>
      </c>
      <c r="S16" s="664"/>
      <c r="T16" s="664"/>
      <c r="U16" s="664"/>
      <c r="V16" s="664"/>
      <c r="W16" s="664"/>
      <c r="X16" s="664"/>
      <c r="Y16" s="665"/>
      <c r="Z16" s="723" t="s">
        <v>232</v>
      </c>
      <c r="AA16" s="723"/>
      <c r="AB16" s="723"/>
      <c r="AC16" s="723"/>
      <c r="AD16" s="724" t="s">
        <v>130</v>
      </c>
      <c r="AE16" s="724"/>
      <c r="AF16" s="724"/>
      <c r="AG16" s="724"/>
      <c r="AH16" s="724"/>
      <c r="AI16" s="724"/>
      <c r="AJ16" s="724"/>
      <c r="AK16" s="724"/>
      <c r="AL16" s="666" t="s">
        <v>130</v>
      </c>
      <c r="AM16" s="667"/>
      <c r="AN16" s="667"/>
      <c r="AO16" s="725"/>
      <c r="AP16" s="658" t="s">
        <v>262</v>
      </c>
      <c r="AQ16" s="659"/>
      <c r="AR16" s="659"/>
      <c r="AS16" s="659"/>
      <c r="AT16" s="659"/>
      <c r="AU16" s="659"/>
      <c r="AV16" s="659"/>
      <c r="AW16" s="659"/>
      <c r="AX16" s="659"/>
      <c r="AY16" s="659"/>
      <c r="AZ16" s="659"/>
      <c r="BA16" s="659"/>
      <c r="BB16" s="659"/>
      <c r="BC16" s="659"/>
      <c r="BD16" s="659"/>
      <c r="BE16" s="659"/>
      <c r="BF16" s="660"/>
      <c r="BG16" s="661" t="s">
        <v>130</v>
      </c>
      <c r="BH16" s="664"/>
      <c r="BI16" s="664"/>
      <c r="BJ16" s="664"/>
      <c r="BK16" s="664"/>
      <c r="BL16" s="664"/>
      <c r="BM16" s="664"/>
      <c r="BN16" s="665"/>
      <c r="BO16" s="723" t="s">
        <v>130</v>
      </c>
      <c r="BP16" s="723"/>
      <c r="BQ16" s="723"/>
      <c r="BR16" s="723"/>
      <c r="BS16" s="669" t="s">
        <v>130</v>
      </c>
      <c r="BT16" s="664"/>
      <c r="BU16" s="664"/>
      <c r="BV16" s="664"/>
      <c r="BW16" s="664"/>
      <c r="BX16" s="664"/>
      <c r="BY16" s="664"/>
      <c r="BZ16" s="664"/>
      <c r="CA16" s="664"/>
      <c r="CB16" s="704"/>
      <c r="CD16" s="705" t="s">
        <v>263</v>
      </c>
      <c r="CE16" s="702"/>
      <c r="CF16" s="702"/>
      <c r="CG16" s="702"/>
      <c r="CH16" s="702"/>
      <c r="CI16" s="702"/>
      <c r="CJ16" s="702"/>
      <c r="CK16" s="702"/>
      <c r="CL16" s="702"/>
      <c r="CM16" s="702"/>
      <c r="CN16" s="702"/>
      <c r="CO16" s="702"/>
      <c r="CP16" s="702"/>
      <c r="CQ16" s="703"/>
      <c r="CR16" s="661" t="s">
        <v>232</v>
      </c>
      <c r="CS16" s="664"/>
      <c r="CT16" s="664"/>
      <c r="CU16" s="664"/>
      <c r="CV16" s="664"/>
      <c r="CW16" s="664"/>
      <c r="CX16" s="664"/>
      <c r="CY16" s="665"/>
      <c r="CZ16" s="723" t="s">
        <v>130</v>
      </c>
      <c r="DA16" s="723"/>
      <c r="DB16" s="723"/>
      <c r="DC16" s="723"/>
      <c r="DD16" s="669" t="s">
        <v>130</v>
      </c>
      <c r="DE16" s="664"/>
      <c r="DF16" s="664"/>
      <c r="DG16" s="664"/>
      <c r="DH16" s="664"/>
      <c r="DI16" s="664"/>
      <c r="DJ16" s="664"/>
      <c r="DK16" s="664"/>
      <c r="DL16" s="664"/>
      <c r="DM16" s="664"/>
      <c r="DN16" s="664"/>
      <c r="DO16" s="664"/>
      <c r="DP16" s="665"/>
      <c r="DQ16" s="669" t="s">
        <v>232</v>
      </c>
      <c r="DR16" s="664"/>
      <c r="DS16" s="664"/>
      <c r="DT16" s="664"/>
      <c r="DU16" s="664"/>
      <c r="DV16" s="664"/>
      <c r="DW16" s="664"/>
      <c r="DX16" s="664"/>
      <c r="DY16" s="664"/>
      <c r="DZ16" s="664"/>
      <c r="EA16" s="664"/>
      <c r="EB16" s="664"/>
      <c r="EC16" s="704"/>
    </row>
    <row r="17" spans="2:133" ht="11.25" customHeight="1" x14ac:dyDescent="0.2">
      <c r="B17" s="658" t="s">
        <v>264</v>
      </c>
      <c r="C17" s="659"/>
      <c r="D17" s="659"/>
      <c r="E17" s="659"/>
      <c r="F17" s="659"/>
      <c r="G17" s="659"/>
      <c r="H17" s="659"/>
      <c r="I17" s="659"/>
      <c r="J17" s="659"/>
      <c r="K17" s="659"/>
      <c r="L17" s="659"/>
      <c r="M17" s="659"/>
      <c r="N17" s="659"/>
      <c r="O17" s="659"/>
      <c r="P17" s="659"/>
      <c r="Q17" s="660"/>
      <c r="R17" s="661">
        <v>8173</v>
      </c>
      <c r="S17" s="664"/>
      <c r="T17" s="664"/>
      <c r="U17" s="664"/>
      <c r="V17" s="664"/>
      <c r="W17" s="664"/>
      <c r="X17" s="664"/>
      <c r="Y17" s="665"/>
      <c r="Z17" s="723">
        <v>0.2</v>
      </c>
      <c r="AA17" s="723"/>
      <c r="AB17" s="723"/>
      <c r="AC17" s="723"/>
      <c r="AD17" s="724">
        <v>8173</v>
      </c>
      <c r="AE17" s="724"/>
      <c r="AF17" s="724"/>
      <c r="AG17" s="724"/>
      <c r="AH17" s="724"/>
      <c r="AI17" s="724"/>
      <c r="AJ17" s="724"/>
      <c r="AK17" s="724"/>
      <c r="AL17" s="666">
        <v>0.3</v>
      </c>
      <c r="AM17" s="667"/>
      <c r="AN17" s="667"/>
      <c r="AO17" s="725"/>
      <c r="AP17" s="658" t="s">
        <v>265</v>
      </c>
      <c r="AQ17" s="659"/>
      <c r="AR17" s="659"/>
      <c r="AS17" s="659"/>
      <c r="AT17" s="659"/>
      <c r="AU17" s="659"/>
      <c r="AV17" s="659"/>
      <c r="AW17" s="659"/>
      <c r="AX17" s="659"/>
      <c r="AY17" s="659"/>
      <c r="AZ17" s="659"/>
      <c r="BA17" s="659"/>
      <c r="BB17" s="659"/>
      <c r="BC17" s="659"/>
      <c r="BD17" s="659"/>
      <c r="BE17" s="659"/>
      <c r="BF17" s="660"/>
      <c r="BG17" s="661" t="s">
        <v>232</v>
      </c>
      <c r="BH17" s="664"/>
      <c r="BI17" s="664"/>
      <c r="BJ17" s="664"/>
      <c r="BK17" s="664"/>
      <c r="BL17" s="664"/>
      <c r="BM17" s="664"/>
      <c r="BN17" s="665"/>
      <c r="BO17" s="723" t="s">
        <v>130</v>
      </c>
      <c r="BP17" s="723"/>
      <c r="BQ17" s="723"/>
      <c r="BR17" s="723"/>
      <c r="BS17" s="669" t="s">
        <v>130</v>
      </c>
      <c r="BT17" s="664"/>
      <c r="BU17" s="664"/>
      <c r="BV17" s="664"/>
      <c r="BW17" s="664"/>
      <c r="BX17" s="664"/>
      <c r="BY17" s="664"/>
      <c r="BZ17" s="664"/>
      <c r="CA17" s="664"/>
      <c r="CB17" s="704"/>
      <c r="CD17" s="705" t="s">
        <v>266</v>
      </c>
      <c r="CE17" s="702"/>
      <c r="CF17" s="702"/>
      <c r="CG17" s="702"/>
      <c r="CH17" s="702"/>
      <c r="CI17" s="702"/>
      <c r="CJ17" s="702"/>
      <c r="CK17" s="702"/>
      <c r="CL17" s="702"/>
      <c r="CM17" s="702"/>
      <c r="CN17" s="702"/>
      <c r="CO17" s="702"/>
      <c r="CP17" s="702"/>
      <c r="CQ17" s="703"/>
      <c r="CR17" s="661">
        <v>367570</v>
      </c>
      <c r="CS17" s="664"/>
      <c r="CT17" s="664"/>
      <c r="CU17" s="664"/>
      <c r="CV17" s="664"/>
      <c r="CW17" s="664"/>
      <c r="CX17" s="664"/>
      <c r="CY17" s="665"/>
      <c r="CZ17" s="723">
        <v>7.7</v>
      </c>
      <c r="DA17" s="723"/>
      <c r="DB17" s="723"/>
      <c r="DC17" s="723"/>
      <c r="DD17" s="669" t="s">
        <v>232</v>
      </c>
      <c r="DE17" s="664"/>
      <c r="DF17" s="664"/>
      <c r="DG17" s="664"/>
      <c r="DH17" s="664"/>
      <c r="DI17" s="664"/>
      <c r="DJ17" s="664"/>
      <c r="DK17" s="664"/>
      <c r="DL17" s="664"/>
      <c r="DM17" s="664"/>
      <c r="DN17" s="664"/>
      <c r="DO17" s="664"/>
      <c r="DP17" s="665"/>
      <c r="DQ17" s="669">
        <v>363444</v>
      </c>
      <c r="DR17" s="664"/>
      <c r="DS17" s="664"/>
      <c r="DT17" s="664"/>
      <c r="DU17" s="664"/>
      <c r="DV17" s="664"/>
      <c r="DW17" s="664"/>
      <c r="DX17" s="664"/>
      <c r="DY17" s="664"/>
      <c r="DZ17" s="664"/>
      <c r="EA17" s="664"/>
      <c r="EB17" s="664"/>
      <c r="EC17" s="704"/>
    </row>
    <row r="18" spans="2:133" ht="11.25" customHeight="1" x14ac:dyDescent="0.2">
      <c r="B18" s="658" t="s">
        <v>267</v>
      </c>
      <c r="C18" s="659"/>
      <c r="D18" s="659"/>
      <c r="E18" s="659"/>
      <c r="F18" s="659"/>
      <c r="G18" s="659"/>
      <c r="H18" s="659"/>
      <c r="I18" s="659"/>
      <c r="J18" s="659"/>
      <c r="K18" s="659"/>
      <c r="L18" s="659"/>
      <c r="M18" s="659"/>
      <c r="N18" s="659"/>
      <c r="O18" s="659"/>
      <c r="P18" s="659"/>
      <c r="Q18" s="660"/>
      <c r="R18" s="661">
        <v>843170</v>
      </c>
      <c r="S18" s="664"/>
      <c r="T18" s="664"/>
      <c r="U18" s="664"/>
      <c r="V18" s="664"/>
      <c r="W18" s="664"/>
      <c r="X18" s="664"/>
      <c r="Y18" s="665"/>
      <c r="Z18" s="723">
        <v>17.100000000000001</v>
      </c>
      <c r="AA18" s="723"/>
      <c r="AB18" s="723"/>
      <c r="AC18" s="723"/>
      <c r="AD18" s="724">
        <v>753602</v>
      </c>
      <c r="AE18" s="724"/>
      <c r="AF18" s="724"/>
      <c r="AG18" s="724"/>
      <c r="AH18" s="724"/>
      <c r="AI18" s="724"/>
      <c r="AJ18" s="724"/>
      <c r="AK18" s="724"/>
      <c r="AL18" s="666">
        <v>28.2</v>
      </c>
      <c r="AM18" s="667"/>
      <c r="AN18" s="667"/>
      <c r="AO18" s="725"/>
      <c r="AP18" s="658" t="s">
        <v>268</v>
      </c>
      <c r="AQ18" s="659"/>
      <c r="AR18" s="659"/>
      <c r="AS18" s="659"/>
      <c r="AT18" s="659"/>
      <c r="AU18" s="659"/>
      <c r="AV18" s="659"/>
      <c r="AW18" s="659"/>
      <c r="AX18" s="659"/>
      <c r="AY18" s="659"/>
      <c r="AZ18" s="659"/>
      <c r="BA18" s="659"/>
      <c r="BB18" s="659"/>
      <c r="BC18" s="659"/>
      <c r="BD18" s="659"/>
      <c r="BE18" s="659"/>
      <c r="BF18" s="660"/>
      <c r="BG18" s="661" t="s">
        <v>130</v>
      </c>
      <c r="BH18" s="664"/>
      <c r="BI18" s="664"/>
      <c r="BJ18" s="664"/>
      <c r="BK18" s="664"/>
      <c r="BL18" s="664"/>
      <c r="BM18" s="664"/>
      <c r="BN18" s="665"/>
      <c r="BO18" s="723" t="s">
        <v>232</v>
      </c>
      <c r="BP18" s="723"/>
      <c r="BQ18" s="723"/>
      <c r="BR18" s="723"/>
      <c r="BS18" s="669" t="s">
        <v>130</v>
      </c>
      <c r="BT18" s="664"/>
      <c r="BU18" s="664"/>
      <c r="BV18" s="664"/>
      <c r="BW18" s="664"/>
      <c r="BX18" s="664"/>
      <c r="BY18" s="664"/>
      <c r="BZ18" s="664"/>
      <c r="CA18" s="664"/>
      <c r="CB18" s="704"/>
      <c r="CD18" s="705" t="s">
        <v>269</v>
      </c>
      <c r="CE18" s="702"/>
      <c r="CF18" s="702"/>
      <c r="CG18" s="702"/>
      <c r="CH18" s="702"/>
      <c r="CI18" s="702"/>
      <c r="CJ18" s="702"/>
      <c r="CK18" s="702"/>
      <c r="CL18" s="702"/>
      <c r="CM18" s="702"/>
      <c r="CN18" s="702"/>
      <c r="CO18" s="702"/>
      <c r="CP18" s="702"/>
      <c r="CQ18" s="703"/>
      <c r="CR18" s="661" t="s">
        <v>232</v>
      </c>
      <c r="CS18" s="664"/>
      <c r="CT18" s="664"/>
      <c r="CU18" s="664"/>
      <c r="CV18" s="664"/>
      <c r="CW18" s="664"/>
      <c r="CX18" s="664"/>
      <c r="CY18" s="665"/>
      <c r="CZ18" s="723" t="s">
        <v>232</v>
      </c>
      <c r="DA18" s="723"/>
      <c r="DB18" s="723"/>
      <c r="DC18" s="723"/>
      <c r="DD18" s="669" t="s">
        <v>232</v>
      </c>
      <c r="DE18" s="664"/>
      <c r="DF18" s="664"/>
      <c r="DG18" s="664"/>
      <c r="DH18" s="664"/>
      <c r="DI18" s="664"/>
      <c r="DJ18" s="664"/>
      <c r="DK18" s="664"/>
      <c r="DL18" s="664"/>
      <c r="DM18" s="664"/>
      <c r="DN18" s="664"/>
      <c r="DO18" s="664"/>
      <c r="DP18" s="665"/>
      <c r="DQ18" s="669" t="s">
        <v>130</v>
      </c>
      <c r="DR18" s="664"/>
      <c r="DS18" s="664"/>
      <c r="DT18" s="664"/>
      <c r="DU18" s="664"/>
      <c r="DV18" s="664"/>
      <c r="DW18" s="664"/>
      <c r="DX18" s="664"/>
      <c r="DY18" s="664"/>
      <c r="DZ18" s="664"/>
      <c r="EA18" s="664"/>
      <c r="EB18" s="664"/>
      <c r="EC18" s="704"/>
    </row>
    <row r="19" spans="2:133" ht="11.25" customHeight="1" x14ac:dyDescent="0.2">
      <c r="B19" s="658" t="s">
        <v>270</v>
      </c>
      <c r="C19" s="659"/>
      <c r="D19" s="659"/>
      <c r="E19" s="659"/>
      <c r="F19" s="659"/>
      <c r="G19" s="659"/>
      <c r="H19" s="659"/>
      <c r="I19" s="659"/>
      <c r="J19" s="659"/>
      <c r="K19" s="659"/>
      <c r="L19" s="659"/>
      <c r="M19" s="659"/>
      <c r="N19" s="659"/>
      <c r="O19" s="659"/>
      <c r="P19" s="659"/>
      <c r="Q19" s="660"/>
      <c r="R19" s="661">
        <v>753602</v>
      </c>
      <c r="S19" s="664"/>
      <c r="T19" s="664"/>
      <c r="U19" s="664"/>
      <c r="V19" s="664"/>
      <c r="W19" s="664"/>
      <c r="X19" s="664"/>
      <c r="Y19" s="665"/>
      <c r="Z19" s="723">
        <v>15.3</v>
      </c>
      <c r="AA19" s="723"/>
      <c r="AB19" s="723"/>
      <c r="AC19" s="723"/>
      <c r="AD19" s="724">
        <v>753602</v>
      </c>
      <c r="AE19" s="724"/>
      <c r="AF19" s="724"/>
      <c r="AG19" s="724"/>
      <c r="AH19" s="724"/>
      <c r="AI19" s="724"/>
      <c r="AJ19" s="724"/>
      <c r="AK19" s="724"/>
      <c r="AL19" s="666">
        <v>28.2</v>
      </c>
      <c r="AM19" s="667"/>
      <c r="AN19" s="667"/>
      <c r="AO19" s="725"/>
      <c r="AP19" s="658" t="s">
        <v>271</v>
      </c>
      <c r="AQ19" s="659"/>
      <c r="AR19" s="659"/>
      <c r="AS19" s="659"/>
      <c r="AT19" s="659"/>
      <c r="AU19" s="659"/>
      <c r="AV19" s="659"/>
      <c r="AW19" s="659"/>
      <c r="AX19" s="659"/>
      <c r="AY19" s="659"/>
      <c r="AZ19" s="659"/>
      <c r="BA19" s="659"/>
      <c r="BB19" s="659"/>
      <c r="BC19" s="659"/>
      <c r="BD19" s="659"/>
      <c r="BE19" s="659"/>
      <c r="BF19" s="660"/>
      <c r="BG19" s="661" t="s">
        <v>232</v>
      </c>
      <c r="BH19" s="664"/>
      <c r="BI19" s="664"/>
      <c r="BJ19" s="664"/>
      <c r="BK19" s="664"/>
      <c r="BL19" s="664"/>
      <c r="BM19" s="664"/>
      <c r="BN19" s="665"/>
      <c r="BO19" s="723" t="s">
        <v>232</v>
      </c>
      <c r="BP19" s="723"/>
      <c r="BQ19" s="723"/>
      <c r="BR19" s="723"/>
      <c r="BS19" s="669" t="s">
        <v>130</v>
      </c>
      <c r="BT19" s="664"/>
      <c r="BU19" s="664"/>
      <c r="BV19" s="664"/>
      <c r="BW19" s="664"/>
      <c r="BX19" s="664"/>
      <c r="BY19" s="664"/>
      <c r="BZ19" s="664"/>
      <c r="CA19" s="664"/>
      <c r="CB19" s="704"/>
      <c r="CD19" s="705" t="s">
        <v>272</v>
      </c>
      <c r="CE19" s="702"/>
      <c r="CF19" s="702"/>
      <c r="CG19" s="702"/>
      <c r="CH19" s="702"/>
      <c r="CI19" s="702"/>
      <c r="CJ19" s="702"/>
      <c r="CK19" s="702"/>
      <c r="CL19" s="702"/>
      <c r="CM19" s="702"/>
      <c r="CN19" s="702"/>
      <c r="CO19" s="702"/>
      <c r="CP19" s="702"/>
      <c r="CQ19" s="703"/>
      <c r="CR19" s="661" t="s">
        <v>130</v>
      </c>
      <c r="CS19" s="664"/>
      <c r="CT19" s="664"/>
      <c r="CU19" s="664"/>
      <c r="CV19" s="664"/>
      <c r="CW19" s="664"/>
      <c r="CX19" s="664"/>
      <c r="CY19" s="665"/>
      <c r="CZ19" s="723" t="s">
        <v>130</v>
      </c>
      <c r="DA19" s="723"/>
      <c r="DB19" s="723"/>
      <c r="DC19" s="723"/>
      <c r="DD19" s="669" t="s">
        <v>130</v>
      </c>
      <c r="DE19" s="664"/>
      <c r="DF19" s="664"/>
      <c r="DG19" s="664"/>
      <c r="DH19" s="664"/>
      <c r="DI19" s="664"/>
      <c r="DJ19" s="664"/>
      <c r="DK19" s="664"/>
      <c r="DL19" s="664"/>
      <c r="DM19" s="664"/>
      <c r="DN19" s="664"/>
      <c r="DO19" s="664"/>
      <c r="DP19" s="665"/>
      <c r="DQ19" s="669" t="s">
        <v>130</v>
      </c>
      <c r="DR19" s="664"/>
      <c r="DS19" s="664"/>
      <c r="DT19" s="664"/>
      <c r="DU19" s="664"/>
      <c r="DV19" s="664"/>
      <c r="DW19" s="664"/>
      <c r="DX19" s="664"/>
      <c r="DY19" s="664"/>
      <c r="DZ19" s="664"/>
      <c r="EA19" s="664"/>
      <c r="EB19" s="664"/>
      <c r="EC19" s="704"/>
    </row>
    <row r="20" spans="2:133" ht="11.25" customHeight="1" x14ac:dyDescent="0.2">
      <c r="B20" s="658" t="s">
        <v>273</v>
      </c>
      <c r="C20" s="659"/>
      <c r="D20" s="659"/>
      <c r="E20" s="659"/>
      <c r="F20" s="659"/>
      <c r="G20" s="659"/>
      <c r="H20" s="659"/>
      <c r="I20" s="659"/>
      <c r="J20" s="659"/>
      <c r="K20" s="659"/>
      <c r="L20" s="659"/>
      <c r="M20" s="659"/>
      <c r="N20" s="659"/>
      <c r="O20" s="659"/>
      <c r="P20" s="659"/>
      <c r="Q20" s="660"/>
      <c r="R20" s="661">
        <v>89504</v>
      </c>
      <c r="S20" s="664"/>
      <c r="T20" s="664"/>
      <c r="U20" s="664"/>
      <c r="V20" s="664"/>
      <c r="W20" s="664"/>
      <c r="X20" s="664"/>
      <c r="Y20" s="665"/>
      <c r="Z20" s="723">
        <v>1.8</v>
      </c>
      <c r="AA20" s="723"/>
      <c r="AB20" s="723"/>
      <c r="AC20" s="723"/>
      <c r="AD20" s="724" t="s">
        <v>130</v>
      </c>
      <c r="AE20" s="724"/>
      <c r="AF20" s="724"/>
      <c r="AG20" s="724"/>
      <c r="AH20" s="724"/>
      <c r="AI20" s="724"/>
      <c r="AJ20" s="724"/>
      <c r="AK20" s="724"/>
      <c r="AL20" s="666" t="s">
        <v>130</v>
      </c>
      <c r="AM20" s="667"/>
      <c r="AN20" s="667"/>
      <c r="AO20" s="725"/>
      <c r="AP20" s="658" t="s">
        <v>274</v>
      </c>
      <c r="AQ20" s="659"/>
      <c r="AR20" s="659"/>
      <c r="AS20" s="659"/>
      <c r="AT20" s="659"/>
      <c r="AU20" s="659"/>
      <c r="AV20" s="659"/>
      <c r="AW20" s="659"/>
      <c r="AX20" s="659"/>
      <c r="AY20" s="659"/>
      <c r="AZ20" s="659"/>
      <c r="BA20" s="659"/>
      <c r="BB20" s="659"/>
      <c r="BC20" s="659"/>
      <c r="BD20" s="659"/>
      <c r="BE20" s="659"/>
      <c r="BF20" s="660"/>
      <c r="BG20" s="661" t="s">
        <v>130</v>
      </c>
      <c r="BH20" s="664"/>
      <c r="BI20" s="664"/>
      <c r="BJ20" s="664"/>
      <c r="BK20" s="664"/>
      <c r="BL20" s="664"/>
      <c r="BM20" s="664"/>
      <c r="BN20" s="665"/>
      <c r="BO20" s="723" t="s">
        <v>232</v>
      </c>
      <c r="BP20" s="723"/>
      <c r="BQ20" s="723"/>
      <c r="BR20" s="723"/>
      <c r="BS20" s="669" t="s">
        <v>232</v>
      </c>
      <c r="BT20" s="664"/>
      <c r="BU20" s="664"/>
      <c r="BV20" s="664"/>
      <c r="BW20" s="664"/>
      <c r="BX20" s="664"/>
      <c r="BY20" s="664"/>
      <c r="BZ20" s="664"/>
      <c r="CA20" s="664"/>
      <c r="CB20" s="704"/>
      <c r="CD20" s="705" t="s">
        <v>275</v>
      </c>
      <c r="CE20" s="702"/>
      <c r="CF20" s="702"/>
      <c r="CG20" s="702"/>
      <c r="CH20" s="702"/>
      <c r="CI20" s="702"/>
      <c r="CJ20" s="702"/>
      <c r="CK20" s="702"/>
      <c r="CL20" s="702"/>
      <c r="CM20" s="702"/>
      <c r="CN20" s="702"/>
      <c r="CO20" s="702"/>
      <c r="CP20" s="702"/>
      <c r="CQ20" s="703"/>
      <c r="CR20" s="661">
        <v>4742932</v>
      </c>
      <c r="CS20" s="664"/>
      <c r="CT20" s="664"/>
      <c r="CU20" s="664"/>
      <c r="CV20" s="664"/>
      <c r="CW20" s="664"/>
      <c r="CX20" s="664"/>
      <c r="CY20" s="665"/>
      <c r="CZ20" s="723">
        <v>100</v>
      </c>
      <c r="DA20" s="723"/>
      <c r="DB20" s="723"/>
      <c r="DC20" s="723"/>
      <c r="DD20" s="669">
        <v>977378</v>
      </c>
      <c r="DE20" s="664"/>
      <c r="DF20" s="664"/>
      <c r="DG20" s="664"/>
      <c r="DH20" s="664"/>
      <c r="DI20" s="664"/>
      <c r="DJ20" s="664"/>
      <c r="DK20" s="664"/>
      <c r="DL20" s="664"/>
      <c r="DM20" s="664"/>
      <c r="DN20" s="664"/>
      <c r="DO20" s="664"/>
      <c r="DP20" s="665"/>
      <c r="DQ20" s="669">
        <v>3090390</v>
      </c>
      <c r="DR20" s="664"/>
      <c r="DS20" s="664"/>
      <c r="DT20" s="664"/>
      <c r="DU20" s="664"/>
      <c r="DV20" s="664"/>
      <c r="DW20" s="664"/>
      <c r="DX20" s="664"/>
      <c r="DY20" s="664"/>
      <c r="DZ20" s="664"/>
      <c r="EA20" s="664"/>
      <c r="EB20" s="664"/>
      <c r="EC20" s="704"/>
    </row>
    <row r="21" spans="2:133" ht="11.25" customHeight="1" x14ac:dyDescent="0.2">
      <c r="B21" s="658" t="s">
        <v>276</v>
      </c>
      <c r="C21" s="659"/>
      <c r="D21" s="659"/>
      <c r="E21" s="659"/>
      <c r="F21" s="659"/>
      <c r="G21" s="659"/>
      <c r="H21" s="659"/>
      <c r="I21" s="659"/>
      <c r="J21" s="659"/>
      <c r="K21" s="659"/>
      <c r="L21" s="659"/>
      <c r="M21" s="659"/>
      <c r="N21" s="659"/>
      <c r="O21" s="659"/>
      <c r="P21" s="659"/>
      <c r="Q21" s="660"/>
      <c r="R21" s="661">
        <v>64</v>
      </c>
      <c r="S21" s="664"/>
      <c r="T21" s="664"/>
      <c r="U21" s="664"/>
      <c r="V21" s="664"/>
      <c r="W21" s="664"/>
      <c r="X21" s="664"/>
      <c r="Y21" s="665"/>
      <c r="Z21" s="723">
        <v>0</v>
      </c>
      <c r="AA21" s="723"/>
      <c r="AB21" s="723"/>
      <c r="AC21" s="723"/>
      <c r="AD21" s="724" t="s">
        <v>130</v>
      </c>
      <c r="AE21" s="724"/>
      <c r="AF21" s="724"/>
      <c r="AG21" s="724"/>
      <c r="AH21" s="724"/>
      <c r="AI21" s="724"/>
      <c r="AJ21" s="724"/>
      <c r="AK21" s="724"/>
      <c r="AL21" s="666" t="s">
        <v>232</v>
      </c>
      <c r="AM21" s="667"/>
      <c r="AN21" s="667"/>
      <c r="AO21" s="725"/>
      <c r="AP21" s="769" t="s">
        <v>277</v>
      </c>
      <c r="AQ21" s="776"/>
      <c r="AR21" s="776"/>
      <c r="AS21" s="776"/>
      <c r="AT21" s="776"/>
      <c r="AU21" s="776"/>
      <c r="AV21" s="776"/>
      <c r="AW21" s="776"/>
      <c r="AX21" s="776"/>
      <c r="AY21" s="776"/>
      <c r="AZ21" s="776"/>
      <c r="BA21" s="776"/>
      <c r="BB21" s="776"/>
      <c r="BC21" s="776"/>
      <c r="BD21" s="776"/>
      <c r="BE21" s="776"/>
      <c r="BF21" s="771"/>
      <c r="BG21" s="661" t="s">
        <v>232</v>
      </c>
      <c r="BH21" s="664"/>
      <c r="BI21" s="664"/>
      <c r="BJ21" s="664"/>
      <c r="BK21" s="664"/>
      <c r="BL21" s="664"/>
      <c r="BM21" s="664"/>
      <c r="BN21" s="665"/>
      <c r="BO21" s="723" t="s">
        <v>232</v>
      </c>
      <c r="BP21" s="723"/>
      <c r="BQ21" s="723"/>
      <c r="BR21" s="723"/>
      <c r="BS21" s="669" t="s">
        <v>232</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2">
      <c r="B22" s="658" t="s">
        <v>278</v>
      </c>
      <c r="C22" s="659"/>
      <c r="D22" s="659"/>
      <c r="E22" s="659"/>
      <c r="F22" s="659"/>
      <c r="G22" s="659"/>
      <c r="H22" s="659"/>
      <c r="I22" s="659"/>
      <c r="J22" s="659"/>
      <c r="K22" s="659"/>
      <c r="L22" s="659"/>
      <c r="M22" s="659"/>
      <c r="N22" s="659"/>
      <c r="O22" s="659"/>
      <c r="P22" s="659"/>
      <c r="Q22" s="660"/>
      <c r="R22" s="661">
        <v>2709002</v>
      </c>
      <c r="S22" s="664"/>
      <c r="T22" s="664"/>
      <c r="U22" s="664"/>
      <c r="V22" s="664"/>
      <c r="W22" s="664"/>
      <c r="X22" s="664"/>
      <c r="Y22" s="665"/>
      <c r="Z22" s="723">
        <v>55</v>
      </c>
      <c r="AA22" s="723"/>
      <c r="AB22" s="723"/>
      <c r="AC22" s="723"/>
      <c r="AD22" s="724">
        <v>2619434</v>
      </c>
      <c r="AE22" s="724"/>
      <c r="AF22" s="724"/>
      <c r="AG22" s="724"/>
      <c r="AH22" s="724"/>
      <c r="AI22" s="724"/>
      <c r="AJ22" s="724"/>
      <c r="AK22" s="724"/>
      <c r="AL22" s="666">
        <v>98.2</v>
      </c>
      <c r="AM22" s="667"/>
      <c r="AN22" s="667"/>
      <c r="AO22" s="725"/>
      <c r="AP22" s="769" t="s">
        <v>279</v>
      </c>
      <c r="AQ22" s="776"/>
      <c r="AR22" s="776"/>
      <c r="AS22" s="776"/>
      <c r="AT22" s="776"/>
      <c r="AU22" s="776"/>
      <c r="AV22" s="776"/>
      <c r="AW22" s="776"/>
      <c r="AX22" s="776"/>
      <c r="AY22" s="776"/>
      <c r="AZ22" s="776"/>
      <c r="BA22" s="776"/>
      <c r="BB22" s="776"/>
      <c r="BC22" s="776"/>
      <c r="BD22" s="776"/>
      <c r="BE22" s="776"/>
      <c r="BF22" s="771"/>
      <c r="BG22" s="661" t="s">
        <v>130</v>
      </c>
      <c r="BH22" s="664"/>
      <c r="BI22" s="664"/>
      <c r="BJ22" s="664"/>
      <c r="BK22" s="664"/>
      <c r="BL22" s="664"/>
      <c r="BM22" s="664"/>
      <c r="BN22" s="665"/>
      <c r="BO22" s="723" t="s">
        <v>130</v>
      </c>
      <c r="BP22" s="723"/>
      <c r="BQ22" s="723"/>
      <c r="BR22" s="723"/>
      <c r="BS22" s="669" t="s">
        <v>130</v>
      </c>
      <c r="BT22" s="664"/>
      <c r="BU22" s="664"/>
      <c r="BV22" s="664"/>
      <c r="BW22" s="664"/>
      <c r="BX22" s="664"/>
      <c r="BY22" s="664"/>
      <c r="BZ22" s="664"/>
      <c r="CA22" s="664"/>
      <c r="CB22" s="704"/>
      <c r="CD22" s="778" t="s">
        <v>280</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2">
      <c r="B23" s="658" t="s">
        <v>281</v>
      </c>
      <c r="C23" s="659"/>
      <c r="D23" s="659"/>
      <c r="E23" s="659"/>
      <c r="F23" s="659"/>
      <c r="G23" s="659"/>
      <c r="H23" s="659"/>
      <c r="I23" s="659"/>
      <c r="J23" s="659"/>
      <c r="K23" s="659"/>
      <c r="L23" s="659"/>
      <c r="M23" s="659"/>
      <c r="N23" s="659"/>
      <c r="O23" s="659"/>
      <c r="P23" s="659"/>
      <c r="Q23" s="660"/>
      <c r="R23" s="661">
        <v>1801</v>
      </c>
      <c r="S23" s="664"/>
      <c r="T23" s="664"/>
      <c r="U23" s="664"/>
      <c r="V23" s="664"/>
      <c r="W23" s="664"/>
      <c r="X23" s="664"/>
      <c r="Y23" s="665"/>
      <c r="Z23" s="723">
        <v>0</v>
      </c>
      <c r="AA23" s="723"/>
      <c r="AB23" s="723"/>
      <c r="AC23" s="723"/>
      <c r="AD23" s="724">
        <v>1801</v>
      </c>
      <c r="AE23" s="724"/>
      <c r="AF23" s="724"/>
      <c r="AG23" s="724"/>
      <c r="AH23" s="724"/>
      <c r="AI23" s="724"/>
      <c r="AJ23" s="724"/>
      <c r="AK23" s="724"/>
      <c r="AL23" s="666">
        <v>0.1</v>
      </c>
      <c r="AM23" s="667"/>
      <c r="AN23" s="667"/>
      <c r="AO23" s="725"/>
      <c r="AP23" s="769" t="s">
        <v>282</v>
      </c>
      <c r="AQ23" s="776"/>
      <c r="AR23" s="776"/>
      <c r="AS23" s="776"/>
      <c r="AT23" s="776"/>
      <c r="AU23" s="776"/>
      <c r="AV23" s="776"/>
      <c r="AW23" s="776"/>
      <c r="AX23" s="776"/>
      <c r="AY23" s="776"/>
      <c r="AZ23" s="776"/>
      <c r="BA23" s="776"/>
      <c r="BB23" s="776"/>
      <c r="BC23" s="776"/>
      <c r="BD23" s="776"/>
      <c r="BE23" s="776"/>
      <c r="BF23" s="771"/>
      <c r="BG23" s="661" t="s">
        <v>232</v>
      </c>
      <c r="BH23" s="664"/>
      <c r="BI23" s="664"/>
      <c r="BJ23" s="664"/>
      <c r="BK23" s="664"/>
      <c r="BL23" s="664"/>
      <c r="BM23" s="664"/>
      <c r="BN23" s="665"/>
      <c r="BO23" s="723" t="s">
        <v>130</v>
      </c>
      <c r="BP23" s="723"/>
      <c r="BQ23" s="723"/>
      <c r="BR23" s="723"/>
      <c r="BS23" s="669" t="s">
        <v>130</v>
      </c>
      <c r="BT23" s="664"/>
      <c r="BU23" s="664"/>
      <c r="BV23" s="664"/>
      <c r="BW23" s="664"/>
      <c r="BX23" s="664"/>
      <c r="BY23" s="664"/>
      <c r="BZ23" s="664"/>
      <c r="CA23" s="664"/>
      <c r="CB23" s="704"/>
      <c r="CD23" s="778" t="s">
        <v>221</v>
      </c>
      <c r="CE23" s="779"/>
      <c r="CF23" s="779"/>
      <c r="CG23" s="779"/>
      <c r="CH23" s="779"/>
      <c r="CI23" s="779"/>
      <c r="CJ23" s="779"/>
      <c r="CK23" s="779"/>
      <c r="CL23" s="779"/>
      <c r="CM23" s="779"/>
      <c r="CN23" s="779"/>
      <c r="CO23" s="779"/>
      <c r="CP23" s="779"/>
      <c r="CQ23" s="780"/>
      <c r="CR23" s="778" t="s">
        <v>283</v>
      </c>
      <c r="CS23" s="779"/>
      <c r="CT23" s="779"/>
      <c r="CU23" s="779"/>
      <c r="CV23" s="779"/>
      <c r="CW23" s="779"/>
      <c r="CX23" s="779"/>
      <c r="CY23" s="780"/>
      <c r="CZ23" s="778" t="s">
        <v>284</v>
      </c>
      <c r="DA23" s="779"/>
      <c r="DB23" s="779"/>
      <c r="DC23" s="780"/>
      <c r="DD23" s="778" t="s">
        <v>285</v>
      </c>
      <c r="DE23" s="779"/>
      <c r="DF23" s="779"/>
      <c r="DG23" s="779"/>
      <c r="DH23" s="779"/>
      <c r="DI23" s="779"/>
      <c r="DJ23" s="779"/>
      <c r="DK23" s="780"/>
      <c r="DL23" s="787" t="s">
        <v>286</v>
      </c>
      <c r="DM23" s="788"/>
      <c r="DN23" s="788"/>
      <c r="DO23" s="788"/>
      <c r="DP23" s="788"/>
      <c r="DQ23" s="788"/>
      <c r="DR23" s="788"/>
      <c r="DS23" s="788"/>
      <c r="DT23" s="788"/>
      <c r="DU23" s="788"/>
      <c r="DV23" s="789"/>
      <c r="DW23" s="778" t="s">
        <v>287</v>
      </c>
      <c r="DX23" s="779"/>
      <c r="DY23" s="779"/>
      <c r="DZ23" s="779"/>
      <c r="EA23" s="779"/>
      <c r="EB23" s="779"/>
      <c r="EC23" s="780"/>
    </row>
    <row r="24" spans="2:133" ht="11.25" customHeight="1" x14ac:dyDescent="0.2">
      <c r="B24" s="658" t="s">
        <v>288</v>
      </c>
      <c r="C24" s="659"/>
      <c r="D24" s="659"/>
      <c r="E24" s="659"/>
      <c r="F24" s="659"/>
      <c r="G24" s="659"/>
      <c r="H24" s="659"/>
      <c r="I24" s="659"/>
      <c r="J24" s="659"/>
      <c r="K24" s="659"/>
      <c r="L24" s="659"/>
      <c r="M24" s="659"/>
      <c r="N24" s="659"/>
      <c r="O24" s="659"/>
      <c r="P24" s="659"/>
      <c r="Q24" s="660"/>
      <c r="R24" s="661">
        <v>59156</v>
      </c>
      <c r="S24" s="664"/>
      <c r="T24" s="664"/>
      <c r="U24" s="664"/>
      <c r="V24" s="664"/>
      <c r="W24" s="664"/>
      <c r="X24" s="664"/>
      <c r="Y24" s="665"/>
      <c r="Z24" s="723">
        <v>1.2</v>
      </c>
      <c r="AA24" s="723"/>
      <c r="AB24" s="723"/>
      <c r="AC24" s="723"/>
      <c r="AD24" s="724" t="s">
        <v>130</v>
      </c>
      <c r="AE24" s="724"/>
      <c r="AF24" s="724"/>
      <c r="AG24" s="724"/>
      <c r="AH24" s="724"/>
      <c r="AI24" s="724"/>
      <c r="AJ24" s="724"/>
      <c r="AK24" s="724"/>
      <c r="AL24" s="666" t="s">
        <v>232</v>
      </c>
      <c r="AM24" s="667"/>
      <c r="AN24" s="667"/>
      <c r="AO24" s="725"/>
      <c r="AP24" s="769" t="s">
        <v>289</v>
      </c>
      <c r="AQ24" s="776"/>
      <c r="AR24" s="776"/>
      <c r="AS24" s="776"/>
      <c r="AT24" s="776"/>
      <c r="AU24" s="776"/>
      <c r="AV24" s="776"/>
      <c r="AW24" s="776"/>
      <c r="AX24" s="776"/>
      <c r="AY24" s="776"/>
      <c r="AZ24" s="776"/>
      <c r="BA24" s="776"/>
      <c r="BB24" s="776"/>
      <c r="BC24" s="776"/>
      <c r="BD24" s="776"/>
      <c r="BE24" s="776"/>
      <c r="BF24" s="771"/>
      <c r="BG24" s="661" t="s">
        <v>232</v>
      </c>
      <c r="BH24" s="664"/>
      <c r="BI24" s="664"/>
      <c r="BJ24" s="664"/>
      <c r="BK24" s="664"/>
      <c r="BL24" s="664"/>
      <c r="BM24" s="664"/>
      <c r="BN24" s="665"/>
      <c r="BO24" s="723" t="s">
        <v>232</v>
      </c>
      <c r="BP24" s="723"/>
      <c r="BQ24" s="723"/>
      <c r="BR24" s="723"/>
      <c r="BS24" s="669" t="s">
        <v>232</v>
      </c>
      <c r="BT24" s="664"/>
      <c r="BU24" s="664"/>
      <c r="BV24" s="664"/>
      <c r="BW24" s="664"/>
      <c r="BX24" s="664"/>
      <c r="BY24" s="664"/>
      <c r="BZ24" s="664"/>
      <c r="CA24" s="664"/>
      <c r="CB24" s="704"/>
      <c r="CD24" s="732" t="s">
        <v>290</v>
      </c>
      <c r="CE24" s="733"/>
      <c r="CF24" s="733"/>
      <c r="CG24" s="733"/>
      <c r="CH24" s="733"/>
      <c r="CI24" s="733"/>
      <c r="CJ24" s="733"/>
      <c r="CK24" s="733"/>
      <c r="CL24" s="733"/>
      <c r="CM24" s="733"/>
      <c r="CN24" s="733"/>
      <c r="CO24" s="733"/>
      <c r="CP24" s="733"/>
      <c r="CQ24" s="734"/>
      <c r="CR24" s="726">
        <v>1891281</v>
      </c>
      <c r="CS24" s="727"/>
      <c r="CT24" s="727"/>
      <c r="CU24" s="727"/>
      <c r="CV24" s="727"/>
      <c r="CW24" s="727"/>
      <c r="CX24" s="727"/>
      <c r="CY24" s="773"/>
      <c r="CZ24" s="774">
        <v>39.9</v>
      </c>
      <c r="DA24" s="743"/>
      <c r="DB24" s="743"/>
      <c r="DC24" s="777"/>
      <c r="DD24" s="772">
        <v>1397766</v>
      </c>
      <c r="DE24" s="727"/>
      <c r="DF24" s="727"/>
      <c r="DG24" s="727"/>
      <c r="DH24" s="727"/>
      <c r="DI24" s="727"/>
      <c r="DJ24" s="727"/>
      <c r="DK24" s="773"/>
      <c r="DL24" s="772">
        <v>1391822</v>
      </c>
      <c r="DM24" s="727"/>
      <c r="DN24" s="727"/>
      <c r="DO24" s="727"/>
      <c r="DP24" s="727"/>
      <c r="DQ24" s="727"/>
      <c r="DR24" s="727"/>
      <c r="DS24" s="727"/>
      <c r="DT24" s="727"/>
      <c r="DU24" s="727"/>
      <c r="DV24" s="773"/>
      <c r="DW24" s="774">
        <v>48.7</v>
      </c>
      <c r="DX24" s="743"/>
      <c r="DY24" s="743"/>
      <c r="DZ24" s="743"/>
      <c r="EA24" s="743"/>
      <c r="EB24" s="743"/>
      <c r="EC24" s="775"/>
    </row>
    <row r="25" spans="2:133" ht="11.25" customHeight="1" x14ac:dyDescent="0.2">
      <c r="B25" s="658" t="s">
        <v>291</v>
      </c>
      <c r="C25" s="659"/>
      <c r="D25" s="659"/>
      <c r="E25" s="659"/>
      <c r="F25" s="659"/>
      <c r="G25" s="659"/>
      <c r="H25" s="659"/>
      <c r="I25" s="659"/>
      <c r="J25" s="659"/>
      <c r="K25" s="659"/>
      <c r="L25" s="659"/>
      <c r="M25" s="659"/>
      <c r="N25" s="659"/>
      <c r="O25" s="659"/>
      <c r="P25" s="659"/>
      <c r="Q25" s="660"/>
      <c r="R25" s="661">
        <v>57840</v>
      </c>
      <c r="S25" s="664"/>
      <c r="T25" s="664"/>
      <c r="U25" s="664"/>
      <c r="V25" s="664"/>
      <c r="W25" s="664"/>
      <c r="X25" s="664"/>
      <c r="Y25" s="665"/>
      <c r="Z25" s="723">
        <v>1.2</v>
      </c>
      <c r="AA25" s="723"/>
      <c r="AB25" s="723"/>
      <c r="AC25" s="723"/>
      <c r="AD25" s="724">
        <v>1056</v>
      </c>
      <c r="AE25" s="724"/>
      <c r="AF25" s="724"/>
      <c r="AG25" s="724"/>
      <c r="AH25" s="724"/>
      <c r="AI25" s="724"/>
      <c r="AJ25" s="724"/>
      <c r="AK25" s="724"/>
      <c r="AL25" s="666">
        <v>0</v>
      </c>
      <c r="AM25" s="667"/>
      <c r="AN25" s="667"/>
      <c r="AO25" s="725"/>
      <c r="AP25" s="769" t="s">
        <v>292</v>
      </c>
      <c r="AQ25" s="776"/>
      <c r="AR25" s="776"/>
      <c r="AS25" s="776"/>
      <c r="AT25" s="776"/>
      <c r="AU25" s="776"/>
      <c r="AV25" s="776"/>
      <c r="AW25" s="776"/>
      <c r="AX25" s="776"/>
      <c r="AY25" s="776"/>
      <c r="AZ25" s="776"/>
      <c r="BA25" s="776"/>
      <c r="BB25" s="776"/>
      <c r="BC25" s="776"/>
      <c r="BD25" s="776"/>
      <c r="BE25" s="776"/>
      <c r="BF25" s="771"/>
      <c r="BG25" s="661" t="s">
        <v>232</v>
      </c>
      <c r="BH25" s="664"/>
      <c r="BI25" s="664"/>
      <c r="BJ25" s="664"/>
      <c r="BK25" s="664"/>
      <c r="BL25" s="664"/>
      <c r="BM25" s="664"/>
      <c r="BN25" s="665"/>
      <c r="BO25" s="723" t="s">
        <v>130</v>
      </c>
      <c r="BP25" s="723"/>
      <c r="BQ25" s="723"/>
      <c r="BR25" s="723"/>
      <c r="BS25" s="669" t="s">
        <v>232</v>
      </c>
      <c r="BT25" s="664"/>
      <c r="BU25" s="664"/>
      <c r="BV25" s="664"/>
      <c r="BW25" s="664"/>
      <c r="BX25" s="664"/>
      <c r="BY25" s="664"/>
      <c r="BZ25" s="664"/>
      <c r="CA25" s="664"/>
      <c r="CB25" s="704"/>
      <c r="CD25" s="705" t="s">
        <v>293</v>
      </c>
      <c r="CE25" s="702"/>
      <c r="CF25" s="702"/>
      <c r="CG25" s="702"/>
      <c r="CH25" s="702"/>
      <c r="CI25" s="702"/>
      <c r="CJ25" s="702"/>
      <c r="CK25" s="702"/>
      <c r="CL25" s="702"/>
      <c r="CM25" s="702"/>
      <c r="CN25" s="702"/>
      <c r="CO25" s="702"/>
      <c r="CP25" s="702"/>
      <c r="CQ25" s="703"/>
      <c r="CR25" s="661">
        <v>906699</v>
      </c>
      <c r="CS25" s="662"/>
      <c r="CT25" s="662"/>
      <c r="CU25" s="662"/>
      <c r="CV25" s="662"/>
      <c r="CW25" s="662"/>
      <c r="CX25" s="662"/>
      <c r="CY25" s="663"/>
      <c r="CZ25" s="666">
        <v>19.100000000000001</v>
      </c>
      <c r="DA25" s="695"/>
      <c r="DB25" s="695"/>
      <c r="DC25" s="696"/>
      <c r="DD25" s="669">
        <v>853173</v>
      </c>
      <c r="DE25" s="662"/>
      <c r="DF25" s="662"/>
      <c r="DG25" s="662"/>
      <c r="DH25" s="662"/>
      <c r="DI25" s="662"/>
      <c r="DJ25" s="662"/>
      <c r="DK25" s="663"/>
      <c r="DL25" s="669">
        <v>847707</v>
      </c>
      <c r="DM25" s="662"/>
      <c r="DN25" s="662"/>
      <c r="DO25" s="662"/>
      <c r="DP25" s="662"/>
      <c r="DQ25" s="662"/>
      <c r="DR25" s="662"/>
      <c r="DS25" s="662"/>
      <c r="DT25" s="662"/>
      <c r="DU25" s="662"/>
      <c r="DV25" s="663"/>
      <c r="DW25" s="666">
        <v>29.7</v>
      </c>
      <c r="DX25" s="695"/>
      <c r="DY25" s="695"/>
      <c r="DZ25" s="695"/>
      <c r="EA25" s="695"/>
      <c r="EB25" s="695"/>
      <c r="EC25" s="697"/>
    </row>
    <row r="26" spans="2:133" ht="11.25" customHeight="1" x14ac:dyDescent="0.2">
      <c r="B26" s="658" t="s">
        <v>294</v>
      </c>
      <c r="C26" s="659"/>
      <c r="D26" s="659"/>
      <c r="E26" s="659"/>
      <c r="F26" s="659"/>
      <c r="G26" s="659"/>
      <c r="H26" s="659"/>
      <c r="I26" s="659"/>
      <c r="J26" s="659"/>
      <c r="K26" s="659"/>
      <c r="L26" s="659"/>
      <c r="M26" s="659"/>
      <c r="N26" s="659"/>
      <c r="O26" s="659"/>
      <c r="P26" s="659"/>
      <c r="Q26" s="660"/>
      <c r="R26" s="661">
        <v>8340</v>
      </c>
      <c r="S26" s="664"/>
      <c r="T26" s="664"/>
      <c r="U26" s="664"/>
      <c r="V26" s="664"/>
      <c r="W26" s="664"/>
      <c r="X26" s="664"/>
      <c r="Y26" s="665"/>
      <c r="Z26" s="723">
        <v>0.2</v>
      </c>
      <c r="AA26" s="723"/>
      <c r="AB26" s="723"/>
      <c r="AC26" s="723"/>
      <c r="AD26" s="724" t="s">
        <v>130</v>
      </c>
      <c r="AE26" s="724"/>
      <c r="AF26" s="724"/>
      <c r="AG26" s="724"/>
      <c r="AH26" s="724"/>
      <c r="AI26" s="724"/>
      <c r="AJ26" s="724"/>
      <c r="AK26" s="724"/>
      <c r="AL26" s="666" t="s">
        <v>130</v>
      </c>
      <c r="AM26" s="667"/>
      <c r="AN26" s="667"/>
      <c r="AO26" s="725"/>
      <c r="AP26" s="769" t="s">
        <v>295</v>
      </c>
      <c r="AQ26" s="770"/>
      <c r="AR26" s="770"/>
      <c r="AS26" s="770"/>
      <c r="AT26" s="770"/>
      <c r="AU26" s="770"/>
      <c r="AV26" s="770"/>
      <c r="AW26" s="770"/>
      <c r="AX26" s="770"/>
      <c r="AY26" s="770"/>
      <c r="AZ26" s="770"/>
      <c r="BA26" s="770"/>
      <c r="BB26" s="770"/>
      <c r="BC26" s="770"/>
      <c r="BD26" s="770"/>
      <c r="BE26" s="770"/>
      <c r="BF26" s="771"/>
      <c r="BG26" s="661" t="s">
        <v>232</v>
      </c>
      <c r="BH26" s="664"/>
      <c r="BI26" s="664"/>
      <c r="BJ26" s="664"/>
      <c r="BK26" s="664"/>
      <c r="BL26" s="664"/>
      <c r="BM26" s="664"/>
      <c r="BN26" s="665"/>
      <c r="BO26" s="723" t="s">
        <v>130</v>
      </c>
      <c r="BP26" s="723"/>
      <c r="BQ26" s="723"/>
      <c r="BR26" s="723"/>
      <c r="BS26" s="669" t="s">
        <v>130</v>
      </c>
      <c r="BT26" s="664"/>
      <c r="BU26" s="664"/>
      <c r="BV26" s="664"/>
      <c r="BW26" s="664"/>
      <c r="BX26" s="664"/>
      <c r="BY26" s="664"/>
      <c r="BZ26" s="664"/>
      <c r="CA26" s="664"/>
      <c r="CB26" s="704"/>
      <c r="CD26" s="705" t="s">
        <v>296</v>
      </c>
      <c r="CE26" s="702"/>
      <c r="CF26" s="702"/>
      <c r="CG26" s="702"/>
      <c r="CH26" s="702"/>
      <c r="CI26" s="702"/>
      <c r="CJ26" s="702"/>
      <c r="CK26" s="702"/>
      <c r="CL26" s="702"/>
      <c r="CM26" s="702"/>
      <c r="CN26" s="702"/>
      <c r="CO26" s="702"/>
      <c r="CP26" s="702"/>
      <c r="CQ26" s="703"/>
      <c r="CR26" s="661">
        <v>541197</v>
      </c>
      <c r="CS26" s="664"/>
      <c r="CT26" s="664"/>
      <c r="CU26" s="664"/>
      <c r="CV26" s="664"/>
      <c r="CW26" s="664"/>
      <c r="CX26" s="664"/>
      <c r="CY26" s="665"/>
      <c r="CZ26" s="666">
        <v>11.4</v>
      </c>
      <c r="DA26" s="695"/>
      <c r="DB26" s="695"/>
      <c r="DC26" s="696"/>
      <c r="DD26" s="669">
        <v>490869</v>
      </c>
      <c r="DE26" s="664"/>
      <c r="DF26" s="664"/>
      <c r="DG26" s="664"/>
      <c r="DH26" s="664"/>
      <c r="DI26" s="664"/>
      <c r="DJ26" s="664"/>
      <c r="DK26" s="665"/>
      <c r="DL26" s="669" t="s">
        <v>232</v>
      </c>
      <c r="DM26" s="664"/>
      <c r="DN26" s="664"/>
      <c r="DO26" s="664"/>
      <c r="DP26" s="664"/>
      <c r="DQ26" s="664"/>
      <c r="DR26" s="664"/>
      <c r="DS26" s="664"/>
      <c r="DT26" s="664"/>
      <c r="DU26" s="664"/>
      <c r="DV26" s="665"/>
      <c r="DW26" s="666" t="s">
        <v>130</v>
      </c>
      <c r="DX26" s="695"/>
      <c r="DY26" s="695"/>
      <c r="DZ26" s="695"/>
      <c r="EA26" s="695"/>
      <c r="EB26" s="695"/>
      <c r="EC26" s="697"/>
    </row>
    <row r="27" spans="2:133" ht="11.25" customHeight="1" x14ac:dyDescent="0.2">
      <c r="B27" s="658" t="s">
        <v>297</v>
      </c>
      <c r="C27" s="659"/>
      <c r="D27" s="659"/>
      <c r="E27" s="659"/>
      <c r="F27" s="659"/>
      <c r="G27" s="659"/>
      <c r="H27" s="659"/>
      <c r="I27" s="659"/>
      <c r="J27" s="659"/>
      <c r="K27" s="659"/>
      <c r="L27" s="659"/>
      <c r="M27" s="659"/>
      <c r="N27" s="659"/>
      <c r="O27" s="659"/>
      <c r="P27" s="659"/>
      <c r="Q27" s="660"/>
      <c r="R27" s="661">
        <v>678121</v>
      </c>
      <c r="S27" s="664"/>
      <c r="T27" s="664"/>
      <c r="U27" s="664"/>
      <c r="V27" s="664"/>
      <c r="W27" s="664"/>
      <c r="X27" s="664"/>
      <c r="Y27" s="665"/>
      <c r="Z27" s="723">
        <v>13.8</v>
      </c>
      <c r="AA27" s="723"/>
      <c r="AB27" s="723"/>
      <c r="AC27" s="723"/>
      <c r="AD27" s="724" t="s">
        <v>130</v>
      </c>
      <c r="AE27" s="724"/>
      <c r="AF27" s="724"/>
      <c r="AG27" s="724"/>
      <c r="AH27" s="724"/>
      <c r="AI27" s="724"/>
      <c r="AJ27" s="724"/>
      <c r="AK27" s="724"/>
      <c r="AL27" s="666" t="s">
        <v>232</v>
      </c>
      <c r="AM27" s="667"/>
      <c r="AN27" s="667"/>
      <c r="AO27" s="725"/>
      <c r="AP27" s="658" t="s">
        <v>298</v>
      </c>
      <c r="AQ27" s="659"/>
      <c r="AR27" s="659"/>
      <c r="AS27" s="659"/>
      <c r="AT27" s="659"/>
      <c r="AU27" s="659"/>
      <c r="AV27" s="659"/>
      <c r="AW27" s="659"/>
      <c r="AX27" s="659"/>
      <c r="AY27" s="659"/>
      <c r="AZ27" s="659"/>
      <c r="BA27" s="659"/>
      <c r="BB27" s="659"/>
      <c r="BC27" s="659"/>
      <c r="BD27" s="659"/>
      <c r="BE27" s="659"/>
      <c r="BF27" s="660"/>
      <c r="BG27" s="661">
        <v>1559277</v>
      </c>
      <c r="BH27" s="664"/>
      <c r="BI27" s="664"/>
      <c r="BJ27" s="664"/>
      <c r="BK27" s="664"/>
      <c r="BL27" s="664"/>
      <c r="BM27" s="664"/>
      <c r="BN27" s="665"/>
      <c r="BO27" s="723">
        <v>100</v>
      </c>
      <c r="BP27" s="723"/>
      <c r="BQ27" s="723"/>
      <c r="BR27" s="723"/>
      <c r="BS27" s="669" t="s">
        <v>232</v>
      </c>
      <c r="BT27" s="664"/>
      <c r="BU27" s="664"/>
      <c r="BV27" s="664"/>
      <c r="BW27" s="664"/>
      <c r="BX27" s="664"/>
      <c r="BY27" s="664"/>
      <c r="BZ27" s="664"/>
      <c r="CA27" s="664"/>
      <c r="CB27" s="704"/>
      <c r="CD27" s="705" t="s">
        <v>299</v>
      </c>
      <c r="CE27" s="702"/>
      <c r="CF27" s="702"/>
      <c r="CG27" s="702"/>
      <c r="CH27" s="702"/>
      <c r="CI27" s="702"/>
      <c r="CJ27" s="702"/>
      <c r="CK27" s="702"/>
      <c r="CL27" s="702"/>
      <c r="CM27" s="702"/>
      <c r="CN27" s="702"/>
      <c r="CO27" s="702"/>
      <c r="CP27" s="702"/>
      <c r="CQ27" s="703"/>
      <c r="CR27" s="661">
        <v>617012</v>
      </c>
      <c r="CS27" s="662"/>
      <c r="CT27" s="662"/>
      <c r="CU27" s="662"/>
      <c r="CV27" s="662"/>
      <c r="CW27" s="662"/>
      <c r="CX27" s="662"/>
      <c r="CY27" s="663"/>
      <c r="CZ27" s="666">
        <v>13</v>
      </c>
      <c r="DA27" s="695"/>
      <c r="DB27" s="695"/>
      <c r="DC27" s="696"/>
      <c r="DD27" s="669">
        <v>181149</v>
      </c>
      <c r="DE27" s="662"/>
      <c r="DF27" s="662"/>
      <c r="DG27" s="662"/>
      <c r="DH27" s="662"/>
      <c r="DI27" s="662"/>
      <c r="DJ27" s="662"/>
      <c r="DK27" s="663"/>
      <c r="DL27" s="669">
        <v>180671</v>
      </c>
      <c r="DM27" s="662"/>
      <c r="DN27" s="662"/>
      <c r="DO27" s="662"/>
      <c r="DP27" s="662"/>
      <c r="DQ27" s="662"/>
      <c r="DR27" s="662"/>
      <c r="DS27" s="662"/>
      <c r="DT27" s="662"/>
      <c r="DU27" s="662"/>
      <c r="DV27" s="663"/>
      <c r="DW27" s="666">
        <v>6.3</v>
      </c>
      <c r="DX27" s="695"/>
      <c r="DY27" s="695"/>
      <c r="DZ27" s="695"/>
      <c r="EA27" s="695"/>
      <c r="EB27" s="695"/>
      <c r="EC27" s="697"/>
    </row>
    <row r="28" spans="2:133" ht="11.25" customHeight="1" x14ac:dyDescent="0.2">
      <c r="B28" s="766" t="s">
        <v>300</v>
      </c>
      <c r="C28" s="767"/>
      <c r="D28" s="767"/>
      <c r="E28" s="767"/>
      <c r="F28" s="767"/>
      <c r="G28" s="767"/>
      <c r="H28" s="767"/>
      <c r="I28" s="767"/>
      <c r="J28" s="767"/>
      <c r="K28" s="767"/>
      <c r="L28" s="767"/>
      <c r="M28" s="767"/>
      <c r="N28" s="767"/>
      <c r="O28" s="767"/>
      <c r="P28" s="767"/>
      <c r="Q28" s="768"/>
      <c r="R28" s="661" t="s">
        <v>232</v>
      </c>
      <c r="S28" s="664"/>
      <c r="T28" s="664"/>
      <c r="U28" s="664"/>
      <c r="V28" s="664"/>
      <c r="W28" s="664"/>
      <c r="X28" s="664"/>
      <c r="Y28" s="665"/>
      <c r="Z28" s="723" t="s">
        <v>130</v>
      </c>
      <c r="AA28" s="723"/>
      <c r="AB28" s="723"/>
      <c r="AC28" s="723"/>
      <c r="AD28" s="724" t="s">
        <v>232</v>
      </c>
      <c r="AE28" s="724"/>
      <c r="AF28" s="724"/>
      <c r="AG28" s="724"/>
      <c r="AH28" s="724"/>
      <c r="AI28" s="724"/>
      <c r="AJ28" s="724"/>
      <c r="AK28" s="724"/>
      <c r="AL28" s="666" t="s">
        <v>130</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301</v>
      </c>
      <c r="CE28" s="702"/>
      <c r="CF28" s="702"/>
      <c r="CG28" s="702"/>
      <c r="CH28" s="702"/>
      <c r="CI28" s="702"/>
      <c r="CJ28" s="702"/>
      <c r="CK28" s="702"/>
      <c r="CL28" s="702"/>
      <c r="CM28" s="702"/>
      <c r="CN28" s="702"/>
      <c r="CO28" s="702"/>
      <c r="CP28" s="702"/>
      <c r="CQ28" s="703"/>
      <c r="CR28" s="661">
        <v>367570</v>
      </c>
      <c r="CS28" s="664"/>
      <c r="CT28" s="664"/>
      <c r="CU28" s="664"/>
      <c r="CV28" s="664"/>
      <c r="CW28" s="664"/>
      <c r="CX28" s="664"/>
      <c r="CY28" s="665"/>
      <c r="CZ28" s="666">
        <v>7.7</v>
      </c>
      <c r="DA28" s="695"/>
      <c r="DB28" s="695"/>
      <c r="DC28" s="696"/>
      <c r="DD28" s="669">
        <v>363444</v>
      </c>
      <c r="DE28" s="664"/>
      <c r="DF28" s="664"/>
      <c r="DG28" s="664"/>
      <c r="DH28" s="664"/>
      <c r="DI28" s="664"/>
      <c r="DJ28" s="664"/>
      <c r="DK28" s="665"/>
      <c r="DL28" s="669">
        <v>363444</v>
      </c>
      <c r="DM28" s="664"/>
      <c r="DN28" s="664"/>
      <c r="DO28" s="664"/>
      <c r="DP28" s="664"/>
      <c r="DQ28" s="664"/>
      <c r="DR28" s="664"/>
      <c r="DS28" s="664"/>
      <c r="DT28" s="664"/>
      <c r="DU28" s="664"/>
      <c r="DV28" s="665"/>
      <c r="DW28" s="666">
        <v>12.7</v>
      </c>
      <c r="DX28" s="695"/>
      <c r="DY28" s="695"/>
      <c r="DZ28" s="695"/>
      <c r="EA28" s="695"/>
      <c r="EB28" s="695"/>
      <c r="EC28" s="697"/>
    </row>
    <row r="29" spans="2:133" ht="11.25" customHeight="1" x14ac:dyDescent="0.2">
      <c r="B29" s="658" t="s">
        <v>302</v>
      </c>
      <c r="C29" s="659"/>
      <c r="D29" s="659"/>
      <c r="E29" s="659"/>
      <c r="F29" s="659"/>
      <c r="G29" s="659"/>
      <c r="H29" s="659"/>
      <c r="I29" s="659"/>
      <c r="J29" s="659"/>
      <c r="K29" s="659"/>
      <c r="L29" s="659"/>
      <c r="M29" s="659"/>
      <c r="N29" s="659"/>
      <c r="O29" s="659"/>
      <c r="P29" s="659"/>
      <c r="Q29" s="660"/>
      <c r="R29" s="661">
        <v>292448</v>
      </c>
      <c r="S29" s="664"/>
      <c r="T29" s="664"/>
      <c r="U29" s="664"/>
      <c r="V29" s="664"/>
      <c r="W29" s="664"/>
      <c r="X29" s="664"/>
      <c r="Y29" s="665"/>
      <c r="Z29" s="723">
        <v>5.9</v>
      </c>
      <c r="AA29" s="723"/>
      <c r="AB29" s="723"/>
      <c r="AC29" s="723"/>
      <c r="AD29" s="724" t="s">
        <v>232</v>
      </c>
      <c r="AE29" s="724"/>
      <c r="AF29" s="724"/>
      <c r="AG29" s="724"/>
      <c r="AH29" s="724"/>
      <c r="AI29" s="724"/>
      <c r="AJ29" s="724"/>
      <c r="AK29" s="724"/>
      <c r="AL29" s="666" t="s">
        <v>232</v>
      </c>
      <c r="AM29" s="667"/>
      <c r="AN29" s="667"/>
      <c r="AO29" s="725"/>
      <c r="AP29" s="735" t="s">
        <v>221</v>
      </c>
      <c r="AQ29" s="736"/>
      <c r="AR29" s="736"/>
      <c r="AS29" s="736"/>
      <c r="AT29" s="736"/>
      <c r="AU29" s="736"/>
      <c r="AV29" s="736"/>
      <c r="AW29" s="736"/>
      <c r="AX29" s="736"/>
      <c r="AY29" s="736"/>
      <c r="AZ29" s="736"/>
      <c r="BA29" s="736"/>
      <c r="BB29" s="736"/>
      <c r="BC29" s="736"/>
      <c r="BD29" s="736"/>
      <c r="BE29" s="736"/>
      <c r="BF29" s="737"/>
      <c r="BG29" s="735" t="s">
        <v>303</v>
      </c>
      <c r="BH29" s="763"/>
      <c r="BI29" s="763"/>
      <c r="BJ29" s="763"/>
      <c r="BK29" s="763"/>
      <c r="BL29" s="763"/>
      <c r="BM29" s="763"/>
      <c r="BN29" s="763"/>
      <c r="BO29" s="763"/>
      <c r="BP29" s="763"/>
      <c r="BQ29" s="764"/>
      <c r="BR29" s="735" t="s">
        <v>304</v>
      </c>
      <c r="BS29" s="763"/>
      <c r="BT29" s="763"/>
      <c r="BU29" s="763"/>
      <c r="BV29" s="763"/>
      <c r="BW29" s="763"/>
      <c r="BX29" s="763"/>
      <c r="BY29" s="763"/>
      <c r="BZ29" s="763"/>
      <c r="CA29" s="763"/>
      <c r="CB29" s="764"/>
      <c r="CD29" s="745" t="s">
        <v>305</v>
      </c>
      <c r="CE29" s="746"/>
      <c r="CF29" s="705" t="s">
        <v>70</v>
      </c>
      <c r="CG29" s="702"/>
      <c r="CH29" s="702"/>
      <c r="CI29" s="702"/>
      <c r="CJ29" s="702"/>
      <c r="CK29" s="702"/>
      <c r="CL29" s="702"/>
      <c r="CM29" s="702"/>
      <c r="CN29" s="702"/>
      <c r="CO29" s="702"/>
      <c r="CP29" s="702"/>
      <c r="CQ29" s="703"/>
      <c r="CR29" s="661">
        <v>367570</v>
      </c>
      <c r="CS29" s="662"/>
      <c r="CT29" s="662"/>
      <c r="CU29" s="662"/>
      <c r="CV29" s="662"/>
      <c r="CW29" s="662"/>
      <c r="CX29" s="662"/>
      <c r="CY29" s="663"/>
      <c r="CZ29" s="666">
        <v>7.7</v>
      </c>
      <c r="DA29" s="695"/>
      <c r="DB29" s="695"/>
      <c r="DC29" s="696"/>
      <c r="DD29" s="669">
        <v>363444</v>
      </c>
      <c r="DE29" s="662"/>
      <c r="DF29" s="662"/>
      <c r="DG29" s="662"/>
      <c r="DH29" s="662"/>
      <c r="DI29" s="662"/>
      <c r="DJ29" s="662"/>
      <c r="DK29" s="663"/>
      <c r="DL29" s="669">
        <v>363444</v>
      </c>
      <c r="DM29" s="662"/>
      <c r="DN29" s="662"/>
      <c r="DO29" s="662"/>
      <c r="DP29" s="662"/>
      <c r="DQ29" s="662"/>
      <c r="DR29" s="662"/>
      <c r="DS29" s="662"/>
      <c r="DT29" s="662"/>
      <c r="DU29" s="662"/>
      <c r="DV29" s="663"/>
      <c r="DW29" s="666">
        <v>12.7</v>
      </c>
      <c r="DX29" s="695"/>
      <c r="DY29" s="695"/>
      <c r="DZ29" s="695"/>
      <c r="EA29" s="695"/>
      <c r="EB29" s="695"/>
      <c r="EC29" s="697"/>
    </row>
    <row r="30" spans="2:133" ht="11.25" customHeight="1" x14ac:dyDescent="0.2">
      <c r="B30" s="658" t="s">
        <v>306</v>
      </c>
      <c r="C30" s="659"/>
      <c r="D30" s="659"/>
      <c r="E30" s="659"/>
      <c r="F30" s="659"/>
      <c r="G30" s="659"/>
      <c r="H30" s="659"/>
      <c r="I30" s="659"/>
      <c r="J30" s="659"/>
      <c r="K30" s="659"/>
      <c r="L30" s="659"/>
      <c r="M30" s="659"/>
      <c r="N30" s="659"/>
      <c r="O30" s="659"/>
      <c r="P30" s="659"/>
      <c r="Q30" s="660"/>
      <c r="R30" s="661">
        <v>41301</v>
      </c>
      <c r="S30" s="664"/>
      <c r="T30" s="664"/>
      <c r="U30" s="664"/>
      <c r="V30" s="664"/>
      <c r="W30" s="664"/>
      <c r="X30" s="664"/>
      <c r="Y30" s="665"/>
      <c r="Z30" s="723">
        <v>0.8</v>
      </c>
      <c r="AA30" s="723"/>
      <c r="AB30" s="723"/>
      <c r="AC30" s="723"/>
      <c r="AD30" s="724">
        <v>39414</v>
      </c>
      <c r="AE30" s="724"/>
      <c r="AF30" s="724"/>
      <c r="AG30" s="724"/>
      <c r="AH30" s="724"/>
      <c r="AI30" s="724"/>
      <c r="AJ30" s="724"/>
      <c r="AK30" s="724"/>
      <c r="AL30" s="666">
        <v>1.5</v>
      </c>
      <c r="AM30" s="667"/>
      <c r="AN30" s="667"/>
      <c r="AO30" s="725"/>
      <c r="AP30" s="751" t="s">
        <v>307</v>
      </c>
      <c r="AQ30" s="752"/>
      <c r="AR30" s="752"/>
      <c r="AS30" s="752"/>
      <c r="AT30" s="757" t="s">
        <v>308</v>
      </c>
      <c r="AU30" s="230"/>
      <c r="AV30" s="230"/>
      <c r="AW30" s="230"/>
      <c r="AX30" s="760" t="s">
        <v>188</v>
      </c>
      <c r="AY30" s="761"/>
      <c r="AZ30" s="761"/>
      <c r="BA30" s="761"/>
      <c r="BB30" s="761"/>
      <c r="BC30" s="761"/>
      <c r="BD30" s="761"/>
      <c r="BE30" s="761"/>
      <c r="BF30" s="762"/>
      <c r="BG30" s="741">
        <v>99</v>
      </c>
      <c r="BH30" s="742"/>
      <c r="BI30" s="742"/>
      <c r="BJ30" s="742"/>
      <c r="BK30" s="742"/>
      <c r="BL30" s="742"/>
      <c r="BM30" s="743">
        <v>95.1</v>
      </c>
      <c r="BN30" s="742"/>
      <c r="BO30" s="742"/>
      <c r="BP30" s="742"/>
      <c r="BQ30" s="744"/>
      <c r="BR30" s="741">
        <v>99.1</v>
      </c>
      <c r="BS30" s="742"/>
      <c r="BT30" s="742"/>
      <c r="BU30" s="742"/>
      <c r="BV30" s="742"/>
      <c r="BW30" s="742"/>
      <c r="BX30" s="743">
        <v>95.4</v>
      </c>
      <c r="BY30" s="742"/>
      <c r="BZ30" s="742"/>
      <c r="CA30" s="742"/>
      <c r="CB30" s="744"/>
      <c r="CD30" s="747"/>
      <c r="CE30" s="748"/>
      <c r="CF30" s="705" t="s">
        <v>309</v>
      </c>
      <c r="CG30" s="702"/>
      <c r="CH30" s="702"/>
      <c r="CI30" s="702"/>
      <c r="CJ30" s="702"/>
      <c r="CK30" s="702"/>
      <c r="CL30" s="702"/>
      <c r="CM30" s="702"/>
      <c r="CN30" s="702"/>
      <c r="CO30" s="702"/>
      <c r="CP30" s="702"/>
      <c r="CQ30" s="703"/>
      <c r="CR30" s="661">
        <v>338977</v>
      </c>
      <c r="CS30" s="664"/>
      <c r="CT30" s="664"/>
      <c r="CU30" s="664"/>
      <c r="CV30" s="664"/>
      <c r="CW30" s="664"/>
      <c r="CX30" s="664"/>
      <c r="CY30" s="665"/>
      <c r="CZ30" s="666">
        <v>7.1</v>
      </c>
      <c r="DA30" s="695"/>
      <c r="DB30" s="695"/>
      <c r="DC30" s="696"/>
      <c r="DD30" s="669">
        <v>334882</v>
      </c>
      <c r="DE30" s="664"/>
      <c r="DF30" s="664"/>
      <c r="DG30" s="664"/>
      <c r="DH30" s="664"/>
      <c r="DI30" s="664"/>
      <c r="DJ30" s="664"/>
      <c r="DK30" s="665"/>
      <c r="DL30" s="669">
        <v>334882</v>
      </c>
      <c r="DM30" s="664"/>
      <c r="DN30" s="664"/>
      <c r="DO30" s="664"/>
      <c r="DP30" s="664"/>
      <c r="DQ30" s="664"/>
      <c r="DR30" s="664"/>
      <c r="DS30" s="664"/>
      <c r="DT30" s="664"/>
      <c r="DU30" s="664"/>
      <c r="DV30" s="665"/>
      <c r="DW30" s="666">
        <v>11.7</v>
      </c>
      <c r="DX30" s="695"/>
      <c r="DY30" s="695"/>
      <c r="DZ30" s="695"/>
      <c r="EA30" s="695"/>
      <c r="EB30" s="695"/>
      <c r="EC30" s="697"/>
    </row>
    <row r="31" spans="2:133" ht="11.25" customHeight="1" x14ac:dyDescent="0.2">
      <c r="B31" s="658" t="s">
        <v>310</v>
      </c>
      <c r="C31" s="659"/>
      <c r="D31" s="659"/>
      <c r="E31" s="659"/>
      <c r="F31" s="659"/>
      <c r="G31" s="659"/>
      <c r="H31" s="659"/>
      <c r="I31" s="659"/>
      <c r="J31" s="659"/>
      <c r="K31" s="659"/>
      <c r="L31" s="659"/>
      <c r="M31" s="659"/>
      <c r="N31" s="659"/>
      <c r="O31" s="659"/>
      <c r="P31" s="659"/>
      <c r="Q31" s="660"/>
      <c r="R31" s="661">
        <v>99964</v>
      </c>
      <c r="S31" s="664"/>
      <c r="T31" s="664"/>
      <c r="U31" s="664"/>
      <c r="V31" s="664"/>
      <c r="W31" s="664"/>
      <c r="X31" s="664"/>
      <c r="Y31" s="665"/>
      <c r="Z31" s="723">
        <v>2</v>
      </c>
      <c r="AA31" s="723"/>
      <c r="AB31" s="723"/>
      <c r="AC31" s="723"/>
      <c r="AD31" s="724" t="s">
        <v>130</v>
      </c>
      <c r="AE31" s="724"/>
      <c r="AF31" s="724"/>
      <c r="AG31" s="724"/>
      <c r="AH31" s="724"/>
      <c r="AI31" s="724"/>
      <c r="AJ31" s="724"/>
      <c r="AK31" s="724"/>
      <c r="AL31" s="666" t="s">
        <v>130</v>
      </c>
      <c r="AM31" s="667"/>
      <c r="AN31" s="667"/>
      <c r="AO31" s="725"/>
      <c r="AP31" s="753"/>
      <c r="AQ31" s="754"/>
      <c r="AR31" s="754"/>
      <c r="AS31" s="754"/>
      <c r="AT31" s="758"/>
      <c r="AU31" s="229" t="s">
        <v>311</v>
      </c>
      <c r="AV31" s="229"/>
      <c r="AW31" s="229"/>
      <c r="AX31" s="658" t="s">
        <v>312</v>
      </c>
      <c r="AY31" s="659"/>
      <c r="AZ31" s="659"/>
      <c r="BA31" s="659"/>
      <c r="BB31" s="659"/>
      <c r="BC31" s="659"/>
      <c r="BD31" s="659"/>
      <c r="BE31" s="659"/>
      <c r="BF31" s="660"/>
      <c r="BG31" s="739">
        <v>99</v>
      </c>
      <c r="BH31" s="662"/>
      <c r="BI31" s="662"/>
      <c r="BJ31" s="662"/>
      <c r="BK31" s="662"/>
      <c r="BL31" s="662"/>
      <c r="BM31" s="667">
        <v>96.9</v>
      </c>
      <c r="BN31" s="740"/>
      <c r="BO31" s="740"/>
      <c r="BP31" s="740"/>
      <c r="BQ31" s="701"/>
      <c r="BR31" s="739">
        <v>99.1</v>
      </c>
      <c r="BS31" s="662"/>
      <c r="BT31" s="662"/>
      <c r="BU31" s="662"/>
      <c r="BV31" s="662"/>
      <c r="BW31" s="662"/>
      <c r="BX31" s="667">
        <v>97.2</v>
      </c>
      <c r="BY31" s="740"/>
      <c r="BZ31" s="740"/>
      <c r="CA31" s="740"/>
      <c r="CB31" s="701"/>
      <c r="CD31" s="747"/>
      <c r="CE31" s="748"/>
      <c r="CF31" s="705" t="s">
        <v>313</v>
      </c>
      <c r="CG31" s="702"/>
      <c r="CH31" s="702"/>
      <c r="CI31" s="702"/>
      <c r="CJ31" s="702"/>
      <c r="CK31" s="702"/>
      <c r="CL31" s="702"/>
      <c r="CM31" s="702"/>
      <c r="CN31" s="702"/>
      <c r="CO31" s="702"/>
      <c r="CP31" s="702"/>
      <c r="CQ31" s="703"/>
      <c r="CR31" s="661">
        <v>28593</v>
      </c>
      <c r="CS31" s="662"/>
      <c r="CT31" s="662"/>
      <c r="CU31" s="662"/>
      <c r="CV31" s="662"/>
      <c r="CW31" s="662"/>
      <c r="CX31" s="662"/>
      <c r="CY31" s="663"/>
      <c r="CZ31" s="666">
        <v>0.6</v>
      </c>
      <c r="DA31" s="695"/>
      <c r="DB31" s="695"/>
      <c r="DC31" s="696"/>
      <c r="DD31" s="669">
        <v>28562</v>
      </c>
      <c r="DE31" s="662"/>
      <c r="DF31" s="662"/>
      <c r="DG31" s="662"/>
      <c r="DH31" s="662"/>
      <c r="DI31" s="662"/>
      <c r="DJ31" s="662"/>
      <c r="DK31" s="663"/>
      <c r="DL31" s="669">
        <v>28562</v>
      </c>
      <c r="DM31" s="662"/>
      <c r="DN31" s="662"/>
      <c r="DO31" s="662"/>
      <c r="DP31" s="662"/>
      <c r="DQ31" s="662"/>
      <c r="DR31" s="662"/>
      <c r="DS31" s="662"/>
      <c r="DT31" s="662"/>
      <c r="DU31" s="662"/>
      <c r="DV31" s="663"/>
      <c r="DW31" s="666">
        <v>1</v>
      </c>
      <c r="DX31" s="695"/>
      <c r="DY31" s="695"/>
      <c r="DZ31" s="695"/>
      <c r="EA31" s="695"/>
      <c r="EB31" s="695"/>
      <c r="EC31" s="697"/>
    </row>
    <row r="32" spans="2:133" ht="11.25" customHeight="1" x14ac:dyDescent="0.2">
      <c r="B32" s="658" t="s">
        <v>314</v>
      </c>
      <c r="C32" s="659"/>
      <c r="D32" s="659"/>
      <c r="E32" s="659"/>
      <c r="F32" s="659"/>
      <c r="G32" s="659"/>
      <c r="H32" s="659"/>
      <c r="I32" s="659"/>
      <c r="J32" s="659"/>
      <c r="K32" s="659"/>
      <c r="L32" s="659"/>
      <c r="M32" s="659"/>
      <c r="N32" s="659"/>
      <c r="O32" s="659"/>
      <c r="P32" s="659"/>
      <c r="Q32" s="660"/>
      <c r="R32" s="661">
        <v>13922</v>
      </c>
      <c r="S32" s="664"/>
      <c r="T32" s="664"/>
      <c r="U32" s="664"/>
      <c r="V32" s="664"/>
      <c r="W32" s="664"/>
      <c r="X32" s="664"/>
      <c r="Y32" s="665"/>
      <c r="Z32" s="723">
        <v>0.3</v>
      </c>
      <c r="AA32" s="723"/>
      <c r="AB32" s="723"/>
      <c r="AC32" s="723"/>
      <c r="AD32" s="724" t="s">
        <v>232</v>
      </c>
      <c r="AE32" s="724"/>
      <c r="AF32" s="724"/>
      <c r="AG32" s="724"/>
      <c r="AH32" s="724"/>
      <c r="AI32" s="724"/>
      <c r="AJ32" s="724"/>
      <c r="AK32" s="724"/>
      <c r="AL32" s="666" t="s">
        <v>232</v>
      </c>
      <c r="AM32" s="667"/>
      <c r="AN32" s="667"/>
      <c r="AO32" s="725"/>
      <c r="AP32" s="755"/>
      <c r="AQ32" s="756"/>
      <c r="AR32" s="756"/>
      <c r="AS32" s="756"/>
      <c r="AT32" s="759"/>
      <c r="AU32" s="231"/>
      <c r="AV32" s="231"/>
      <c r="AW32" s="231"/>
      <c r="AX32" s="673" t="s">
        <v>315</v>
      </c>
      <c r="AY32" s="674"/>
      <c r="AZ32" s="674"/>
      <c r="BA32" s="674"/>
      <c r="BB32" s="674"/>
      <c r="BC32" s="674"/>
      <c r="BD32" s="674"/>
      <c r="BE32" s="674"/>
      <c r="BF32" s="675"/>
      <c r="BG32" s="738">
        <v>99</v>
      </c>
      <c r="BH32" s="677"/>
      <c r="BI32" s="677"/>
      <c r="BJ32" s="677"/>
      <c r="BK32" s="677"/>
      <c r="BL32" s="677"/>
      <c r="BM32" s="721">
        <v>93.2</v>
      </c>
      <c r="BN32" s="677"/>
      <c r="BO32" s="677"/>
      <c r="BP32" s="677"/>
      <c r="BQ32" s="714"/>
      <c r="BR32" s="738">
        <v>99</v>
      </c>
      <c r="BS32" s="677"/>
      <c r="BT32" s="677"/>
      <c r="BU32" s="677"/>
      <c r="BV32" s="677"/>
      <c r="BW32" s="677"/>
      <c r="BX32" s="721">
        <v>93.5</v>
      </c>
      <c r="BY32" s="677"/>
      <c r="BZ32" s="677"/>
      <c r="CA32" s="677"/>
      <c r="CB32" s="714"/>
      <c r="CD32" s="749"/>
      <c r="CE32" s="750"/>
      <c r="CF32" s="705" t="s">
        <v>316</v>
      </c>
      <c r="CG32" s="702"/>
      <c r="CH32" s="702"/>
      <c r="CI32" s="702"/>
      <c r="CJ32" s="702"/>
      <c r="CK32" s="702"/>
      <c r="CL32" s="702"/>
      <c r="CM32" s="702"/>
      <c r="CN32" s="702"/>
      <c r="CO32" s="702"/>
      <c r="CP32" s="702"/>
      <c r="CQ32" s="703"/>
      <c r="CR32" s="661" t="s">
        <v>232</v>
      </c>
      <c r="CS32" s="664"/>
      <c r="CT32" s="664"/>
      <c r="CU32" s="664"/>
      <c r="CV32" s="664"/>
      <c r="CW32" s="664"/>
      <c r="CX32" s="664"/>
      <c r="CY32" s="665"/>
      <c r="CZ32" s="666" t="s">
        <v>130</v>
      </c>
      <c r="DA32" s="695"/>
      <c r="DB32" s="695"/>
      <c r="DC32" s="696"/>
      <c r="DD32" s="669" t="s">
        <v>232</v>
      </c>
      <c r="DE32" s="664"/>
      <c r="DF32" s="664"/>
      <c r="DG32" s="664"/>
      <c r="DH32" s="664"/>
      <c r="DI32" s="664"/>
      <c r="DJ32" s="664"/>
      <c r="DK32" s="665"/>
      <c r="DL32" s="669" t="s">
        <v>232</v>
      </c>
      <c r="DM32" s="664"/>
      <c r="DN32" s="664"/>
      <c r="DO32" s="664"/>
      <c r="DP32" s="664"/>
      <c r="DQ32" s="664"/>
      <c r="DR32" s="664"/>
      <c r="DS32" s="664"/>
      <c r="DT32" s="664"/>
      <c r="DU32" s="664"/>
      <c r="DV32" s="665"/>
      <c r="DW32" s="666" t="s">
        <v>232</v>
      </c>
      <c r="DX32" s="695"/>
      <c r="DY32" s="695"/>
      <c r="DZ32" s="695"/>
      <c r="EA32" s="695"/>
      <c r="EB32" s="695"/>
      <c r="EC32" s="697"/>
    </row>
    <row r="33" spans="2:133" ht="11.25" customHeight="1" x14ac:dyDescent="0.2">
      <c r="B33" s="658" t="s">
        <v>317</v>
      </c>
      <c r="C33" s="659"/>
      <c r="D33" s="659"/>
      <c r="E33" s="659"/>
      <c r="F33" s="659"/>
      <c r="G33" s="659"/>
      <c r="H33" s="659"/>
      <c r="I33" s="659"/>
      <c r="J33" s="659"/>
      <c r="K33" s="659"/>
      <c r="L33" s="659"/>
      <c r="M33" s="659"/>
      <c r="N33" s="659"/>
      <c r="O33" s="659"/>
      <c r="P33" s="659"/>
      <c r="Q33" s="660"/>
      <c r="R33" s="661">
        <v>206173</v>
      </c>
      <c r="S33" s="664"/>
      <c r="T33" s="664"/>
      <c r="U33" s="664"/>
      <c r="V33" s="664"/>
      <c r="W33" s="664"/>
      <c r="X33" s="664"/>
      <c r="Y33" s="665"/>
      <c r="Z33" s="723">
        <v>4.2</v>
      </c>
      <c r="AA33" s="723"/>
      <c r="AB33" s="723"/>
      <c r="AC33" s="723"/>
      <c r="AD33" s="724" t="s">
        <v>232</v>
      </c>
      <c r="AE33" s="724"/>
      <c r="AF33" s="724"/>
      <c r="AG33" s="724"/>
      <c r="AH33" s="724"/>
      <c r="AI33" s="724"/>
      <c r="AJ33" s="724"/>
      <c r="AK33" s="724"/>
      <c r="AL33" s="666" t="s">
        <v>130</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318</v>
      </c>
      <c r="CE33" s="702"/>
      <c r="CF33" s="702"/>
      <c r="CG33" s="702"/>
      <c r="CH33" s="702"/>
      <c r="CI33" s="702"/>
      <c r="CJ33" s="702"/>
      <c r="CK33" s="702"/>
      <c r="CL33" s="702"/>
      <c r="CM33" s="702"/>
      <c r="CN33" s="702"/>
      <c r="CO33" s="702"/>
      <c r="CP33" s="702"/>
      <c r="CQ33" s="703"/>
      <c r="CR33" s="661">
        <v>1874273</v>
      </c>
      <c r="CS33" s="662"/>
      <c r="CT33" s="662"/>
      <c r="CU33" s="662"/>
      <c r="CV33" s="662"/>
      <c r="CW33" s="662"/>
      <c r="CX33" s="662"/>
      <c r="CY33" s="663"/>
      <c r="CZ33" s="666">
        <v>39.5</v>
      </c>
      <c r="DA33" s="695"/>
      <c r="DB33" s="695"/>
      <c r="DC33" s="696"/>
      <c r="DD33" s="669">
        <v>1596406</v>
      </c>
      <c r="DE33" s="662"/>
      <c r="DF33" s="662"/>
      <c r="DG33" s="662"/>
      <c r="DH33" s="662"/>
      <c r="DI33" s="662"/>
      <c r="DJ33" s="662"/>
      <c r="DK33" s="663"/>
      <c r="DL33" s="669">
        <v>1245025</v>
      </c>
      <c r="DM33" s="662"/>
      <c r="DN33" s="662"/>
      <c r="DO33" s="662"/>
      <c r="DP33" s="662"/>
      <c r="DQ33" s="662"/>
      <c r="DR33" s="662"/>
      <c r="DS33" s="662"/>
      <c r="DT33" s="662"/>
      <c r="DU33" s="662"/>
      <c r="DV33" s="663"/>
      <c r="DW33" s="666">
        <v>43.6</v>
      </c>
      <c r="DX33" s="695"/>
      <c r="DY33" s="695"/>
      <c r="DZ33" s="695"/>
      <c r="EA33" s="695"/>
      <c r="EB33" s="695"/>
      <c r="EC33" s="697"/>
    </row>
    <row r="34" spans="2:133" ht="11.25" customHeight="1" x14ac:dyDescent="0.2">
      <c r="B34" s="658" t="s">
        <v>319</v>
      </c>
      <c r="C34" s="659"/>
      <c r="D34" s="659"/>
      <c r="E34" s="659"/>
      <c r="F34" s="659"/>
      <c r="G34" s="659"/>
      <c r="H34" s="659"/>
      <c r="I34" s="659"/>
      <c r="J34" s="659"/>
      <c r="K34" s="659"/>
      <c r="L34" s="659"/>
      <c r="M34" s="659"/>
      <c r="N34" s="659"/>
      <c r="O34" s="659"/>
      <c r="P34" s="659"/>
      <c r="Q34" s="660"/>
      <c r="R34" s="661">
        <v>83532</v>
      </c>
      <c r="S34" s="664"/>
      <c r="T34" s="664"/>
      <c r="U34" s="664"/>
      <c r="V34" s="664"/>
      <c r="W34" s="664"/>
      <c r="X34" s="664"/>
      <c r="Y34" s="665"/>
      <c r="Z34" s="723">
        <v>1.7</v>
      </c>
      <c r="AA34" s="723"/>
      <c r="AB34" s="723"/>
      <c r="AC34" s="723"/>
      <c r="AD34" s="724">
        <v>6428</v>
      </c>
      <c r="AE34" s="724"/>
      <c r="AF34" s="724"/>
      <c r="AG34" s="724"/>
      <c r="AH34" s="724"/>
      <c r="AI34" s="724"/>
      <c r="AJ34" s="724"/>
      <c r="AK34" s="724"/>
      <c r="AL34" s="666">
        <v>0.2</v>
      </c>
      <c r="AM34" s="667"/>
      <c r="AN34" s="667"/>
      <c r="AO34" s="725"/>
      <c r="AP34" s="234"/>
      <c r="AQ34" s="735" t="s">
        <v>320</v>
      </c>
      <c r="AR34" s="736"/>
      <c r="AS34" s="736"/>
      <c r="AT34" s="736"/>
      <c r="AU34" s="736"/>
      <c r="AV34" s="736"/>
      <c r="AW34" s="736"/>
      <c r="AX34" s="736"/>
      <c r="AY34" s="736"/>
      <c r="AZ34" s="736"/>
      <c r="BA34" s="736"/>
      <c r="BB34" s="736"/>
      <c r="BC34" s="736"/>
      <c r="BD34" s="736"/>
      <c r="BE34" s="736"/>
      <c r="BF34" s="737"/>
      <c r="BG34" s="735" t="s">
        <v>321</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322</v>
      </c>
      <c r="CE34" s="702"/>
      <c r="CF34" s="702"/>
      <c r="CG34" s="702"/>
      <c r="CH34" s="702"/>
      <c r="CI34" s="702"/>
      <c r="CJ34" s="702"/>
      <c r="CK34" s="702"/>
      <c r="CL34" s="702"/>
      <c r="CM34" s="702"/>
      <c r="CN34" s="702"/>
      <c r="CO34" s="702"/>
      <c r="CP34" s="702"/>
      <c r="CQ34" s="703"/>
      <c r="CR34" s="661">
        <v>770542</v>
      </c>
      <c r="CS34" s="664"/>
      <c r="CT34" s="664"/>
      <c r="CU34" s="664"/>
      <c r="CV34" s="664"/>
      <c r="CW34" s="664"/>
      <c r="CX34" s="664"/>
      <c r="CY34" s="665"/>
      <c r="CZ34" s="666">
        <v>16.2</v>
      </c>
      <c r="DA34" s="695"/>
      <c r="DB34" s="695"/>
      <c r="DC34" s="696"/>
      <c r="DD34" s="669">
        <v>595026</v>
      </c>
      <c r="DE34" s="664"/>
      <c r="DF34" s="664"/>
      <c r="DG34" s="664"/>
      <c r="DH34" s="664"/>
      <c r="DI34" s="664"/>
      <c r="DJ34" s="664"/>
      <c r="DK34" s="665"/>
      <c r="DL34" s="669">
        <v>383063</v>
      </c>
      <c r="DM34" s="664"/>
      <c r="DN34" s="664"/>
      <c r="DO34" s="664"/>
      <c r="DP34" s="664"/>
      <c r="DQ34" s="664"/>
      <c r="DR34" s="664"/>
      <c r="DS34" s="664"/>
      <c r="DT34" s="664"/>
      <c r="DU34" s="664"/>
      <c r="DV34" s="665"/>
      <c r="DW34" s="666">
        <v>13.4</v>
      </c>
      <c r="DX34" s="695"/>
      <c r="DY34" s="695"/>
      <c r="DZ34" s="695"/>
      <c r="EA34" s="695"/>
      <c r="EB34" s="695"/>
      <c r="EC34" s="697"/>
    </row>
    <row r="35" spans="2:133" ht="11.25" customHeight="1" x14ac:dyDescent="0.2">
      <c r="B35" s="658" t="s">
        <v>323</v>
      </c>
      <c r="C35" s="659"/>
      <c r="D35" s="659"/>
      <c r="E35" s="659"/>
      <c r="F35" s="659"/>
      <c r="G35" s="659"/>
      <c r="H35" s="659"/>
      <c r="I35" s="659"/>
      <c r="J35" s="659"/>
      <c r="K35" s="659"/>
      <c r="L35" s="659"/>
      <c r="M35" s="659"/>
      <c r="N35" s="659"/>
      <c r="O35" s="659"/>
      <c r="P35" s="659"/>
      <c r="Q35" s="660"/>
      <c r="R35" s="661">
        <v>678300</v>
      </c>
      <c r="S35" s="664"/>
      <c r="T35" s="664"/>
      <c r="U35" s="664"/>
      <c r="V35" s="664"/>
      <c r="W35" s="664"/>
      <c r="X35" s="664"/>
      <c r="Y35" s="665"/>
      <c r="Z35" s="723">
        <v>13.8</v>
      </c>
      <c r="AA35" s="723"/>
      <c r="AB35" s="723"/>
      <c r="AC35" s="723"/>
      <c r="AD35" s="724" t="s">
        <v>130</v>
      </c>
      <c r="AE35" s="724"/>
      <c r="AF35" s="724"/>
      <c r="AG35" s="724"/>
      <c r="AH35" s="724"/>
      <c r="AI35" s="724"/>
      <c r="AJ35" s="724"/>
      <c r="AK35" s="724"/>
      <c r="AL35" s="666" t="s">
        <v>130</v>
      </c>
      <c r="AM35" s="667"/>
      <c r="AN35" s="667"/>
      <c r="AO35" s="725"/>
      <c r="AP35" s="234"/>
      <c r="AQ35" s="729" t="s">
        <v>324</v>
      </c>
      <c r="AR35" s="730"/>
      <c r="AS35" s="730"/>
      <c r="AT35" s="730"/>
      <c r="AU35" s="730"/>
      <c r="AV35" s="730"/>
      <c r="AW35" s="730"/>
      <c r="AX35" s="730"/>
      <c r="AY35" s="731"/>
      <c r="AZ35" s="726">
        <v>561474</v>
      </c>
      <c r="BA35" s="727"/>
      <c r="BB35" s="727"/>
      <c r="BC35" s="727"/>
      <c r="BD35" s="727"/>
      <c r="BE35" s="727"/>
      <c r="BF35" s="728"/>
      <c r="BG35" s="732" t="s">
        <v>325</v>
      </c>
      <c r="BH35" s="733"/>
      <c r="BI35" s="733"/>
      <c r="BJ35" s="733"/>
      <c r="BK35" s="733"/>
      <c r="BL35" s="733"/>
      <c r="BM35" s="733"/>
      <c r="BN35" s="733"/>
      <c r="BO35" s="733"/>
      <c r="BP35" s="733"/>
      <c r="BQ35" s="733"/>
      <c r="BR35" s="733"/>
      <c r="BS35" s="733"/>
      <c r="BT35" s="733"/>
      <c r="BU35" s="734"/>
      <c r="BV35" s="726">
        <v>39209</v>
      </c>
      <c r="BW35" s="727"/>
      <c r="BX35" s="727"/>
      <c r="BY35" s="727"/>
      <c r="BZ35" s="727"/>
      <c r="CA35" s="727"/>
      <c r="CB35" s="728"/>
      <c r="CD35" s="705" t="s">
        <v>326</v>
      </c>
      <c r="CE35" s="702"/>
      <c r="CF35" s="702"/>
      <c r="CG35" s="702"/>
      <c r="CH35" s="702"/>
      <c r="CI35" s="702"/>
      <c r="CJ35" s="702"/>
      <c r="CK35" s="702"/>
      <c r="CL35" s="702"/>
      <c r="CM35" s="702"/>
      <c r="CN35" s="702"/>
      <c r="CO35" s="702"/>
      <c r="CP35" s="702"/>
      <c r="CQ35" s="703"/>
      <c r="CR35" s="661">
        <v>13578</v>
      </c>
      <c r="CS35" s="662"/>
      <c r="CT35" s="662"/>
      <c r="CU35" s="662"/>
      <c r="CV35" s="662"/>
      <c r="CW35" s="662"/>
      <c r="CX35" s="662"/>
      <c r="CY35" s="663"/>
      <c r="CZ35" s="666">
        <v>0.3</v>
      </c>
      <c r="DA35" s="695"/>
      <c r="DB35" s="695"/>
      <c r="DC35" s="696"/>
      <c r="DD35" s="669">
        <v>13184</v>
      </c>
      <c r="DE35" s="662"/>
      <c r="DF35" s="662"/>
      <c r="DG35" s="662"/>
      <c r="DH35" s="662"/>
      <c r="DI35" s="662"/>
      <c r="DJ35" s="662"/>
      <c r="DK35" s="663"/>
      <c r="DL35" s="669">
        <v>13093</v>
      </c>
      <c r="DM35" s="662"/>
      <c r="DN35" s="662"/>
      <c r="DO35" s="662"/>
      <c r="DP35" s="662"/>
      <c r="DQ35" s="662"/>
      <c r="DR35" s="662"/>
      <c r="DS35" s="662"/>
      <c r="DT35" s="662"/>
      <c r="DU35" s="662"/>
      <c r="DV35" s="663"/>
      <c r="DW35" s="666">
        <v>0.5</v>
      </c>
      <c r="DX35" s="695"/>
      <c r="DY35" s="695"/>
      <c r="DZ35" s="695"/>
      <c r="EA35" s="695"/>
      <c r="EB35" s="695"/>
      <c r="EC35" s="697"/>
    </row>
    <row r="36" spans="2:133" ht="11.25" customHeight="1" x14ac:dyDescent="0.2">
      <c r="B36" s="658" t="s">
        <v>327</v>
      </c>
      <c r="C36" s="659"/>
      <c r="D36" s="659"/>
      <c r="E36" s="659"/>
      <c r="F36" s="659"/>
      <c r="G36" s="659"/>
      <c r="H36" s="659"/>
      <c r="I36" s="659"/>
      <c r="J36" s="659"/>
      <c r="K36" s="659"/>
      <c r="L36" s="659"/>
      <c r="M36" s="659"/>
      <c r="N36" s="659"/>
      <c r="O36" s="659"/>
      <c r="P36" s="659"/>
      <c r="Q36" s="660"/>
      <c r="R36" s="661" t="s">
        <v>232</v>
      </c>
      <c r="S36" s="664"/>
      <c r="T36" s="664"/>
      <c r="U36" s="664"/>
      <c r="V36" s="664"/>
      <c r="W36" s="664"/>
      <c r="X36" s="664"/>
      <c r="Y36" s="665"/>
      <c r="Z36" s="723" t="s">
        <v>130</v>
      </c>
      <c r="AA36" s="723"/>
      <c r="AB36" s="723"/>
      <c r="AC36" s="723"/>
      <c r="AD36" s="724" t="s">
        <v>130</v>
      </c>
      <c r="AE36" s="724"/>
      <c r="AF36" s="724"/>
      <c r="AG36" s="724"/>
      <c r="AH36" s="724"/>
      <c r="AI36" s="724"/>
      <c r="AJ36" s="724"/>
      <c r="AK36" s="724"/>
      <c r="AL36" s="666" t="s">
        <v>232</v>
      </c>
      <c r="AM36" s="667"/>
      <c r="AN36" s="667"/>
      <c r="AO36" s="725"/>
      <c r="AQ36" s="698" t="s">
        <v>328</v>
      </c>
      <c r="AR36" s="699"/>
      <c r="AS36" s="699"/>
      <c r="AT36" s="699"/>
      <c r="AU36" s="699"/>
      <c r="AV36" s="699"/>
      <c r="AW36" s="699"/>
      <c r="AX36" s="699"/>
      <c r="AY36" s="700"/>
      <c r="AZ36" s="661">
        <v>129200</v>
      </c>
      <c r="BA36" s="664"/>
      <c r="BB36" s="664"/>
      <c r="BC36" s="664"/>
      <c r="BD36" s="662"/>
      <c r="BE36" s="662"/>
      <c r="BF36" s="701"/>
      <c r="BG36" s="705" t="s">
        <v>329</v>
      </c>
      <c r="BH36" s="702"/>
      <c r="BI36" s="702"/>
      <c r="BJ36" s="702"/>
      <c r="BK36" s="702"/>
      <c r="BL36" s="702"/>
      <c r="BM36" s="702"/>
      <c r="BN36" s="702"/>
      <c r="BO36" s="702"/>
      <c r="BP36" s="702"/>
      <c r="BQ36" s="702"/>
      <c r="BR36" s="702"/>
      <c r="BS36" s="702"/>
      <c r="BT36" s="702"/>
      <c r="BU36" s="703"/>
      <c r="BV36" s="661">
        <v>26762</v>
      </c>
      <c r="BW36" s="664"/>
      <c r="BX36" s="664"/>
      <c r="BY36" s="664"/>
      <c r="BZ36" s="664"/>
      <c r="CA36" s="664"/>
      <c r="CB36" s="704"/>
      <c r="CD36" s="705" t="s">
        <v>330</v>
      </c>
      <c r="CE36" s="702"/>
      <c r="CF36" s="702"/>
      <c r="CG36" s="702"/>
      <c r="CH36" s="702"/>
      <c r="CI36" s="702"/>
      <c r="CJ36" s="702"/>
      <c r="CK36" s="702"/>
      <c r="CL36" s="702"/>
      <c r="CM36" s="702"/>
      <c r="CN36" s="702"/>
      <c r="CO36" s="702"/>
      <c r="CP36" s="702"/>
      <c r="CQ36" s="703"/>
      <c r="CR36" s="661">
        <v>483149</v>
      </c>
      <c r="CS36" s="664"/>
      <c r="CT36" s="664"/>
      <c r="CU36" s="664"/>
      <c r="CV36" s="664"/>
      <c r="CW36" s="664"/>
      <c r="CX36" s="664"/>
      <c r="CY36" s="665"/>
      <c r="CZ36" s="666">
        <v>10.199999999999999</v>
      </c>
      <c r="DA36" s="695"/>
      <c r="DB36" s="695"/>
      <c r="DC36" s="696"/>
      <c r="DD36" s="669">
        <v>459916</v>
      </c>
      <c r="DE36" s="664"/>
      <c r="DF36" s="664"/>
      <c r="DG36" s="664"/>
      <c r="DH36" s="664"/>
      <c r="DI36" s="664"/>
      <c r="DJ36" s="664"/>
      <c r="DK36" s="665"/>
      <c r="DL36" s="669">
        <v>422733</v>
      </c>
      <c r="DM36" s="664"/>
      <c r="DN36" s="664"/>
      <c r="DO36" s="664"/>
      <c r="DP36" s="664"/>
      <c r="DQ36" s="664"/>
      <c r="DR36" s="664"/>
      <c r="DS36" s="664"/>
      <c r="DT36" s="664"/>
      <c r="DU36" s="664"/>
      <c r="DV36" s="665"/>
      <c r="DW36" s="666">
        <v>14.8</v>
      </c>
      <c r="DX36" s="695"/>
      <c r="DY36" s="695"/>
      <c r="DZ36" s="695"/>
      <c r="EA36" s="695"/>
      <c r="EB36" s="695"/>
      <c r="EC36" s="697"/>
    </row>
    <row r="37" spans="2:133" ht="11.25" customHeight="1" x14ac:dyDescent="0.2">
      <c r="B37" s="658" t="s">
        <v>331</v>
      </c>
      <c r="C37" s="659"/>
      <c r="D37" s="659"/>
      <c r="E37" s="659"/>
      <c r="F37" s="659"/>
      <c r="G37" s="659"/>
      <c r="H37" s="659"/>
      <c r="I37" s="659"/>
      <c r="J37" s="659"/>
      <c r="K37" s="659"/>
      <c r="L37" s="659"/>
      <c r="M37" s="659"/>
      <c r="N37" s="659"/>
      <c r="O37" s="659"/>
      <c r="P37" s="659"/>
      <c r="Q37" s="660"/>
      <c r="R37" s="661">
        <v>189500</v>
      </c>
      <c r="S37" s="664"/>
      <c r="T37" s="664"/>
      <c r="U37" s="664"/>
      <c r="V37" s="664"/>
      <c r="W37" s="664"/>
      <c r="X37" s="664"/>
      <c r="Y37" s="665"/>
      <c r="Z37" s="723">
        <v>3.8</v>
      </c>
      <c r="AA37" s="723"/>
      <c r="AB37" s="723"/>
      <c r="AC37" s="723"/>
      <c r="AD37" s="724" t="s">
        <v>232</v>
      </c>
      <c r="AE37" s="724"/>
      <c r="AF37" s="724"/>
      <c r="AG37" s="724"/>
      <c r="AH37" s="724"/>
      <c r="AI37" s="724"/>
      <c r="AJ37" s="724"/>
      <c r="AK37" s="724"/>
      <c r="AL37" s="666" t="s">
        <v>232</v>
      </c>
      <c r="AM37" s="667"/>
      <c r="AN37" s="667"/>
      <c r="AO37" s="725"/>
      <c r="AQ37" s="698" t="s">
        <v>332</v>
      </c>
      <c r="AR37" s="699"/>
      <c r="AS37" s="699"/>
      <c r="AT37" s="699"/>
      <c r="AU37" s="699"/>
      <c r="AV37" s="699"/>
      <c r="AW37" s="699"/>
      <c r="AX37" s="699"/>
      <c r="AY37" s="700"/>
      <c r="AZ37" s="661">
        <v>17000</v>
      </c>
      <c r="BA37" s="664"/>
      <c r="BB37" s="664"/>
      <c r="BC37" s="664"/>
      <c r="BD37" s="662"/>
      <c r="BE37" s="662"/>
      <c r="BF37" s="701"/>
      <c r="BG37" s="705" t="s">
        <v>333</v>
      </c>
      <c r="BH37" s="702"/>
      <c r="BI37" s="702"/>
      <c r="BJ37" s="702"/>
      <c r="BK37" s="702"/>
      <c r="BL37" s="702"/>
      <c r="BM37" s="702"/>
      <c r="BN37" s="702"/>
      <c r="BO37" s="702"/>
      <c r="BP37" s="702"/>
      <c r="BQ37" s="702"/>
      <c r="BR37" s="702"/>
      <c r="BS37" s="702"/>
      <c r="BT37" s="702"/>
      <c r="BU37" s="703"/>
      <c r="BV37" s="661">
        <v>1664</v>
      </c>
      <c r="BW37" s="664"/>
      <c r="BX37" s="664"/>
      <c r="BY37" s="664"/>
      <c r="BZ37" s="664"/>
      <c r="CA37" s="664"/>
      <c r="CB37" s="704"/>
      <c r="CD37" s="705" t="s">
        <v>334</v>
      </c>
      <c r="CE37" s="702"/>
      <c r="CF37" s="702"/>
      <c r="CG37" s="702"/>
      <c r="CH37" s="702"/>
      <c r="CI37" s="702"/>
      <c r="CJ37" s="702"/>
      <c r="CK37" s="702"/>
      <c r="CL37" s="702"/>
      <c r="CM37" s="702"/>
      <c r="CN37" s="702"/>
      <c r="CO37" s="702"/>
      <c r="CP37" s="702"/>
      <c r="CQ37" s="703"/>
      <c r="CR37" s="661">
        <v>123104</v>
      </c>
      <c r="CS37" s="662"/>
      <c r="CT37" s="662"/>
      <c r="CU37" s="662"/>
      <c r="CV37" s="662"/>
      <c r="CW37" s="662"/>
      <c r="CX37" s="662"/>
      <c r="CY37" s="663"/>
      <c r="CZ37" s="666">
        <v>2.6</v>
      </c>
      <c r="DA37" s="695"/>
      <c r="DB37" s="695"/>
      <c r="DC37" s="696"/>
      <c r="DD37" s="669">
        <v>117902</v>
      </c>
      <c r="DE37" s="662"/>
      <c r="DF37" s="662"/>
      <c r="DG37" s="662"/>
      <c r="DH37" s="662"/>
      <c r="DI37" s="662"/>
      <c r="DJ37" s="662"/>
      <c r="DK37" s="663"/>
      <c r="DL37" s="669">
        <v>117829</v>
      </c>
      <c r="DM37" s="662"/>
      <c r="DN37" s="662"/>
      <c r="DO37" s="662"/>
      <c r="DP37" s="662"/>
      <c r="DQ37" s="662"/>
      <c r="DR37" s="662"/>
      <c r="DS37" s="662"/>
      <c r="DT37" s="662"/>
      <c r="DU37" s="662"/>
      <c r="DV37" s="663"/>
      <c r="DW37" s="666">
        <v>4.0999999999999996</v>
      </c>
      <c r="DX37" s="695"/>
      <c r="DY37" s="695"/>
      <c r="DZ37" s="695"/>
      <c r="EA37" s="695"/>
      <c r="EB37" s="695"/>
      <c r="EC37" s="697"/>
    </row>
    <row r="38" spans="2:133" ht="11.25" customHeight="1" x14ac:dyDescent="0.2">
      <c r="B38" s="673" t="s">
        <v>335</v>
      </c>
      <c r="C38" s="674"/>
      <c r="D38" s="674"/>
      <c r="E38" s="674"/>
      <c r="F38" s="674"/>
      <c r="G38" s="674"/>
      <c r="H38" s="674"/>
      <c r="I38" s="674"/>
      <c r="J38" s="674"/>
      <c r="K38" s="674"/>
      <c r="L38" s="674"/>
      <c r="M38" s="674"/>
      <c r="N38" s="674"/>
      <c r="O38" s="674"/>
      <c r="P38" s="674"/>
      <c r="Q38" s="675"/>
      <c r="R38" s="676">
        <v>4929900</v>
      </c>
      <c r="S38" s="713"/>
      <c r="T38" s="713"/>
      <c r="U38" s="713"/>
      <c r="V38" s="713"/>
      <c r="W38" s="713"/>
      <c r="X38" s="713"/>
      <c r="Y38" s="718"/>
      <c r="Z38" s="719">
        <v>100</v>
      </c>
      <c r="AA38" s="719"/>
      <c r="AB38" s="719"/>
      <c r="AC38" s="719"/>
      <c r="AD38" s="720">
        <v>2668133</v>
      </c>
      <c r="AE38" s="720"/>
      <c r="AF38" s="720"/>
      <c r="AG38" s="720"/>
      <c r="AH38" s="720"/>
      <c r="AI38" s="720"/>
      <c r="AJ38" s="720"/>
      <c r="AK38" s="720"/>
      <c r="AL38" s="679">
        <v>100</v>
      </c>
      <c r="AM38" s="721"/>
      <c r="AN38" s="721"/>
      <c r="AO38" s="722"/>
      <c r="AQ38" s="698" t="s">
        <v>336</v>
      </c>
      <c r="AR38" s="699"/>
      <c r="AS38" s="699"/>
      <c r="AT38" s="699"/>
      <c r="AU38" s="699"/>
      <c r="AV38" s="699"/>
      <c r="AW38" s="699"/>
      <c r="AX38" s="699"/>
      <c r="AY38" s="700"/>
      <c r="AZ38" s="661" t="s">
        <v>130</v>
      </c>
      <c r="BA38" s="664"/>
      <c r="BB38" s="664"/>
      <c r="BC38" s="664"/>
      <c r="BD38" s="662"/>
      <c r="BE38" s="662"/>
      <c r="BF38" s="701"/>
      <c r="BG38" s="705" t="s">
        <v>337</v>
      </c>
      <c r="BH38" s="702"/>
      <c r="BI38" s="702"/>
      <c r="BJ38" s="702"/>
      <c r="BK38" s="702"/>
      <c r="BL38" s="702"/>
      <c r="BM38" s="702"/>
      <c r="BN38" s="702"/>
      <c r="BO38" s="702"/>
      <c r="BP38" s="702"/>
      <c r="BQ38" s="702"/>
      <c r="BR38" s="702"/>
      <c r="BS38" s="702"/>
      <c r="BT38" s="702"/>
      <c r="BU38" s="703"/>
      <c r="BV38" s="661">
        <v>2563</v>
      </c>
      <c r="BW38" s="664"/>
      <c r="BX38" s="664"/>
      <c r="BY38" s="664"/>
      <c r="BZ38" s="664"/>
      <c r="CA38" s="664"/>
      <c r="CB38" s="704"/>
      <c r="CD38" s="705" t="s">
        <v>338</v>
      </c>
      <c r="CE38" s="702"/>
      <c r="CF38" s="702"/>
      <c r="CG38" s="702"/>
      <c r="CH38" s="702"/>
      <c r="CI38" s="702"/>
      <c r="CJ38" s="702"/>
      <c r="CK38" s="702"/>
      <c r="CL38" s="702"/>
      <c r="CM38" s="702"/>
      <c r="CN38" s="702"/>
      <c r="CO38" s="702"/>
      <c r="CP38" s="702"/>
      <c r="CQ38" s="703"/>
      <c r="CR38" s="661">
        <v>561474</v>
      </c>
      <c r="CS38" s="664"/>
      <c r="CT38" s="664"/>
      <c r="CU38" s="664"/>
      <c r="CV38" s="664"/>
      <c r="CW38" s="664"/>
      <c r="CX38" s="664"/>
      <c r="CY38" s="665"/>
      <c r="CZ38" s="666">
        <v>11.8</v>
      </c>
      <c r="DA38" s="695"/>
      <c r="DB38" s="695"/>
      <c r="DC38" s="696"/>
      <c r="DD38" s="669">
        <v>498280</v>
      </c>
      <c r="DE38" s="664"/>
      <c r="DF38" s="664"/>
      <c r="DG38" s="664"/>
      <c r="DH38" s="664"/>
      <c r="DI38" s="664"/>
      <c r="DJ38" s="664"/>
      <c r="DK38" s="665"/>
      <c r="DL38" s="669">
        <v>426136</v>
      </c>
      <c r="DM38" s="664"/>
      <c r="DN38" s="664"/>
      <c r="DO38" s="664"/>
      <c r="DP38" s="664"/>
      <c r="DQ38" s="664"/>
      <c r="DR38" s="664"/>
      <c r="DS38" s="664"/>
      <c r="DT38" s="664"/>
      <c r="DU38" s="664"/>
      <c r="DV38" s="665"/>
      <c r="DW38" s="666">
        <v>14.9</v>
      </c>
      <c r="DX38" s="695"/>
      <c r="DY38" s="695"/>
      <c r="DZ38" s="695"/>
      <c r="EA38" s="695"/>
      <c r="EB38" s="695"/>
      <c r="EC38" s="697"/>
    </row>
    <row r="39" spans="2:133" ht="11.25" customHeight="1" x14ac:dyDescent="0.2">
      <c r="AQ39" s="698" t="s">
        <v>339</v>
      </c>
      <c r="AR39" s="699"/>
      <c r="AS39" s="699"/>
      <c r="AT39" s="699"/>
      <c r="AU39" s="699"/>
      <c r="AV39" s="699"/>
      <c r="AW39" s="699"/>
      <c r="AX39" s="699"/>
      <c r="AY39" s="700"/>
      <c r="AZ39" s="661" t="s">
        <v>130</v>
      </c>
      <c r="BA39" s="664"/>
      <c r="BB39" s="664"/>
      <c r="BC39" s="664"/>
      <c r="BD39" s="662"/>
      <c r="BE39" s="662"/>
      <c r="BF39" s="701"/>
      <c r="BG39" s="706" t="s">
        <v>340</v>
      </c>
      <c r="BH39" s="707"/>
      <c r="BI39" s="707"/>
      <c r="BJ39" s="707"/>
      <c r="BK39" s="707"/>
      <c r="BL39" s="235"/>
      <c r="BM39" s="702" t="s">
        <v>341</v>
      </c>
      <c r="BN39" s="702"/>
      <c r="BO39" s="702"/>
      <c r="BP39" s="702"/>
      <c r="BQ39" s="702"/>
      <c r="BR39" s="702"/>
      <c r="BS39" s="702"/>
      <c r="BT39" s="702"/>
      <c r="BU39" s="703"/>
      <c r="BV39" s="661">
        <v>107</v>
      </c>
      <c r="BW39" s="664"/>
      <c r="BX39" s="664"/>
      <c r="BY39" s="664"/>
      <c r="BZ39" s="664"/>
      <c r="CA39" s="664"/>
      <c r="CB39" s="704"/>
      <c r="CD39" s="705" t="s">
        <v>342</v>
      </c>
      <c r="CE39" s="702"/>
      <c r="CF39" s="702"/>
      <c r="CG39" s="702"/>
      <c r="CH39" s="702"/>
      <c r="CI39" s="702"/>
      <c r="CJ39" s="702"/>
      <c r="CK39" s="702"/>
      <c r="CL39" s="702"/>
      <c r="CM39" s="702"/>
      <c r="CN39" s="702"/>
      <c r="CO39" s="702"/>
      <c r="CP39" s="702"/>
      <c r="CQ39" s="703"/>
      <c r="CR39" s="661">
        <v>40530</v>
      </c>
      <c r="CS39" s="662"/>
      <c r="CT39" s="662"/>
      <c r="CU39" s="662"/>
      <c r="CV39" s="662"/>
      <c r="CW39" s="662"/>
      <c r="CX39" s="662"/>
      <c r="CY39" s="663"/>
      <c r="CZ39" s="666">
        <v>0.9</v>
      </c>
      <c r="DA39" s="695"/>
      <c r="DB39" s="695"/>
      <c r="DC39" s="696"/>
      <c r="DD39" s="669">
        <v>30000</v>
      </c>
      <c r="DE39" s="662"/>
      <c r="DF39" s="662"/>
      <c r="DG39" s="662"/>
      <c r="DH39" s="662"/>
      <c r="DI39" s="662"/>
      <c r="DJ39" s="662"/>
      <c r="DK39" s="663"/>
      <c r="DL39" s="669" t="s">
        <v>130</v>
      </c>
      <c r="DM39" s="662"/>
      <c r="DN39" s="662"/>
      <c r="DO39" s="662"/>
      <c r="DP39" s="662"/>
      <c r="DQ39" s="662"/>
      <c r="DR39" s="662"/>
      <c r="DS39" s="662"/>
      <c r="DT39" s="662"/>
      <c r="DU39" s="662"/>
      <c r="DV39" s="663"/>
      <c r="DW39" s="666" t="s">
        <v>130</v>
      </c>
      <c r="DX39" s="695"/>
      <c r="DY39" s="695"/>
      <c r="DZ39" s="695"/>
      <c r="EA39" s="695"/>
      <c r="EB39" s="695"/>
      <c r="EC39" s="697"/>
    </row>
    <row r="40" spans="2:133" ht="11.25" customHeight="1" x14ac:dyDescent="0.2">
      <c r="AQ40" s="698" t="s">
        <v>343</v>
      </c>
      <c r="AR40" s="699"/>
      <c r="AS40" s="699"/>
      <c r="AT40" s="699"/>
      <c r="AU40" s="699"/>
      <c r="AV40" s="699"/>
      <c r="AW40" s="699"/>
      <c r="AX40" s="699"/>
      <c r="AY40" s="700"/>
      <c r="AZ40" s="661">
        <v>96380</v>
      </c>
      <c r="BA40" s="664"/>
      <c r="BB40" s="664"/>
      <c r="BC40" s="664"/>
      <c r="BD40" s="662"/>
      <c r="BE40" s="662"/>
      <c r="BF40" s="701"/>
      <c r="BG40" s="706"/>
      <c r="BH40" s="707"/>
      <c r="BI40" s="707"/>
      <c r="BJ40" s="707"/>
      <c r="BK40" s="707"/>
      <c r="BL40" s="235"/>
      <c r="BM40" s="702" t="s">
        <v>344</v>
      </c>
      <c r="BN40" s="702"/>
      <c r="BO40" s="702"/>
      <c r="BP40" s="702"/>
      <c r="BQ40" s="702"/>
      <c r="BR40" s="702"/>
      <c r="BS40" s="702"/>
      <c r="BT40" s="702"/>
      <c r="BU40" s="703"/>
      <c r="BV40" s="661" t="s">
        <v>130</v>
      </c>
      <c r="BW40" s="664"/>
      <c r="BX40" s="664"/>
      <c r="BY40" s="664"/>
      <c r="BZ40" s="664"/>
      <c r="CA40" s="664"/>
      <c r="CB40" s="704"/>
      <c r="CD40" s="705" t="s">
        <v>345</v>
      </c>
      <c r="CE40" s="702"/>
      <c r="CF40" s="702"/>
      <c r="CG40" s="702"/>
      <c r="CH40" s="702"/>
      <c r="CI40" s="702"/>
      <c r="CJ40" s="702"/>
      <c r="CK40" s="702"/>
      <c r="CL40" s="702"/>
      <c r="CM40" s="702"/>
      <c r="CN40" s="702"/>
      <c r="CO40" s="702"/>
      <c r="CP40" s="702"/>
      <c r="CQ40" s="703"/>
      <c r="CR40" s="661">
        <v>5000</v>
      </c>
      <c r="CS40" s="664"/>
      <c r="CT40" s="664"/>
      <c r="CU40" s="664"/>
      <c r="CV40" s="664"/>
      <c r="CW40" s="664"/>
      <c r="CX40" s="664"/>
      <c r="CY40" s="665"/>
      <c r="CZ40" s="666">
        <v>0.1</v>
      </c>
      <c r="DA40" s="695"/>
      <c r="DB40" s="695"/>
      <c r="DC40" s="696"/>
      <c r="DD40" s="669" t="s">
        <v>130</v>
      </c>
      <c r="DE40" s="664"/>
      <c r="DF40" s="664"/>
      <c r="DG40" s="664"/>
      <c r="DH40" s="664"/>
      <c r="DI40" s="664"/>
      <c r="DJ40" s="664"/>
      <c r="DK40" s="665"/>
      <c r="DL40" s="669" t="s">
        <v>130</v>
      </c>
      <c r="DM40" s="664"/>
      <c r="DN40" s="664"/>
      <c r="DO40" s="664"/>
      <c r="DP40" s="664"/>
      <c r="DQ40" s="664"/>
      <c r="DR40" s="664"/>
      <c r="DS40" s="664"/>
      <c r="DT40" s="664"/>
      <c r="DU40" s="664"/>
      <c r="DV40" s="665"/>
      <c r="DW40" s="666" t="s">
        <v>232</v>
      </c>
      <c r="DX40" s="695"/>
      <c r="DY40" s="695"/>
      <c r="DZ40" s="695"/>
      <c r="EA40" s="695"/>
      <c r="EB40" s="695"/>
      <c r="EC40" s="697"/>
    </row>
    <row r="41" spans="2:133" ht="11.25" customHeight="1" x14ac:dyDescent="0.2">
      <c r="AQ41" s="710" t="s">
        <v>346</v>
      </c>
      <c r="AR41" s="711"/>
      <c r="AS41" s="711"/>
      <c r="AT41" s="711"/>
      <c r="AU41" s="711"/>
      <c r="AV41" s="711"/>
      <c r="AW41" s="711"/>
      <c r="AX41" s="711"/>
      <c r="AY41" s="712"/>
      <c r="AZ41" s="676">
        <v>318894</v>
      </c>
      <c r="BA41" s="713"/>
      <c r="BB41" s="713"/>
      <c r="BC41" s="713"/>
      <c r="BD41" s="677"/>
      <c r="BE41" s="677"/>
      <c r="BF41" s="714"/>
      <c r="BG41" s="708"/>
      <c r="BH41" s="709"/>
      <c r="BI41" s="709"/>
      <c r="BJ41" s="709"/>
      <c r="BK41" s="709"/>
      <c r="BL41" s="236"/>
      <c r="BM41" s="715" t="s">
        <v>347</v>
      </c>
      <c r="BN41" s="715"/>
      <c r="BO41" s="715"/>
      <c r="BP41" s="715"/>
      <c r="BQ41" s="715"/>
      <c r="BR41" s="715"/>
      <c r="BS41" s="715"/>
      <c r="BT41" s="715"/>
      <c r="BU41" s="716"/>
      <c r="BV41" s="676">
        <v>376</v>
      </c>
      <c r="BW41" s="713"/>
      <c r="BX41" s="713"/>
      <c r="BY41" s="713"/>
      <c r="BZ41" s="713"/>
      <c r="CA41" s="713"/>
      <c r="CB41" s="717"/>
      <c r="CD41" s="705" t="s">
        <v>348</v>
      </c>
      <c r="CE41" s="702"/>
      <c r="CF41" s="702"/>
      <c r="CG41" s="702"/>
      <c r="CH41" s="702"/>
      <c r="CI41" s="702"/>
      <c r="CJ41" s="702"/>
      <c r="CK41" s="702"/>
      <c r="CL41" s="702"/>
      <c r="CM41" s="702"/>
      <c r="CN41" s="702"/>
      <c r="CO41" s="702"/>
      <c r="CP41" s="702"/>
      <c r="CQ41" s="703"/>
      <c r="CR41" s="661" t="s">
        <v>130</v>
      </c>
      <c r="CS41" s="662"/>
      <c r="CT41" s="662"/>
      <c r="CU41" s="662"/>
      <c r="CV41" s="662"/>
      <c r="CW41" s="662"/>
      <c r="CX41" s="662"/>
      <c r="CY41" s="663"/>
      <c r="CZ41" s="666" t="s">
        <v>130</v>
      </c>
      <c r="DA41" s="695"/>
      <c r="DB41" s="695"/>
      <c r="DC41" s="696"/>
      <c r="DD41" s="669" t="s">
        <v>130</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2">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350</v>
      </c>
      <c r="CE42" s="659"/>
      <c r="CF42" s="659"/>
      <c r="CG42" s="659"/>
      <c r="CH42" s="659"/>
      <c r="CI42" s="659"/>
      <c r="CJ42" s="659"/>
      <c r="CK42" s="659"/>
      <c r="CL42" s="659"/>
      <c r="CM42" s="659"/>
      <c r="CN42" s="659"/>
      <c r="CO42" s="659"/>
      <c r="CP42" s="659"/>
      <c r="CQ42" s="660"/>
      <c r="CR42" s="661">
        <v>977378</v>
      </c>
      <c r="CS42" s="664"/>
      <c r="CT42" s="664"/>
      <c r="CU42" s="664"/>
      <c r="CV42" s="664"/>
      <c r="CW42" s="664"/>
      <c r="CX42" s="664"/>
      <c r="CY42" s="665"/>
      <c r="CZ42" s="666">
        <v>20.6</v>
      </c>
      <c r="DA42" s="667"/>
      <c r="DB42" s="667"/>
      <c r="DC42" s="668"/>
      <c r="DD42" s="669">
        <v>96218</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2">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352</v>
      </c>
      <c r="CE43" s="659"/>
      <c r="CF43" s="659"/>
      <c r="CG43" s="659"/>
      <c r="CH43" s="659"/>
      <c r="CI43" s="659"/>
      <c r="CJ43" s="659"/>
      <c r="CK43" s="659"/>
      <c r="CL43" s="659"/>
      <c r="CM43" s="659"/>
      <c r="CN43" s="659"/>
      <c r="CO43" s="659"/>
      <c r="CP43" s="659"/>
      <c r="CQ43" s="660"/>
      <c r="CR43" s="661">
        <v>34032</v>
      </c>
      <c r="CS43" s="662"/>
      <c r="CT43" s="662"/>
      <c r="CU43" s="662"/>
      <c r="CV43" s="662"/>
      <c r="CW43" s="662"/>
      <c r="CX43" s="662"/>
      <c r="CY43" s="663"/>
      <c r="CZ43" s="666">
        <v>0.7</v>
      </c>
      <c r="DA43" s="695"/>
      <c r="DB43" s="695"/>
      <c r="DC43" s="696"/>
      <c r="DD43" s="669">
        <v>34032</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2">
      <c r="B44" s="240" t="s">
        <v>353</v>
      </c>
      <c r="CD44" s="689" t="s">
        <v>305</v>
      </c>
      <c r="CE44" s="690"/>
      <c r="CF44" s="658" t="s">
        <v>354</v>
      </c>
      <c r="CG44" s="659"/>
      <c r="CH44" s="659"/>
      <c r="CI44" s="659"/>
      <c r="CJ44" s="659"/>
      <c r="CK44" s="659"/>
      <c r="CL44" s="659"/>
      <c r="CM44" s="659"/>
      <c r="CN44" s="659"/>
      <c r="CO44" s="659"/>
      <c r="CP44" s="659"/>
      <c r="CQ44" s="660"/>
      <c r="CR44" s="661">
        <v>977378</v>
      </c>
      <c r="CS44" s="664"/>
      <c r="CT44" s="664"/>
      <c r="CU44" s="664"/>
      <c r="CV44" s="664"/>
      <c r="CW44" s="664"/>
      <c r="CX44" s="664"/>
      <c r="CY44" s="665"/>
      <c r="CZ44" s="666">
        <v>20.6</v>
      </c>
      <c r="DA44" s="667"/>
      <c r="DB44" s="667"/>
      <c r="DC44" s="668"/>
      <c r="DD44" s="669">
        <v>96218</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2">
      <c r="CD45" s="691"/>
      <c r="CE45" s="692"/>
      <c r="CF45" s="658" t="s">
        <v>355</v>
      </c>
      <c r="CG45" s="659"/>
      <c r="CH45" s="659"/>
      <c r="CI45" s="659"/>
      <c r="CJ45" s="659"/>
      <c r="CK45" s="659"/>
      <c r="CL45" s="659"/>
      <c r="CM45" s="659"/>
      <c r="CN45" s="659"/>
      <c r="CO45" s="659"/>
      <c r="CP45" s="659"/>
      <c r="CQ45" s="660"/>
      <c r="CR45" s="661">
        <v>826423</v>
      </c>
      <c r="CS45" s="662"/>
      <c r="CT45" s="662"/>
      <c r="CU45" s="662"/>
      <c r="CV45" s="662"/>
      <c r="CW45" s="662"/>
      <c r="CX45" s="662"/>
      <c r="CY45" s="663"/>
      <c r="CZ45" s="666">
        <v>17.399999999999999</v>
      </c>
      <c r="DA45" s="695"/>
      <c r="DB45" s="695"/>
      <c r="DC45" s="696"/>
      <c r="DD45" s="669">
        <v>54374</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2">
      <c r="CD46" s="691"/>
      <c r="CE46" s="692"/>
      <c r="CF46" s="658" t="s">
        <v>356</v>
      </c>
      <c r="CG46" s="659"/>
      <c r="CH46" s="659"/>
      <c r="CI46" s="659"/>
      <c r="CJ46" s="659"/>
      <c r="CK46" s="659"/>
      <c r="CL46" s="659"/>
      <c r="CM46" s="659"/>
      <c r="CN46" s="659"/>
      <c r="CO46" s="659"/>
      <c r="CP46" s="659"/>
      <c r="CQ46" s="660"/>
      <c r="CR46" s="661">
        <v>150955</v>
      </c>
      <c r="CS46" s="664"/>
      <c r="CT46" s="664"/>
      <c r="CU46" s="664"/>
      <c r="CV46" s="664"/>
      <c r="CW46" s="664"/>
      <c r="CX46" s="664"/>
      <c r="CY46" s="665"/>
      <c r="CZ46" s="666">
        <v>3.2</v>
      </c>
      <c r="DA46" s="667"/>
      <c r="DB46" s="667"/>
      <c r="DC46" s="668"/>
      <c r="DD46" s="669">
        <v>41844</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2">
      <c r="CD47" s="691"/>
      <c r="CE47" s="692"/>
      <c r="CF47" s="658" t="s">
        <v>357</v>
      </c>
      <c r="CG47" s="659"/>
      <c r="CH47" s="659"/>
      <c r="CI47" s="659"/>
      <c r="CJ47" s="659"/>
      <c r="CK47" s="659"/>
      <c r="CL47" s="659"/>
      <c r="CM47" s="659"/>
      <c r="CN47" s="659"/>
      <c r="CO47" s="659"/>
      <c r="CP47" s="659"/>
      <c r="CQ47" s="660"/>
      <c r="CR47" s="661" t="s">
        <v>130</v>
      </c>
      <c r="CS47" s="662"/>
      <c r="CT47" s="662"/>
      <c r="CU47" s="662"/>
      <c r="CV47" s="662"/>
      <c r="CW47" s="662"/>
      <c r="CX47" s="662"/>
      <c r="CY47" s="663"/>
      <c r="CZ47" s="666" t="s">
        <v>130</v>
      </c>
      <c r="DA47" s="695"/>
      <c r="DB47" s="695"/>
      <c r="DC47" s="696"/>
      <c r="DD47" s="669" t="s">
        <v>232</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ht="10.8" x14ac:dyDescent="0.2">
      <c r="CD48" s="693"/>
      <c r="CE48" s="694"/>
      <c r="CF48" s="658" t="s">
        <v>358</v>
      </c>
      <c r="CG48" s="659"/>
      <c r="CH48" s="659"/>
      <c r="CI48" s="659"/>
      <c r="CJ48" s="659"/>
      <c r="CK48" s="659"/>
      <c r="CL48" s="659"/>
      <c r="CM48" s="659"/>
      <c r="CN48" s="659"/>
      <c r="CO48" s="659"/>
      <c r="CP48" s="659"/>
      <c r="CQ48" s="660"/>
      <c r="CR48" s="661" t="s">
        <v>130</v>
      </c>
      <c r="CS48" s="664"/>
      <c r="CT48" s="664"/>
      <c r="CU48" s="664"/>
      <c r="CV48" s="664"/>
      <c r="CW48" s="664"/>
      <c r="CX48" s="664"/>
      <c r="CY48" s="665"/>
      <c r="CZ48" s="666" t="s">
        <v>130</v>
      </c>
      <c r="DA48" s="667"/>
      <c r="DB48" s="667"/>
      <c r="DC48" s="668"/>
      <c r="DD48" s="669" t="s">
        <v>130</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2">
      <c r="CD49" s="673" t="s">
        <v>359</v>
      </c>
      <c r="CE49" s="674"/>
      <c r="CF49" s="674"/>
      <c r="CG49" s="674"/>
      <c r="CH49" s="674"/>
      <c r="CI49" s="674"/>
      <c r="CJ49" s="674"/>
      <c r="CK49" s="674"/>
      <c r="CL49" s="674"/>
      <c r="CM49" s="674"/>
      <c r="CN49" s="674"/>
      <c r="CO49" s="674"/>
      <c r="CP49" s="674"/>
      <c r="CQ49" s="675"/>
      <c r="CR49" s="676">
        <v>4742932</v>
      </c>
      <c r="CS49" s="677"/>
      <c r="CT49" s="677"/>
      <c r="CU49" s="677"/>
      <c r="CV49" s="677"/>
      <c r="CW49" s="677"/>
      <c r="CX49" s="677"/>
      <c r="CY49" s="678"/>
      <c r="CZ49" s="679">
        <v>100</v>
      </c>
      <c r="DA49" s="680"/>
      <c r="DB49" s="680"/>
      <c r="DC49" s="681"/>
      <c r="DD49" s="682">
        <v>3090390</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t="10.8" hidden="1" x14ac:dyDescent="0.2"/>
    <row r="51" spans="82:133" ht="10.8" hidden="1" x14ac:dyDescent="0.2"/>
    <row r="52" spans="82:133" ht="10.8" hidden="1" x14ac:dyDescent="0.2"/>
    <row r="53" spans="82:133" ht="10.8" hidden="1" x14ac:dyDescent="0.2"/>
  </sheetData>
  <sheetProtection algorithmName="SHA-512" hashValue="3WaAuQTnNoir+1kR1vGN8VsceJMp73RBEz6BwW0kgsakBiAFH4X0GwGBY+OeZOtWQ12wNMMHUhlG+s9SEZnyqg==" saltValue="8Ny4DcvdcTC/JCU5Aonp3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361</v>
      </c>
      <c r="DK2" s="1200"/>
      <c r="DL2" s="1200"/>
      <c r="DM2" s="1200"/>
      <c r="DN2" s="1200"/>
      <c r="DO2" s="1201"/>
      <c r="DP2" s="249"/>
      <c r="DQ2" s="1199" t="s">
        <v>362</v>
      </c>
      <c r="DR2" s="1200"/>
      <c r="DS2" s="1200"/>
      <c r="DT2" s="1200"/>
      <c r="DU2" s="1200"/>
      <c r="DV2" s="1200"/>
      <c r="DW2" s="1200"/>
      <c r="DX2" s="1200"/>
      <c r="DY2" s="1200"/>
      <c r="DZ2" s="1201"/>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1152" t="s">
        <v>363</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1084" t="s">
        <v>365</v>
      </c>
      <c r="B5" s="1085"/>
      <c r="C5" s="1085"/>
      <c r="D5" s="1085"/>
      <c r="E5" s="1085"/>
      <c r="F5" s="1085"/>
      <c r="G5" s="1085"/>
      <c r="H5" s="1085"/>
      <c r="I5" s="1085"/>
      <c r="J5" s="1085"/>
      <c r="K5" s="1085"/>
      <c r="L5" s="1085"/>
      <c r="M5" s="1085"/>
      <c r="N5" s="1085"/>
      <c r="O5" s="1085"/>
      <c r="P5" s="1086"/>
      <c r="Q5" s="1090" t="s">
        <v>366</v>
      </c>
      <c r="R5" s="1091"/>
      <c r="S5" s="1091"/>
      <c r="T5" s="1091"/>
      <c r="U5" s="1092"/>
      <c r="V5" s="1090" t="s">
        <v>367</v>
      </c>
      <c r="W5" s="1091"/>
      <c r="X5" s="1091"/>
      <c r="Y5" s="1091"/>
      <c r="Z5" s="1092"/>
      <c r="AA5" s="1090" t="s">
        <v>368</v>
      </c>
      <c r="AB5" s="1091"/>
      <c r="AC5" s="1091"/>
      <c r="AD5" s="1091"/>
      <c r="AE5" s="1091"/>
      <c r="AF5" s="1202" t="s">
        <v>369</v>
      </c>
      <c r="AG5" s="1091"/>
      <c r="AH5" s="1091"/>
      <c r="AI5" s="1091"/>
      <c r="AJ5" s="1106"/>
      <c r="AK5" s="1091" t="s">
        <v>370</v>
      </c>
      <c r="AL5" s="1091"/>
      <c r="AM5" s="1091"/>
      <c r="AN5" s="1091"/>
      <c r="AO5" s="1092"/>
      <c r="AP5" s="1090" t="s">
        <v>371</v>
      </c>
      <c r="AQ5" s="1091"/>
      <c r="AR5" s="1091"/>
      <c r="AS5" s="1091"/>
      <c r="AT5" s="1092"/>
      <c r="AU5" s="1090" t="s">
        <v>372</v>
      </c>
      <c r="AV5" s="1091"/>
      <c r="AW5" s="1091"/>
      <c r="AX5" s="1091"/>
      <c r="AY5" s="1106"/>
      <c r="AZ5" s="256"/>
      <c r="BA5" s="256"/>
      <c r="BB5" s="256"/>
      <c r="BC5" s="256"/>
      <c r="BD5" s="256"/>
      <c r="BE5" s="257"/>
      <c r="BF5" s="257"/>
      <c r="BG5" s="257"/>
      <c r="BH5" s="257"/>
      <c r="BI5" s="257"/>
      <c r="BJ5" s="257"/>
      <c r="BK5" s="257"/>
      <c r="BL5" s="257"/>
      <c r="BM5" s="257"/>
      <c r="BN5" s="257"/>
      <c r="BO5" s="257"/>
      <c r="BP5" s="257"/>
      <c r="BQ5" s="1084" t="s">
        <v>373</v>
      </c>
      <c r="BR5" s="1085"/>
      <c r="BS5" s="1085"/>
      <c r="BT5" s="1085"/>
      <c r="BU5" s="1085"/>
      <c r="BV5" s="1085"/>
      <c r="BW5" s="1085"/>
      <c r="BX5" s="1085"/>
      <c r="BY5" s="1085"/>
      <c r="BZ5" s="1085"/>
      <c r="CA5" s="1085"/>
      <c r="CB5" s="1085"/>
      <c r="CC5" s="1085"/>
      <c r="CD5" s="1085"/>
      <c r="CE5" s="1085"/>
      <c r="CF5" s="1085"/>
      <c r="CG5" s="1086"/>
      <c r="CH5" s="1090" t="s">
        <v>374</v>
      </c>
      <c r="CI5" s="1091"/>
      <c r="CJ5" s="1091"/>
      <c r="CK5" s="1091"/>
      <c r="CL5" s="1092"/>
      <c r="CM5" s="1090" t="s">
        <v>375</v>
      </c>
      <c r="CN5" s="1091"/>
      <c r="CO5" s="1091"/>
      <c r="CP5" s="1091"/>
      <c r="CQ5" s="1092"/>
      <c r="CR5" s="1090" t="s">
        <v>376</v>
      </c>
      <c r="CS5" s="1091"/>
      <c r="CT5" s="1091"/>
      <c r="CU5" s="1091"/>
      <c r="CV5" s="1092"/>
      <c r="CW5" s="1090" t="s">
        <v>377</v>
      </c>
      <c r="CX5" s="1091"/>
      <c r="CY5" s="1091"/>
      <c r="CZ5" s="1091"/>
      <c r="DA5" s="1092"/>
      <c r="DB5" s="1090" t="s">
        <v>378</v>
      </c>
      <c r="DC5" s="1091"/>
      <c r="DD5" s="1091"/>
      <c r="DE5" s="1091"/>
      <c r="DF5" s="1092"/>
      <c r="DG5" s="1187" t="s">
        <v>379</v>
      </c>
      <c r="DH5" s="1188"/>
      <c r="DI5" s="1188"/>
      <c r="DJ5" s="1188"/>
      <c r="DK5" s="1189"/>
      <c r="DL5" s="1187" t="s">
        <v>380</v>
      </c>
      <c r="DM5" s="1188"/>
      <c r="DN5" s="1188"/>
      <c r="DO5" s="1188"/>
      <c r="DP5" s="1189"/>
      <c r="DQ5" s="1090" t="s">
        <v>381</v>
      </c>
      <c r="DR5" s="1091"/>
      <c r="DS5" s="1091"/>
      <c r="DT5" s="1091"/>
      <c r="DU5" s="1092"/>
      <c r="DV5" s="1090" t="s">
        <v>372</v>
      </c>
      <c r="DW5" s="1091"/>
      <c r="DX5" s="1091"/>
      <c r="DY5" s="1091"/>
      <c r="DZ5" s="1106"/>
      <c r="EA5" s="254"/>
    </row>
    <row r="6" spans="1:131" s="255" customFormat="1" ht="26.25" customHeight="1" thickBot="1" x14ac:dyDescent="0.25">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2">
      <c r="A7" s="258">
        <v>1</v>
      </c>
      <c r="B7" s="1139" t="s">
        <v>382</v>
      </c>
      <c r="C7" s="1140"/>
      <c r="D7" s="1140"/>
      <c r="E7" s="1140"/>
      <c r="F7" s="1140"/>
      <c r="G7" s="1140"/>
      <c r="H7" s="1140"/>
      <c r="I7" s="1140"/>
      <c r="J7" s="1140"/>
      <c r="K7" s="1140"/>
      <c r="L7" s="1140"/>
      <c r="M7" s="1140"/>
      <c r="N7" s="1140"/>
      <c r="O7" s="1140"/>
      <c r="P7" s="1141"/>
      <c r="Q7" s="1193">
        <v>4924</v>
      </c>
      <c r="R7" s="1194"/>
      <c r="S7" s="1194"/>
      <c r="T7" s="1194"/>
      <c r="U7" s="1194"/>
      <c r="V7" s="1194">
        <v>4774</v>
      </c>
      <c r="W7" s="1194"/>
      <c r="X7" s="1194"/>
      <c r="Y7" s="1194"/>
      <c r="Z7" s="1194"/>
      <c r="AA7" s="1194">
        <v>180</v>
      </c>
      <c r="AB7" s="1194"/>
      <c r="AC7" s="1194"/>
      <c r="AD7" s="1194"/>
      <c r="AE7" s="1195"/>
      <c r="AF7" s="1196">
        <v>149</v>
      </c>
      <c r="AG7" s="1197"/>
      <c r="AH7" s="1197"/>
      <c r="AI7" s="1197"/>
      <c r="AJ7" s="1198"/>
      <c r="AK7" s="1180">
        <v>9</v>
      </c>
      <c r="AL7" s="1181"/>
      <c r="AM7" s="1181"/>
      <c r="AN7" s="1181"/>
      <c r="AO7" s="1181"/>
      <c r="AP7" s="1181">
        <v>4159</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579</v>
      </c>
      <c r="BT7" s="1185"/>
      <c r="BU7" s="1185"/>
      <c r="BV7" s="1185"/>
      <c r="BW7" s="1185"/>
      <c r="BX7" s="1185"/>
      <c r="BY7" s="1185"/>
      <c r="BZ7" s="1185"/>
      <c r="CA7" s="1185"/>
      <c r="CB7" s="1185"/>
      <c r="CC7" s="1185"/>
      <c r="CD7" s="1185"/>
      <c r="CE7" s="1185"/>
      <c r="CF7" s="1185"/>
      <c r="CG7" s="1186"/>
      <c r="CH7" s="1177">
        <v>0</v>
      </c>
      <c r="CI7" s="1178"/>
      <c r="CJ7" s="1178"/>
      <c r="CK7" s="1178"/>
      <c r="CL7" s="1179"/>
      <c r="CM7" s="1177">
        <v>6</v>
      </c>
      <c r="CN7" s="1178"/>
      <c r="CO7" s="1178"/>
      <c r="CP7" s="1178"/>
      <c r="CQ7" s="1179"/>
      <c r="CR7" s="1177">
        <v>3</v>
      </c>
      <c r="CS7" s="1178"/>
      <c r="CT7" s="1178"/>
      <c r="CU7" s="1178"/>
      <c r="CV7" s="1179"/>
      <c r="CW7" s="1177" t="s">
        <v>585</v>
      </c>
      <c r="CX7" s="1178"/>
      <c r="CY7" s="1178"/>
      <c r="CZ7" s="1178"/>
      <c r="DA7" s="1179"/>
      <c r="DB7" s="1177" t="s">
        <v>585</v>
      </c>
      <c r="DC7" s="1178"/>
      <c r="DD7" s="1178"/>
      <c r="DE7" s="1178"/>
      <c r="DF7" s="1179"/>
      <c r="DG7" s="1177" t="s">
        <v>585</v>
      </c>
      <c r="DH7" s="1178"/>
      <c r="DI7" s="1178"/>
      <c r="DJ7" s="1178"/>
      <c r="DK7" s="1179"/>
      <c r="DL7" s="1177" t="s">
        <v>585</v>
      </c>
      <c r="DM7" s="1178"/>
      <c r="DN7" s="1178"/>
      <c r="DO7" s="1178"/>
      <c r="DP7" s="1179"/>
      <c r="DQ7" s="1177" t="s">
        <v>585</v>
      </c>
      <c r="DR7" s="1178"/>
      <c r="DS7" s="1178"/>
      <c r="DT7" s="1178"/>
      <c r="DU7" s="1179"/>
      <c r="DV7" s="1204"/>
      <c r="DW7" s="1205"/>
      <c r="DX7" s="1205"/>
      <c r="DY7" s="1205"/>
      <c r="DZ7" s="1206"/>
      <c r="EA7" s="254"/>
    </row>
    <row r="8" spans="1:131" s="255" customFormat="1" ht="26.25" customHeight="1" x14ac:dyDescent="0.2">
      <c r="A8" s="261">
        <v>2</v>
      </c>
      <c r="B8" s="1126" t="s">
        <v>383</v>
      </c>
      <c r="C8" s="1127"/>
      <c r="D8" s="1127"/>
      <c r="E8" s="1127"/>
      <c r="F8" s="1127"/>
      <c r="G8" s="1127"/>
      <c r="H8" s="1127"/>
      <c r="I8" s="1127"/>
      <c r="J8" s="1127"/>
      <c r="K8" s="1127"/>
      <c r="L8" s="1127"/>
      <c r="M8" s="1127"/>
      <c r="N8" s="1127"/>
      <c r="O8" s="1127"/>
      <c r="P8" s="1128"/>
      <c r="Q8" s="1132">
        <v>22</v>
      </c>
      <c r="R8" s="1133"/>
      <c r="S8" s="1133"/>
      <c r="T8" s="1133"/>
      <c r="U8" s="1133"/>
      <c r="V8" s="1133">
        <v>22</v>
      </c>
      <c r="W8" s="1133"/>
      <c r="X8" s="1133"/>
      <c r="Y8" s="1133"/>
      <c r="Z8" s="1133"/>
      <c r="AA8" s="1133">
        <v>0</v>
      </c>
      <c r="AB8" s="1133"/>
      <c r="AC8" s="1133"/>
      <c r="AD8" s="1133"/>
      <c r="AE8" s="1134"/>
      <c r="AF8" s="1108">
        <v>0</v>
      </c>
      <c r="AG8" s="1109"/>
      <c r="AH8" s="1109"/>
      <c r="AI8" s="1109"/>
      <c r="AJ8" s="1110"/>
      <c r="AK8" s="1175">
        <v>22</v>
      </c>
      <c r="AL8" s="1176"/>
      <c r="AM8" s="1176"/>
      <c r="AN8" s="1176"/>
      <c r="AO8" s="1176"/>
      <c r="AP8" s="1176">
        <v>126</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2">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2">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2">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2">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2">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2">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2">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2">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2">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2">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2">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2">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5">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2">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384</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5">
      <c r="A23" s="264" t="s">
        <v>385</v>
      </c>
      <c r="B23" s="1033" t="s">
        <v>386</v>
      </c>
      <c r="C23" s="1034"/>
      <c r="D23" s="1034"/>
      <c r="E23" s="1034"/>
      <c r="F23" s="1034"/>
      <c r="G23" s="1034"/>
      <c r="H23" s="1034"/>
      <c r="I23" s="1034"/>
      <c r="J23" s="1034"/>
      <c r="K23" s="1034"/>
      <c r="L23" s="1034"/>
      <c r="M23" s="1034"/>
      <c r="N23" s="1034"/>
      <c r="O23" s="1034"/>
      <c r="P23" s="1035"/>
      <c r="Q23" s="1157">
        <v>4924</v>
      </c>
      <c r="R23" s="1158"/>
      <c r="S23" s="1158"/>
      <c r="T23" s="1158"/>
      <c r="U23" s="1158"/>
      <c r="V23" s="1158">
        <v>4774</v>
      </c>
      <c r="W23" s="1158"/>
      <c r="X23" s="1158"/>
      <c r="Y23" s="1158"/>
      <c r="Z23" s="1158"/>
      <c r="AA23" s="1158">
        <v>180</v>
      </c>
      <c r="AB23" s="1158"/>
      <c r="AC23" s="1158"/>
      <c r="AD23" s="1158"/>
      <c r="AE23" s="1159"/>
      <c r="AF23" s="1160">
        <v>149</v>
      </c>
      <c r="AG23" s="1158"/>
      <c r="AH23" s="1158"/>
      <c r="AI23" s="1158"/>
      <c r="AJ23" s="1161"/>
      <c r="AK23" s="1162"/>
      <c r="AL23" s="1163"/>
      <c r="AM23" s="1163"/>
      <c r="AN23" s="1163"/>
      <c r="AO23" s="1163"/>
      <c r="AP23" s="1158">
        <v>4285</v>
      </c>
      <c r="AQ23" s="1158"/>
      <c r="AR23" s="1158"/>
      <c r="AS23" s="1158"/>
      <c r="AT23" s="1158"/>
      <c r="AU23" s="1164"/>
      <c r="AV23" s="1164"/>
      <c r="AW23" s="1164"/>
      <c r="AX23" s="1164"/>
      <c r="AY23" s="1165"/>
      <c r="AZ23" s="1154" t="s">
        <v>569</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2">
      <c r="A24" s="1153" t="s">
        <v>387</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5">
      <c r="A25" s="1152" t="s">
        <v>388</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2">
      <c r="A26" s="1084" t="s">
        <v>365</v>
      </c>
      <c r="B26" s="1085"/>
      <c r="C26" s="1085"/>
      <c r="D26" s="1085"/>
      <c r="E26" s="1085"/>
      <c r="F26" s="1085"/>
      <c r="G26" s="1085"/>
      <c r="H26" s="1085"/>
      <c r="I26" s="1085"/>
      <c r="J26" s="1085"/>
      <c r="K26" s="1085"/>
      <c r="L26" s="1085"/>
      <c r="M26" s="1085"/>
      <c r="N26" s="1085"/>
      <c r="O26" s="1085"/>
      <c r="P26" s="1086"/>
      <c r="Q26" s="1090" t="s">
        <v>389</v>
      </c>
      <c r="R26" s="1091"/>
      <c r="S26" s="1091"/>
      <c r="T26" s="1091"/>
      <c r="U26" s="1092"/>
      <c r="V26" s="1090" t="s">
        <v>390</v>
      </c>
      <c r="W26" s="1091"/>
      <c r="X26" s="1091"/>
      <c r="Y26" s="1091"/>
      <c r="Z26" s="1092"/>
      <c r="AA26" s="1090" t="s">
        <v>391</v>
      </c>
      <c r="AB26" s="1091"/>
      <c r="AC26" s="1091"/>
      <c r="AD26" s="1091"/>
      <c r="AE26" s="1091"/>
      <c r="AF26" s="1148" t="s">
        <v>392</v>
      </c>
      <c r="AG26" s="1097"/>
      <c r="AH26" s="1097"/>
      <c r="AI26" s="1097"/>
      <c r="AJ26" s="1149"/>
      <c r="AK26" s="1091" t="s">
        <v>393</v>
      </c>
      <c r="AL26" s="1091"/>
      <c r="AM26" s="1091"/>
      <c r="AN26" s="1091"/>
      <c r="AO26" s="1092"/>
      <c r="AP26" s="1090" t="s">
        <v>394</v>
      </c>
      <c r="AQ26" s="1091"/>
      <c r="AR26" s="1091"/>
      <c r="AS26" s="1091"/>
      <c r="AT26" s="1092"/>
      <c r="AU26" s="1090" t="s">
        <v>395</v>
      </c>
      <c r="AV26" s="1091"/>
      <c r="AW26" s="1091"/>
      <c r="AX26" s="1091"/>
      <c r="AY26" s="1092"/>
      <c r="AZ26" s="1090" t="s">
        <v>396</v>
      </c>
      <c r="BA26" s="1091"/>
      <c r="BB26" s="1091"/>
      <c r="BC26" s="1091"/>
      <c r="BD26" s="1092"/>
      <c r="BE26" s="1090" t="s">
        <v>372</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5">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2">
      <c r="A28" s="266">
        <v>1</v>
      </c>
      <c r="B28" s="1139" t="s">
        <v>397</v>
      </c>
      <c r="C28" s="1140"/>
      <c r="D28" s="1140"/>
      <c r="E28" s="1140"/>
      <c r="F28" s="1140"/>
      <c r="G28" s="1140"/>
      <c r="H28" s="1140"/>
      <c r="I28" s="1140"/>
      <c r="J28" s="1140"/>
      <c r="K28" s="1140"/>
      <c r="L28" s="1140"/>
      <c r="M28" s="1140"/>
      <c r="N28" s="1140"/>
      <c r="O28" s="1140"/>
      <c r="P28" s="1141"/>
      <c r="Q28" s="1142">
        <v>1448</v>
      </c>
      <c r="R28" s="1143"/>
      <c r="S28" s="1143"/>
      <c r="T28" s="1143"/>
      <c r="U28" s="1143"/>
      <c r="V28" s="1143">
        <v>1409</v>
      </c>
      <c r="W28" s="1143"/>
      <c r="X28" s="1143"/>
      <c r="Y28" s="1143"/>
      <c r="Z28" s="1143"/>
      <c r="AA28" s="1143">
        <v>39</v>
      </c>
      <c r="AB28" s="1143"/>
      <c r="AC28" s="1143"/>
      <c r="AD28" s="1143"/>
      <c r="AE28" s="1144"/>
      <c r="AF28" s="1145">
        <v>39</v>
      </c>
      <c r="AG28" s="1143"/>
      <c r="AH28" s="1143"/>
      <c r="AI28" s="1143"/>
      <c r="AJ28" s="1146"/>
      <c r="AK28" s="1147">
        <v>104</v>
      </c>
      <c r="AL28" s="1135"/>
      <c r="AM28" s="1135"/>
      <c r="AN28" s="1135"/>
      <c r="AO28" s="1135"/>
      <c r="AP28" s="1135" t="s">
        <v>569</v>
      </c>
      <c r="AQ28" s="1135"/>
      <c r="AR28" s="1135"/>
      <c r="AS28" s="1135"/>
      <c r="AT28" s="1135"/>
      <c r="AU28" s="1135" t="s">
        <v>569</v>
      </c>
      <c r="AV28" s="1135"/>
      <c r="AW28" s="1135"/>
      <c r="AX28" s="1135"/>
      <c r="AY28" s="1135"/>
      <c r="AZ28" s="1136"/>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2">
      <c r="A29" s="266">
        <v>2</v>
      </c>
      <c r="B29" s="1126" t="s">
        <v>398</v>
      </c>
      <c r="C29" s="1127"/>
      <c r="D29" s="1127"/>
      <c r="E29" s="1127"/>
      <c r="F29" s="1127"/>
      <c r="G29" s="1127"/>
      <c r="H29" s="1127"/>
      <c r="I29" s="1127"/>
      <c r="J29" s="1127"/>
      <c r="K29" s="1127"/>
      <c r="L29" s="1127"/>
      <c r="M29" s="1127"/>
      <c r="N29" s="1127"/>
      <c r="O29" s="1127"/>
      <c r="P29" s="1128"/>
      <c r="Q29" s="1132">
        <v>74</v>
      </c>
      <c r="R29" s="1133"/>
      <c r="S29" s="1133"/>
      <c r="T29" s="1133"/>
      <c r="U29" s="1133"/>
      <c r="V29" s="1133">
        <v>61</v>
      </c>
      <c r="W29" s="1133"/>
      <c r="X29" s="1133"/>
      <c r="Y29" s="1133"/>
      <c r="Z29" s="1133"/>
      <c r="AA29" s="1133">
        <v>13</v>
      </c>
      <c r="AB29" s="1133"/>
      <c r="AC29" s="1133"/>
      <c r="AD29" s="1133"/>
      <c r="AE29" s="1134"/>
      <c r="AF29" s="1108">
        <v>13</v>
      </c>
      <c r="AG29" s="1109"/>
      <c r="AH29" s="1109"/>
      <c r="AI29" s="1109"/>
      <c r="AJ29" s="1110"/>
      <c r="AK29" s="1069">
        <v>2</v>
      </c>
      <c r="AL29" s="1060"/>
      <c r="AM29" s="1060"/>
      <c r="AN29" s="1060"/>
      <c r="AO29" s="1060"/>
      <c r="AP29" s="1060" t="s">
        <v>569</v>
      </c>
      <c r="AQ29" s="1060"/>
      <c r="AR29" s="1060"/>
      <c r="AS29" s="1060"/>
      <c r="AT29" s="1060"/>
      <c r="AU29" s="1060" t="s">
        <v>569</v>
      </c>
      <c r="AV29" s="1060"/>
      <c r="AW29" s="1060"/>
      <c r="AX29" s="1060"/>
      <c r="AY29" s="1060"/>
      <c r="AZ29" s="1131"/>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2">
      <c r="A30" s="266">
        <v>3</v>
      </c>
      <c r="B30" s="1126" t="s">
        <v>399</v>
      </c>
      <c r="C30" s="1127"/>
      <c r="D30" s="1127"/>
      <c r="E30" s="1127"/>
      <c r="F30" s="1127"/>
      <c r="G30" s="1127"/>
      <c r="H30" s="1127"/>
      <c r="I30" s="1127"/>
      <c r="J30" s="1127"/>
      <c r="K30" s="1127"/>
      <c r="L30" s="1127"/>
      <c r="M30" s="1127"/>
      <c r="N30" s="1127"/>
      <c r="O30" s="1127"/>
      <c r="P30" s="1128"/>
      <c r="Q30" s="1132">
        <v>1083</v>
      </c>
      <c r="R30" s="1133"/>
      <c r="S30" s="1133"/>
      <c r="T30" s="1133"/>
      <c r="U30" s="1133"/>
      <c r="V30" s="1133">
        <v>994</v>
      </c>
      <c r="W30" s="1133"/>
      <c r="X30" s="1133"/>
      <c r="Y30" s="1133"/>
      <c r="Z30" s="1133"/>
      <c r="AA30" s="1133">
        <v>90</v>
      </c>
      <c r="AB30" s="1133"/>
      <c r="AC30" s="1133"/>
      <c r="AD30" s="1133"/>
      <c r="AE30" s="1134"/>
      <c r="AF30" s="1108">
        <v>90</v>
      </c>
      <c r="AG30" s="1109"/>
      <c r="AH30" s="1109"/>
      <c r="AI30" s="1109"/>
      <c r="AJ30" s="1110"/>
      <c r="AK30" s="1069">
        <v>167</v>
      </c>
      <c r="AL30" s="1060"/>
      <c r="AM30" s="1060"/>
      <c r="AN30" s="1060"/>
      <c r="AO30" s="1060"/>
      <c r="AP30" s="1060" t="s">
        <v>569</v>
      </c>
      <c r="AQ30" s="1060"/>
      <c r="AR30" s="1060"/>
      <c r="AS30" s="1060"/>
      <c r="AT30" s="1060"/>
      <c r="AU30" s="1060" t="s">
        <v>569</v>
      </c>
      <c r="AV30" s="1060"/>
      <c r="AW30" s="1060"/>
      <c r="AX30" s="1060"/>
      <c r="AY30" s="1060"/>
      <c r="AZ30" s="1131"/>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2">
      <c r="A31" s="266">
        <v>4</v>
      </c>
      <c r="B31" s="1126" t="s">
        <v>400</v>
      </c>
      <c r="C31" s="1127"/>
      <c r="D31" s="1127"/>
      <c r="E31" s="1127"/>
      <c r="F31" s="1127"/>
      <c r="G31" s="1127"/>
      <c r="H31" s="1127"/>
      <c r="I31" s="1127"/>
      <c r="J31" s="1127"/>
      <c r="K31" s="1127"/>
      <c r="L31" s="1127"/>
      <c r="M31" s="1127"/>
      <c r="N31" s="1127"/>
      <c r="O31" s="1127"/>
      <c r="P31" s="1128"/>
      <c r="Q31" s="1132">
        <v>183</v>
      </c>
      <c r="R31" s="1133"/>
      <c r="S31" s="1133"/>
      <c r="T31" s="1133"/>
      <c r="U31" s="1133"/>
      <c r="V31" s="1133">
        <v>171</v>
      </c>
      <c r="W31" s="1133"/>
      <c r="X31" s="1133"/>
      <c r="Y31" s="1133"/>
      <c r="Z31" s="1133"/>
      <c r="AA31" s="1133">
        <v>12</v>
      </c>
      <c r="AB31" s="1133"/>
      <c r="AC31" s="1133"/>
      <c r="AD31" s="1133"/>
      <c r="AE31" s="1134"/>
      <c r="AF31" s="1108">
        <v>12</v>
      </c>
      <c r="AG31" s="1109"/>
      <c r="AH31" s="1109"/>
      <c r="AI31" s="1109"/>
      <c r="AJ31" s="1110"/>
      <c r="AK31" s="1069">
        <v>25</v>
      </c>
      <c r="AL31" s="1060"/>
      <c r="AM31" s="1060"/>
      <c r="AN31" s="1060"/>
      <c r="AO31" s="1060"/>
      <c r="AP31" s="1060" t="s">
        <v>569</v>
      </c>
      <c r="AQ31" s="1060"/>
      <c r="AR31" s="1060"/>
      <c r="AS31" s="1060"/>
      <c r="AT31" s="1060"/>
      <c r="AU31" s="1060" t="s">
        <v>569</v>
      </c>
      <c r="AV31" s="1060"/>
      <c r="AW31" s="1060"/>
      <c r="AX31" s="1060"/>
      <c r="AY31" s="1060"/>
      <c r="AZ31" s="1131"/>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2">
      <c r="A32" s="266">
        <v>5</v>
      </c>
      <c r="B32" s="1126" t="s">
        <v>401</v>
      </c>
      <c r="C32" s="1127"/>
      <c r="D32" s="1127"/>
      <c r="E32" s="1127"/>
      <c r="F32" s="1127"/>
      <c r="G32" s="1127"/>
      <c r="H32" s="1127"/>
      <c r="I32" s="1127"/>
      <c r="J32" s="1127"/>
      <c r="K32" s="1127"/>
      <c r="L32" s="1127"/>
      <c r="M32" s="1127"/>
      <c r="N32" s="1127"/>
      <c r="O32" s="1127"/>
      <c r="P32" s="1128"/>
      <c r="Q32" s="1132">
        <v>134</v>
      </c>
      <c r="R32" s="1133"/>
      <c r="S32" s="1133"/>
      <c r="T32" s="1133"/>
      <c r="U32" s="1133"/>
      <c r="V32" s="1133">
        <v>111</v>
      </c>
      <c r="W32" s="1133"/>
      <c r="X32" s="1133"/>
      <c r="Y32" s="1133"/>
      <c r="Z32" s="1133"/>
      <c r="AA32" s="1133">
        <v>23</v>
      </c>
      <c r="AB32" s="1133"/>
      <c r="AC32" s="1133"/>
      <c r="AD32" s="1133"/>
      <c r="AE32" s="1134"/>
      <c r="AF32" s="1108">
        <v>422</v>
      </c>
      <c r="AG32" s="1109"/>
      <c r="AH32" s="1109"/>
      <c r="AI32" s="1109"/>
      <c r="AJ32" s="1110"/>
      <c r="AK32" s="1069">
        <v>1</v>
      </c>
      <c r="AL32" s="1060"/>
      <c r="AM32" s="1060"/>
      <c r="AN32" s="1060"/>
      <c r="AO32" s="1060"/>
      <c r="AP32" s="1060">
        <v>202</v>
      </c>
      <c r="AQ32" s="1060"/>
      <c r="AR32" s="1060"/>
      <c r="AS32" s="1060"/>
      <c r="AT32" s="1060"/>
      <c r="AU32" s="1060">
        <v>3</v>
      </c>
      <c r="AV32" s="1060"/>
      <c r="AW32" s="1060"/>
      <c r="AX32" s="1060"/>
      <c r="AY32" s="1060"/>
      <c r="AZ32" s="1131" t="s">
        <v>569</v>
      </c>
      <c r="BA32" s="1131"/>
      <c r="BB32" s="1131"/>
      <c r="BC32" s="1131"/>
      <c r="BD32" s="1131"/>
      <c r="BE32" s="1121" t="s">
        <v>402</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2">
      <c r="A33" s="266">
        <v>6</v>
      </c>
      <c r="B33" s="1126" t="s">
        <v>403</v>
      </c>
      <c r="C33" s="1127"/>
      <c r="D33" s="1127"/>
      <c r="E33" s="1127"/>
      <c r="F33" s="1127"/>
      <c r="G33" s="1127"/>
      <c r="H33" s="1127"/>
      <c r="I33" s="1127"/>
      <c r="J33" s="1127"/>
      <c r="K33" s="1127"/>
      <c r="L33" s="1127"/>
      <c r="M33" s="1127"/>
      <c r="N33" s="1127"/>
      <c r="O33" s="1127"/>
      <c r="P33" s="1128"/>
      <c r="Q33" s="1132">
        <v>49</v>
      </c>
      <c r="R33" s="1133"/>
      <c r="S33" s="1133"/>
      <c r="T33" s="1133"/>
      <c r="U33" s="1133"/>
      <c r="V33" s="1133">
        <v>44</v>
      </c>
      <c r="W33" s="1133"/>
      <c r="X33" s="1133"/>
      <c r="Y33" s="1133"/>
      <c r="Z33" s="1133"/>
      <c r="AA33" s="1133">
        <v>5</v>
      </c>
      <c r="AB33" s="1133"/>
      <c r="AC33" s="1133"/>
      <c r="AD33" s="1133"/>
      <c r="AE33" s="1134"/>
      <c r="AF33" s="1108">
        <v>5</v>
      </c>
      <c r="AG33" s="1109"/>
      <c r="AH33" s="1109"/>
      <c r="AI33" s="1109"/>
      <c r="AJ33" s="1110"/>
      <c r="AK33" s="1069">
        <v>17</v>
      </c>
      <c r="AL33" s="1060"/>
      <c r="AM33" s="1060"/>
      <c r="AN33" s="1060"/>
      <c r="AO33" s="1060"/>
      <c r="AP33" s="1060">
        <v>212</v>
      </c>
      <c r="AQ33" s="1060"/>
      <c r="AR33" s="1060"/>
      <c r="AS33" s="1060"/>
      <c r="AT33" s="1060"/>
      <c r="AU33" s="1060">
        <v>142</v>
      </c>
      <c r="AV33" s="1060"/>
      <c r="AW33" s="1060"/>
      <c r="AX33" s="1060"/>
      <c r="AY33" s="1060"/>
      <c r="AZ33" s="1131" t="s">
        <v>569</v>
      </c>
      <c r="BA33" s="1131"/>
      <c r="BB33" s="1131"/>
      <c r="BC33" s="1131"/>
      <c r="BD33" s="1131"/>
      <c r="BE33" s="1121" t="s">
        <v>404</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2">
      <c r="A34" s="266">
        <v>7</v>
      </c>
      <c r="B34" s="1126" t="s">
        <v>405</v>
      </c>
      <c r="C34" s="1127"/>
      <c r="D34" s="1127"/>
      <c r="E34" s="1127"/>
      <c r="F34" s="1127"/>
      <c r="G34" s="1127"/>
      <c r="H34" s="1127"/>
      <c r="I34" s="1127"/>
      <c r="J34" s="1127"/>
      <c r="K34" s="1127"/>
      <c r="L34" s="1127"/>
      <c r="M34" s="1127"/>
      <c r="N34" s="1127"/>
      <c r="O34" s="1127"/>
      <c r="P34" s="1128"/>
      <c r="Q34" s="1132">
        <v>318</v>
      </c>
      <c r="R34" s="1133"/>
      <c r="S34" s="1133"/>
      <c r="T34" s="1133"/>
      <c r="U34" s="1133"/>
      <c r="V34" s="1133">
        <v>303</v>
      </c>
      <c r="W34" s="1133"/>
      <c r="X34" s="1133"/>
      <c r="Y34" s="1133"/>
      <c r="Z34" s="1133"/>
      <c r="AA34" s="1133">
        <v>15</v>
      </c>
      <c r="AB34" s="1133"/>
      <c r="AC34" s="1133"/>
      <c r="AD34" s="1133"/>
      <c r="AE34" s="1134"/>
      <c r="AF34" s="1108">
        <v>15</v>
      </c>
      <c r="AG34" s="1109"/>
      <c r="AH34" s="1109"/>
      <c r="AI34" s="1109"/>
      <c r="AJ34" s="1110"/>
      <c r="AK34" s="1069">
        <v>129</v>
      </c>
      <c r="AL34" s="1060"/>
      <c r="AM34" s="1060"/>
      <c r="AN34" s="1060"/>
      <c r="AO34" s="1060"/>
      <c r="AP34" s="1060">
        <v>1410</v>
      </c>
      <c r="AQ34" s="1060"/>
      <c r="AR34" s="1060"/>
      <c r="AS34" s="1060"/>
      <c r="AT34" s="1060"/>
      <c r="AU34" s="1060">
        <v>856</v>
      </c>
      <c r="AV34" s="1060"/>
      <c r="AW34" s="1060"/>
      <c r="AX34" s="1060"/>
      <c r="AY34" s="1060"/>
      <c r="AZ34" s="1131" t="s">
        <v>569</v>
      </c>
      <c r="BA34" s="1131"/>
      <c r="BB34" s="1131"/>
      <c r="BC34" s="1131"/>
      <c r="BD34" s="1131"/>
      <c r="BE34" s="1121" t="s">
        <v>404</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2">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2">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2">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2">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2">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2">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2">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2">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2">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2">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2">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2">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2">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2">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2">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2">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2">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2">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2">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2">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2">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2">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2">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2">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2">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2">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5">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2">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406</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5">
      <c r="A63" s="264" t="s">
        <v>385</v>
      </c>
      <c r="B63" s="1033" t="s">
        <v>407</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595</v>
      </c>
      <c r="AG63" s="1048"/>
      <c r="AH63" s="1048"/>
      <c r="AI63" s="1048"/>
      <c r="AJ63" s="1119"/>
      <c r="AK63" s="1120"/>
      <c r="AL63" s="1052"/>
      <c r="AM63" s="1052"/>
      <c r="AN63" s="1052"/>
      <c r="AO63" s="1052"/>
      <c r="AP63" s="1048">
        <v>1825</v>
      </c>
      <c r="AQ63" s="1048"/>
      <c r="AR63" s="1048"/>
      <c r="AS63" s="1048"/>
      <c r="AT63" s="1048"/>
      <c r="AU63" s="1048">
        <v>1002</v>
      </c>
      <c r="AV63" s="1048"/>
      <c r="AW63" s="1048"/>
      <c r="AX63" s="1048"/>
      <c r="AY63" s="1048"/>
      <c r="AZ63" s="1114"/>
      <c r="BA63" s="1114"/>
      <c r="BB63" s="1114"/>
      <c r="BC63" s="1114"/>
      <c r="BD63" s="1114"/>
      <c r="BE63" s="1049"/>
      <c r="BF63" s="1049"/>
      <c r="BG63" s="1049"/>
      <c r="BH63" s="1049"/>
      <c r="BI63" s="1050"/>
      <c r="BJ63" s="1115" t="s">
        <v>569</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5">
      <c r="A65" s="252" t="s">
        <v>408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2">
      <c r="A66" s="1084" t="s">
        <v>409</v>
      </c>
      <c r="B66" s="1085"/>
      <c r="C66" s="1085"/>
      <c r="D66" s="1085"/>
      <c r="E66" s="1085"/>
      <c r="F66" s="1085"/>
      <c r="G66" s="1085"/>
      <c r="H66" s="1085"/>
      <c r="I66" s="1085"/>
      <c r="J66" s="1085"/>
      <c r="K66" s="1085"/>
      <c r="L66" s="1085"/>
      <c r="M66" s="1085"/>
      <c r="N66" s="1085"/>
      <c r="O66" s="1085"/>
      <c r="P66" s="1086"/>
      <c r="Q66" s="1090" t="s">
        <v>410</v>
      </c>
      <c r="R66" s="1091"/>
      <c r="S66" s="1091"/>
      <c r="T66" s="1091"/>
      <c r="U66" s="1092"/>
      <c r="V66" s="1090" t="s">
        <v>390</v>
      </c>
      <c r="W66" s="1091"/>
      <c r="X66" s="1091"/>
      <c r="Y66" s="1091"/>
      <c r="Z66" s="1092"/>
      <c r="AA66" s="1090" t="s">
        <v>391</v>
      </c>
      <c r="AB66" s="1091"/>
      <c r="AC66" s="1091"/>
      <c r="AD66" s="1091"/>
      <c r="AE66" s="1092"/>
      <c r="AF66" s="1096" t="s">
        <v>392</v>
      </c>
      <c r="AG66" s="1097"/>
      <c r="AH66" s="1097"/>
      <c r="AI66" s="1097"/>
      <c r="AJ66" s="1098"/>
      <c r="AK66" s="1090" t="s">
        <v>393</v>
      </c>
      <c r="AL66" s="1085"/>
      <c r="AM66" s="1085"/>
      <c r="AN66" s="1085"/>
      <c r="AO66" s="1086"/>
      <c r="AP66" s="1090" t="s">
        <v>394</v>
      </c>
      <c r="AQ66" s="1091"/>
      <c r="AR66" s="1091"/>
      <c r="AS66" s="1091"/>
      <c r="AT66" s="1092"/>
      <c r="AU66" s="1090" t="s">
        <v>411</v>
      </c>
      <c r="AV66" s="1091"/>
      <c r="AW66" s="1091"/>
      <c r="AX66" s="1091"/>
      <c r="AY66" s="1092"/>
      <c r="AZ66" s="1090" t="s">
        <v>372</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5">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2">
      <c r="A68" s="258">
        <v>1</v>
      </c>
      <c r="B68" s="1074" t="s">
        <v>570</v>
      </c>
      <c r="C68" s="1075"/>
      <c r="D68" s="1075"/>
      <c r="E68" s="1075"/>
      <c r="F68" s="1075"/>
      <c r="G68" s="1075"/>
      <c r="H68" s="1075"/>
      <c r="I68" s="1075"/>
      <c r="J68" s="1075"/>
      <c r="K68" s="1075"/>
      <c r="L68" s="1075"/>
      <c r="M68" s="1075"/>
      <c r="N68" s="1075"/>
      <c r="O68" s="1075"/>
      <c r="P68" s="1076"/>
      <c r="Q68" s="1077">
        <v>38</v>
      </c>
      <c r="R68" s="1071"/>
      <c r="S68" s="1071"/>
      <c r="T68" s="1071"/>
      <c r="U68" s="1071"/>
      <c r="V68" s="1071">
        <v>9</v>
      </c>
      <c r="W68" s="1071"/>
      <c r="X68" s="1071"/>
      <c r="Y68" s="1071"/>
      <c r="Z68" s="1071"/>
      <c r="AA68" s="1071">
        <v>30</v>
      </c>
      <c r="AB68" s="1071"/>
      <c r="AC68" s="1071"/>
      <c r="AD68" s="1071"/>
      <c r="AE68" s="1071"/>
      <c r="AF68" s="1071">
        <v>30</v>
      </c>
      <c r="AG68" s="1071"/>
      <c r="AH68" s="1071"/>
      <c r="AI68" s="1071"/>
      <c r="AJ68" s="1071"/>
      <c r="AK68" s="1071" t="s">
        <v>569</v>
      </c>
      <c r="AL68" s="1071"/>
      <c r="AM68" s="1071"/>
      <c r="AN68" s="1071"/>
      <c r="AO68" s="1071"/>
      <c r="AP68" s="1071" t="s">
        <v>569</v>
      </c>
      <c r="AQ68" s="1071"/>
      <c r="AR68" s="1071"/>
      <c r="AS68" s="1071"/>
      <c r="AT68" s="1071"/>
      <c r="AU68" s="1071" t="s">
        <v>569</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2">
      <c r="A69" s="261">
        <v>2</v>
      </c>
      <c r="B69" s="1063" t="s">
        <v>571</v>
      </c>
      <c r="C69" s="1064"/>
      <c r="D69" s="1064"/>
      <c r="E69" s="1064"/>
      <c r="F69" s="1064"/>
      <c r="G69" s="1064"/>
      <c r="H69" s="1064"/>
      <c r="I69" s="1064"/>
      <c r="J69" s="1064"/>
      <c r="K69" s="1064"/>
      <c r="L69" s="1064"/>
      <c r="M69" s="1064"/>
      <c r="N69" s="1064"/>
      <c r="O69" s="1064"/>
      <c r="P69" s="1065"/>
      <c r="Q69" s="1066">
        <v>16</v>
      </c>
      <c r="R69" s="1060"/>
      <c r="S69" s="1060"/>
      <c r="T69" s="1060"/>
      <c r="U69" s="1060"/>
      <c r="V69" s="1060">
        <v>12</v>
      </c>
      <c r="W69" s="1060"/>
      <c r="X69" s="1060"/>
      <c r="Y69" s="1060"/>
      <c r="Z69" s="1060"/>
      <c r="AA69" s="1060">
        <v>4</v>
      </c>
      <c r="AB69" s="1060"/>
      <c r="AC69" s="1060"/>
      <c r="AD69" s="1060"/>
      <c r="AE69" s="1060"/>
      <c r="AF69" s="1060">
        <v>4</v>
      </c>
      <c r="AG69" s="1060"/>
      <c r="AH69" s="1060"/>
      <c r="AI69" s="1060"/>
      <c r="AJ69" s="1060"/>
      <c r="AK69" s="1060" t="s">
        <v>569</v>
      </c>
      <c r="AL69" s="1060"/>
      <c r="AM69" s="1060"/>
      <c r="AN69" s="1060"/>
      <c r="AO69" s="1060"/>
      <c r="AP69" s="1060" t="s">
        <v>569</v>
      </c>
      <c r="AQ69" s="1060"/>
      <c r="AR69" s="1060"/>
      <c r="AS69" s="1060"/>
      <c r="AT69" s="1060"/>
      <c r="AU69" s="1060" t="s">
        <v>569</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2">
      <c r="A70" s="261">
        <v>3</v>
      </c>
      <c r="B70" s="1063" t="s">
        <v>572</v>
      </c>
      <c r="C70" s="1064"/>
      <c r="D70" s="1064"/>
      <c r="E70" s="1064"/>
      <c r="F70" s="1064"/>
      <c r="G70" s="1064"/>
      <c r="H70" s="1064"/>
      <c r="I70" s="1064"/>
      <c r="J70" s="1064"/>
      <c r="K70" s="1064"/>
      <c r="L70" s="1064"/>
      <c r="M70" s="1064"/>
      <c r="N70" s="1064"/>
      <c r="O70" s="1064"/>
      <c r="P70" s="1065"/>
      <c r="Q70" s="1066">
        <v>229</v>
      </c>
      <c r="R70" s="1060"/>
      <c r="S70" s="1060"/>
      <c r="T70" s="1060"/>
      <c r="U70" s="1060"/>
      <c r="V70" s="1060">
        <v>209</v>
      </c>
      <c r="W70" s="1060"/>
      <c r="X70" s="1060"/>
      <c r="Y70" s="1060"/>
      <c r="Z70" s="1060"/>
      <c r="AA70" s="1060">
        <v>20</v>
      </c>
      <c r="AB70" s="1060"/>
      <c r="AC70" s="1060"/>
      <c r="AD70" s="1060"/>
      <c r="AE70" s="1060"/>
      <c r="AF70" s="1060">
        <v>20</v>
      </c>
      <c r="AG70" s="1060"/>
      <c r="AH70" s="1060"/>
      <c r="AI70" s="1060"/>
      <c r="AJ70" s="1060"/>
      <c r="AK70" s="1060" t="s">
        <v>569</v>
      </c>
      <c r="AL70" s="1060"/>
      <c r="AM70" s="1060"/>
      <c r="AN70" s="1060"/>
      <c r="AO70" s="1060"/>
      <c r="AP70" s="1060" t="s">
        <v>569</v>
      </c>
      <c r="AQ70" s="1060"/>
      <c r="AR70" s="1060"/>
      <c r="AS70" s="1060"/>
      <c r="AT70" s="1060"/>
      <c r="AU70" s="1060" t="s">
        <v>569</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2">
      <c r="A71" s="261">
        <v>4</v>
      </c>
      <c r="B71" s="1063" t="s">
        <v>573</v>
      </c>
      <c r="C71" s="1064"/>
      <c r="D71" s="1064"/>
      <c r="E71" s="1064"/>
      <c r="F71" s="1064"/>
      <c r="G71" s="1064"/>
      <c r="H71" s="1064"/>
      <c r="I71" s="1064"/>
      <c r="J71" s="1064"/>
      <c r="K71" s="1064"/>
      <c r="L71" s="1064"/>
      <c r="M71" s="1064"/>
      <c r="N71" s="1064"/>
      <c r="O71" s="1064"/>
      <c r="P71" s="1065"/>
      <c r="Q71" s="1066">
        <v>404</v>
      </c>
      <c r="R71" s="1060"/>
      <c r="S71" s="1060"/>
      <c r="T71" s="1060"/>
      <c r="U71" s="1060"/>
      <c r="V71" s="1060">
        <v>361</v>
      </c>
      <c r="W71" s="1060"/>
      <c r="X71" s="1060"/>
      <c r="Y71" s="1060"/>
      <c r="Z71" s="1060"/>
      <c r="AA71" s="1060">
        <v>43</v>
      </c>
      <c r="AB71" s="1060"/>
      <c r="AC71" s="1060"/>
      <c r="AD71" s="1060"/>
      <c r="AE71" s="1060"/>
      <c r="AF71" s="1060">
        <v>43</v>
      </c>
      <c r="AG71" s="1060"/>
      <c r="AH71" s="1060"/>
      <c r="AI71" s="1060"/>
      <c r="AJ71" s="1060"/>
      <c r="AK71" s="1060">
        <v>20</v>
      </c>
      <c r="AL71" s="1060"/>
      <c r="AM71" s="1060"/>
      <c r="AN71" s="1060"/>
      <c r="AO71" s="1060"/>
      <c r="AP71" s="1060" t="s">
        <v>569</v>
      </c>
      <c r="AQ71" s="1060"/>
      <c r="AR71" s="1060"/>
      <c r="AS71" s="1060"/>
      <c r="AT71" s="1060"/>
      <c r="AU71" s="1060" t="s">
        <v>569</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2">
      <c r="A72" s="261">
        <v>5</v>
      </c>
      <c r="B72" s="1063" t="s">
        <v>574</v>
      </c>
      <c r="C72" s="1064"/>
      <c r="D72" s="1064"/>
      <c r="E72" s="1064"/>
      <c r="F72" s="1064"/>
      <c r="G72" s="1064"/>
      <c r="H72" s="1064"/>
      <c r="I72" s="1064"/>
      <c r="J72" s="1064"/>
      <c r="K72" s="1064"/>
      <c r="L72" s="1064"/>
      <c r="M72" s="1064"/>
      <c r="N72" s="1064"/>
      <c r="O72" s="1064"/>
      <c r="P72" s="1065"/>
      <c r="Q72" s="1066">
        <v>23</v>
      </c>
      <c r="R72" s="1060"/>
      <c r="S72" s="1060"/>
      <c r="T72" s="1060"/>
      <c r="U72" s="1060"/>
      <c r="V72" s="1060">
        <v>3</v>
      </c>
      <c r="W72" s="1060"/>
      <c r="X72" s="1060"/>
      <c r="Y72" s="1060"/>
      <c r="Z72" s="1060"/>
      <c r="AA72" s="1060">
        <v>20</v>
      </c>
      <c r="AB72" s="1060"/>
      <c r="AC72" s="1060"/>
      <c r="AD72" s="1060"/>
      <c r="AE72" s="1060"/>
      <c r="AF72" s="1060">
        <v>20</v>
      </c>
      <c r="AG72" s="1060"/>
      <c r="AH72" s="1060"/>
      <c r="AI72" s="1060"/>
      <c r="AJ72" s="1060"/>
      <c r="AK72" s="1060" t="s">
        <v>569</v>
      </c>
      <c r="AL72" s="1060"/>
      <c r="AM72" s="1060"/>
      <c r="AN72" s="1060"/>
      <c r="AO72" s="1060"/>
      <c r="AP72" s="1060" t="s">
        <v>569</v>
      </c>
      <c r="AQ72" s="1060"/>
      <c r="AR72" s="1060"/>
      <c r="AS72" s="1060"/>
      <c r="AT72" s="1060"/>
      <c r="AU72" s="1060" t="s">
        <v>569</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2">
      <c r="A73" s="261">
        <v>6</v>
      </c>
      <c r="B73" s="1063" t="s">
        <v>575</v>
      </c>
      <c r="C73" s="1064"/>
      <c r="D73" s="1064"/>
      <c r="E73" s="1064"/>
      <c r="F73" s="1064"/>
      <c r="G73" s="1064"/>
      <c r="H73" s="1064"/>
      <c r="I73" s="1064"/>
      <c r="J73" s="1064"/>
      <c r="K73" s="1064"/>
      <c r="L73" s="1064"/>
      <c r="M73" s="1064"/>
      <c r="N73" s="1064"/>
      <c r="O73" s="1064"/>
      <c r="P73" s="1065"/>
      <c r="Q73" s="1066">
        <v>3683</v>
      </c>
      <c r="R73" s="1060"/>
      <c r="S73" s="1060"/>
      <c r="T73" s="1060"/>
      <c r="U73" s="1060"/>
      <c r="V73" s="1060">
        <v>3610</v>
      </c>
      <c r="W73" s="1060"/>
      <c r="X73" s="1060"/>
      <c r="Y73" s="1060"/>
      <c r="Z73" s="1060"/>
      <c r="AA73" s="1060">
        <v>73</v>
      </c>
      <c r="AB73" s="1060"/>
      <c r="AC73" s="1060"/>
      <c r="AD73" s="1060"/>
      <c r="AE73" s="1060"/>
      <c r="AF73" s="1060">
        <v>73</v>
      </c>
      <c r="AG73" s="1060"/>
      <c r="AH73" s="1060"/>
      <c r="AI73" s="1060"/>
      <c r="AJ73" s="1060"/>
      <c r="AK73" s="1060" t="s">
        <v>569</v>
      </c>
      <c r="AL73" s="1060"/>
      <c r="AM73" s="1060"/>
      <c r="AN73" s="1060"/>
      <c r="AO73" s="1060"/>
      <c r="AP73" s="1060" t="s">
        <v>569</v>
      </c>
      <c r="AQ73" s="1060"/>
      <c r="AR73" s="1060"/>
      <c r="AS73" s="1060"/>
      <c r="AT73" s="1060"/>
      <c r="AU73" s="1060" t="s">
        <v>569</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2">
      <c r="A74" s="261">
        <v>7</v>
      </c>
      <c r="B74" s="1063" t="s">
        <v>576</v>
      </c>
      <c r="C74" s="1064"/>
      <c r="D74" s="1064"/>
      <c r="E74" s="1064"/>
      <c r="F74" s="1064"/>
      <c r="G74" s="1064"/>
      <c r="H74" s="1064"/>
      <c r="I74" s="1064"/>
      <c r="J74" s="1064"/>
      <c r="K74" s="1064"/>
      <c r="L74" s="1064"/>
      <c r="M74" s="1064"/>
      <c r="N74" s="1064"/>
      <c r="O74" s="1064"/>
      <c r="P74" s="1065"/>
      <c r="Q74" s="1066">
        <v>4857</v>
      </c>
      <c r="R74" s="1060"/>
      <c r="S74" s="1060"/>
      <c r="T74" s="1060"/>
      <c r="U74" s="1060"/>
      <c r="V74" s="1060">
        <v>3573</v>
      </c>
      <c r="W74" s="1060"/>
      <c r="X74" s="1060"/>
      <c r="Y74" s="1060"/>
      <c r="Z74" s="1060"/>
      <c r="AA74" s="1060">
        <v>1284</v>
      </c>
      <c r="AB74" s="1060"/>
      <c r="AC74" s="1060"/>
      <c r="AD74" s="1060"/>
      <c r="AE74" s="1060"/>
      <c r="AF74" s="1060">
        <v>1284</v>
      </c>
      <c r="AG74" s="1060"/>
      <c r="AH74" s="1060"/>
      <c r="AI74" s="1060"/>
      <c r="AJ74" s="1060"/>
      <c r="AK74" s="1060">
        <v>636</v>
      </c>
      <c r="AL74" s="1060"/>
      <c r="AM74" s="1060"/>
      <c r="AN74" s="1060"/>
      <c r="AO74" s="1060"/>
      <c r="AP74" s="1060" t="s">
        <v>569</v>
      </c>
      <c r="AQ74" s="1060"/>
      <c r="AR74" s="1060"/>
      <c r="AS74" s="1060"/>
      <c r="AT74" s="1060"/>
      <c r="AU74" s="1060" t="s">
        <v>569</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2">
      <c r="A75" s="261">
        <v>8</v>
      </c>
      <c r="B75" s="1063" t="s">
        <v>577</v>
      </c>
      <c r="C75" s="1064"/>
      <c r="D75" s="1064"/>
      <c r="E75" s="1064"/>
      <c r="F75" s="1064"/>
      <c r="G75" s="1064"/>
      <c r="H75" s="1064"/>
      <c r="I75" s="1064"/>
      <c r="J75" s="1064"/>
      <c r="K75" s="1064"/>
      <c r="L75" s="1064"/>
      <c r="M75" s="1064"/>
      <c r="N75" s="1064"/>
      <c r="O75" s="1064"/>
      <c r="P75" s="1065"/>
      <c r="Q75" s="1067">
        <v>904813</v>
      </c>
      <c r="R75" s="1068"/>
      <c r="S75" s="1068"/>
      <c r="T75" s="1068"/>
      <c r="U75" s="1069"/>
      <c r="V75" s="1070">
        <v>891291</v>
      </c>
      <c r="W75" s="1068"/>
      <c r="X75" s="1068"/>
      <c r="Y75" s="1068"/>
      <c r="Z75" s="1069"/>
      <c r="AA75" s="1070">
        <v>13521</v>
      </c>
      <c r="AB75" s="1068"/>
      <c r="AC75" s="1068"/>
      <c r="AD75" s="1068"/>
      <c r="AE75" s="1069"/>
      <c r="AF75" s="1070">
        <v>13521</v>
      </c>
      <c r="AG75" s="1068"/>
      <c r="AH75" s="1068"/>
      <c r="AI75" s="1068"/>
      <c r="AJ75" s="1069"/>
      <c r="AK75" s="1070">
        <v>6476</v>
      </c>
      <c r="AL75" s="1068"/>
      <c r="AM75" s="1068"/>
      <c r="AN75" s="1068"/>
      <c r="AO75" s="1069"/>
      <c r="AP75" s="1070" t="s">
        <v>569</v>
      </c>
      <c r="AQ75" s="1068"/>
      <c r="AR75" s="1068"/>
      <c r="AS75" s="1068"/>
      <c r="AT75" s="1069"/>
      <c r="AU75" s="1070" t="s">
        <v>569</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2">
      <c r="A76" s="261">
        <v>9</v>
      </c>
      <c r="B76" s="1063" t="s">
        <v>578</v>
      </c>
      <c r="C76" s="1064"/>
      <c r="D76" s="1064"/>
      <c r="E76" s="1064"/>
      <c r="F76" s="1064"/>
      <c r="G76" s="1064"/>
      <c r="H76" s="1064"/>
      <c r="I76" s="1064"/>
      <c r="J76" s="1064"/>
      <c r="K76" s="1064"/>
      <c r="L76" s="1064"/>
      <c r="M76" s="1064"/>
      <c r="N76" s="1064"/>
      <c r="O76" s="1064"/>
      <c r="P76" s="1065"/>
      <c r="Q76" s="1067">
        <v>771</v>
      </c>
      <c r="R76" s="1068"/>
      <c r="S76" s="1068"/>
      <c r="T76" s="1068"/>
      <c r="U76" s="1069"/>
      <c r="V76" s="1070">
        <v>719</v>
      </c>
      <c r="W76" s="1068"/>
      <c r="X76" s="1068"/>
      <c r="Y76" s="1068"/>
      <c r="Z76" s="1069"/>
      <c r="AA76" s="1070">
        <v>52</v>
      </c>
      <c r="AB76" s="1068"/>
      <c r="AC76" s="1068"/>
      <c r="AD76" s="1068"/>
      <c r="AE76" s="1069"/>
      <c r="AF76" s="1070">
        <v>52</v>
      </c>
      <c r="AG76" s="1068"/>
      <c r="AH76" s="1068"/>
      <c r="AI76" s="1068"/>
      <c r="AJ76" s="1069"/>
      <c r="AK76" s="1070">
        <v>12</v>
      </c>
      <c r="AL76" s="1068"/>
      <c r="AM76" s="1068"/>
      <c r="AN76" s="1068"/>
      <c r="AO76" s="1069"/>
      <c r="AP76" s="1070" t="s">
        <v>569</v>
      </c>
      <c r="AQ76" s="1068"/>
      <c r="AR76" s="1068"/>
      <c r="AS76" s="1068"/>
      <c r="AT76" s="1069"/>
      <c r="AU76" s="1070" t="s">
        <v>569</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2">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2">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2">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2">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2">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2">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2">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2">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2">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2">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2">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5">
      <c r="A88" s="264" t="s">
        <v>385</v>
      </c>
      <c r="B88" s="1033" t="s">
        <v>412</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15048</v>
      </c>
      <c r="AG88" s="1048"/>
      <c r="AH88" s="1048"/>
      <c r="AI88" s="1048"/>
      <c r="AJ88" s="1048"/>
      <c r="AK88" s="1052"/>
      <c r="AL88" s="1052"/>
      <c r="AM88" s="1052"/>
      <c r="AN88" s="1052"/>
      <c r="AO88" s="1052"/>
      <c r="AP88" s="1048" t="s">
        <v>569</v>
      </c>
      <c r="AQ88" s="1048"/>
      <c r="AR88" s="1048"/>
      <c r="AS88" s="1048"/>
      <c r="AT88" s="1048"/>
      <c r="AU88" s="1048" t="s">
        <v>569</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1033" t="s">
        <v>413</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f>CR7</f>
        <v>3</v>
      </c>
      <c r="CS102" s="1040"/>
      <c r="CT102" s="1040"/>
      <c r="CU102" s="1040"/>
      <c r="CV102" s="1041"/>
      <c r="CW102" s="1039" t="str">
        <f t="shared" ref="CW102" si="0">CW7</f>
        <v>-</v>
      </c>
      <c r="CX102" s="1040"/>
      <c r="CY102" s="1040"/>
      <c r="CZ102" s="1040"/>
      <c r="DA102" s="1041"/>
      <c r="DB102" s="1039" t="str">
        <f t="shared" ref="DB102" si="1">DB7</f>
        <v>-</v>
      </c>
      <c r="DC102" s="1040"/>
      <c r="DD102" s="1040"/>
      <c r="DE102" s="1040"/>
      <c r="DF102" s="1041"/>
      <c r="DG102" s="1039" t="str">
        <f t="shared" ref="DG102" si="2">DG7</f>
        <v>-</v>
      </c>
      <c r="DH102" s="1040"/>
      <c r="DI102" s="1040"/>
      <c r="DJ102" s="1040"/>
      <c r="DK102" s="1041"/>
      <c r="DL102" s="1039" t="str">
        <f t="shared" ref="DL102" si="3">DL7</f>
        <v>-</v>
      </c>
      <c r="DM102" s="1040"/>
      <c r="DN102" s="1040"/>
      <c r="DO102" s="1040"/>
      <c r="DP102" s="1041"/>
      <c r="DQ102" s="1039" t="str">
        <f t="shared" ref="DQ102" si="4">DQ7</f>
        <v>-</v>
      </c>
      <c r="DR102" s="1040"/>
      <c r="DS102" s="1040"/>
      <c r="DT102" s="1040"/>
      <c r="DU102" s="1041"/>
      <c r="DV102" s="1022"/>
      <c r="DW102" s="1023"/>
      <c r="DX102" s="1023"/>
      <c r="DY102" s="1023"/>
      <c r="DZ102" s="1024"/>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414</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415</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416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27" t="s">
        <v>418</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419</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2">
      <c r="A109" s="982" t="s">
        <v>420</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421</v>
      </c>
      <c r="AB109" s="983"/>
      <c r="AC109" s="983"/>
      <c r="AD109" s="983"/>
      <c r="AE109" s="984"/>
      <c r="AF109" s="985" t="s">
        <v>304</v>
      </c>
      <c r="AG109" s="983"/>
      <c r="AH109" s="983"/>
      <c r="AI109" s="983"/>
      <c r="AJ109" s="984"/>
      <c r="AK109" s="985" t="s">
        <v>303</v>
      </c>
      <c r="AL109" s="983"/>
      <c r="AM109" s="983"/>
      <c r="AN109" s="983"/>
      <c r="AO109" s="984"/>
      <c r="AP109" s="985" t="s">
        <v>422</v>
      </c>
      <c r="AQ109" s="983"/>
      <c r="AR109" s="983"/>
      <c r="AS109" s="983"/>
      <c r="AT109" s="1014"/>
      <c r="AU109" s="982" t="s">
        <v>420</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421</v>
      </c>
      <c r="BR109" s="983"/>
      <c r="BS109" s="983"/>
      <c r="BT109" s="983"/>
      <c r="BU109" s="984"/>
      <c r="BV109" s="985" t="s">
        <v>304</v>
      </c>
      <c r="BW109" s="983"/>
      <c r="BX109" s="983"/>
      <c r="BY109" s="983"/>
      <c r="BZ109" s="984"/>
      <c r="CA109" s="985" t="s">
        <v>303</v>
      </c>
      <c r="CB109" s="983"/>
      <c r="CC109" s="983"/>
      <c r="CD109" s="983"/>
      <c r="CE109" s="984"/>
      <c r="CF109" s="1021" t="s">
        <v>422</v>
      </c>
      <c r="CG109" s="1021"/>
      <c r="CH109" s="1021"/>
      <c r="CI109" s="1021"/>
      <c r="CJ109" s="1021"/>
      <c r="CK109" s="985" t="s">
        <v>423</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421</v>
      </c>
      <c r="DH109" s="983"/>
      <c r="DI109" s="983"/>
      <c r="DJ109" s="983"/>
      <c r="DK109" s="984"/>
      <c r="DL109" s="985" t="s">
        <v>304</v>
      </c>
      <c r="DM109" s="983"/>
      <c r="DN109" s="983"/>
      <c r="DO109" s="983"/>
      <c r="DP109" s="984"/>
      <c r="DQ109" s="985" t="s">
        <v>303</v>
      </c>
      <c r="DR109" s="983"/>
      <c r="DS109" s="983"/>
      <c r="DT109" s="983"/>
      <c r="DU109" s="984"/>
      <c r="DV109" s="985" t="s">
        <v>422</v>
      </c>
      <c r="DW109" s="983"/>
      <c r="DX109" s="983"/>
      <c r="DY109" s="983"/>
      <c r="DZ109" s="1014"/>
    </row>
    <row r="110" spans="1:131" s="246" customFormat="1" ht="26.25" customHeight="1" x14ac:dyDescent="0.2">
      <c r="A110" s="885" t="s">
        <v>424</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348665</v>
      </c>
      <c r="AB110" s="976"/>
      <c r="AC110" s="976"/>
      <c r="AD110" s="976"/>
      <c r="AE110" s="977"/>
      <c r="AF110" s="978">
        <v>350427</v>
      </c>
      <c r="AG110" s="976"/>
      <c r="AH110" s="976"/>
      <c r="AI110" s="976"/>
      <c r="AJ110" s="977"/>
      <c r="AK110" s="978">
        <v>367570</v>
      </c>
      <c r="AL110" s="976"/>
      <c r="AM110" s="976"/>
      <c r="AN110" s="976"/>
      <c r="AO110" s="977"/>
      <c r="AP110" s="979">
        <v>14.4</v>
      </c>
      <c r="AQ110" s="980"/>
      <c r="AR110" s="980"/>
      <c r="AS110" s="980"/>
      <c r="AT110" s="981"/>
      <c r="AU110" s="1015" t="s">
        <v>73</v>
      </c>
      <c r="AV110" s="1016"/>
      <c r="AW110" s="1016"/>
      <c r="AX110" s="1016"/>
      <c r="AY110" s="1016"/>
      <c r="AZ110" s="941" t="s">
        <v>425</v>
      </c>
      <c r="BA110" s="886"/>
      <c r="BB110" s="886"/>
      <c r="BC110" s="886"/>
      <c r="BD110" s="886"/>
      <c r="BE110" s="886"/>
      <c r="BF110" s="886"/>
      <c r="BG110" s="886"/>
      <c r="BH110" s="886"/>
      <c r="BI110" s="886"/>
      <c r="BJ110" s="886"/>
      <c r="BK110" s="886"/>
      <c r="BL110" s="886"/>
      <c r="BM110" s="886"/>
      <c r="BN110" s="886"/>
      <c r="BO110" s="886"/>
      <c r="BP110" s="887"/>
      <c r="BQ110" s="942">
        <v>3958068</v>
      </c>
      <c r="BR110" s="923"/>
      <c r="BS110" s="923"/>
      <c r="BT110" s="923"/>
      <c r="BU110" s="923"/>
      <c r="BV110" s="923">
        <v>3946036</v>
      </c>
      <c r="BW110" s="923"/>
      <c r="BX110" s="923"/>
      <c r="BY110" s="923"/>
      <c r="BZ110" s="923"/>
      <c r="CA110" s="923">
        <v>4285359</v>
      </c>
      <c r="CB110" s="923"/>
      <c r="CC110" s="923"/>
      <c r="CD110" s="923"/>
      <c r="CE110" s="923"/>
      <c r="CF110" s="947">
        <v>167.7</v>
      </c>
      <c r="CG110" s="948"/>
      <c r="CH110" s="948"/>
      <c r="CI110" s="948"/>
      <c r="CJ110" s="948"/>
      <c r="CK110" s="1011" t="s">
        <v>426</v>
      </c>
      <c r="CL110" s="897"/>
      <c r="CM110" s="972" t="s">
        <v>427</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428</v>
      </c>
      <c r="DH110" s="923"/>
      <c r="DI110" s="923"/>
      <c r="DJ110" s="923"/>
      <c r="DK110" s="923"/>
      <c r="DL110" s="923" t="s">
        <v>130</v>
      </c>
      <c r="DM110" s="923"/>
      <c r="DN110" s="923"/>
      <c r="DO110" s="923"/>
      <c r="DP110" s="923"/>
      <c r="DQ110" s="923">
        <v>143633</v>
      </c>
      <c r="DR110" s="923"/>
      <c r="DS110" s="923"/>
      <c r="DT110" s="923"/>
      <c r="DU110" s="923"/>
      <c r="DV110" s="924">
        <v>5.6</v>
      </c>
      <c r="DW110" s="924"/>
      <c r="DX110" s="924"/>
      <c r="DY110" s="924"/>
      <c r="DZ110" s="925"/>
    </row>
    <row r="111" spans="1:131" s="246" customFormat="1" ht="26.25" customHeight="1" x14ac:dyDescent="0.2">
      <c r="A111" s="852" t="s">
        <v>429</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130</v>
      </c>
      <c r="AB111" s="1004"/>
      <c r="AC111" s="1004"/>
      <c r="AD111" s="1004"/>
      <c r="AE111" s="1005"/>
      <c r="AF111" s="1006" t="s">
        <v>130</v>
      </c>
      <c r="AG111" s="1004"/>
      <c r="AH111" s="1004"/>
      <c r="AI111" s="1004"/>
      <c r="AJ111" s="1005"/>
      <c r="AK111" s="1006" t="s">
        <v>130</v>
      </c>
      <c r="AL111" s="1004"/>
      <c r="AM111" s="1004"/>
      <c r="AN111" s="1004"/>
      <c r="AO111" s="1005"/>
      <c r="AP111" s="1007" t="s">
        <v>428</v>
      </c>
      <c r="AQ111" s="1008"/>
      <c r="AR111" s="1008"/>
      <c r="AS111" s="1008"/>
      <c r="AT111" s="1009"/>
      <c r="AU111" s="1017"/>
      <c r="AV111" s="1018"/>
      <c r="AW111" s="1018"/>
      <c r="AX111" s="1018"/>
      <c r="AY111" s="1018"/>
      <c r="AZ111" s="893" t="s">
        <v>430</v>
      </c>
      <c r="BA111" s="828"/>
      <c r="BB111" s="828"/>
      <c r="BC111" s="828"/>
      <c r="BD111" s="828"/>
      <c r="BE111" s="828"/>
      <c r="BF111" s="828"/>
      <c r="BG111" s="828"/>
      <c r="BH111" s="828"/>
      <c r="BI111" s="828"/>
      <c r="BJ111" s="828"/>
      <c r="BK111" s="828"/>
      <c r="BL111" s="828"/>
      <c r="BM111" s="828"/>
      <c r="BN111" s="828"/>
      <c r="BO111" s="828"/>
      <c r="BP111" s="829"/>
      <c r="BQ111" s="894" t="s">
        <v>428</v>
      </c>
      <c r="BR111" s="895"/>
      <c r="BS111" s="895"/>
      <c r="BT111" s="895"/>
      <c r="BU111" s="895"/>
      <c r="BV111" s="895" t="s">
        <v>130</v>
      </c>
      <c r="BW111" s="895"/>
      <c r="BX111" s="895"/>
      <c r="BY111" s="895"/>
      <c r="BZ111" s="895"/>
      <c r="CA111" s="895">
        <v>143633</v>
      </c>
      <c r="CB111" s="895"/>
      <c r="CC111" s="895"/>
      <c r="CD111" s="895"/>
      <c r="CE111" s="895"/>
      <c r="CF111" s="956">
        <v>5.6</v>
      </c>
      <c r="CG111" s="957"/>
      <c r="CH111" s="957"/>
      <c r="CI111" s="957"/>
      <c r="CJ111" s="957"/>
      <c r="CK111" s="1012"/>
      <c r="CL111" s="899"/>
      <c r="CM111" s="902" t="s">
        <v>431</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428</v>
      </c>
      <c r="DH111" s="895"/>
      <c r="DI111" s="895"/>
      <c r="DJ111" s="895"/>
      <c r="DK111" s="895"/>
      <c r="DL111" s="895" t="s">
        <v>130</v>
      </c>
      <c r="DM111" s="895"/>
      <c r="DN111" s="895"/>
      <c r="DO111" s="895"/>
      <c r="DP111" s="895"/>
      <c r="DQ111" s="895" t="s">
        <v>428</v>
      </c>
      <c r="DR111" s="895"/>
      <c r="DS111" s="895"/>
      <c r="DT111" s="895"/>
      <c r="DU111" s="895"/>
      <c r="DV111" s="872" t="s">
        <v>428</v>
      </c>
      <c r="DW111" s="872"/>
      <c r="DX111" s="872"/>
      <c r="DY111" s="872"/>
      <c r="DZ111" s="873"/>
    </row>
    <row r="112" spans="1:131" s="246" customFormat="1" ht="26.25" customHeight="1" x14ac:dyDescent="0.2">
      <c r="A112" s="997" t="s">
        <v>432</v>
      </c>
      <c r="B112" s="998"/>
      <c r="C112" s="828" t="s">
        <v>433</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428</v>
      </c>
      <c r="AB112" s="858"/>
      <c r="AC112" s="858"/>
      <c r="AD112" s="858"/>
      <c r="AE112" s="859"/>
      <c r="AF112" s="860" t="s">
        <v>130</v>
      </c>
      <c r="AG112" s="858"/>
      <c r="AH112" s="858"/>
      <c r="AI112" s="858"/>
      <c r="AJ112" s="859"/>
      <c r="AK112" s="860" t="s">
        <v>130</v>
      </c>
      <c r="AL112" s="858"/>
      <c r="AM112" s="858"/>
      <c r="AN112" s="858"/>
      <c r="AO112" s="859"/>
      <c r="AP112" s="905" t="s">
        <v>130</v>
      </c>
      <c r="AQ112" s="906"/>
      <c r="AR112" s="906"/>
      <c r="AS112" s="906"/>
      <c r="AT112" s="907"/>
      <c r="AU112" s="1017"/>
      <c r="AV112" s="1018"/>
      <c r="AW112" s="1018"/>
      <c r="AX112" s="1018"/>
      <c r="AY112" s="1018"/>
      <c r="AZ112" s="893" t="s">
        <v>434</v>
      </c>
      <c r="BA112" s="828"/>
      <c r="BB112" s="828"/>
      <c r="BC112" s="828"/>
      <c r="BD112" s="828"/>
      <c r="BE112" s="828"/>
      <c r="BF112" s="828"/>
      <c r="BG112" s="828"/>
      <c r="BH112" s="828"/>
      <c r="BI112" s="828"/>
      <c r="BJ112" s="828"/>
      <c r="BK112" s="828"/>
      <c r="BL112" s="828"/>
      <c r="BM112" s="828"/>
      <c r="BN112" s="828"/>
      <c r="BO112" s="828"/>
      <c r="BP112" s="829"/>
      <c r="BQ112" s="894">
        <v>1312498</v>
      </c>
      <c r="BR112" s="895"/>
      <c r="BS112" s="895"/>
      <c r="BT112" s="895"/>
      <c r="BU112" s="895"/>
      <c r="BV112" s="895">
        <v>1117683</v>
      </c>
      <c r="BW112" s="895"/>
      <c r="BX112" s="895"/>
      <c r="BY112" s="895"/>
      <c r="BZ112" s="895"/>
      <c r="CA112" s="895">
        <v>1001618</v>
      </c>
      <c r="CB112" s="895"/>
      <c r="CC112" s="895"/>
      <c r="CD112" s="895"/>
      <c r="CE112" s="895"/>
      <c r="CF112" s="956">
        <v>39.200000000000003</v>
      </c>
      <c r="CG112" s="957"/>
      <c r="CH112" s="957"/>
      <c r="CI112" s="957"/>
      <c r="CJ112" s="957"/>
      <c r="CK112" s="1012"/>
      <c r="CL112" s="899"/>
      <c r="CM112" s="902" t="s">
        <v>435</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130</v>
      </c>
      <c r="DH112" s="895"/>
      <c r="DI112" s="895"/>
      <c r="DJ112" s="895"/>
      <c r="DK112" s="895"/>
      <c r="DL112" s="895" t="s">
        <v>130</v>
      </c>
      <c r="DM112" s="895"/>
      <c r="DN112" s="895"/>
      <c r="DO112" s="895"/>
      <c r="DP112" s="895"/>
      <c r="DQ112" s="895" t="s">
        <v>130</v>
      </c>
      <c r="DR112" s="895"/>
      <c r="DS112" s="895"/>
      <c r="DT112" s="895"/>
      <c r="DU112" s="895"/>
      <c r="DV112" s="872" t="s">
        <v>428</v>
      </c>
      <c r="DW112" s="872"/>
      <c r="DX112" s="872"/>
      <c r="DY112" s="872"/>
      <c r="DZ112" s="873"/>
    </row>
    <row r="113" spans="1:130" s="246" customFormat="1" ht="26.25" customHeight="1" x14ac:dyDescent="0.2">
      <c r="A113" s="999"/>
      <c r="B113" s="1000"/>
      <c r="C113" s="828" t="s">
        <v>436</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152702</v>
      </c>
      <c r="AB113" s="1004"/>
      <c r="AC113" s="1004"/>
      <c r="AD113" s="1004"/>
      <c r="AE113" s="1005"/>
      <c r="AF113" s="1006">
        <v>140465</v>
      </c>
      <c r="AG113" s="1004"/>
      <c r="AH113" s="1004"/>
      <c r="AI113" s="1004"/>
      <c r="AJ113" s="1005"/>
      <c r="AK113" s="1006">
        <v>119880</v>
      </c>
      <c r="AL113" s="1004"/>
      <c r="AM113" s="1004"/>
      <c r="AN113" s="1004"/>
      <c r="AO113" s="1005"/>
      <c r="AP113" s="1007">
        <v>4.7</v>
      </c>
      <c r="AQ113" s="1008"/>
      <c r="AR113" s="1008"/>
      <c r="AS113" s="1008"/>
      <c r="AT113" s="1009"/>
      <c r="AU113" s="1017"/>
      <c r="AV113" s="1018"/>
      <c r="AW113" s="1018"/>
      <c r="AX113" s="1018"/>
      <c r="AY113" s="1018"/>
      <c r="AZ113" s="893" t="s">
        <v>437</v>
      </c>
      <c r="BA113" s="828"/>
      <c r="BB113" s="828"/>
      <c r="BC113" s="828"/>
      <c r="BD113" s="828"/>
      <c r="BE113" s="828"/>
      <c r="BF113" s="828"/>
      <c r="BG113" s="828"/>
      <c r="BH113" s="828"/>
      <c r="BI113" s="828"/>
      <c r="BJ113" s="828"/>
      <c r="BK113" s="828"/>
      <c r="BL113" s="828"/>
      <c r="BM113" s="828"/>
      <c r="BN113" s="828"/>
      <c r="BO113" s="828"/>
      <c r="BP113" s="829"/>
      <c r="BQ113" s="894" t="s">
        <v>130</v>
      </c>
      <c r="BR113" s="895"/>
      <c r="BS113" s="895"/>
      <c r="BT113" s="895"/>
      <c r="BU113" s="895"/>
      <c r="BV113" s="895" t="s">
        <v>428</v>
      </c>
      <c r="BW113" s="895"/>
      <c r="BX113" s="895"/>
      <c r="BY113" s="895"/>
      <c r="BZ113" s="895"/>
      <c r="CA113" s="895" t="s">
        <v>428</v>
      </c>
      <c r="CB113" s="895"/>
      <c r="CC113" s="895"/>
      <c r="CD113" s="895"/>
      <c r="CE113" s="895"/>
      <c r="CF113" s="956" t="s">
        <v>130</v>
      </c>
      <c r="CG113" s="957"/>
      <c r="CH113" s="957"/>
      <c r="CI113" s="957"/>
      <c r="CJ113" s="957"/>
      <c r="CK113" s="1012"/>
      <c r="CL113" s="899"/>
      <c r="CM113" s="902" t="s">
        <v>438</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130</v>
      </c>
      <c r="DH113" s="858"/>
      <c r="DI113" s="858"/>
      <c r="DJ113" s="858"/>
      <c r="DK113" s="859"/>
      <c r="DL113" s="860" t="s">
        <v>130</v>
      </c>
      <c r="DM113" s="858"/>
      <c r="DN113" s="858"/>
      <c r="DO113" s="858"/>
      <c r="DP113" s="859"/>
      <c r="DQ113" s="860" t="s">
        <v>130</v>
      </c>
      <c r="DR113" s="858"/>
      <c r="DS113" s="858"/>
      <c r="DT113" s="858"/>
      <c r="DU113" s="859"/>
      <c r="DV113" s="905" t="s">
        <v>130</v>
      </c>
      <c r="DW113" s="906"/>
      <c r="DX113" s="906"/>
      <c r="DY113" s="906"/>
      <c r="DZ113" s="907"/>
    </row>
    <row r="114" spans="1:130" s="246" customFormat="1" ht="26.25" customHeight="1" x14ac:dyDescent="0.2">
      <c r="A114" s="999"/>
      <c r="B114" s="1000"/>
      <c r="C114" s="828" t="s">
        <v>439</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t="s">
        <v>130</v>
      </c>
      <c r="AB114" s="858"/>
      <c r="AC114" s="858"/>
      <c r="AD114" s="858"/>
      <c r="AE114" s="859"/>
      <c r="AF114" s="860" t="s">
        <v>130</v>
      </c>
      <c r="AG114" s="858"/>
      <c r="AH114" s="858"/>
      <c r="AI114" s="858"/>
      <c r="AJ114" s="859"/>
      <c r="AK114" s="860" t="s">
        <v>130</v>
      </c>
      <c r="AL114" s="858"/>
      <c r="AM114" s="858"/>
      <c r="AN114" s="858"/>
      <c r="AO114" s="859"/>
      <c r="AP114" s="905" t="s">
        <v>130</v>
      </c>
      <c r="AQ114" s="906"/>
      <c r="AR114" s="906"/>
      <c r="AS114" s="906"/>
      <c r="AT114" s="907"/>
      <c r="AU114" s="1017"/>
      <c r="AV114" s="1018"/>
      <c r="AW114" s="1018"/>
      <c r="AX114" s="1018"/>
      <c r="AY114" s="1018"/>
      <c r="AZ114" s="893" t="s">
        <v>440</v>
      </c>
      <c r="BA114" s="828"/>
      <c r="BB114" s="828"/>
      <c r="BC114" s="828"/>
      <c r="BD114" s="828"/>
      <c r="BE114" s="828"/>
      <c r="BF114" s="828"/>
      <c r="BG114" s="828"/>
      <c r="BH114" s="828"/>
      <c r="BI114" s="828"/>
      <c r="BJ114" s="828"/>
      <c r="BK114" s="828"/>
      <c r="BL114" s="828"/>
      <c r="BM114" s="828"/>
      <c r="BN114" s="828"/>
      <c r="BO114" s="828"/>
      <c r="BP114" s="829"/>
      <c r="BQ114" s="894">
        <v>1092693</v>
      </c>
      <c r="BR114" s="895"/>
      <c r="BS114" s="895"/>
      <c r="BT114" s="895"/>
      <c r="BU114" s="895"/>
      <c r="BV114" s="895">
        <v>1062005</v>
      </c>
      <c r="BW114" s="895"/>
      <c r="BX114" s="895"/>
      <c r="BY114" s="895"/>
      <c r="BZ114" s="895"/>
      <c r="CA114" s="895">
        <v>1012201</v>
      </c>
      <c r="CB114" s="895"/>
      <c r="CC114" s="895"/>
      <c r="CD114" s="895"/>
      <c r="CE114" s="895"/>
      <c r="CF114" s="956">
        <v>39.6</v>
      </c>
      <c r="CG114" s="957"/>
      <c r="CH114" s="957"/>
      <c r="CI114" s="957"/>
      <c r="CJ114" s="957"/>
      <c r="CK114" s="1012"/>
      <c r="CL114" s="899"/>
      <c r="CM114" s="902" t="s">
        <v>441</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428</v>
      </c>
      <c r="DH114" s="858"/>
      <c r="DI114" s="858"/>
      <c r="DJ114" s="858"/>
      <c r="DK114" s="859"/>
      <c r="DL114" s="860" t="s">
        <v>428</v>
      </c>
      <c r="DM114" s="858"/>
      <c r="DN114" s="858"/>
      <c r="DO114" s="858"/>
      <c r="DP114" s="859"/>
      <c r="DQ114" s="860" t="s">
        <v>130</v>
      </c>
      <c r="DR114" s="858"/>
      <c r="DS114" s="858"/>
      <c r="DT114" s="858"/>
      <c r="DU114" s="859"/>
      <c r="DV114" s="905" t="s">
        <v>130</v>
      </c>
      <c r="DW114" s="906"/>
      <c r="DX114" s="906"/>
      <c r="DY114" s="906"/>
      <c r="DZ114" s="907"/>
    </row>
    <row r="115" spans="1:130" s="246" customFormat="1" ht="26.25" customHeight="1" x14ac:dyDescent="0.2">
      <c r="A115" s="999"/>
      <c r="B115" s="1000"/>
      <c r="C115" s="828" t="s">
        <v>442</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130</v>
      </c>
      <c r="AB115" s="1004"/>
      <c r="AC115" s="1004"/>
      <c r="AD115" s="1004"/>
      <c r="AE115" s="1005"/>
      <c r="AF115" s="1006" t="s">
        <v>130</v>
      </c>
      <c r="AG115" s="1004"/>
      <c r="AH115" s="1004"/>
      <c r="AI115" s="1004"/>
      <c r="AJ115" s="1005"/>
      <c r="AK115" s="1006">
        <v>988</v>
      </c>
      <c r="AL115" s="1004"/>
      <c r="AM115" s="1004"/>
      <c r="AN115" s="1004"/>
      <c r="AO115" s="1005"/>
      <c r="AP115" s="1007">
        <v>0</v>
      </c>
      <c r="AQ115" s="1008"/>
      <c r="AR115" s="1008"/>
      <c r="AS115" s="1008"/>
      <c r="AT115" s="1009"/>
      <c r="AU115" s="1017"/>
      <c r="AV115" s="1018"/>
      <c r="AW115" s="1018"/>
      <c r="AX115" s="1018"/>
      <c r="AY115" s="1018"/>
      <c r="AZ115" s="893" t="s">
        <v>443</v>
      </c>
      <c r="BA115" s="828"/>
      <c r="BB115" s="828"/>
      <c r="BC115" s="828"/>
      <c r="BD115" s="828"/>
      <c r="BE115" s="828"/>
      <c r="BF115" s="828"/>
      <c r="BG115" s="828"/>
      <c r="BH115" s="828"/>
      <c r="BI115" s="828"/>
      <c r="BJ115" s="828"/>
      <c r="BK115" s="828"/>
      <c r="BL115" s="828"/>
      <c r="BM115" s="828"/>
      <c r="BN115" s="828"/>
      <c r="BO115" s="828"/>
      <c r="BP115" s="829"/>
      <c r="BQ115" s="894" t="s">
        <v>130</v>
      </c>
      <c r="BR115" s="895"/>
      <c r="BS115" s="895"/>
      <c r="BT115" s="895"/>
      <c r="BU115" s="895"/>
      <c r="BV115" s="895" t="s">
        <v>130</v>
      </c>
      <c r="BW115" s="895"/>
      <c r="BX115" s="895"/>
      <c r="BY115" s="895"/>
      <c r="BZ115" s="895"/>
      <c r="CA115" s="895" t="s">
        <v>130</v>
      </c>
      <c r="CB115" s="895"/>
      <c r="CC115" s="895"/>
      <c r="CD115" s="895"/>
      <c r="CE115" s="895"/>
      <c r="CF115" s="956" t="s">
        <v>130</v>
      </c>
      <c r="CG115" s="957"/>
      <c r="CH115" s="957"/>
      <c r="CI115" s="957"/>
      <c r="CJ115" s="957"/>
      <c r="CK115" s="1012"/>
      <c r="CL115" s="899"/>
      <c r="CM115" s="893" t="s">
        <v>444</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130</v>
      </c>
      <c r="DH115" s="858"/>
      <c r="DI115" s="858"/>
      <c r="DJ115" s="858"/>
      <c r="DK115" s="859"/>
      <c r="DL115" s="860" t="s">
        <v>428</v>
      </c>
      <c r="DM115" s="858"/>
      <c r="DN115" s="858"/>
      <c r="DO115" s="858"/>
      <c r="DP115" s="859"/>
      <c r="DQ115" s="860" t="s">
        <v>130</v>
      </c>
      <c r="DR115" s="858"/>
      <c r="DS115" s="858"/>
      <c r="DT115" s="858"/>
      <c r="DU115" s="859"/>
      <c r="DV115" s="905" t="s">
        <v>130</v>
      </c>
      <c r="DW115" s="906"/>
      <c r="DX115" s="906"/>
      <c r="DY115" s="906"/>
      <c r="DZ115" s="907"/>
    </row>
    <row r="116" spans="1:130" s="246" customFormat="1" ht="26.25" customHeight="1" x14ac:dyDescent="0.2">
      <c r="A116" s="1001"/>
      <c r="B116" s="1002"/>
      <c r="C116" s="961" t="s">
        <v>445</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130</v>
      </c>
      <c r="AB116" s="858"/>
      <c r="AC116" s="858"/>
      <c r="AD116" s="858"/>
      <c r="AE116" s="859"/>
      <c r="AF116" s="860" t="s">
        <v>428</v>
      </c>
      <c r="AG116" s="858"/>
      <c r="AH116" s="858"/>
      <c r="AI116" s="858"/>
      <c r="AJ116" s="859"/>
      <c r="AK116" s="860" t="s">
        <v>130</v>
      </c>
      <c r="AL116" s="858"/>
      <c r="AM116" s="858"/>
      <c r="AN116" s="858"/>
      <c r="AO116" s="859"/>
      <c r="AP116" s="905" t="s">
        <v>130</v>
      </c>
      <c r="AQ116" s="906"/>
      <c r="AR116" s="906"/>
      <c r="AS116" s="906"/>
      <c r="AT116" s="907"/>
      <c r="AU116" s="1017"/>
      <c r="AV116" s="1018"/>
      <c r="AW116" s="1018"/>
      <c r="AX116" s="1018"/>
      <c r="AY116" s="1018"/>
      <c r="AZ116" s="944" t="s">
        <v>446</v>
      </c>
      <c r="BA116" s="945"/>
      <c r="BB116" s="945"/>
      <c r="BC116" s="945"/>
      <c r="BD116" s="945"/>
      <c r="BE116" s="945"/>
      <c r="BF116" s="945"/>
      <c r="BG116" s="945"/>
      <c r="BH116" s="945"/>
      <c r="BI116" s="945"/>
      <c r="BJ116" s="945"/>
      <c r="BK116" s="945"/>
      <c r="BL116" s="945"/>
      <c r="BM116" s="945"/>
      <c r="BN116" s="945"/>
      <c r="BO116" s="945"/>
      <c r="BP116" s="946"/>
      <c r="BQ116" s="894" t="s">
        <v>428</v>
      </c>
      <c r="BR116" s="895"/>
      <c r="BS116" s="895"/>
      <c r="BT116" s="895"/>
      <c r="BU116" s="895"/>
      <c r="BV116" s="895" t="s">
        <v>130</v>
      </c>
      <c r="BW116" s="895"/>
      <c r="BX116" s="895"/>
      <c r="BY116" s="895"/>
      <c r="BZ116" s="895"/>
      <c r="CA116" s="895" t="s">
        <v>130</v>
      </c>
      <c r="CB116" s="895"/>
      <c r="CC116" s="895"/>
      <c r="CD116" s="895"/>
      <c r="CE116" s="895"/>
      <c r="CF116" s="956" t="s">
        <v>130</v>
      </c>
      <c r="CG116" s="957"/>
      <c r="CH116" s="957"/>
      <c r="CI116" s="957"/>
      <c r="CJ116" s="957"/>
      <c r="CK116" s="1012"/>
      <c r="CL116" s="899"/>
      <c r="CM116" s="902" t="s">
        <v>447</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130</v>
      </c>
      <c r="DH116" s="858"/>
      <c r="DI116" s="858"/>
      <c r="DJ116" s="858"/>
      <c r="DK116" s="859"/>
      <c r="DL116" s="860" t="s">
        <v>428</v>
      </c>
      <c r="DM116" s="858"/>
      <c r="DN116" s="858"/>
      <c r="DO116" s="858"/>
      <c r="DP116" s="859"/>
      <c r="DQ116" s="860" t="s">
        <v>130</v>
      </c>
      <c r="DR116" s="858"/>
      <c r="DS116" s="858"/>
      <c r="DT116" s="858"/>
      <c r="DU116" s="859"/>
      <c r="DV116" s="905" t="s">
        <v>130</v>
      </c>
      <c r="DW116" s="906"/>
      <c r="DX116" s="906"/>
      <c r="DY116" s="906"/>
      <c r="DZ116" s="907"/>
    </row>
    <row r="117" spans="1:130" s="246" customFormat="1" ht="26.25" customHeight="1" x14ac:dyDescent="0.2">
      <c r="A117" s="982" t="s">
        <v>188</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448</v>
      </c>
      <c r="Z117" s="984"/>
      <c r="AA117" s="989">
        <v>501367</v>
      </c>
      <c r="AB117" s="990"/>
      <c r="AC117" s="990"/>
      <c r="AD117" s="990"/>
      <c r="AE117" s="991"/>
      <c r="AF117" s="992">
        <v>490892</v>
      </c>
      <c r="AG117" s="990"/>
      <c r="AH117" s="990"/>
      <c r="AI117" s="990"/>
      <c r="AJ117" s="991"/>
      <c r="AK117" s="992">
        <v>488438</v>
      </c>
      <c r="AL117" s="990"/>
      <c r="AM117" s="990"/>
      <c r="AN117" s="990"/>
      <c r="AO117" s="991"/>
      <c r="AP117" s="993"/>
      <c r="AQ117" s="994"/>
      <c r="AR117" s="994"/>
      <c r="AS117" s="994"/>
      <c r="AT117" s="995"/>
      <c r="AU117" s="1017"/>
      <c r="AV117" s="1018"/>
      <c r="AW117" s="1018"/>
      <c r="AX117" s="1018"/>
      <c r="AY117" s="1018"/>
      <c r="AZ117" s="944" t="s">
        <v>449</v>
      </c>
      <c r="BA117" s="945"/>
      <c r="BB117" s="945"/>
      <c r="BC117" s="945"/>
      <c r="BD117" s="945"/>
      <c r="BE117" s="945"/>
      <c r="BF117" s="945"/>
      <c r="BG117" s="945"/>
      <c r="BH117" s="945"/>
      <c r="BI117" s="945"/>
      <c r="BJ117" s="945"/>
      <c r="BK117" s="945"/>
      <c r="BL117" s="945"/>
      <c r="BM117" s="945"/>
      <c r="BN117" s="945"/>
      <c r="BO117" s="945"/>
      <c r="BP117" s="946"/>
      <c r="BQ117" s="894" t="s">
        <v>428</v>
      </c>
      <c r="BR117" s="895"/>
      <c r="BS117" s="895"/>
      <c r="BT117" s="895"/>
      <c r="BU117" s="895"/>
      <c r="BV117" s="895" t="s">
        <v>130</v>
      </c>
      <c r="BW117" s="895"/>
      <c r="BX117" s="895"/>
      <c r="BY117" s="895"/>
      <c r="BZ117" s="895"/>
      <c r="CA117" s="895" t="s">
        <v>130</v>
      </c>
      <c r="CB117" s="895"/>
      <c r="CC117" s="895"/>
      <c r="CD117" s="895"/>
      <c r="CE117" s="895"/>
      <c r="CF117" s="956" t="s">
        <v>130</v>
      </c>
      <c r="CG117" s="957"/>
      <c r="CH117" s="957"/>
      <c r="CI117" s="957"/>
      <c r="CJ117" s="957"/>
      <c r="CK117" s="1012"/>
      <c r="CL117" s="899"/>
      <c r="CM117" s="902" t="s">
        <v>450</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130</v>
      </c>
      <c r="DH117" s="858"/>
      <c r="DI117" s="858"/>
      <c r="DJ117" s="858"/>
      <c r="DK117" s="859"/>
      <c r="DL117" s="860" t="s">
        <v>130</v>
      </c>
      <c r="DM117" s="858"/>
      <c r="DN117" s="858"/>
      <c r="DO117" s="858"/>
      <c r="DP117" s="859"/>
      <c r="DQ117" s="860" t="s">
        <v>130</v>
      </c>
      <c r="DR117" s="858"/>
      <c r="DS117" s="858"/>
      <c r="DT117" s="858"/>
      <c r="DU117" s="859"/>
      <c r="DV117" s="905" t="s">
        <v>130</v>
      </c>
      <c r="DW117" s="906"/>
      <c r="DX117" s="906"/>
      <c r="DY117" s="906"/>
      <c r="DZ117" s="907"/>
    </row>
    <row r="118" spans="1:130" s="246" customFormat="1" ht="26.25" customHeight="1" x14ac:dyDescent="0.2">
      <c r="A118" s="982" t="s">
        <v>423</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421</v>
      </c>
      <c r="AB118" s="983"/>
      <c r="AC118" s="983"/>
      <c r="AD118" s="983"/>
      <c r="AE118" s="984"/>
      <c r="AF118" s="985" t="s">
        <v>304</v>
      </c>
      <c r="AG118" s="983"/>
      <c r="AH118" s="983"/>
      <c r="AI118" s="983"/>
      <c r="AJ118" s="984"/>
      <c r="AK118" s="985" t="s">
        <v>303</v>
      </c>
      <c r="AL118" s="983"/>
      <c r="AM118" s="983"/>
      <c r="AN118" s="983"/>
      <c r="AO118" s="984"/>
      <c r="AP118" s="986" t="s">
        <v>422</v>
      </c>
      <c r="AQ118" s="987"/>
      <c r="AR118" s="987"/>
      <c r="AS118" s="987"/>
      <c r="AT118" s="988"/>
      <c r="AU118" s="1017"/>
      <c r="AV118" s="1018"/>
      <c r="AW118" s="1018"/>
      <c r="AX118" s="1018"/>
      <c r="AY118" s="1018"/>
      <c r="AZ118" s="960" t="s">
        <v>451</v>
      </c>
      <c r="BA118" s="961"/>
      <c r="BB118" s="961"/>
      <c r="BC118" s="961"/>
      <c r="BD118" s="961"/>
      <c r="BE118" s="961"/>
      <c r="BF118" s="961"/>
      <c r="BG118" s="961"/>
      <c r="BH118" s="961"/>
      <c r="BI118" s="961"/>
      <c r="BJ118" s="961"/>
      <c r="BK118" s="961"/>
      <c r="BL118" s="961"/>
      <c r="BM118" s="961"/>
      <c r="BN118" s="961"/>
      <c r="BO118" s="961"/>
      <c r="BP118" s="962"/>
      <c r="BQ118" s="963" t="s">
        <v>130</v>
      </c>
      <c r="BR118" s="926"/>
      <c r="BS118" s="926"/>
      <c r="BT118" s="926"/>
      <c r="BU118" s="926"/>
      <c r="BV118" s="926" t="s">
        <v>130</v>
      </c>
      <c r="BW118" s="926"/>
      <c r="BX118" s="926"/>
      <c r="BY118" s="926"/>
      <c r="BZ118" s="926"/>
      <c r="CA118" s="926" t="s">
        <v>130</v>
      </c>
      <c r="CB118" s="926"/>
      <c r="CC118" s="926"/>
      <c r="CD118" s="926"/>
      <c r="CE118" s="926"/>
      <c r="CF118" s="956" t="s">
        <v>130</v>
      </c>
      <c r="CG118" s="957"/>
      <c r="CH118" s="957"/>
      <c r="CI118" s="957"/>
      <c r="CJ118" s="957"/>
      <c r="CK118" s="1012"/>
      <c r="CL118" s="899"/>
      <c r="CM118" s="902" t="s">
        <v>452</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130</v>
      </c>
      <c r="DH118" s="858"/>
      <c r="DI118" s="858"/>
      <c r="DJ118" s="858"/>
      <c r="DK118" s="859"/>
      <c r="DL118" s="860" t="s">
        <v>130</v>
      </c>
      <c r="DM118" s="858"/>
      <c r="DN118" s="858"/>
      <c r="DO118" s="858"/>
      <c r="DP118" s="859"/>
      <c r="DQ118" s="860" t="s">
        <v>130</v>
      </c>
      <c r="DR118" s="858"/>
      <c r="DS118" s="858"/>
      <c r="DT118" s="858"/>
      <c r="DU118" s="859"/>
      <c r="DV118" s="905" t="s">
        <v>130</v>
      </c>
      <c r="DW118" s="906"/>
      <c r="DX118" s="906"/>
      <c r="DY118" s="906"/>
      <c r="DZ118" s="907"/>
    </row>
    <row r="119" spans="1:130" s="246" customFormat="1" ht="26.25" customHeight="1" x14ac:dyDescent="0.2">
      <c r="A119" s="896" t="s">
        <v>426</v>
      </c>
      <c r="B119" s="897"/>
      <c r="C119" s="972" t="s">
        <v>427</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130</v>
      </c>
      <c r="AB119" s="976"/>
      <c r="AC119" s="976"/>
      <c r="AD119" s="976"/>
      <c r="AE119" s="977"/>
      <c r="AF119" s="978" t="s">
        <v>130</v>
      </c>
      <c r="AG119" s="976"/>
      <c r="AH119" s="976"/>
      <c r="AI119" s="976"/>
      <c r="AJ119" s="977"/>
      <c r="AK119" s="978">
        <v>988</v>
      </c>
      <c r="AL119" s="976"/>
      <c r="AM119" s="976"/>
      <c r="AN119" s="976"/>
      <c r="AO119" s="977"/>
      <c r="AP119" s="979">
        <v>0</v>
      </c>
      <c r="AQ119" s="980"/>
      <c r="AR119" s="980"/>
      <c r="AS119" s="980"/>
      <c r="AT119" s="981"/>
      <c r="AU119" s="1019"/>
      <c r="AV119" s="1020"/>
      <c r="AW119" s="1020"/>
      <c r="AX119" s="1020"/>
      <c r="AY119" s="1020"/>
      <c r="AZ119" s="277" t="s">
        <v>188</v>
      </c>
      <c r="BA119" s="277"/>
      <c r="BB119" s="277"/>
      <c r="BC119" s="277"/>
      <c r="BD119" s="277"/>
      <c r="BE119" s="277"/>
      <c r="BF119" s="277"/>
      <c r="BG119" s="277"/>
      <c r="BH119" s="277"/>
      <c r="BI119" s="277"/>
      <c r="BJ119" s="277"/>
      <c r="BK119" s="277"/>
      <c r="BL119" s="277"/>
      <c r="BM119" s="277"/>
      <c r="BN119" s="277"/>
      <c r="BO119" s="958" t="s">
        <v>453</v>
      </c>
      <c r="BP119" s="959"/>
      <c r="BQ119" s="963">
        <v>6363259</v>
      </c>
      <c r="BR119" s="926"/>
      <c r="BS119" s="926"/>
      <c r="BT119" s="926"/>
      <c r="BU119" s="926"/>
      <c r="BV119" s="926">
        <v>6125724</v>
      </c>
      <c r="BW119" s="926"/>
      <c r="BX119" s="926"/>
      <c r="BY119" s="926"/>
      <c r="BZ119" s="926"/>
      <c r="CA119" s="926">
        <v>6442811</v>
      </c>
      <c r="CB119" s="926"/>
      <c r="CC119" s="926"/>
      <c r="CD119" s="926"/>
      <c r="CE119" s="926"/>
      <c r="CF119" s="824"/>
      <c r="CG119" s="825"/>
      <c r="CH119" s="825"/>
      <c r="CI119" s="825"/>
      <c r="CJ119" s="915"/>
      <c r="CK119" s="1013"/>
      <c r="CL119" s="901"/>
      <c r="CM119" s="919" t="s">
        <v>454</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130</v>
      </c>
      <c r="DH119" s="841"/>
      <c r="DI119" s="841"/>
      <c r="DJ119" s="841"/>
      <c r="DK119" s="842"/>
      <c r="DL119" s="843" t="s">
        <v>130</v>
      </c>
      <c r="DM119" s="841"/>
      <c r="DN119" s="841"/>
      <c r="DO119" s="841"/>
      <c r="DP119" s="842"/>
      <c r="DQ119" s="843" t="s">
        <v>130</v>
      </c>
      <c r="DR119" s="841"/>
      <c r="DS119" s="841"/>
      <c r="DT119" s="841"/>
      <c r="DU119" s="842"/>
      <c r="DV119" s="929" t="s">
        <v>130</v>
      </c>
      <c r="DW119" s="930"/>
      <c r="DX119" s="930"/>
      <c r="DY119" s="930"/>
      <c r="DZ119" s="931"/>
    </row>
    <row r="120" spans="1:130" s="246" customFormat="1" ht="26.25" customHeight="1" x14ac:dyDescent="0.2">
      <c r="A120" s="898"/>
      <c r="B120" s="899"/>
      <c r="C120" s="902" t="s">
        <v>431</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130</v>
      </c>
      <c r="AB120" s="858"/>
      <c r="AC120" s="858"/>
      <c r="AD120" s="858"/>
      <c r="AE120" s="859"/>
      <c r="AF120" s="860" t="s">
        <v>130</v>
      </c>
      <c r="AG120" s="858"/>
      <c r="AH120" s="858"/>
      <c r="AI120" s="858"/>
      <c r="AJ120" s="859"/>
      <c r="AK120" s="860" t="s">
        <v>130</v>
      </c>
      <c r="AL120" s="858"/>
      <c r="AM120" s="858"/>
      <c r="AN120" s="858"/>
      <c r="AO120" s="859"/>
      <c r="AP120" s="905" t="s">
        <v>130</v>
      </c>
      <c r="AQ120" s="906"/>
      <c r="AR120" s="906"/>
      <c r="AS120" s="906"/>
      <c r="AT120" s="907"/>
      <c r="AU120" s="964" t="s">
        <v>455</v>
      </c>
      <c r="AV120" s="965"/>
      <c r="AW120" s="965"/>
      <c r="AX120" s="965"/>
      <c r="AY120" s="966"/>
      <c r="AZ120" s="941" t="s">
        <v>456</v>
      </c>
      <c r="BA120" s="886"/>
      <c r="BB120" s="886"/>
      <c r="BC120" s="886"/>
      <c r="BD120" s="886"/>
      <c r="BE120" s="886"/>
      <c r="BF120" s="886"/>
      <c r="BG120" s="886"/>
      <c r="BH120" s="886"/>
      <c r="BI120" s="886"/>
      <c r="BJ120" s="886"/>
      <c r="BK120" s="886"/>
      <c r="BL120" s="886"/>
      <c r="BM120" s="886"/>
      <c r="BN120" s="886"/>
      <c r="BO120" s="886"/>
      <c r="BP120" s="887"/>
      <c r="BQ120" s="942">
        <v>681067</v>
      </c>
      <c r="BR120" s="923"/>
      <c r="BS120" s="923"/>
      <c r="BT120" s="923"/>
      <c r="BU120" s="923"/>
      <c r="BV120" s="923">
        <v>741035</v>
      </c>
      <c r="BW120" s="923"/>
      <c r="BX120" s="923"/>
      <c r="BY120" s="923"/>
      <c r="BZ120" s="923"/>
      <c r="CA120" s="923">
        <v>992692</v>
      </c>
      <c r="CB120" s="923"/>
      <c r="CC120" s="923"/>
      <c r="CD120" s="923"/>
      <c r="CE120" s="923"/>
      <c r="CF120" s="947">
        <v>38.799999999999997</v>
      </c>
      <c r="CG120" s="948"/>
      <c r="CH120" s="948"/>
      <c r="CI120" s="948"/>
      <c r="CJ120" s="948"/>
      <c r="CK120" s="949" t="s">
        <v>457</v>
      </c>
      <c r="CL120" s="933"/>
      <c r="CM120" s="933"/>
      <c r="CN120" s="933"/>
      <c r="CO120" s="934"/>
      <c r="CP120" s="953" t="s">
        <v>405</v>
      </c>
      <c r="CQ120" s="954"/>
      <c r="CR120" s="954"/>
      <c r="CS120" s="954"/>
      <c r="CT120" s="954"/>
      <c r="CU120" s="954"/>
      <c r="CV120" s="954"/>
      <c r="CW120" s="954"/>
      <c r="CX120" s="954"/>
      <c r="CY120" s="954"/>
      <c r="CZ120" s="954"/>
      <c r="DA120" s="954"/>
      <c r="DB120" s="954"/>
      <c r="DC120" s="954"/>
      <c r="DD120" s="954"/>
      <c r="DE120" s="954"/>
      <c r="DF120" s="955"/>
      <c r="DG120" s="942">
        <v>1163464</v>
      </c>
      <c r="DH120" s="923"/>
      <c r="DI120" s="923"/>
      <c r="DJ120" s="923"/>
      <c r="DK120" s="923"/>
      <c r="DL120" s="923">
        <v>968422</v>
      </c>
      <c r="DM120" s="923"/>
      <c r="DN120" s="923"/>
      <c r="DO120" s="923"/>
      <c r="DP120" s="923"/>
      <c r="DQ120" s="923">
        <v>856169</v>
      </c>
      <c r="DR120" s="923"/>
      <c r="DS120" s="923"/>
      <c r="DT120" s="923"/>
      <c r="DU120" s="923"/>
      <c r="DV120" s="924">
        <v>33.5</v>
      </c>
      <c r="DW120" s="924"/>
      <c r="DX120" s="924"/>
      <c r="DY120" s="924"/>
      <c r="DZ120" s="925"/>
    </row>
    <row r="121" spans="1:130" s="246" customFormat="1" ht="26.25" customHeight="1" x14ac:dyDescent="0.2">
      <c r="A121" s="898"/>
      <c r="B121" s="899"/>
      <c r="C121" s="944" t="s">
        <v>458</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130</v>
      </c>
      <c r="AB121" s="858"/>
      <c r="AC121" s="858"/>
      <c r="AD121" s="858"/>
      <c r="AE121" s="859"/>
      <c r="AF121" s="860" t="s">
        <v>130</v>
      </c>
      <c r="AG121" s="858"/>
      <c r="AH121" s="858"/>
      <c r="AI121" s="858"/>
      <c r="AJ121" s="859"/>
      <c r="AK121" s="860" t="s">
        <v>428</v>
      </c>
      <c r="AL121" s="858"/>
      <c r="AM121" s="858"/>
      <c r="AN121" s="858"/>
      <c r="AO121" s="859"/>
      <c r="AP121" s="905" t="s">
        <v>130</v>
      </c>
      <c r="AQ121" s="906"/>
      <c r="AR121" s="906"/>
      <c r="AS121" s="906"/>
      <c r="AT121" s="907"/>
      <c r="AU121" s="967"/>
      <c r="AV121" s="968"/>
      <c r="AW121" s="968"/>
      <c r="AX121" s="968"/>
      <c r="AY121" s="969"/>
      <c r="AZ121" s="893" t="s">
        <v>459</v>
      </c>
      <c r="BA121" s="828"/>
      <c r="BB121" s="828"/>
      <c r="BC121" s="828"/>
      <c r="BD121" s="828"/>
      <c r="BE121" s="828"/>
      <c r="BF121" s="828"/>
      <c r="BG121" s="828"/>
      <c r="BH121" s="828"/>
      <c r="BI121" s="828"/>
      <c r="BJ121" s="828"/>
      <c r="BK121" s="828"/>
      <c r="BL121" s="828"/>
      <c r="BM121" s="828"/>
      <c r="BN121" s="828"/>
      <c r="BO121" s="828"/>
      <c r="BP121" s="829"/>
      <c r="BQ121" s="894">
        <v>7823</v>
      </c>
      <c r="BR121" s="895"/>
      <c r="BS121" s="895"/>
      <c r="BT121" s="895"/>
      <c r="BU121" s="895"/>
      <c r="BV121" s="895">
        <v>4001</v>
      </c>
      <c r="BW121" s="895"/>
      <c r="BX121" s="895"/>
      <c r="BY121" s="895"/>
      <c r="BZ121" s="895"/>
      <c r="CA121" s="895" t="s">
        <v>130</v>
      </c>
      <c r="CB121" s="895"/>
      <c r="CC121" s="895"/>
      <c r="CD121" s="895"/>
      <c r="CE121" s="895"/>
      <c r="CF121" s="956" t="s">
        <v>130</v>
      </c>
      <c r="CG121" s="957"/>
      <c r="CH121" s="957"/>
      <c r="CI121" s="957"/>
      <c r="CJ121" s="957"/>
      <c r="CK121" s="950"/>
      <c r="CL121" s="936"/>
      <c r="CM121" s="936"/>
      <c r="CN121" s="936"/>
      <c r="CO121" s="937"/>
      <c r="CP121" s="916" t="s">
        <v>460</v>
      </c>
      <c r="CQ121" s="917"/>
      <c r="CR121" s="917"/>
      <c r="CS121" s="917"/>
      <c r="CT121" s="917"/>
      <c r="CU121" s="917"/>
      <c r="CV121" s="917"/>
      <c r="CW121" s="917"/>
      <c r="CX121" s="917"/>
      <c r="CY121" s="917"/>
      <c r="CZ121" s="917"/>
      <c r="DA121" s="917"/>
      <c r="DB121" s="917"/>
      <c r="DC121" s="917"/>
      <c r="DD121" s="917"/>
      <c r="DE121" s="917"/>
      <c r="DF121" s="918"/>
      <c r="DG121" s="894">
        <v>146681</v>
      </c>
      <c r="DH121" s="895"/>
      <c r="DI121" s="895"/>
      <c r="DJ121" s="895"/>
      <c r="DK121" s="895"/>
      <c r="DL121" s="895">
        <v>146446</v>
      </c>
      <c r="DM121" s="895"/>
      <c r="DN121" s="895"/>
      <c r="DO121" s="895"/>
      <c r="DP121" s="895"/>
      <c r="DQ121" s="895">
        <v>142422</v>
      </c>
      <c r="DR121" s="895"/>
      <c r="DS121" s="895"/>
      <c r="DT121" s="895"/>
      <c r="DU121" s="895"/>
      <c r="DV121" s="872">
        <v>5.6</v>
      </c>
      <c r="DW121" s="872"/>
      <c r="DX121" s="872"/>
      <c r="DY121" s="872"/>
      <c r="DZ121" s="873"/>
    </row>
    <row r="122" spans="1:130" s="246" customFormat="1" ht="26.25" customHeight="1" x14ac:dyDescent="0.2">
      <c r="A122" s="898"/>
      <c r="B122" s="899"/>
      <c r="C122" s="902" t="s">
        <v>441</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130</v>
      </c>
      <c r="AB122" s="858"/>
      <c r="AC122" s="858"/>
      <c r="AD122" s="858"/>
      <c r="AE122" s="859"/>
      <c r="AF122" s="860" t="s">
        <v>130</v>
      </c>
      <c r="AG122" s="858"/>
      <c r="AH122" s="858"/>
      <c r="AI122" s="858"/>
      <c r="AJ122" s="859"/>
      <c r="AK122" s="860" t="s">
        <v>130</v>
      </c>
      <c r="AL122" s="858"/>
      <c r="AM122" s="858"/>
      <c r="AN122" s="858"/>
      <c r="AO122" s="859"/>
      <c r="AP122" s="905" t="s">
        <v>130</v>
      </c>
      <c r="AQ122" s="906"/>
      <c r="AR122" s="906"/>
      <c r="AS122" s="906"/>
      <c r="AT122" s="907"/>
      <c r="AU122" s="967"/>
      <c r="AV122" s="968"/>
      <c r="AW122" s="968"/>
      <c r="AX122" s="968"/>
      <c r="AY122" s="969"/>
      <c r="AZ122" s="960" t="s">
        <v>461</v>
      </c>
      <c r="BA122" s="961"/>
      <c r="BB122" s="961"/>
      <c r="BC122" s="961"/>
      <c r="BD122" s="961"/>
      <c r="BE122" s="961"/>
      <c r="BF122" s="961"/>
      <c r="BG122" s="961"/>
      <c r="BH122" s="961"/>
      <c r="BI122" s="961"/>
      <c r="BJ122" s="961"/>
      <c r="BK122" s="961"/>
      <c r="BL122" s="961"/>
      <c r="BM122" s="961"/>
      <c r="BN122" s="961"/>
      <c r="BO122" s="961"/>
      <c r="BP122" s="962"/>
      <c r="BQ122" s="963">
        <v>4019802</v>
      </c>
      <c r="BR122" s="926"/>
      <c r="BS122" s="926"/>
      <c r="BT122" s="926"/>
      <c r="BU122" s="926"/>
      <c r="BV122" s="926">
        <v>3970017</v>
      </c>
      <c r="BW122" s="926"/>
      <c r="BX122" s="926"/>
      <c r="BY122" s="926"/>
      <c r="BZ122" s="926"/>
      <c r="CA122" s="926">
        <v>3872899</v>
      </c>
      <c r="CB122" s="926"/>
      <c r="CC122" s="926"/>
      <c r="CD122" s="926"/>
      <c r="CE122" s="926"/>
      <c r="CF122" s="927">
        <v>151.5</v>
      </c>
      <c r="CG122" s="928"/>
      <c r="CH122" s="928"/>
      <c r="CI122" s="928"/>
      <c r="CJ122" s="928"/>
      <c r="CK122" s="950"/>
      <c r="CL122" s="936"/>
      <c r="CM122" s="936"/>
      <c r="CN122" s="936"/>
      <c r="CO122" s="937"/>
      <c r="CP122" s="916" t="s">
        <v>462</v>
      </c>
      <c r="CQ122" s="917"/>
      <c r="CR122" s="917"/>
      <c r="CS122" s="917"/>
      <c r="CT122" s="917"/>
      <c r="CU122" s="917"/>
      <c r="CV122" s="917"/>
      <c r="CW122" s="917"/>
      <c r="CX122" s="917"/>
      <c r="CY122" s="917"/>
      <c r="CZ122" s="917"/>
      <c r="DA122" s="917"/>
      <c r="DB122" s="917"/>
      <c r="DC122" s="917"/>
      <c r="DD122" s="917"/>
      <c r="DE122" s="917"/>
      <c r="DF122" s="918"/>
      <c r="DG122" s="894">
        <v>2353</v>
      </c>
      <c r="DH122" s="895"/>
      <c r="DI122" s="895"/>
      <c r="DJ122" s="895"/>
      <c r="DK122" s="895"/>
      <c r="DL122" s="895">
        <v>2815</v>
      </c>
      <c r="DM122" s="895"/>
      <c r="DN122" s="895"/>
      <c r="DO122" s="895"/>
      <c r="DP122" s="895"/>
      <c r="DQ122" s="895">
        <v>3027</v>
      </c>
      <c r="DR122" s="895"/>
      <c r="DS122" s="895"/>
      <c r="DT122" s="895"/>
      <c r="DU122" s="895"/>
      <c r="DV122" s="872">
        <v>0.1</v>
      </c>
      <c r="DW122" s="872"/>
      <c r="DX122" s="872"/>
      <c r="DY122" s="872"/>
      <c r="DZ122" s="873"/>
    </row>
    <row r="123" spans="1:130" s="246" customFormat="1" ht="26.25" customHeight="1" x14ac:dyDescent="0.2">
      <c r="A123" s="898"/>
      <c r="B123" s="899"/>
      <c r="C123" s="902" t="s">
        <v>447</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428</v>
      </c>
      <c r="AB123" s="858"/>
      <c r="AC123" s="858"/>
      <c r="AD123" s="858"/>
      <c r="AE123" s="859"/>
      <c r="AF123" s="860" t="s">
        <v>428</v>
      </c>
      <c r="AG123" s="858"/>
      <c r="AH123" s="858"/>
      <c r="AI123" s="858"/>
      <c r="AJ123" s="859"/>
      <c r="AK123" s="860" t="s">
        <v>428</v>
      </c>
      <c r="AL123" s="858"/>
      <c r="AM123" s="858"/>
      <c r="AN123" s="858"/>
      <c r="AO123" s="859"/>
      <c r="AP123" s="905" t="s">
        <v>428</v>
      </c>
      <c r="AQ123" s="906"/>
      <c r="AR123" s="906"/>
      <c r="AS123" s="906"/>
      <c r="AT123" s="907"/>
      <c r="AU123" s="970"/>
      <c r="AV123" s="971"/>
      <c r="AW123" s="971"/>
      <c r="AX123" s="971"/>
      <c r="AY123" s="971"/>
      <c r="AZ123" s="277" t="s">
        <v>188</v>
      </c>
      <c r="BA123" s="277"/>
      <c r="BB123" s="277"/>
      <c r="BC123" s="277"/>
      <c r="BD123" s="277"/>
      <c r="BE123" s="277"/>
      <c r="BF123" s="277"/>
      <c r="BG123" s="277"/>
      <c r="BH123" s="277"/>
      <c r="BI123" s="277"/>
      <c r="BJ123" s="277"/>
      <c r="BK123" s="277"/>
      <c r="BL123" s="277"/>
      <c r="BM123" s="277"/>
      <c r="BN123" s="277"/>
      <c r="BO123" s="958" t="s">
        <v>463</v>
      </c>
      <c r="BP123" s="959"/>
      <c r="BQ123" s="913">
        <v>4708692</v>
      </c>
      <c r="BR123" s="914"/>
      <c r="BS123" s="914"/>
      <c r="BT123" s="914"/>
      <c r="BU123" s="914"/>
      <c r="BV123" s="914">
        <v>4715053</v>
      </c>
      <c r="BW123" s="914"/>
      <c r="BX123" s="914"/>
      <c r="BY123" s="914"/>
      <c r="BZ123" s="914"/>
      <c r="CA123" s="914">
        <v>4865591</v>
      </c>
      <c r="CB123" s="914"/>
      <c r="CC123" s="914"/>
      <c r="CD123" s="914"/>
      <c r="CE123" s="914"/>
      <c r="CF123" s="824"/>
      <c r="CG123" s="825"/>
      <c r="CH123" s="825"/>
      <c r="CI123" s="825"/>
      <c r="CJ123" s="915"/>
      <c r="CK123" s="950"/>
      <c r="CL123" s="936"/>
      <c r="CM123" s="936"/>
      <c r="CN123" s="936"/>
      <c r="CO123" s="937"/>
      <c r="CP123" s="916" t="s">
        <v>399</v>
      </c>
      <c r="CQ123" s="917"/>
      <c r="CR123" s="917"/>
      <c r="CS123" s="917"/>
      <c r="CT123" s="917"/>
      <c r="CU123" s="917"/>
      <c r="CV123" s="917"/>
      <c r="CW123" s="917"/>
      <c r="CX123" s="917"/>
      <c r="CY123" s="917"/>
      <c r="CZ123" s="917"/>
      <c r="DA123" s="917"/>
      <c r="DB123" s="917"/>
      <c r="DC123" s="917"/>
      <c r="DD123" s="917"/>
      <c r="DE123" s="917"/>
      <c r="DF123" s="918"/>
      <c r="DG123" s="857" t="s">
        <v>464</v>
      </c>
      <c r="DH123" s="858"/>
      <c r="DI123" s="858"/>
      <c r="DJ123" s="858"/>
      <c r="DK123" s="859"/>
      <c r="DL123" s="860" t="s">
        <v>465</v>
      </c>
      <c r="DM123" s="858"/>
      <c r="DN123" s="858"/>
      <c r="DO123" s="858"/>
      <c r="DP123" s="859"/>
      <c r="DQ123" s="860" t="s">
        <v>130</v>
      </c>
      <c r="DR123" s="858"/>
      <c r="DS123" s="858"/>
      <c r="DT123" s="858"/>
      <c r="DU123" s="859"/>
      <c r="DV123" s="905" t="s">
        <v>465</v>
      </c>
      <c r="DW123" s="906"/>
      <c r="DX123" s="906"/>
      <c r="DY123" s="906"/>
      <c r="DZ123" s="907"/>
    </row>
    <row r="124" spans="1:130" s="246" customFormat="1" ht="26.25" customHeight="1" thickBot="1" x14ac:dyDescent="0.25">
      <c r="A124" s="898"/>
      <c r="B124" s="899"/>
      <c r="C124" s="902" t="s">
        <v>450</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465</v>
      </c>
      <c r="AB124" s="858"/>
      <c r="AC124" s="858"/>
      <c r="AD124" s="858"/>
      <c r="AE124" s="859"/>
      <c r="AF124" s="860" t="s">
        <v>130</v>
      </c>
      <c r="AG124" s="858"/>
      <c r="AH124" s="858"/>
      <c r="AI124" s="858"/>
      <c r="AJ124" s="859"/>
      <c r="AK124" s="860" t="s">
        <v>130</v>
      </c>
      <c r="AL124" s="858"/>
      <c r="AM124" s="858"/>
      <c r="AN124" s="858"/>
      <c r="AO124" s="859"/>
      <c r="AP124" s="905" t="s">
        <v>130</v>
      </c>
      <c r="AQ124" s="906"/>
      <c r="AR124" s="906"/>
      <c r="AS124" s="906"/>
      <c r="AT124" s="907"/>
      <c r="AU124" s="908" t="s">
        <v>466</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65.8</v>
      </c>
      <c r="BR124" s="912"/>
      <c r="BS124" s="912"/>
      <c r="BT124" s="912"/>
      <c r="BU124" s="912"/>
      <c r="BV124" s="912">
        <v>56.8</v>
      </c>
      <c r="BW124" s="912"/>
      <c r="BX124" s="912"/>
      <c r="BY124" s="912"/>
      <c r="BZ124" s="912"/>
      <c r="CA124" s="912">
        <v>61.7</v>
      </c>
      <c r="CB124" s="912"/>
      <c r="CC124" s="912"/>
      <c r="CD124" s="912"/>
      <c r="CE124" s="912"/>
      <c r="CF124" s="802"/>
      <c r="CG124" s="803"/>
      <c r="CH124" s="803"/>
      <c r="CI124" s="803"/>
      <c r="CJ124" s="943"/>
      <c r="CK124" s="951"/>
      <c r="CL124" s="951"/>
      <c r="CM124" s="951"/>
      <c r="CN124" s="951"/>
      <c r="CO124" s="952"/>
      <c r="CP124" s="916" t="s">
        <v>467</v>
      </c>
      <c r="CQ124" s="917"/>
      <c r="CR124" s="917"/>
      <c r="CS124" s="917"/>
      <c r="CT124" s="917"/>
      <c r="CU124" s="917"/>
      <c r="CV124" s="917"/>
      <c r="CW124" s="917"/>
      <c r="CX124" s="917"/>
      <c r="CY124" s="917"/>
      <c r="CZ124" s="917"/>
      <c r="DA124" s="917"/>
      <c r="DB124" s="917"/>
      <c r="DC124" s="917"/>
      <c r="DD124" s="917"/>
      <c r="DE124" s="917"/>
      <c r="DF124" s="918"/>
      <c r="DG124" s="840" t="s">
        <v>130</v>
      </c>
      <c r="DH124" s="841"/>
      <c r="DI124" s="841"/>
      <c r="DJ124" s="841"/>
      <c r="DK124" s="842"/>
      <c r="DL124" s="843" t="s">
        <v>130</v>
      </c>
      <c r="DM124" s="841"/>
      <c r="DN124" s="841"/>
      <c r="DO124" s="841"/>
      <c r="DP124" s="842"/>
      <c r="DQ124" s="843" t="s">
        <v>130</v>
      </c>
      <c r="DR124" s="841"/>
      <c r="DS124" s="841"/>
      <c r="DT124" s="841"/>
      <c r="DU124" s="842"/>
      <c r="DV124" s="929" t="s">
        <v>130</v>
      </c>
      <c r="DW124" s="930"/>
      <c r="DX124" s="930"/>
      <c r="DY124" s="930"/>
      <c r="DZ124" s="931"/>
    </row>
    <row r="125" spans="1:130" s="246" customFormat="1" ht="26.25" customHeight="1" x14ac:dyDescent="0.2">
      <c r="A125" s="898"/>
      <c r="B125" s="899"/>
      <c r="C125" s="902" t="s">
        <v>452</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130</v>
      </c>
      <c r="AB125" s="858"/>
      <c r="AC125" s="858"/>
      <c r="AD125" s="858"/>
      <c r="AE125" s="859"/>
      <c r="AF125" s="860" t="s">
        <v>130</v>
      </c>
      <c r="AG125" s="858"/>
      <c r="AH125" s="858"/>
      <c r="AI125" s="858"/>
      <c r="AJ125" s="859"/>
      <c r="AK125" s="860" t="s">
        <v>130</v>
      </c>
      <c r="AL125" s="858"/>
      <c r="AM125" s="858"/>
      <c r="AN125" s="858"/>
      <c r="AO125" s="859"/>
      <c r="AP125" s="905" t="s">
        <v>130</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468</v>
      </c>
      <c r="CL125" s="933"/>
      <c r="CM125" s="933"/>
      <c r="CN125" s="933"/>
      <c r="CO125" s="934"/>
      <c r="CP125" s="941" t="s">
        <v>469</v>
      </c>
      <c r="CQ125" s="886"/>
      <c r="CR125" s="886"/>
      <c r="CS125" s="886"/>
      <c r="CT125" s="886"/>
      <c r="CU125" s="886"/>
      <c r="CV125" s="886"/>
      <c r="CW125" s="886"/>
      <c r="CX125" s="886"/>
      <c r="CY125" s="886"/>
      <c r="CZ125" s="886"/>
      <c r="DA125" s="886"/>
      <c r="DB125" s="886"/>
      <c r="DC125" s="886"/>
      <c r="DD125" s="886"/>
      <c r="DE125" s="886"/>
      <c r="DF125" s="887"/>
      <c r="DG125" s="942" t="s">
        <v>130</v>
      </c>
      <c r="DH125" s="923"/>
      <c r="DI125" s="923"/>
      <c r="DJ125" s="923"/>
      <c r="DK125" s="923"/>
      <c r="DL125" s="923" t="s">
        <v>130</v>
      </c>
      <c r="DM125" s="923"/>
      <c r="DN125" s="923"/>
      <c r="DO125" s="923"/>
      <c r="DP125" s="923"/>
      <c r="DQ125" s="923" t="s">
        <v>464</v>
      </c>
      <c r="DR125" s="923"/>
      <c r="DS125" s="923"/>
      <c r="DT125" s="923"/>
      <c r="DU125" s="923"/>
      <c r="DV125" s="924" t="s">
        <v>130</v>
      </c>
      <c r="DW125" s="924"/>
      <c r="DX125" s="924"/>
      <c r="DY125" s="924"/>
      <c r="DZ125" s="925"/>
    </row>
    <row r="126" spans="1:130" s="246" customFormat="1" ht="26.25" customHeight="1" thickBot="1" x14ac:dyDescent="0.25">
      <c r="A126" s="898"/>
      <c r="B126" s="899"/>
      <c r="C126" s="902" t="s">
        <v>454</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130</v>
      </c>
      <c r="AB126" s="858"/>
      <c r="AC126" s="858"/>
      <c r="AD126" s="858"/>
      <c r="AE126" s="859"/>
      <c r="AF126" s="860" t="s">
        <v>130</v>
      </c>
      <c r="AG126" s="858"/>
      <c r="AH126" s="858"/>
      <c r="AI126" s="858"/>
      <c r="AJ126" s="859"/>
      <c r="AK126" s="860" t="s">
        <v>130</v>
      </c>
      <c r="AL126" s="858"/>
      <c r="AM126" s="858"/>
      <c r="AN126" s="858"/>
      <c r="AO126" s="859"/>
      <c r="AP126" s="905" t="s">
        <v>130</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470</v>
      </c>
      <c r="CQ126" s="828"/>
      <c r="CR126" s="828"/>
      <c r="CS126" s="828"/>
      <c r="CT126" s="828"/>
      <c r="CU126" s="828"/>
      <c r="CV126" s="828"/>
      <c r="CW126" s="828"/>
      <c r="CX126" s="828"/>
      <c r="CY126" s="828"/>
      <c r="CZ126" s="828"/>
      <c r="DA126" s="828"/>
      <c r="DB126" s="828"/>
      <c r="DC126" s="828"/>
      <c r="DD126" s="828"/>
      <c r="DE126" s="828"/>
      <c r="DF126" s="829"/>
      <c r="DG126" s="894" t="s">
        <v>130</v>
      </c>
      <c r="DH126" s="895"/>
      <c r="DI126" s="895"/>
      <c r="DJ126" s="895"/>
      <c r="DK126" s="895"/>
      <c r="DL126" s="895" t="s">
        <v>130</v>
      </c>
      <c r="DM126" s="895"/>
      <c r="DN126" s="895"/>
      <c r="DO126" s="895"/>
      <c r="DP126" s="895"/>
      <c r="DQ126" s="895" t="s">
        <v>130</v>
      </c>
      <c r="DR126" s="895"/>
      <c r="DS126" s="895"/>
      <c r="DT126" s="895"/>
      <c r="DU126" s="895"/>
      <c r="DV126" s="872" t="s">
        <v>130</v>
      </c>
      <c r="DW126" s="872"/>
      <c r="DX126" s="872"/>
      <c r="DY126" s="872"/>
      <c r="DZ126" s="873"/>
    </row>
    <row r="127" spans="1:130" s="246" customFormat="1" ht="26.25" customHeight="1" x14ac:dyDescent="0.2">
      <c r="A127" s="900"/>
      <c r="B127" s="901"/>
      <c r="C127" s="919" t="s">
        <v>471</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130</v>
      </c>
      <c r="AB127" s="858"/>
      <c r="AC127" s="858"/>
      <c r="AD127" s="858"/>
      <c r="AE127" s="859"/>
      <c r="AF127" s="860" t="s">
        <v>130</v>
      </c>
      <c r="AG127" s="858"/>
      <c r="AH127" s="858"/>
      <c r="AI127" s="858"/>
      <c r="AJ127" s="859"/>
      <c r="AK127" s="860" t="s">
        <v>130</v>
      </c>
      <c r="AL127" s="858"/>
      <c r="AM127" s="858"/>
      <c r="AN127" s="858"/>
      <c r="AO127" s="859"/>
      <c r="AP127" s="905" t="s">
        <v>130</v>
      </c>
      <c r="AQ127" s="906"/>
      <c r="AR127" s="906"/>
      <c r="AS127" s="906"/>
      <c r="AT127" s="907"/>
      <c r="AU127" s="282"/>
      <c r="AV127" s="282"/>
      <c r="AW127" s="282"/>
      <c r="AX127" s="922" t="s">
        <v>472</v>
      </c>
      <c r="AY127" s="890"/>
      <c r="AZ127" s="890"/>
      <c r="BA127" s="890"/>
      <c r="BB127" s="890"/>
      <c r="BC127" s="890"/>
      <c r="BD127" s="890"/>
      <c r="BE127" s="891"/>
      <c r="BF127" s="889" t="s">
        <v>473</v>
      </c>
      <c r="BG127" s="890"/>
      <c r="BH127" s="890"/>
      <c r="BI127" s="890"/>
      <c r="BJ127" s="890"/>
      <c r="BK127" s="890"/>
      <c r="BL127" s="891"/>
      <c r="BM127" s="889" t="s">
        <v>474</v>
      </c>
      <c r="BN127" s="890"/>
      <c r="BO127" s="890"/>
      <c r="BP127" s="890"/>
      <c r="BQ127" s="890"/>
      <c r="BR127" s="890"/>
      <c r="BS127" s="891"/>
      <c r="BT127" s="889" t="s">
        <v>475</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476</v>
      </c>
      <c r="CQ127" s="828"/>
      <c r="CR127" s="828"/>
      <c r="CS127" s="828"/>
      <c r="CT127" s="828"/>
      <c r="CU127" s="828"/>
      <c r="CV127" s="828"/>
      <c r="CW127" s="828"/>
      <c r="CX127" s="828"/>
      <c r="CY127" s="828"/>
      <c r="CZ127" s="828"/>
      <c r="DA127" s="828"/>
      <c r="DB127" s="828"/>
      <c r="DC127" s="828"/>
      <c r="DD127" s="828"/>
      <c r="DE127" s="828"/>
      <c r="DF127" s="829"/>
      <c r="DG127" s="894" t="s">
        <v>130</v>
      </c>
      <c r="DH127" s="895"/>
      <c r="DI127" s="895"/>
      <c r="DJ127" s="895"/>
      <c r="DK127" s="895"/>
      <c r="DL127" s="895" t="s">
        <v>130</v>
      </c>
      <c r="DM127" s="895"/>
      <c r="DN127" s="895"/>
      <c r="DO127" s="895"/>
      <c r="DP127" s="895"/>
      <c r="DQ127" s="895" t="s">
        <v>130</v>
      </c>
      <c r="DR127" s="895"/>
      <c r="DS127" s="895"/>
      <c r="DT127" s="895"/>
      <c r="DU127" s="895"/>
      <c r="DV127" s="872" t="s">
        <v>130</v>
      </c>
      <c r="DW127" s="872"/>
      <c r="DX127" s="872"/>
      <c r="DY127" s="872"/>
      <c r="DZ127" s="873"/>
    </row>
    <row r="128" spans="1:130" s="246" customFormat="1" ht="26.25" customHeight="1" thickBot="1" x14ac:dyDescent="0.25">
      <c r="A128" s="874" t="s">
        <v>477</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478</v>
      </c>
      <c r="X128" s="876"/>
      <c r="Y128" s="876"/>
      <c r="Z128" s="877"/>
      <c r="AA128" s="878">
        <v>3961</v>
      </c>
      <c r="AB128" s="879"/>
      <c r="AC128" s="879"/>
      <c r="AD128" s="879"/>
      <c r="AE128" s="880"/>
      <c r="AF128" s="881">
        <v>4032</v>
      </c>
      <c r="AG128" s="879"/>
      <c r="AH128" s="879"/>
      <c r="AI128" s="879"/>
      <c r="AJ128" s="880"/>
      <c r="AK128" s="881">
        <v>4126</v>
      </c>
      <c r="AL128" s="879"/>
      <c r="AM128" s="879"/>
      <c r="AN128" s="879"/>
      <c r="AO128" s="880"/>
      <c r="AP128" s="882"/>
      <c r="AQ128" s="883"/>
      <c r="AR128" s="883"/>
      <c r="AS128" s="883"/>
      <c r="AT128" s="884"/>
      <c r="AU128" s="282"/>
      <c r="AV128" s="282"/>
      <c r="AW128" s="282"/>
      <c r="AX128" s="885" t="s">
        <v>479</v>
      </c>
      <c r="AY128" s="886"/>
      <c r="AZ128" s="886"/>
      <c r="BA128" s="886"/>
      <c r="BB128" s="886"/>
      <c r="BC128" s="886"/>
      <c r="BD128" s="886"/>
      <c r="BE128" s="887"/>
      <c r="BF128" s="864" t="s">
        <v>130</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480</v>
      </c>
      <c r="CQ128" s="806"/>
      <c r="CR128" s="806"/>
      <c r="CS128" s="806"/>
      <c r="CT128" s="806"/>
      <c r="CU128" s="806"/>
      <c r="CV128" s="806"/>
      <c r="CW128" s="806"/>
      <c r="CX128" s="806"/>
      <c r="CY128" s="806"/>
      <c r="CZ128" s="806"/>
      <c r="DA128" s="806"/>
      <c r="DB128" s="806"/>
      <c r="DC128" s="806"/>
      <c r="DD128" s="806"/>
      <c r="DE128" s="806"/>
      <c r="DF128" s="807"/>
      <c r="DG128" s="868" t="s">
        <v>130</v>
      </c>
      <c r="DH128" s="869"/>
      <c r="DI128" s="869"/>
      <c r="DJ128" s="869"/>
      <c r="DK128" s="869"/>
      <c r="DL128" s="869" t="s">
        <v>465</v>
      </c>
      <c r="DM128" s="869"/>
      <c r="DN128" s="869"/>
      <c r="DO128" s="869"/>
      <c r="DP128" s="869"/>
      <c r="DQ128" s="869" t="s">
        <v>130</v>
      </c>
      <c r="DR128" s="869"/>
      <c r="DS128" s="869"/>
      <c r="DT128" s="869"/>
      <c r="DU128" s="869"/>
      <c r="DV128" s="870" t="s">
        <v>130</v>
      </c>
      <c r="DW128" s="870"/>
      <c r="DX128" s="870"/>
      <c r="DY128" s="870"/>
      <c r="DZ128" s="871"/>
    </row>
    <row r="129" spans="1:131" s="246" customFormat="1" ht="26.25" customHeight="1" x14ac:dyDescent="0.2">
      <c r="A129" s="852" t="s">
        <v>108</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481</v>
      </c>
      <c r="X129" s="855"/>
      <c r="Y129" s="855"/>
      <c r="Z129" s="856"/>
      <c r="AA129" s="857">
        <v>2860542</v>
      </c>
      <c r="AB129" s="858"/>
      <c r="AC129" s="858"/>
      <c r="AD129" s="858"/>
      <c r="AE129" s="859"/>
      <c r="AF129" s="860">
        <v>2828361</v>
      </c>
      <c r="AG129" s="858"/>
      <c r="AH129" s="858"/>
      <c r="AI129" s="858"/>
      <c r="AJ129" s="859"/>
      <c r="AK129" s="860">
        <v>2905399</v>
      </c>
      <c r="AL129" s="858"/>
      <c r="AM129" s="858"/>
      <c r="AN129" s="858"/>
      <c r="AO129" s="859"/>
      <c r="AP129" s="861"/>
      <c r="AQ129" s="862"/>
      <c r="AR129" s="862"/>
      <c r="AS129" s="862"/>
      <c r="AT129" s="863"/>
      <c r="AU129" s="284"/>
      <c r="AV129" s="284"/>
      <c r="AW129" s="284"/>
      <c r="AX129" s="827" t="s">
        <v>482</v>
      </c>
      <c r="AY129" s="828"/>
      <c r="AZ129" s="828"/>
      <c r="BA129" s="828"/>
      <c r="BB129" s="828"/>
      <c r="BC129" s="828"/>
      <c r="BD129" s="828"/>
      <c r="BE129" s="829"/>
      <c r="BF129" s="847" t="s">
        <v>130</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852" t="s">
        <v>483</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484</v>
      </c>
      <c r="X130" s="855"/>
      <c r="Y130" s="855"/>
      <c r="Z130" s="856"/>
      <c r="AA130" s="857">
        <v>347431</v>
      </c>
      <c r="AB130" s="858"/>
      <c r="AC130" s="858"/>
      <c r="AD130" s="858"/>
      <c r="AE130" s="859"/>
      <c r="AF130" s="860">
        <v>348662</v>
      </c>
      <c r="AG130" s="858"/>
      <c r="AH130" s="858"/>
      <c r="AI130" s="858"/>
      <c r="AJ130" s="859"/>
      <c r="AK130" s="860">
        <v>349754</v>
      </c>
      <c r="AL130" s="858"/>
      <c r="AM130" s="858"/>
      <c r="AN130" s="858"/>
      <c r="AO130" s="859"/>
      <c r="AP130" s="861"/>
      <c r="AQ130" s="862"/>
      <c r="AR130" s="862"/>
      <c r="AS130" s="862"/>
      <c r="AT130" s="863"/>
      <c r="AU130" s="284"/>
      <c r="AV130" s="284"/>
      <c r="AW130" s="284"/>
      <c r="AX130" s="827" t="s">
        <v>485</v>
      </c>
      <c r="AY130" s="828"/>
      <c r="AZ130" s="828"/>
      <c r="BA130" s="828"/>
      <c r="BB130" s="828"/>
      <c r="BC130" s="828"/>
      <c r="BD130" s="828"/>
      <c r="BE130" s="829"/>
      <c r="BF130" s="830">
        <v>5.6</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486</v>
      </c>
      <c r="X131" s="838"/>
      <c r="Y131" s="838"/>
      <c r="Z131" s="839"/>
      <c r="AA131" s="840">
        <v>2513111</v>
      </c>
      <c r="AB131" s="841"/>
      <c r="AC131" s="841"/>
      <c r="AD131" s="841"/>
      <c r="AE131" s="842"/>
      <c r="AF131" s="843">
        <v>2479699</v>
      </c>
      <c r="AG131" s="841"/>
      <c r="AH131" s="841"/>
      <c r="AI131" s="841"/>
      <c r="AJ131" s="842"/>
      <c r="AK131" s="843">
        <v>2555645</v>
      </c>
      <c r="AL131" s="841"/>
      <c r="AM131" s="841"/>
      <c r="AN131" s="841"/>
      <c r="AO131" s="842"/>
      <c r="AP131" s="844"/>
      <c r="AQ131" s="845"/>
      <c r="AR131" s="845"/>
      <c r="AS131" s="845"/>
      <c r="AT131" s="846"/>
      <c r="AU131" s="284"/>
      <c r="AV131" s="284"/>
      <c r="AW131" s="284"/>
      <c r="AX131" s="805" t="s">
        <v>487</v>
      </c>
      <c r="AY131" s="806"/>
      <c r="AZ131" s="806"/>
      <c r="BA131" s="806"/>
      <c r="BB131" s="806"/>
      <c r="BC131" s="806"/>
      <c r="BD131" s="806"/>
      <c r="BE131" s="807"/>
      <c r="BF131" s="808">
        <v>61.7</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814" t="s">
        <v>488</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489</v>
      </c>
      <c r="W132" s="818"/>
      <c r="X132" s="818"/>
      <c r="Y132" s="818"/>
      <c r="Z132" s="819"/>
      <c r="AA132" s="820">
        <v>5.9677029780000002</v>
      </c>
      <c r="AB132" s="821"/>
      <c r="AC132" s="821"/>
      <c r="AD132" s="821"/>
      <c r="AE132" s="822"/>
      <c r="AF132" s="823">
        <v>5.5731764220000004</v>
      </c>
      <c r="AG132" s="821"/>
      <c r="AH132" s="821"/>
      <c r="AI132" s="821"/>
      <c r="AJ132" s="822"/>
      <c r="AK132" s="823">
        <v>5.265128764</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490</v>
      </c>
      <c r="W133" s="797"/>
      <c r="X133" s="797"/>
      <c r="Y133" s="797"/>
      <c r="Z133" s="798"/>
      <c r="AA133" s="799">
        <v>5.9</v>
      </c>
      <c r="AB133" s="800"/>
      <c r="AC133" s="800"/>
      <c r="AD133" s="800"/>
      <c r="AE133" s="801"/>
      <c r="AF133" s="799">
        <v>5.7</v>
      </c>
      <c r="AG133" s="800"/>
      <c r="AH133" s="800"/>
      <c r="AI133" s="800"/>
      <c r="AJ133" s="801"/>
      <c r="AK133" s="799">
        <v>5.6</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R6amZmJCftk383ZNZ9NLuXGG1j9Id7V3hKxuBplVuxS/jF0Y9MlTt7p+ksbPKP/GwTkpqGzp38zbsr7/t7++CA==" saltValue="Djg7HsbW3SEYr7tthc47x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491</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dffnRpGLrQkvWpOyts/WB8W5noyvCgqDTcE+NaM9oudC7rQCvEeFzi//DOn7q0uyqSFXjlCKbPOgA49OIMWQfg==" saltValue="fa2mR4iAQxHF/3AN+bnw+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0gXD9x8WYqixnIRHaKhfuBBswxCVELozveesvyYmS0YrxPB1sID2+N2mwx71WnjB8o8Yp/oiC2oi8Iw5R01OxQ==" saltValue="WMNuugdY1fh1d0TEuqdGK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492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493</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494</v>
      </c>
      <c r="AP7" s="303"/>
      <c r="AQ7" s="304" t="s">
        <v>495</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496</v>
      </c>
      <c r="AQ8" s="310" t="s">
        <v>497</v>
      </c>
      <c r="AR8" s="311" t="s">
        <v>498</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499</v>
      </c>
      <c r="AL9" s="1227"/>
      <c r="AM9" s="1227"/>
      <c r="AN9" s="1228"/>
      <c r="AO9" s="312">
        <v>906699</v>
      </c>
      <c r="AP9" s="312">
        <v>80761</v>
      </c>
      <c r="AQ9" s="313">
        <v>89955</v>
      </c>
      <c r="AR9" s="314">
        <v>-10.199999999999999</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500</v>
      </c>
      <c r="AL10" s="1227"/>
      <c r="AM10" s="1227"/>
      <c r="AN10" s="1228"/>
      <c r="AO10" s="315">
        <v>90921</v>
      </c>
      <c r="AP10" s="315">
        <v>8098</v>
      </c>
      <c r="AQ10" s="316">
        <v>10661</v>
      </c>
      <c r="AR10" s="317">
        <v>-24</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501</v>
      </c>
      <c r="AL11" s="1227"/>
      <c r="AM11" s="1227"/>
      <c r="AN11" s="1228"/>
      <c r="AO11" s="315">
        <v>32165</v>
      </c>
      <c r="AP11" s="315">
        <v>2865</v>
      </c>
      <c r="AQ11" s="316">
        <v>13679</v>
      </c>
      <c r="AR11" s="317">
        <v>-79.099999999999994</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502</v>
      </c>
      <c r="AL12" s="1227"/>
      <c r="AM12" s="1227"/>
      <c r="AN12" s="1228"/>
      <c r="AO12" s="315" t="s">
        <v>503</v>
      </c>
      <c r="AP12" s="315" t="s">
        <v>503</v>
      </c>
      <c r="AQ12" s="316">
        <v>972</v>
      </c>
      <c r="AR12" s="317" t="s">
        <v>503</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504</v>
      </c>
      <c r="AL13" s="1227"/>
      <c r="AM13" s="1227"/>
      <c r="AN13" s="1228"/>
      <c r="AO13" s="315" t="s">
        <v>503</v>
      </c>
      <c r="AP13" s="315" t="s">
        <v>503</v>
      </c>
      <c r="AQ13" s="316">
        <v>32</v>
      </c>
      <c r="AR13" s="317" t="s">
        <v>503</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505</v>
      </c>
      <c r="AL14" s="1227"/>
      <c r="AM14" s="1227"/>
      <c r="AN14" s="1228"/>
      <c r="AO14" s="315">
        <v>44667</v>
      </c>
      <c r="AP14" s="315">
        <v>3979</v>
      </c>
      <c r="AQ14" s="316">
        <v>4100</v>
      </c>
      <c r="AR14" s="317">
        <v>-3</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506</v>
      </c>
      <c r="AL15" s="1227"/>
      <c r="AM15" s="1227"/>
      <c r="AN15" s="1228"/>
      <c r="AO15" s="315">
        <v>34032</v>
      </c>
      <c r="AP15" s="315">
        <v>3031</v>
      </c>
      <c r="AQ15" s="316">
        <v>1979</v>
      </c>
      <c r="AR15" s="317">
        <v>53.2</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507</v>
      </c>
      <c r="AL16" s="1230"/>
      <c r="AM16" s="1230"/>
      <c r="AN16" s="1231"/>
      <c r="AO16" s="315">
        <v>-84132</v>
      </c>
      <c r="AP16" s="315">
        <v>-7494</v>
      </c>
      <c r="AQ16" s="316">
        <v>-8950</v>
      </c>
      <c r="AR16" s="317">
        <v>-16.3</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188</v>
      </c>
      <c r="AL17" s="1230"/>
      <c r="AM17" s="1230"/>
      <c r="AN17" s="1231"/>
      <c r="AO17" s="315">
        <v>1024352</v>
      </c>
      <c r="AP17" s="315">
        <v>91240</v>
      </c>
      <c r="AQ17" s="316">
        <v>112428</v>
      </c>
      <c r="AR17" s="317">
        <v>-18.8</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508</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509</v>
      </c>
      <c r="AP20" s="323" t="s">
        <v>510</v>
      </c>
      <c r="AQ20" s="324" t="s">
        <v>511</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512</v>
      </c>
      <c r="AL21" s="1224"/>
      <c r="AM21" s="1224"/>
      <c r="AN21" s="1225"/>
      <c r="AO21" s="327">
        <v>9.26</v>
      </c>
      <c r="AP21" s="328">
        <v>10.34</v>
      </c>
      <c r="AQ21" s="329">
        <v>-1.08</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513</v>
      </c>
      <c r="AL22" s="1224"/>
      <c r="AM22" s="1224"/>
      <c r="AN22" s="1225"/>
      <c r="AO22" s="332">
        <v>97.8</v>
      </c>
      <c r="AP22" s="333">
        <v>96.7</v>
      </c>
      <c r="AQ22" s="334">
        <v>1.1000000000000001</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514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515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516</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494</v>
      </c>
      <c r="AP30" s="303"/>
      <c r="AQ30" s="304" t="s">
        <v>495</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496</v>
      </c>
      <c r="AQ31" s="310" t="s">
        <v>497</v>
      </c>
      <c r="AR31" s="311" t="s">
        <v>498</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517</v>
      </c>
      <c r="AL32" s="1215"/>
      <c r="AM32" s="1215"/>
      <c r="AN32" s="1216"/>
      <c r="AO32" s="342">
        <v>367570</v>
      </c>
      <c r="AP32" s="342">
        <v>32740</v>
      </c>
      <c r="AQ32" s="343">
        <v>52443</v>
      </c>
      <c r="AR32" s="344">
        <v>-37.6</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518</v>
      </c>
      <c r="AL33" s="1215"/>
      <c r="AM33" s="1215"/>
      <c r="AN33" s="1216"/>
      <c r="AO33" s="342" t="s">
        <v>503</v>
      </c>
      <c r="AP33" s="342" t="s">
        <v>503</v>
      </c>
      <c r="AQ33" s="343" t="s">
        <v>503</v>
      </c>
      <c r="AR33" s="344" t="s">
        <v>503</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519</v>
      </c>
      <c r="AL34" s="1215"/>
      <c r="AM34" s="1215"/>
      <c r="AN34" s="1216"/>
      <c r="AO34" s="342" t="s">
        <v>503</v>
      </c>
      <c r="AP34" s="342" t="s">
        <v>503</v>
      </c>
      <c r="AQ34" s="343" t="s">
        <v>503</v>
      </c>
      <c r="AR34" s="344" t="s">
        <v>503</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520</v>
      </c>
      <c r="AL35" s="1215"/>
      <c r="AM35" s="1215"/>
      <c r="AN35" s="1216"/>
      <c r="AO35" s="342">
        <v>119880</v>
      </c>
      <c r="AP35" s="342">
        <v>10678</v>
      </c>
      <c r="AQ35" s="343">
        <v>14640</v>
      </c>
      <c r="AR35" s="344">
        <v>-27.1</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521</v>
      </c>
      <c r="AL36" s="1215"/>
      <c r="AM36" s="1215"/>
      <c r="AN36" s="1216"/>
      <c r="AO36" s="342" t="s">
        <v>503</v>
      </c>
      <c r="AP36" s="342" t="s">
        <v>503</v>
      </c>
      <c r="AQ36" s="343">
        <v>3738</v>
      </c>
      <c r="AR36" s="344" t="s">
        <v>503</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522</v>
      </c>
      <c r="AL37" s="1215"/>
      <c r="AM37" s="1215"/>
      <c r="AN37" s="1216"/>
      <c r="AO37" s="342">
        <v>988</v>
      </c>
      <c r="AP37" s="342">
        <v>88</v>
      </c>
      <c r="AQ37" s="343">
        <v>1128</v>
      </c>
      <c r="AR37" s="344">
        <v>-92.2</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523</v>
      </c>
      <c r="AL38" s="1218"/>
      <c r="AM38" s="1218"/>
      <c r="AN38" s="1219"/>
      <c r="AO38" s="345" t="s">
        <v>503</v>
      </c>
      <c r="AP38" s="345" t="s">
        <v>503</v>
      </c>
      <c r="AQ38" s="346">
        <v>7</v>
      </c>
      <c r="AR38" s="334" t="s">
        <v>503</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524</v>
      </c>
      <c r="AL39" s="1218"/>
      <c r="AM39" s="1218"/>
      <c r="AN39" s="1219"/>
      <c r="AO39" s="342">
        <v>-4126</v>
      </c>
      <c r="AP39" s="342">
        <v>-368</v>
      </c>
      <c r="AQ39" s="343">
        <v>-2426</v>
      </c>
      <c r="AR39" s="344">
        <v>-84.8</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525</v>
      </c>
      <c r="AL40" s="1215"/>
      <c r="AM40" s="1215"/>
      <c r="AN40" s="1216"/>
      <c r="AO40" s="342">
        <v>-349754</v>
      </c>
      <c r="AP40" s="342">
        <v>-31153</v>
      </c>
      <c r="AQ40" s="343">
        <v>-48318</v>
      </c>
      <c r="AR40" s="344">
        <v>-35.5</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298</v>
      </c>
      <c r="AL41" s="1221"/>
      <c r="AM41" s="1221"/>
      <c r="AN41" s="1222"/>
      <c r="AO41" s="342">
        <v>134558</v>
      </c>
      <c r="AP41" s="342">
        <v>11985</v>
      </c>
      <c r="AQ41" s="343">
        <v>21212</v>
      </c>
      <c r="AR41" s="344">
        <v>-43.5</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526</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527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528</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494</v>
      </c>
      <c r="AN49" s="1209" t="s">
        <v>529</v>
      </c>
      <c r="AO49" s="1210"/>
      <c r="AP49" s="1210"/>
      <c r="AQ49" s="1210"/>
      <c r="AR49" s="1211"/>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530</v>
      </c>
      <c r="AO50" s="359" t="s">
        <v>531</v>
      </c>
      <c r="AP50" s="360" t="s">
        <v>532</v>
      </c>
      <c r="AQ50" s="361" t="s">
        <v>533</v>
      </c>
      <c r="AR50" s="362" t="s">
        <v>534</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535</v>
      </c>
      <c r="AL51" s="355"/>
      <c r="AM51" s="363">
        <v>284238</v>
      </c>
      <c r="AN51" s="364">
        <v>24663</v>
      </c>
      <c r="AO51" s="365">
        <v>74.900000000000006</v>
      </c>
      <c r="AP51" s="366">
        <v>91837</v>
      </c>
      <c r="AQ51" s="367">
        <v>11</v>
      </c>
      <c r="AR51" s="368">
        <v>63.9</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536</v>
      </c>
      <c r="AM52" s="371">
        <v>112524</v>
      </c>
      <c r="AN52" s="372">
        <v>9763</v>
      </c>
      <c r="AO52" s="373">
        <v>-16.399999999999999</v>
      </c>
      <c r="AP52" s="374">
        <v>54439</v>
      </c>
      <c r="AQ52" s="375">
        <v>21.7</v>
      </c>
      <c r="AR52" s="376">
        <v>-38.1</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537</v>
      </c>
      <c r="AL53" s="355"/>
      <c r="AM53" s="363">
        <v>414541</v>
      </c>
      <c r="AN53" s="364">
        <v>36185</v>
      </c>
      <c r="AO53" s="365">
        <v>46.7</v>
      </c>
      <c r="AP53" s="366">
        <v>75972</v>
      </c>
      <c r="AQ53" s="367">
        <v>-17.3</v>
      </c>
      <c r="AR53" s="368">
        <v>64</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536</v>
      </c>
      <c r="AM54" s="371">
        <v>292043</v>
      </c>
      <c r="AN54" s="372">
        <v>25493</v>
      </c>
      <c r="AO54" s="373">
        <v>161.1</v>
      </c>
      <c r="AP54" s="374">
        <v>40712</v>
      </c>
      <c r="AQ54" s="375">
        <v>-25.2</v>
      </c>
      <c r="AR54" s="376">
        <v>186.3</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538</v>
      </c>
      <c r="AL55" s="355"/>
      <c r="AM55" s="363">
        <v>235123</v>
      </c>
      <c r="AN55" s="364">
        <v>20774</v>
      </c>
      <c r="AO55" s="365">
        <v>-42.6</v>
      </c>
      <c r="AP55" s="366">
        <v>79466</v>
      </c>
      <c r="AQ55" s="367">
        <v>4.5999999999999996</v>
      </c>
      <c r="AR55" s="368">
        <v>-47.2</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536</v>
      </c>
      <c r="AM56" s="371">
        <v>152370</v>
      </c>
      <c r="AN56" s="372">
        <v>13463</v>
      </c>
      <c r="AO56" s="373">
        <v>-47.2</v>
      </c>
      <c r="AP56" s="374">
        <v>44645</v>
      </c>
      <c r="AQ56" s="375">
        <v>9.6999999999999993</v>
      </c>
      <c r="AR56" s="376">
        <v>-56.9</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539</v>
      </c>
      <c r="AL57" s="355"/>
      <c r="AM57" s="363">
        <v>478374</v>
      </c>
      <c r="AN57" s="364">
        <v>42526</v>
      </c>
      <c r="AO57" s="365">
        <v>104.7</v>
      </c>
      <c r="AP57" s="366">
        <v>90072</v>
      </c>
      <c r="AQ57" s="367">
        <v>13.3</v>
      </c>
      <c r="AR57" s="368">
        <v>91.4</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536</v>
      </c>
      <c r="AM58" s="371">
        <v>272890</v>
      </c>
      <c r="AN58" s="372">
        <v>24259</v>
      </c>
      <c r="AO58" s="373">
        <v>80.2</v>
      </c>
      <c r="AP58" s="374">
        <v>46083</v>
      </c>
      <c r="AQ58" s="375">
        <v>3.2</v>
      </c>
      <c r="AR58" s="376">
        <v>77</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540</v>
      </c>
      <c r="AL59" s="355"/>
      <c r="AM59" s="363">
        <v>977378</v>
      </c>
      <c r="AN59" s="364">
        <v>87056</v>
      </c>
      <c r="AO59" s="365">
        <v>104.7</v>
      </c>
      <c r="AP59" s="366">
        <v>88328</v>
      </c>
      <c r="AQ59" s="367">
        <v>-1.9</v>
      </c>
      <c r="AR59" s="368">
        <v>106.6</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536</v>
      </c>
      <c r="AM60" s="371">
        <v>150955</v>
      </c>
      <c r="AN60" s="372">
        <v>13446</v>
      </c>
      <c r="AO60" s="373">
        <v>-44.6</v>
      </c>
      <c r="AP60" s="374">
        <v>49013</v>
      </c>
      <c r="AQ60" s="375">
        <v>6.4</v>
      </c>
      <c r="AR60" s="376">
        <v>-51</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541</v>
      </c>
      <c r="AL61" s="377"/>
      <c r="AM61" s="378">
        <v>477931</v>
      </c>
      <c r="AN61" s="379">
        <v>42241</v>
      </c>
      <c r="AO61" s="380">
        <v>57.7</v>
      </c>
      <c r="AP61" s="381">
        <v>85135</v>
      </c>
      <c r="AQ61" s="382">
        <v>1.9</v>
      </c>
      <c r="AR61" s="368">
        <v>55.8</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536</v>
      </c>
      <c r="AM62" s="371">
        <v>196156</v>
      </c>
      <c r="AN62" s="372">
        <v>17285</v>
      </c>
      <c r="AO62" s="373">
        <v>26.6</v>
      </c>
      <c r="AP62" s="374">
        <v>46978</v>
      </c>
      <c r="AQ62" s="375">
        <v>3.2</v>
      </c>
      <c r="AR62" s="376">
        <v>23.4</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P92s62fXKp3sG6k51GGqFhD49kPO60XdIu9RdyCnjkkHdgesLQC+Y6B9csRSSqCxC48ZSk53YnLB91F5rO4+8Q==" saltValue="ZdDLxcjUfITboMSn2ZVB4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543</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HGQGnln/GVL/wIznhHaVz/BGbGpgPpQeHX4VSh7NkcgttA+Mi8yHAwAZxJSpzcVl31O5IB5yWrIQ7fO1La9kkg==" saltValue="Hfstrg2MNNSycWJUULqJ4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544</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s9+TxROwLMDex6CX9NNLYlRDHQ9Du52m76Sw4gAP1UVFNpcHhB7ZdZoSvPGrlHskkORuNcVaZRJjtm0fcL6mLA==" saltValue="EjAZ6e+CMWD/n+ypiCwR8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545</v>
      </c>
      <c r="G46" s="8" t="s">
        <v>546</v>
      </c>
      <c r="H46" s="8" t="s">
        <v>547</v>
      </c>
      <c r="I46" s="8" t="s">
        <v>548</v>
      </c>
      <c r="J46" s="9" t="s">
        <v>549</v>
      </c>
    </row>
    <row r="47" spans="2:10" ht="57.75" customHeight="1" x14ac:dyDescent="0.2">
      <c r="B47" s="10"/>
      <c r="C47" s="1232" t="s">
        <v>3</v>
      </c>
      <c r="D47" s="1232"/>
      <c r="E47" s="1233"/>
      <c r="F47" s="11">
        <v>15.03</v>
      </c>
      <c r="G47" s="12">
        <v>9.92</v>
      </c>
      <c r="H47" s="12">
        <v>9.25</v>
      </c>
      <c r="I47" s="12">
        <v>9</v>
      </c>
      <c r="J47" s="13">
        <v>12.21</v>
      </c>
    </row>
    <row r="48" spans="2:10" ht="57.75" customHeight="1" x14ac:dyDescent="0.2">
      <c r="B48" s="14"/>
      <c r="C48" s="1234" t="s">
        <v>4</v>
      </c>
      <c r="D48" s="1234"/>
      <c r="E48" s="1235"/>
      <c r="F48" s="15">
        <v>9.7799999999999994</v>
      </c>
      <c r="G48" s="16">
        <v>8.2799999999999994</v>
      </c>
      <c r="H48" s="16">
        <v>6.94</v>
      </c>
      <c r="I48" s="16">
        <v>10.37</v>
      </c>
      <c r="J48" s="17">
        <v>5.12</v>
      </c>
    </row>
    <row r="49" spans="2:10" ht="57.75" customHeight="1" thickBot="1" x14ac:dyDescent="0.25">
      <c r="B49" s="18"/>
      <c r="C49" s="1236" t="s">
        <v>5</v>
      </c>
      <c r="D49" s="1236"/>
      <c r="E49" s="1237"/>
      <c r="F49" s="19" t="s">
        <v>550</v>
      </c>
      <c r="G49" s="20" t="s">
        <v>551</v>
      </c>
      <c r="H49" s="20" t="s">
        <v>552</v>
      </c>
      <c r="I49" s="20">
        <v>3</v>
      </c>
      <c r="J49" s="21" t="s">
        <v>553</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RgugteV0VLJyviy4n7Ob3x+EDDMTrA8ZZZjgY9BotBc3g20STmB8lDjxiQ31oYfdRt652kr0WqS/jcG0y4MngQ==" saltValue="p6qV1f/SbNL+wrqexq7mq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2020-03-17T06:53:21Z</cp:lastPrinted>
  <dcterms:created xsi:type="dcterms:W3CDTF">2020-02-10T03:32:10Z</dcterms:created>
  <dcterms:modified xsi:type="dcterms:W3CDTF">2020-09-23T05:28:47Z</dcterms:modified>
  <cp:category/>
</cp:coreProperties>
</file>