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5\"/>
    </mc:Choice>
  </mc:AlternateContent>
  <bookViews>
    <workbookView xWindow="0" yWindow="0" windowWidth="19200" windowHeight="8570"/>
  </bookViews>
  <sheets>
    <sheet name="5-3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'5-3'!$A$1:$P$48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C45" i="1"/>
  <c r="D44" i="1"/>
  <c r="C44" i="1"/>
  <c r="P43" i="1"/>
  <c r="O43" i="1"/>
  <c r="N43" i="1"/>
  <c r="M43" i="1"/>
  <c r="L43" i="1"/>
  <c r="K43" i="1"/>
  <c r="J43" i="1"/>
  <c r="I43" i="1"/>
  <c r="H43" i="1"/>
  <c r="G43" i="1"/>
  <c r="F43" i="1"/>
  <c r="E43" i="1"/>
  <c r="C43" i="1" s="1"/>
  <c r="D43" i="1"/>
  <c r="D42" i="1"/>
  <c r="C42" i="1"/>
  <c r="D41" i="1"/>
  <c r="C41" i="1"/>
  <c r="D40" i="1"/>
  <c r="C40" i="1"/>
  <c r="D39" i="1"/>
  <c r="C39" i="1"/>
  <c r="D38" i="1"/>
  <c r="C38" i="1"/>
  <c r="P37" i="1"/>
  <c r="O37" i="1"/>
  <c r="N37" i="1"/>
  <c r="M37" i="1"/>
  <c r="L37" i="1"/>
  <c r="K37" i="1"/>
  <c r="J37" i="1"/>
  <c r="I37" i="1"/>
  <c r="H37" i="1"/>
  <c r="G37" i="1"/>
  <c r="F37" i="1"/>
  <c r="E37" i="1"/>
  <c r="C37" i="1" s="1"/>
  <c r="D37" i="1"/>
  <c r="D36" i="1"/>
  <c r="C36" i="1"/>
  <c r="D35" i="1"/>
  <c r="C35" i="1"/>
  <c r="D34" i="1"/>
  <c r="C34" i="1"/>
  <c r="D33" i="1"/>
  <c r="C33" i="1"/>
  <c r="D32" i="1"/>
  <c r="C32" i="1"/>
  <c r="D31" i="1"/>
  <c r="C31" i="1"/>
  <c r="P30" i="1"/>
  <c r="O30" i="1"/>
  <c r="N30" i="1"/>
  <c r="N8" i="1" s="1"/>
  <c r="N3" i="1" s="1"/>
  <c r="M30" i="1"/>
  <c r="L30" i="1"/>
  <c r="K30" i="1"/>
  <c r="J30" i="1"/>
  <c r="I30" i="1"/>
  <c r="H30" i="1"/>
  <c r="G30" i="1"/>
  <c r="F30" i="1"/>
  <c r="D30" i="1" s="1"/>
  <c r="E30" i="1"/>
  <c r="C30" i="1" s="1"/>
  <c r="D29" i="1"/>
  <c r="C29" i="1"/>
  <c r="D28" i="1"/>
  <c r="C28" i="1"/>
  <c r="D27" i="1"/>
  <c r="C27" i="1"/>
  <c r="D26" i="1"/>
  <c r="C26" i="1"/>
  <c r="P25" i="1"/>
  <c r="O25" i="1"/>
  <c r="N25" i="1"/>
  <c r="M25" i="1"/>
  <c r="M8" i="1" s="1"/>
  <c r="M3" i="1" s="1"/>
  <c r="L25" i="1"/>
  <c r="K25" i="1"/>
  <c r="J25" i="1"/>
  <c r="I25" i="1"/>
  <c r="H25" i="1"/>
  <c r="G25" i="1"/>
  <c r="F25" i="1"/>
  <c r="E25" i="1"/>
  <c r="C25" i="1" s="1"/>
  <c r="D25" i="1"/>
  <c r="D24" i="1"/>
  <c r="C24" i="1"/>
  <c r="P23" i="1"/>
  <c r="O23" i="1"/>
  <c r="N23" i="1"/>
  <c r="M23" i="1"/>
  <c r="L23" i="1"/>
  <c r="K23" i="1"/>
  <c r="J23" i="1"/>
  <c r="I23" i="1"/>
  <c r="H23" i="1"/>
  <c r="G23" i="1"/>
  <c r="F23" i="1"/>
  <c r="E23" i="1"/>
  <c r="C23" i="1" s="1"/>
  <c r="D23" i="1"/>
  <c r="D22" i="1"/>
  <c r="C22" i="1"/>
  <c r="D21" i="1"/>
  <c r="C21" i="1"/>
  <c r="D20" i="1"/>
  <c r="C20" i="1"/>
  <c r="P19" i="1"/>
  <c r="O19" i="1"/>
  <c r="N19" i="1"/>
  <c r="M19" i="1"/>
  <c r="L19" i="1"/>
  <c r="K19" i="1"/>
  <c r="J19" i="1"/>
  <c r="I19" i="1"/>
  <c r="H19" i="1"/>
  <c r="D19" i="1" s="1"/>
  <c r="G19" i="1"/>
  <c r="F19" i="1"/>
  <c r="E19" i="1"/>
  <c r="C19" i="1" s="1"/>
  <c r="D18" i="1"/>
  <c r="C18" i="1"/>
  <c r="D17" i="1"/>
  <c r="C17" i="1"/>
  <c r="P16" i="1"/>
  <c r="O16" i="1"/>
  <c r="N16" i="1"/>
  <c r="M16" i="1"/>
  <c r="L16" i="1"/>
  <c r="K16" i="1"/>
  <c r="J16" i="1"/>
  <c r="I16" i="1"/>
  <c r="H16" i="1"/>
  <c r="G16" i="1"/>
  <c r="F16" i="1"/>
  <c r="D16" i="1" s="1"/>
  <c r="E16" i="1"/>
  <c r="C16" i="1"/>
  <c r="D15" i="1"/>
  <c r="C15" i="1"/>
  <c r="D14" i="1"/>
  <c r="C14" i="1"/>
  <c r="D13" i="1"/>
  <c r="C13" i="1"/>
  <c r="D12" i="1"/>
  <c r="C12" i="1"/>
  <c r="P11" i="1"/>
  <c r="P8" i="1" s="1"/>
  <c r="P3" i="1" s="1"/>
  <c r="O11" i="1"/>
  <c r="O8" i="1" s="1"/>
  <c r="O3" i="1" s="1"/>
  <c r="N11" i="1"/>
  <c r="M11" i="1"/>
  <c r="L11" i="1"/>
  <c r="L8" i="1" s="1"/>
  <c r="L3" i="1" s="1"/>
  <c r="K11" i="1"/>
  <c r="J11" i="1"/>
  <c r="I11" i="1"/>
  <c r="H11" i="1"/>
  <c r="H8" i="1" s="1"/>
  <c r="H3" i="1" s="1"/>
  <c r="G11" i="1"/>
  <c r="G8" i="1" s="1"/>
  <c r="G3" i="1" s="1"/>
  <c r="F11" i="1"/>
  <c r="E11" i="1"/>
  <c r="C11" i="1" s="1"/>
  <c r="D10" i="1"/>
  <c r="C10" i="1"/>
  <c r="D9" i="1"/>
  <c r="C9" i="1"/>
  <c r="K8" i="1"/>
  <c r="K3" i="1" s="1"/>
  <c r="J8" i="1"/>
  <c r="J3" i="1" s="1"/>
  <c r="I8" i="1"/>
  <c r="I3" i="1" s="1"/>
  <c r="D7" i="1"/>
  <c r="C7" i="1"/>
  <c r="D6" i="1"/>
  <c r="C6" i="1"/>
  <c r="D5" i="1"/>
  <c r="C5" i="1"/>
  <c r="D4" i="1"/>
  <c r="C4" i="1"/>
  <c r="E8" i="1" l="1"/>
  <c r="D11" i="1"/>
  <c r="F8" i="1"/>
  <c r="E3" i="1" l="1"/>
  <c r="C3" i="1" s="1"/>
  <c r="C8" i="1"/>
  <c r="F3" i="1"/>
  <c r="D3" i="1" s="1"/>
  <c r="D8" i="1"/>
</calcChain>
</file>

<file path=xl/sharedStrings.xml><?xml version="1.0" encoding="utf-8"?>
<sst xmlns="http://schemas.openxmlformats.org/spreadsheetml/2006/main" count="64" uniqueCount="57">
  <si>
    <t>5-3表　身体障害者手帳交付者数（等級別)</t>
    <rPh sb="4" eb="5">
      <t>ベツ</t>
    </rPh>
    <phoneticPr fontId="3"/>
  </si>
  <si>
    <t>令和２年3月31日現在（単位：人）</t>
    <rPh sb="0" eb="2">
      <t>レイワ</t>
    </rPh>
    <phoneticPr fontId="3"/>
  </si>
  <si>
    <t>保健福祉事務所及びセンター</t>
    <rPh sb="0" eb="2">
      <t>ホケン</t>
    </rPh>
    <rPh sb="2" eb="4">
      <t>フクシ</t>
    </rPh>
    <rPh sb="4" eb="6">
      <t>ジム</t>
    </rPh>
    <rPh sb="6" eb="7">
      <t>ショ</t>
    </rPh>
    <rPh sb="7" eb="8">
      <t>オヨ</t>
    </rPh>
    <phoneticPr fontId="3"/>
  </si>
  <si>
    <t>市町村名</t>
  </si>
  <si>
    <t>合計</t>
    <rPh sb="0" eb="2">
      <t>ゴウケイ</t>
    </rPh>
    <phoneticPr fontId="3"/>
  </si>
  <si>
    <t>１級</t>
    <rPh sb="1" eb="2">
      <t>キュウ</t>
    </rPh>
    <phoneticPr fontId="3"/>
  </si>
  <si>
    <t>２級</t>
    <rPh sb="1" eb="2">
      <t>キュウ</t>
    </rPh>
    <phoneticPr fontId="3"/>
  </si>
  <si>
    <t>３級</t>
    <rPh sb="1" eb="2">
      <t>キュウ</t>
    </rPh>
    <phoneticPr fontId="3"/>
  </si>
  <si>
    <t>４級</t>
    <rPh sb="1" eb="2">
      <t>キュウ</t>
    </rPh>
    <phoneticPr fontId="3"/>
  </si>
  <si>
    <t>５級</t>
    <rPh sb="1" eb="2">
      <t>キュウ</t>
    </rPh>
    <phoneticPr fontId="3"/>
  </si>
  <si>
    <t>６級</t>
    <rPh sb="1" eb="2">
      <t>キュウ</t>
    </rPh>
    <phoneticPr fontId="3"/>
  </si>
  <si>
    <t>県計</t>
    <rPh sb="1" eb="2">
      <t>ケイ</t>
    </rPh>
    <phoneticPr fontId="3"/>
  </si>
  <si>
    <t>横浜市</t>
    <phoneticPr fontId="3"/>
  </si>
  <si>
    <t>川崎市</t>
  </si>
  <si>
    <t>相模原市</t>
  </si>
  <si>
    <t>横須賀市</t>
  </si>
  <si>
    <t>政令市・中核市を除く県計</t>
  </si>
  <si>
    <t>藤沢市</t>
  </si>
  <si>
    <t>茅ヶ崎市</t>
  </si>
  <si>
    <t>平塚</t>
    <rPh sb="0" eb="2">
      <t>ヒラツカ</t>
    </rPh>
    <phoneticPr fontId="3"/>
  </si>
  <si>
    <t>小計</t>
  </si>
  <si>
    <t>平塚市</t>
  </si>
  <si>
    <t>大磯町</t>
  </si>
  <si>
    <t>二宮町</t>
  </si>
  <si>
    <t>寒川町</t>
  </si>
  <si>
    <t>秦野</t>
    <rPh sb="0" eb="2">
      <t>ハダノ</t>
    </rPh>
    <phoneticPr fontId="3"/>
  </si>
  <si>
    <t>秦野市</t>
  </si>
  <si>
    <t>伊勢原市</t>
  </si>
  <si>
    <t>鎌倉</t>
    <rPh sb="0" eb="2">
      <t>カマクラ</t>
    </rPh>
    <phoneticPr fontId="3"/>
  </si>
  <si>
    <t>鎌倉市</t>
  </si>
  <si>
    <t>逗子市</t>
  </si>
  <si>
    <t>葉山町</t>
  </si>
  <si>
    <t>三崎</t>
    <rPh sb="0" eb="2">
      <t>ミサキ</t>
    </rPh>
    <phoneticPr fontId="3"/>
  </si>
  <si>
    <t>三浦市</t>
  </si>
  <si>
    <t>小田原</t>
    <rPh sb="0" eb="3">
      <t>オダワラ</t>
    </rPh>
    <phoneticPr fontId="3"/>
  </si>
  <si>
    <t>小田原市</t>
  </si>
  <si>
    <t>箱根町</t>
  </si>
  <si>
    <t>真鶴町</t>
  </si>
  <si>
    <t>湯河原町</t>
  </si>
  <si>
    <t>足柄上</t>
    <rPh sb="0" eb="3">
      <t>アシガラカミ</t>
    </rPh>
    <phoneticPr fontId="3"/>
  </si>
  <si>
    <t>南足柄市</t>
  </si>
  <si>
    <t>中井町</t>
  </si>
  <si>
    <t>大井町</t>
  </si>
  <si>
    <t>松田町</t>
  </si>
  <si>
    <t>山北町</t>
  </si>
  <si>
    <t>開成町</t>
  </si>
  <si>
    <t>厚木</t>
    <rPh sb="0" eb="2">
      <t>アツギ</t>
    </rPh>
    <phoneticPr fontId="3"/>
  </si>
  <si>
    <t>厚木市</t>
  </si>
  <si>
    <t>海老名市</t>
  </si>
  <si>
    <t>座間市</t>
  </si>
  <si>
    <t>愛川町</t>
  </si>
  <si>
    <t>清川村</t>
  </si>
  <si>
    <t>大和</t>
    <rPh sb="0" eb="2">
      <t>ヤマト</t>
    </rPh>
    <phoneticPr fontId="3"/>
  </si>
  <si>
    <t>大和市</t>
  </si>
  <si>
    <t>綾瀬市</t>
  </si>
  <si>
    <t>資料：障害福祉課</t>
  </si>
  <si>
    <t>（注）（）内は、18才未満の児童数で内数。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</si>
</sst>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&quot;(&quot;##,###&quot;)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b/>
      <sz val="1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8"/>
      </right>
      <top/>
      <bottom/>
      <diagonal style="thin">
        <color indexed="8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 diagonalDown="1">
      <left style="medium">
        <color indexed="64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8"/>
      </right>
      <top style="double">
        <color indexed="64"/>
      </top>
      <bottom/>
      <diagonal style="thin">
        <color indexed="64"/>
      </diagonal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8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1" xfId="0" quotePrefix="1" applyNumberFormat="1" applyFont="1" applyFill="1" applyBorder="1" applyAlignment="1">
      <alignment vertical="center"/>
    </xf>
    <xf numFmtId="3" fontId="2" fillId="2" borderId="0" xfId="0" applyNumberFormat="1" applyFont="1" applyFill="1" applyAlignment="1">
      <alignment vertical="center"/>
    </xf>
    <xf numFmtId="41" fontId="2" fillId="2" borderId="1" xfId="0" applyNumberFormat="1" applyFont="1" applyFill="1" applyBorder="1" applyAlignment="1">
      <alignment horizontal="right" vertical="center"/>
    </xf>
    <xf numFmtId="0" fontId="0" fillId="0" borderId="0" xfId="0" applyAlignment="1"/>
    <xf numFmtId="3" fontId="2" fillId="3" borderId="2" xfId="0" applyNumberFormat="1" applyFont="1" applyFill="1" applyBorder="1" applyAlignment="1">
      <alignment horizontal="left" vertical="center" wrapText="1" justifyLastLine="1"/>
    </xf>
    <xf numFmtId="3" fontId="2" fillId="3" borderId="3" xfId="0" applyNumberFormat="1" applyFont="1" applyFill="1" applyBorder="1" applyAlignment="1">
      <alignment horizontal="distributed" vertical="center" justifyLastLine="1"/>
    </xf>
    <xf numFmtId="3" fontId="2" fillId="3" borderId="2" xfId="0" applyNumberFormat="1" applyFont="1" applyFill="1" applyBorder="1" applyAlignment="1">
      <alignment horizontal="distributed" vertical="center" justifyLastLine="1"/>
    </xf>
    <xf numFmtId="3" fontId="2" fillId="3" borderId="4" xfId="0" applyNumberFormat="1" applyFont="1" applyFill="1" applyBorder="1" applyAlignment="1">
      <alignment horizontal="distributed" vertical="center" justifyLastLine="1"/>
    </xf>
    <xf numFmtId="3" fontId="2" fillId="3" borderId="5" xfId="0" applyNumberFormat="1" applyFont="1" applyFill="1" applyBorder="1" applyAlignment="1">
      <alignment horizontal="distributed" vertical="center" justifyLastLine="1"/>
    </xf>
    <xf numFmtId="3" fontId="2" fillId="3" borderId="6" xfId="0" applyNumberFormat="1" applyFont="1" applyFill="1" applyBorder="1" applyAlignment="1">
      <alignment horizontal="distributed" vertical="center" justifyLastLine="1"/>
    </xf>
    <xf numFmtId="3" fontId="2" fillId="4" borderId="7" xfId="0" applyNumberFormat="1" applyFont="1" applyFill="1" applyBorder="1" applyAlignment="1" applyProtection="1">
      <alignment horizontal="distributed" vertical="center" justifyLastLine="1"/>
      <protection locked="0"/>
    </xf>
    <xf numFmtId="3" fontId="2" fillId="4" borderId="8" xfId="0" applyNumberFormat="1" applyFont="1" applyFill="1" applyBorder="1" applyAlignment="1" applyProtection="1">
      <alignment horizontal="distributed" vertical="center" justifyLastLine="1"/>
      <protection locked="0"/>
    </xf>
    <xf numFmtId="41" fontId="4" fillId="4" borderId="7" xfId="0" applyNumberFormat="1" applyFont="1" applyFill="1" applyBorder="1" applyAlignment="1">
      <alignment vertical="center"/>
    </xf>
    <xf numFmtId="176" fontId="4" fillId="4" borderId="9" xfId="0" applyNumberFormat="1" applyFont="1" applyFill="1" applyBorder="1" applyAlignment="1">
      <alignment vertical="center"/>
    </xf>
    <xf numFmtId="41" fontId="4" fillId="4" borderId="10" xfId="0" applyNumberFormat="1" applyFont="1" applyFill="1" applyBorder="1" applyAlignment="1">
      <alignment vertical="center"/>
    </xf>
    <xf numFmtId="176" fontId="4" fillId="4" borderId="8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vertical="center"/>
    </xf>
    <xf numFmtId="41" fontId="4" fillId="0" borderId="13" xfId="0" applyNumberFormat="1" applyFont="1" applyFill="1" applyBorder="1" applyAlignment="1">
      <alignment vertical="center"/>
    </xf>
    <xf numFmtId="176" fontId="4" fillId="0" borderId="14" xfId="0" applyNumberFormat="1" applyFont="1" applyFill="1" applyBorder="1" applyAlignment="1">
      <alignment vertical="center"/>
    </xf>
    <xf numFmtId="41" fontId="2" fillId="0" borderId="15" xfId="0" applyNumberFormat="1" applyFont="1" applyFill="1" applyBorder="1" applyAlignment="1" applyProtection="1">
      <alignment vertical="center"/>
      <protection locked="0"/>
    </xf>
    <xf numFmtId="176" fontId="2" fillId="0" borderId="16" xfId="0" applyNumberFormat="1" applyFont="1" applyFill="1" applyBorder="1" applyAlignment="1">
      <alignment vertical="center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176" fontId="2" fillId="0" borderId="18" xfId="0" applyNumberFormat="1" applyFont="1" applyFill="1" applyBorder="1" applyAlignment="1" applyProtection="1">
      <alignment vertical="center"/>
      <protection locked="0"/>
    </xf>
    <xf numFmtId="176" fontId="2" fillId="0" borderId="19" xfId="0" applyNumberFormat="1" applyFont="1" applyFill="1" applyBorder="1" applyAlignment="1" applyProtection="1">
      <alignment vertical="center"/>
      <protection locked="0"/>
    </xf>
    <xf numFmtId="0" fontId="2" fillId="0" borderId="20" xfId="0" applyNumberFormat="1" applyFont="1" applyFill="1" applyBorder="1" applyAlignment="1">
      <alignment vertical="center"/>
    </xf>
    <xf numFmtId="176" fontId="4" fillId="0" borderId="21" xfId="0" applyNumberFormat="1" applyFont="1" applyFill="1" applyBorder="1" applyAlignment="1">
      <alignment vertical="center"/>
    </xf>
    <xf numFmtId="41" fontId="2" fillId="0" borderId="22" xfId="0" applyNumberFormat="1" applyFont="1" applyFill="1" applyBorder="1" applyAlignment="1" applyProtection="1">
      <alignment vertical="center"/>
      <protection locked="0"/>
    </xf>
    <xf numFmtId="176" fontId="2" fillId="0" borderId="21" xfId="1" applyNumberFormat="1" applyFont="1" applyFill="1" applyBorder="1" applyAlignment="1">
      <alignment vertical="center"/>
    </xf>
    <xf numFmtId="176" fontId="2" fillId="0" borderId="21" xfId="0" applyNumberFormat="1" applyFont="1" applyFill="1" applyBorder="1" applyAlignment="1">
      <alignment vertical="center"/>
    </xf>
    <xf numFmtId="41" fontId="2" fillId="0" borderId="23" xfId="0" applyNumberFormat="1" applyFont="1" applyFill="1" applyBorder="1" applyAlignment="1" applyProtection="1">
      <alignment vertical="center"/>
      <protection locked="0"/>
    </xf>
    <xf numFmtId="176" fontId="2" fillId="0" borderId="24" xfId="0" applyNumberFormat="1" applyFont="1" applyFill="1" applyBorder="1" applyAlignment="1" applyProtection="1">
      <alignment vertical="center"/>
      <protection locked="0"/>
    </xf>
    <xf numFmtId="176" fontId="2" fillId="0" borderId="25" xfId="0" applyNumberFormat="1" applyFont="1" applyFill="1" applyBorder="1" applyAlignment="1" applyProtection="1">
      <alignment vertical="center"/>
      <protection locked="0"/>
    </xf>
    <xf numFmtId="176" fontId="2" fillId="0" borderId="26" xfId="1" applyNumberFormat="1" applyFont="1" applyFill="1" applyBorder="1" applyAlignment="1">
      <alignment vertical="center"/>
    </xf>
    <xf numFmtId="41" fontId="2" fillId="0" borderId="27" xfId="0" applyNumberFormat="1" applyFont="1" applyFill="1" applyBorder="1" applyAlignment="1" applyProtection="1">
      <alignment vertical="center"/>
      <protection locked="0"/>
    </xf>
    <xf numFmtId="3" fontId="5" fillId="0" borderId="28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center"/>
    </xf>
    <xf numFmtId="176" fontId="4" fillId="0" borderId="16" xfId="0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0" fontId="2" fillId="4" borderId="29" xfId="0" applyNumberFormat="1" applyFont="1" applyFill="1" applyBorder="1" applyAlignment="1">
      <alignment vertical="center" wrapText="1"/>
    </xf>
    <xf numFmtId="0" fontId="2" fillId="4" borderId="30" xfId="0" applyNumberFormat="1" applyFont="1" applyFill="1" applyBorder="1" applyAlignment="1">
      <alignment vertical="center" wrapText="1"/>
    </xf>
    <xf numFmtId="41" fontId="4" fillId="4" borderId="29" xfId="0" applyNumberFormat="1" applyFont="1" applyFill="1" applyBorder="1" applyAlignment="1">
      <alignment vertical="center"/>
    </xf>
    <xf numFmtId="176" fontId="4" fillId="4" borderId="31" xfId="0" applyNumberFormat="1" applyFont="1" applyFill="1" applyBorder="1" applyAlignment="1">
      <alignment vertical="center"/>
    </xf>
    <xf numFmtId="41" fontId="4" fillId="4" borderId="32" xfId="0" applyNumberFormat="1" applyFont="1" applyFill="1" applyBorder="1" applyAlignment="1">
      <alignment vertical="center"/>
    </xf>
    <xf numFmtId="176" fontId="4" fillId="4" borderId="33" xfId="0" applyNumberFormat="1" applyFont="1" applyFill="1" applyBorder="1" applyAlignment="1">
      <alignment vertical="center"/>
    </xf>
    <xf numFmtId="41" fontId="4" fillId="4" borderId="34" xfId="0" applyNumberFormat="1" applyFont="1" applyFill="1" applyBorder="1" applyAlignment="1">
      <alignment vertical="center"/>
    </xf>
    <xf numFmtId="176" fontId="4" fillId="4" borderId="30" xfId="0" applyNumberFormat="1" applyFont="1" applyFill="1" applyBorder="1" applyAlignment="1">
      <alignment vertical="center"/>
    </xf>
    <xf numFmtId="3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vertical="center"/>
    </xf>
    <xf numFmtId="41" fontId="4" fillId="4" borderId="37" xfId="0" applyNumberFormat="1" applyFont="1" applyFill="1" applyBorder="1" applyAlignment="1">
      <alignment vertical="center"/>
    </xf>
    <xf numFmtId="176" fontId="4" fillId="4" borderId="24" xfId="0" applyNumberFormat="1" applyFont="1" applyFill="1" applyBorder="1" applyAlignment="1">
      <alignment vertical="center"/>
    </xf>
    <xf numFmtId="41" fontId="2" fillId="2" borderId="38" xfId="0" applyNumberFormat="1" applyFont="1" applyFill="1" applyBorder="1" applyAlignment="1" applyProtection="1">
      <alignment vertical="center"/>
      <protection locked="0"/>
    </xf>
    <xf numFmtId="176" fontId="2" fillId="2" borderId="14" xfId="1" applyNumberFormat="1" applyFont="1" applyFill="1" applyBorder="1" applyAlignment="1">
      <alignment vertical="center"/>
    </xf>
    <xf numFmtId="176" fontId="2" fillId="2" borderId="14" xfId="0" applyNumberFormat="1" applyFont="1" applyFill="1" applyBorder="1" applyAlignment="1" applyProtection="1">
      <alignment vertical="center"/>
      <protection locked="0"/>
    </xf>
    <xf numFmtId="176" fontId="2" fillId="2" borderId="39" xfId="0" applyNumberFormat="1" applyFont="1" applyFill="1" applyBorder="1" applyAlignment="1" applyProtection="1">
      <alignment vertical="center"/>
      <protection locked="0"/>
    </xf>
    <xf numFmtId="3" fontId="2" fillId="2" borderId="40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vertical="center"/>
    </xf>
    <xf numFmtId="41" fontId="2" fillId="2" borderId="27" xfId="0" applyNumberFormat="1" applyFont="1" applyFill="1" applyBorder="1" applyAlignment="1" applyProtection="1">
      <alignment vertical="center"/>
      <protection locked="0"/>
    </xf>
    <xf numFmtId="176" fontId="2" fillId="2" borderId="26" xfId="1" applyNumberFormat="1" applyFont="1" applyFill="1" applyBorder="1" applyAlignment="1">
      <alignment vertical="center"/>
    </xf>
    <xf numFmtId="176" fontId="2" fillId="2" borderId="26" xfId="0" applyNumberFormat="1" applyFont="1" applyFill="1" applyBorder="1" applyAlignment="1" applyProtection="1">
      <alignment vertical="center"/>
      <protection locked="0"/>
    </xf>
    <xf numFmtId="176" fontId="2" fillId="2" borderId="42" xfId="0" applyNumberFormat="1" applyFont="1" applyFill="1" applyBorder="1" applyAlignment="1" applyProtection="1">
      <alignment vertical="center"/>
      <protection locked="0"/>
    </xf>
    <xf numFmtId="3" fontId="2" fillId="2" borderId="43" xfId="0" applyNumberFormat="1" applyFont="1" applyFill="1" applyBorder="1" applyAlignment="1">
      <alignment horizontal="distributed" vertical="center" wrapText="1" justifyLastLine="1"/>
    </xf>
    <xf numFmtId="0" fontId="2" fillId="4" borderId="25" xfId="0" applyNumberFormat="1" applyFont="1" applyFill="1" applyBorder="1" applyAlignment="1">
      <alignment horizontal="distributed" vertical="center"/>
    </xf>
    <xf numFmtId="41" fontId="4" fillId="4" borderId="44" xfId="0" applyNumberFormat="1" applyFont="1" applyFill="1" applyBorder="1" applyAlignment="1">
      <alignment vertical="center"/>
    </xf>
    <xf numFmtId="176" fontId="4" fillId="4" borderId="45" xfId="0" applyNumberFormat="1" applyFont="1" applyFill="1" applyBorder="1" applyAlignment="1">
      <alignment vertical="center"/>
    </xf>
    <xf numFmtId="176" fontId="4" fillId="4" borderId="46" xfId="0" applyNumberFormat="1" applyFont="1" applyFill="1" applyBorder="1" applyAlignment="1">
      <alignment vertical="center"/>
    </xf>
    <xf numFmtId="41" fontId="2" fillId="2" borderId="47" xfId="0" applyNumberFormat="1" applyFont="1" applyFill="1" applyBorder="1" applyAlignment="1" applyProtection="1">
      <alignment vertical="center"/>
      <protection locked="0"/>
    </xf>
    <xf numFmtId="176" fontId="2" fillId="2" borderId="48" xfId="1" applyNumberFormat="1" applyFont="1" applyFill="1" applyBorder="1" applyAlignment="1">
      <alignment vertical="center"/>
    </xf>
    <xf numFmtId="41" fontId="2" fillId="2" borderId="49" xfId="0" applyNumberFormat="1" applyFont="1" applyFill="1" applyBorder="1" applyAlignment="1" applyProtection="1">
      <alignment vertical="center"/>
      <protection locked="0"/>
    </xf>
    <xf numFmtId="176" fontId="2" fillId="2" borderId="50" xfId="0" applyNumberFormat="1" applyFont="1" applyFill="1" applyBorder="1" applyAlignment="1" applyProtection="1">
      <alignment vertical="center"/>
      <protection locked="0"/>
    </xf>
    <xf numFmtId="176" fontId="2" fillId="2" borderId="51" xfId="0" applyNumberFormat="1" applyFont="1" applyFill="1" applyBorder="1" applyAlignment="1" applyProtection="1">
      <alignment vertical="center"/>
      <protection locked="0"/>
    </xf>
    <xf numFmtId="0" fontId="2" fillId="2" borderId="52" xfId="0" applyNumberFormat="1" applyFont="1" applyFill="1" applyBorder="1" applyAlignment="1">
      <alignment vertical="center"/>
    </xf>
    <xf numFmtId="41" fontId="2" fillId="2" borderId="53" xfId="0" applyNumberFormat="1" applyFont="1" applyFill="1" applyBorder="1" applyAlignment="1" applyProtection="1">
      <alignment vertical="center"/>
      <protection locked="0"/>
    </xf>
    <xf numFmtId="176" fontId="2" fillId="2" borderId="54" xfId="1" applyNumberFormat="1" applyFont="1" applyFill="1" applyBorder="1" applyAlignment="1">
      <alignment vertical="center"/>
    </xf>
    <xf numFmtId="176" fontId="2" fillId="2" borderId="54" xfId="0" applyNumberFormat="1" applyFont="1" applyFill="1" applyBorder="1" applyAlignment="1" applyProtection="1">
      <alignment vertical="center"/>
      <protection locked="0"/>
    </xf>
    <xf numFmtId="176" fontId="2" fillId="2" borderId="55" xfId="0" applyNumberFormat="1" applyFont="1" applyFill="1" applyBorder="1" applyAlignment="1" applyProtection="1">
      <alignment vertical="center"/>
      <protection locked="0"/>
    </xf>
    <xf numFmtId="0" fontId="2" fillId="2" borderId="56" xfId="0" applyNumberFormat="1" applyFont="1" applyFill="1" applyBorder="1" applyAlignment="1">
      <alignment vertical="center"/>
    </xf>
    <xf numFmtId="41" fontId="2" fillId="2" borderId="57" xfId="0" applyNumberFormat="1" applyFont="1" applyFill="1" applyBorder="1" applyAlignment="1" applyProtection="1">
      <alignment vertical="center"/>
      <protection locked="0"/>
    </xf>
    <xf numFmtId="176" fontId="2" fillId="2" borderId="58" xfId="1" applyNumberFormat="1" applyFont="1" applyFill="1" applyBorder="1" applyAlignment="1">
      <alignment vertical="center"/>
    </xf>
    <xf numFmtId="176" fontId="2" fillId="2" borderId="59" xfId="1" applyNumberFormat="1" applyFont="1" applyFill="1" applyBorder="1" applyAlignment="1">
      <alignment vertical="center"/>
    </xf>
    <xf numFmtId="41" fontId="2" fillId="2" borderId="60" xfId="0" applyNumberFormat="1" applyFont="1" applyFill="1" applyBorder="1" applyAlignment="1" applyProtection="1">
      <alignment vertical="center"/>
      <protection locked="0"/>
    </xf>
    <xf numFmtId="176" fontId="2" fillId="2" borderId="58" xfId="0" applyNumberFormat="1" applyFont="1" applyFill="1" applyBorder="1" applyAlignment="1" applyProtection="1">
      <alignment vertical="center"/>
      <protection locked="0"/>
    </xf>
    <xf numFmtId="41" fontId="2" fillId="2" borderId="58" xfId="0" applyNumberFormat="1" applyFont="1" applyFill="1" applyBorder="1" applyAlignment="1" applyProtection="1">
      <alignment vertical="center"/>
      <protection locked="0"/>
    </xf>
    <xf numFmtId="176" fontId="2" fillId="2" borderId="61" xfId="0" applyNumberFormat="1" applyFont="1" applyFill="1" applyBorder="1" applyAlignment="1" applyProtection="1">
      <alignment vertical="center"/>
      <protection locked="0"/>
    </xf>
    <xf numFmtId="41" fontId="2" fillId="2" borderId="62" xfId="0" applyNumberFormat="1" applyFont="1" applyFill="1" applyBorder="1" applyAlignment="1" applyProtection="1">
      <alignment vertical="center"/>
      <protection locked="0"/>
    </xf>
    <xf numFmtId="176" fontId="2" fillId="2" borderId="63" xfId="1" applyNumberFormat="1" applyFont="1" applyFill="1" applyBorder="1" applyAlignment="1">
      <alignment vertical="center"/>
    </xf>
    <xf numFmtId="176" fontId="2" fillId="2" borderId="64" xfId="0" applyNumberFormat="1" applyFont="1" applyFill="1" applyBorder="1" applyAlignment="1" applyProtection="1">
      <alignment vertical="center"/>
      <protection locked="0"/>
    </xf>
    <xf numFmtId="41" fontId="2" fillId="2" borderId="65" xfId="0" applyNumberFormat="1" applyFont="1" applyFill="1" applyBorder="1" applyAlignment="1" applyProtection="1">
      <alignment vertical="center"/>
      <protection locked="0"/>
    </xf>
    <xf numFmtId="176" fontId="2" fillId="2" borderId="66" xfId="1" applyNumberFormat="1" applyFont="1" applyFill="1" applyBorder="1" applyAlignment="1">
      <alignment vertical="center"/>
    </xf>
    <xf numFmtId="41" fontId="2" fillId="2" borderId="49" xfId="1" applyNumberFormat="1" applyFont="1" applyFill="1" applyBorder="1" applyAlignment="1" applyProtection="1">
      <alignment vertical="center"/>
      <protection locked="0"/>
    </xf>
    <xf numFmtId="0" fontId="2" fillId="2" borderId="67" xfId="0" applyNumberFormat="1" applyFont="1" applyFill="1" applyBorder="1" applyAlignment="1">
      <alignment vertical="center"/>
    </xf>
    <xf numFmtId="41" fontId="2" fillId="2" borderId="68" xfId="0" applyNumberFormat="1" applyFont="1" applyFill="1" applyBorder="1" applyAlignment="1" applyProtection="1">
      <alignment vertical="center"/>
      <protection locked="0"/>
    </xf>
    <xf numFmtId="176" fontId="2" fillId="2" borderId="69" xfId="1" applyNumberFormat="1" applyFont="1" applyFill="1" applyBorder="1" applyAlignment="1">
      <alignment vertical="center"/>
    </xf>
    <xf numFmtId="176" fontId="2" fillId="2" borderId="69" xfId="0" applyNumberFormat="1" applyFont="1" applyFill="1" applyBorder="1" applyAlignment="1" applyProtection="1">
      <alignment vertical="center"/>
      <protection locked="0"/>
    </xf>
    <xf numFmtId="176" fontId="2" fillId="2" borderId="70" xfId="0" applyNumberFormat="1" applyFont="1" applyFill="1" applyBorder="1" applyAlignment="1" applyProtection="1">
      <alignment vertical="center"/>
      <protection locked="0"/>
    </xf>
    <xf numFmtId="41" fontId="4" fillId="4" borderId="71" xfId="0" applyNumberFormat="1" applyFont="1" applyFill="1" applyBorder="1" applyAlignment="1">
      <alignment vertical="center"/>
    </xf>
    <xf numFmtId="41" fontId="2" fillId="2" borderId="49" xfId="0" applyNumberFormat="1" applyFont="1" applyFill="1" applyBorder="1" applyAlignment="1">
      <alignment vertical="center"/>
    </xf>
    <xf numFmtId="176" fontId="2" fillId="2" borderId="50" xfId="1" applyNumberFormat="1" applyFont="1" applyFill="1" applyBorder="1" applyAlignment="1">
      <alignment vertical="center"/>
    </xf>
    <xf numFmtId="176" fontId="2" fillId="2" borderId="50" xfId="0" applyNumberFormat="1" applyFont="1" applyFill="1" applyBorder="1" applyAlignment="1">
      <alignment vertical="center"/>
    </xf>
    <xf numFmtId="176" fontId="2" fillId="2" borderId="51" xfId="0" applyNumberFormat="1" applyFont="1" applyFill="1" applyBorder="1" applyAlignment="1">
      <alignment vertical="center"/>
    </xf>
    <xf numFmtId="41" fontId="2" fillId="2" borderId="54" xfId="0" applyNumberFormat="1" applyFont="1" applyFill="1" applyBorder="1" applyAlignment="1" applyProtection="1">
      <alignment vertical="center"/>
      <protection locked="0"/>
    </xf>
    <xf numFmtId="41" fontId="2" fillId="2" borderId="61" xfId="0" applyNumberFormat="1" applyFont="1" applyFill="1" applyBorder="1" applyAlignment="1" applyProtection="1">
      <alignment vertical="center"/>
      <protection locked="0"/>
    </xf>
    <xf numFmtId="0" fontId="2" fillId="2" borderId="72" xfId="0" applyNumberFormat="1" applyFont="1" applyFill="1" applyBorder="1" applyAlignment="1">
      <alignment vertical="center"/>
    </xf>
    <xf numFmtId="41" fontId="2" fillId="2" borderId="44" xfId="0" applyNumberFormat="1" applyFont="1" applyFill="1" applyBorder="1" applyAlignment="1" applyProtection="1">
      <alignment vertical="center"/>
      <protection locked="0"/>
    </xf>
    <xf numFmtId="176" fontId="2" fillId="2" borderId="45" xfId="1" applyNumberFormat="1" applyFont="1" applyFill="1" applyBorder="1" applyAlignment="1">
      <alignment vertical="center"/>
    </xf>
    <xf numFmtId="41" fontId="2" fillId="2" borderId="23" xfId="0" applyNumberFormat="1" applyFont="1" applyFill="1" applyBorder="1" applyAlignment="1" applyProtection="1">
      <alignment vertical="center"/>
      <protection locked="0"/>
    </xf>
    <xf numFmtId="176" fontId="2" fillId="2" borderId="24" xfId="0" applyNumberFormat="1" applyFont="1" applyFill="1" applyBorder="1" applyAlignment="1" applyProtection="1">
      <alignment vertical="center"/>
      <protection locked="0"/>
    </xf>
    <xf numFmtId="176" fontId="2" fillId="2" borderId="25" xfId="0" applyNumberFormat="1" applyFont="1" applyFill="1" applyBorder="1" applyAlignment="1" applyProtection="1">
      <alignment vertical="center"/>
      <protection locked="0"/>
    </xf>
    <xf numFmtId="41" fontId="2" fillId="2" borderId="55" xfId="0" applyNumberFormat="1" applyFont="1" applyFill="1" applyBorder="1" applyAlignment="1" applyProtection="1">
      <alignment vertical="center"/>
      <protection locked="0"/>
    </xf>
    <xf numFmtId="41" fontId="2" fillId="2" borderId="50" xfId="0" applyNumberFormat="1" applyFont="1" applyFill="1" applyBorder="1" applyAlignment="1" applyProtection="1">
      <alignment vertical="center"/>
      <protection locked="0"/>
    </xf>
    <xf numFmtId="41" fontId="2" fillId="2" borderId="54" xfId="1" applyNumberFormat="1" applyFont="1" applyFill="1" applyBorder="1" applyAlignment="1">
      <alignment vertical="center"/>
    </xf>
    <xf numFmtId="41" fontId="2" fillId="2" borderId="53" xfId="0" applyNumberFormat="1" applyFont="1" applyFill="1" applyBorder="1" applyAlignment="1">
      <alignment vertical="center"/>
    </xf>
    <xf numFmtId="176" fontId="2" fillId="2" borderId="54" xfId="0" applyNumberFormat="1" applyFont="1" applyFill="1" applyBorder="1" applyAlignment="1">
      <alignment vertical="center"/>
    </xf>
    <xf numFmtId="41" fontId="2" fillId="2" borderId="54" xfId="0" applyNumberFormat="1" applyFont="1" applyFill="1" applyBorder="1" applyAlignment="1">
      <alignment vertical="center"/>
    </xf>
    <xf numFmtId="41" fontId="2" fillId="2" borderId="55" xfId="0" applyNumberFormat="1" applyFont="1" applyFill="1" applyBorder="1" applyAlignment="1">
      <alignment vertical="center"/>
    </xf>
    <xf numFmtId="3" fontId="2" fillId="2" borderId="73" xfId="0" applyNumberFormat="1" applyFont="1" applyFill="1" applyBorder="1" applyAlignment="1">
      <alignment horizontal="distributed" vertical="center" wrapText="1" justifyLastLine="1"/>
    </xf>
    <xf numFmtId="0" fontId="2" fillId="4" borderId="74" xfId="0" applyNumberFormat="1" applyFont="1" applyFill="1" applyBorder="1" applyAlignment="1">
      <alignment horizontal="distributed" vertical="center"/>
    </xf>
    <xf numFmtId="41" fontId="4" fillId="4" borderId="22" xfId="0" applyNumberFormat="1" applyFont="1" applyFill="1" applyBorder="1" applyAlignment="1">
      <alignment vertical="center"/>
    </xf>
    <xf numFmtId="176" fontId="4" fillId="4" borderId="21" xfId="0" applyNumberFormat="1" applyFont="1" applyFill="1" applyBorder="1" applyAlignment="1">
      <alignment vertical="center"/>
    </xf>
    <xf numFmtId="176" fontId="4" fillId="4" borderId="75" xfId="0" applyNumberFormat="1" applyFont="1" applyFill="1" applyBorder="1" applyAlignment="1">
      <alignment vertical="center"/>
    </xf>
    <xf numFmtId="41" fontId="2" fillId="2" borderId="47" xfId="0" applyNumberFormat="1" applyFont="1" applyFill="1" applyBorder="1" applyAlignment="1">
      <alignment vertical="center"/>
    </xf>
    <xf numFmtId="0" fontId="2" fillId="2" borderId="76" xfId="0" applyNumberFormat="1" applyFont="1" applyFill="1" applyBorder="1" applyAlignment="1">
      <alignment vertical="center"/>
    </xf>
    <xf numFmtId="41" fontId="2" fillId="2" borderId="77" xfId="0" applyNumberFormat="1" applyFont="1" applyFill="1" applyBorder="1" applyAlignment="1" applyProtection="1">
      <alignment vertical="center"/>
      <protection locked="0"/>
    </xf>
    <xf numFmtId="41" fontId="2" fillId="2" borderId="63" xfId="0" applyNumberFormat="1" applyFont="1" applyFill="1" applyBorder="1" applyAlignment="1" applyProtection="1">
      <alignment vertical="center"/>
      <protection locked="0"/>
    </xf>
    <xf numFmtId="176" fontId="2" fillId="2" borderId="63" xfId="0" applyNumberFormat="1" applyFont="1" applyFill="1" applyBorder="1" applyAlignment="1" applyProtection="1">
      <alignment vertical="center"/>
      <protection locked="0"/>
    </xf>
    <xf numFmtId="41" fontId="2" fillId="2" borderId="78" xfId="0" applyNumberFormat="1" applyFont="1" applyFill="1" applyBorder="1" applyAlignment="1" applyProtection="1">
      <alignment vertical="center"/>
      <protection locked="0"/>
    </xf>
    <xf numFmtId="3" fontId="2" fillId="2" borderId="79" xfId="0" applyNumberFormat="1" applyFont="1" applyFill="1" applyBorder="1" applyAlignment="1">
      <alignment horizontal="distributed" vertical="center" wrapText="1" justifyLastLine="1"/>
    </xf>
    <xf numFmtId="0" fontId="2" fillId="4" borderId="12" xfId="0" applyNumberFormat="1" applyFont="1" applyFill="1" applyBorder="1" applyAlignment="1">
      <alignment horizontal="distributed" vertical="center"/>
    </xf>
    <xf numFmtId="41" fontId="4" fillId="4" borderId="15" xfId="0" applyNumberFormat="1" applyFont="1" applyFill="1" applyBorder="1" applyAlignment="1">
      <alignment vertical="center"/>
    </xf>
    <xf numFmtId="176" fontId="4" fillId="4" borderId="16" xfId="0" applyNumberFormat="1" applyFont="1" applyFill="1" applyBorder="1" applyAlignment="1">
      <alignment vertical="center"/>
    </xf>
    <xf numFmtId="176" fontId="4" fillId="4" borderId="80" xfId="0" applyNumberFormat="1" applyFont="1" applyFill="1" applyBorder="1" applyAlignment="1">
      <alignment vertical="center"/>
    </xf>
    <xf numFmtId="3" fontId="2" fillId="2" borderId="81" xfId="0" applyNumberFormat="1" applyFont="1" applyFill="1" applyBorder="1" applyAlignment="1">
      <alignment horizontal="distributed" vertical="center" wrapText="1" justifyLastLine="1"/>
    </xf>
    <xf numFmtId="0" fontId="2" fillId="2" borderId="82" xfId="0" applyNumberFormat="1" applyFont="1" applyFill="1" applyBorder="1" applyAlignment="1">
      <alignment vertical="center"/>
    </xf>
    <xf numFmtId="41" fontId="2" fillId="2" borderId="83" xfId="0" applyNumberFormat="1" applyFont="1" applyFill="1" applyBorder="1" applyAlignment="1">
      <alignment vertical="center"/>
    </xf>
    <xf numFmtId="176" fontId="2" fillId="2" borderId="84" xfId="1" applyNumberFormat="1" applyFont="1" applyFill="1" applyBorder="1" applyAlignment="1">
      <alignment vertical="center"/>
    </xf>
    <xf numFmtId="176" fontId="2" fillId="2" borderId="84" xfId="0" applyNumberFormat="1" applyFont="1" applyFill="1" applyBorder="1" applyAlignment="1">
      <alignment vertical="center"/>
    </xf>
    <xf numFmtId="176" fontId="2" fillId="2" borderId="85" xfId="0" applyNumberFormat="1" applyFont="1" applyFill="1" applyBorder="1" applyAlignment="1">
      <alignment vertical="center"/>
    </xf>
    <xf numFmtId="3" fontId="2" fillId="2" borderId="86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1">
    <dxf>
      <numFmt numFmtId="33" formatCode="_ * #,##0_ ;_ * \-#,##0_ ;_ * &quot;-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R1&#24180;&#24230;&#29256;&#31119;&#31049;&#32113;&#35336;&#12487;&#12540;&#12479;/05_&#25522;&#36617;&#12487;&#12540;&#12479;&#30906;&#35469;/&#12304;12&#26376;25&#26085;&#30906;&#35469;&#28168;&#12305;05_&#38556;&#23475;&#20816;&#32773;&#31119;&#31049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47"/>
  <sheetViews>
    <sheetView tabSelected="1" topLeftCell="A40" workbookViewId="0">
      <selection activeCell="C8" sqref="C8"/>
    </sheetView>
  </sheetViews>
  <sheetFormatPr defaultRowHeight="13" x14ac:dyDescent="0.2"/>
  <cols>
    <col min="1" max="2" width="8.7265625" style="4"/>
    <col min="3" max="3" width="10.6328125" style="4" customWidth="1"/>
    <col min="4" max="4" width="8.7265625" style="4"/>
    <col min="5" max="5" width="10.6328125" style="4" customWidth="1"/>
    <col min="6" max="6" width="9.08984375" style="4" bestFit="1" customWidth="1"/>
    <col min="7" max="7" width="10.6328125" style="4" customWidth="1"/>
    <col min="8" max="8" width="8.7265625" style="4"/>
    <col min="9" max="9" width="10.6328125" style="4" customWidth="1"/>
    <col min="10" max="10" width="8.7265625" style="4"/>
    <col min="11" max="11" width="10.6328125" style="4" customWidth="1"/>
    <col min="12" max="12" width="8.7265625" style="4"/>
    <col min="13" max="13" width="10.6328125" style="4" customWidth="1"/>
    <col min="14" max="14" width="8.7265625" style="4"/>
    <col min="15" max="15" width="10.6328125" style="4" customWidth="1"/>
    <col min="16" max="16384" width="8.7265625" style="4"/>
  </cols>
  <sheetData>
    <row r="1" spans="1:16" ht="18" thickBo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3" t="s">
        <v>1</v>
      </c>
      <c r="L1" s="3"/>
      <c r="M1" s="3"/>
      <c r="N1" s="3"/>
      <c r="O1" s="3"/>
      <c r="P1" s="3"/>
    </row>
    <row r="2" spans="1:16" ht="88" thickBot="1" x14ac:dyDescent="0.25">
      <c r="A2" s="5" t="s">
        <v>2</v>
      </c>
      <c r="B2" s="6" t="s">
        <v>3</v>
      </c>
      <c r="C2" s="7" t="s">
        <v>4</v>
      </c>
      <c r="D2" s="8"/>
      <c r="E2" s="9" t="s">
        <v>5</v>
      </c>
      <c r="F2" s="8"/>
      <c r="G2" s="9" t="s">
        <v>6</v>
      </c>
      <c r="H2" s="8"/>
      <c r="I2" s="9" t="s">
        <v>7</v>
      </c>
      <c r="J2" s="8"/>
      <c r="K2" s="9" t="s">
        <v>8</v>
      </c>
      <c r="L2" s="8"/>
      <c r="M2" s="9" t="s">
        <v>9</v>
      </c>
      <c r="N2" s="8"/>
      <c r="O2" s="9" t="s">
        <v>10</v>
      </c>
      <c r="P2" s="10"/>
    </row>
    <row r="3" spans="1:16" ht="18" thickBot="1" x14ac:dyDescent="0.25">
      <c r="A3" s="11" t="s">
        <v>11</v>
      </c>
      <c r="B3" s="12"/>
      <c r="C3" s="13">
        <f t="shared" ref="C3:D7" si="0">SUM(E3,G3,I3,K3,M3,O3)</f>
        <v>268933</v>
      </c>
      <c r="D3" s="14">
        <f t="shared" si="0"/>
        <v>5789</v>
      </c>
      <c r="E3" s="15">
        <f t="shared" ref="E3:O3" si="1">SUM(E4:E8)</f>
        <v>97848</v>
      </c>
      <c r="F3" s="14">
        <f t="shared" si="1"/>
        <v>2360</v>
      </c>
      <c r="G3" s="15">
        <f t="shared" si="1"/>
        <v>42018</v>
      </c>
      <c r="H3" s="14">
        <f t="shared" si="1"/>
        <v>1187</v>
      </c>
      <c r="I3" s="15">
        <f t="shared" si="1"/>
        <v>37857</v>
      </c>
      <c r="J3" s="14">
        <f t="shared" si="1"/>
        <v>964</v>
      </c>
      <c r="K3" s="15">
        <f t="shared" si="1"/>
        <v>62719</v>
      </c>
      <c r="L3" s="14">
        <f t="shared" si="1"/>
        <v>532</v>
      </c>
      <c r="M3" s="15">
        <f t="shared" si="1"/>
        <v>12986</v>
      </c>
      <c r="N3" s="14">
        <f t="shared" si="1"/>
        <v>206</v>
      </c>
      <c r="O3" s="15">
        <f t="shared" si="1"/>
        <v>15505</v>
      </c>
      <c r="P3" s="16">
        <f>SUM(P4:P8)</f>
        <v>540</v>
      </c>
    </row>
    <row r="4" spans="1:16" ht="18" thickTop="1" x14ac:dyDescent="0.2">
      <c r="A4" s="17"/>
      <c r="B4" s="18" t="s">
        <v>12</v>
      </c>
      <c r="C4" s="19">
        <f>SUM(E4,G4,I4,K4,M4,O4,)</f>
        <v>99732</v>
      </c>
      <c r="D4" s="20">
        <f t="shared" si="0"/>
        <v>2353</v>
      </c>
      <c r="E4" s="21">
        <v>36155</v>
      </c>
      <c r="F4" s="22">
        <v>933</v>
      </c>
      <c r="G4" s="21">
        <v>15550</v>
      </c>
      <c r="H4" s="22">
        <v>561</v>
      </c>
      <c r="I4" s="23">
        <v>14025</v>
      </c>
      <c r="J4" s="24">
        <v>431</v>
      </c>
      <c r="K4" s="23">
        <v>24095</v>
      </c>
      <c r="L4" s="24">
        <v>233</v>
      </c>
      <c r="M4" s="23">
        <v>4429</v>
      </c>
      <c r="N4" s="24">
        <v>90</v>
      </c>
      <c r="O4" s="23">
        <v>5478</v>
      </c>
      <c r="P4" s="25">
        <v>105</v>
      </c>
    </row>
    <row r="5" spans="1:16" ht="17.5" x14ac:dyDescent="0.2">
      <c r="A5" s="17"/>
      <c r="B5" s="26" t="s">
        <v>13</v>
      </c>
      <c r="C5" s="19">
        <f t="shared" ref="C5:C7" si="2">SUM(E5,G5,I5,K5,M5,O5,)</f>
        <v>37579</v>
      </c>
      <c r="D5" s="27">
        <f t="shared" si="0"/>
        <v>920</v>
      </c>
      <c r="E5" s="28">
        <v>13770</v>
      </c>
      <c r="F5" s="29">
        <v>380</v>
      </c>
      <c r="G5" s="21">
        <v>5911</v>
      </c>
      <c r="H5" s="30">
        <v>178</v>
      </c>
      <c r="I5" s="31">
        <v>5085</v>
      </c>
      <c r="J5" s="32">
        <v>151</v>
      </c>
      <c r="K5" s="31">
        <v>8864</v>
      </c>
      <c r="L5" s="32">
        <v>106</v>
      </c>
      <c r="M5" s="31">
        <v>1784</v>
      </c>
      <c r="N5" s="32">
        <v>34</v>
      </c>
      <c r="O5" s="31">
        <v>2165</v>
      </c>
      <c r="P5" s="33">
        <v>71</v>
      </c>
    </row>
    <row r="6" spans="1:16" ht="17.5" x14ac:dyDescent="0.2">
      <c r="A6" s="17"/>
      <c r="B6" s="18" t="s">
        <v>14</v>
      </c>
      <c r="C6" s="19">
        <f t="shared" si="2"/>
        <v>19660</v>
      </c>
      <c r="D6" s="27">
        <f t="shared" si="0"/>
        <v>420</v>
      </c>
      <c r="E6" s="21">
        <v>7548</v>
      </c>
      <c r="F6" s="34">
        <v>226</v>
      </c>
      <c r="G6" s="35">
        <v>3073</v>
      </c>
      <c r="H6" s="34">
        <v>62</v>
      </c>
      <c r="I6" s="31">
        <v>2586</v>
      </c>
      <c r="J6" s="32">
        <v>68</v>
      </c>
      <c r="K6" s="31">
        <v>4352</v>
      </c>
      <c r="L6" s="32">
        <v>36</v>
      </c>
      <c r="M6" s="31">
        <v>941</v>
      </c>
      <c r="N6" s="32">
        <v>14</v>
      </c>
      <c r="O6" s="31">
        <v>1160</v>
      </c>
      <c r="P6" s="33">
        <v>14</v>
      </c>
    </row>
    <row r="7" spans="1:16" ht="17.5" x14ac:dyDescent="0.2">
      <c r="A7" s="36"/>
      <c r="B7" s="37" t="s">
        <v>15</v>
      </c>
      <c r="C7" s="19">
        <f t="shared" si="2"/>
        <v>13363</v>
      </c>
      <c r="D7" s="38">
        <f t="shared" si="0"/>
        <v>438</v>
      </c>
      <c r="E7" s="21">
        <v>4975</v>
      </c>
      <c r="F7" s="39">
        <v>105</v>
      </c>
      <c r="G7" s="21">
        <v>2181</v>
      </c>
      <c r="H7" s="39">
        <v>54</v>
      </c>
      <c r="I7" s="31">
        <v>1925</v>
      </c>
      <c r="J7" s="32">
        <v>21</v>
      </c>
      <c r="K7" s="31">
        <v>3072</v>
      </c>
      <c r="L7" s="32">
        <v>6</v>
      </c>
      <c r="M7" s="31">
        <v>501</v>
      </c>
      <c r="N7" s="32">
        <v>17</v>
      </c>
      <c r="O7" s="31">
        <v>709</v>
      </c>
      <c r="P7" s="33">
        <v>235</v>
      </c>
    </row>
    <row r="8" spans="1:16" ht="36" customHeight="1" thickBot="1" x14ac:dyDescent="0.25">
      <c r="A8" s="40" t="s">
        <v>16</v>
      </c>
      <c r="B8" s="41"/>
      <c r="C8" s="42">
        <f t="shared" ref="C8:D23" si="3">SUM(E8,G8,I8,K8,M8,O8)</f>
        <v>98599</v>
      </c>
      <c r="D8" s="43">
        <f t="shared" si="3"/>
        <v>1658</v>
      </c>
      <c r="E8" s="44">
        <f t="shared" ref="E8:P8" si="4">SUM(E9:E11,E19,E25,E23,E16,E37,E43,E30)</f>
        <v>35400</v>
      </c>
      <c r="F8" s="45">
        <f t="shared" si="4"/>
        <v>716</v>
      </c>
      <c r="G8" s="44">
        <f>SUM(G9:G11,G19,G25,G23,G16,G37,G43,G30)</f>
        <v>15303</v>
      </c>
      <c r="H8" s="45">
        <f t="shared" si="4"/>
        <v>332</v>
      </c>
      <c r="I8" s="44">
        <f t="shared" si="4"/>
        <v>14236</v>
      </c>
      <c r="J8" s="45">
        <f t="shared" si="4"/>
        <v>293</v>
      </c>
      <c r="K8" s="44">
        <f t="shared" si="4"/>
        <v>22336</v>
      </c>
      <c r="L8" s="45">
        <f t="shared" si="4"/>
        <v>151</v>
      </c>
      <c r="M8" s="44">
        <f t="shared" si="4"/>
        <v>5331</v>
      </c>
      <c r="N8" s="45">
        <f t="shared" si="4"/>
        <v>51</v>
      </c>
      <c r="O8" s="46">
        <f t="shared" si="4"/>
        <v>5993</v>
      </c>
      <c r="P8" s="47">
        <f t="shared" si="4"/>
        <v>115</v>
      </c>
    </row>
    <row r="9" spans="1:16" ht="18" thickTop="1" x14ac:dyDescent="0.2">
      <c r="A9" s="48"/>
      <c r="B9" s="49" t="s">
        <v>17</v>
      </c>
      <c r="C9" s="50">
        <f>SUM(E9,G9,I9,K9,M9,O9)</f>
        <v>13565</v>
      </c>
      <c r="D9" s="51">
        <f t="shared" si="3"/>
        <v>273</v>
      </c>
      <c r="E9" s="52">
        <v>4891</v>
      </c>
      <c r="F9" s="53">
        <v>107</v>
      </c>
      <c r="G9" s="52">
        <v>2207</v>
      </c>
      <c r="H9" s="54">
        <v>59</v>
      </c>
      <c r="I9" s="52">
        <v>2088</v>
      </c>
      <c r="J9" s="54">
        <v>48</v>
      </c>
      <c r="K9" s="52">
        <v>2962</v>
      </c>
      <c r="L9" s="54">
        <v>31</v>
      </c>
      <c r="M9" s="52">
        <v>687</v>
      </c>
      <c r="N9" s="54">
        <v>9</v>
      </c>
      <c r="O9" s="52">
        <v>730</v>
      </c>
      <c r="P9" s="55">
        <v>19</v>
      </c>
    </row>
    <row r="10" spans="1:16" ht="17.5" x14ac:dyDescent="0.2">
      <c r="A10" s="56"/>
      <c r="B10" s="57" t="s">
        <v>18</v>
      </c>
      <c r="C10" s="50">
        <f t="shared" si="3"/>
        <v>6560</v>
      </c>
      <c r="D10" s="51">
        <f t="shared" si="3"/>
        <v>152</v>
      </c>
      <c r="E10" s="58">
        <v>2395</v>
      </c>
      <c r="F10" s="59">
        <v>59</v>
      </c>
      <c r="G10" s="58">
        <v>1042</v>
      </c>
      <c r="H10" s="60">
        <v>39</v>
      </c>
      <c r="I10" s="58">
        <v>889</v>
      </c>
      <c r="J10" s="60">
        <v>27</v>
      </c>
      <c r="K10" s="58">
        <v>1521</v>
      </c>
      <c r="L10" s="60">
        <v>13</v>
      </c>
      <c r="M10" s="58">
        <v>340</v>
      </c>
      <c r="N10" s="60">
        <v>5</v>
      </c>
      <c r="O10" s="58">
        <v>373</v>
      </c>
      <c r="P10" s="61">
        <v>9</v>
      </c>
    </row>
    <row r="11" spans="1:16" ht="17.5" x14ac:dyDescent="0.2">
      <c r="A11" s="62" t="s">
        <v>19</v>
      </c>
      <c r="B11" s="63" t="s">
        <v>20</v>
      </c>
      <c r="C11" s="50">
        <f t="shared" si="3"/>
        <v>13866</v>
      </c>
      <c r="D11" s="51">
        <f t="shared" si="3"/>
        <v>270</v>
      </c>
      <c r="E11" s="64">
        <f>SUM(E12:E15)</f>
        <v>4921</v>
      </c>
      <c r="F11" s="65">
        <f t="shared" ref="F11:P11" si="5">SUM(F12:F15)</f>
        <v>111</v>
      </c>
      <c r="G11" s="64">
        <f t="shared" si="5"/>
        <v>2204</v>
      </c>
      <c r="H11" s="65">
        <f t="shared" si="5"/>
        <v>57</v>
      </c>
      <c r="I11" s="64">
        <f t="shared" si="5"/>
        <v>2062</v>
      </c>
      <c r="J11" s="65">
        <f t="shared" si="5"/>
        <v>49</v>
      </c>
      <c r="K11" s="64">
        <f t="shared" si="5"/>
        <v>3044</v>
      </c>
      <c r="L11" s="65">
        <f t="shared" si="5"/>
        <v>20</v>
      </c>
      <c r="M11" s="64">
        <f t="shared" si="5"/>
        <v>717</v>
      </c>
      <c r="N11" s="65">
        <f t="shared" si="5"/>
        <v>11</v>
      </c>
      <c r="O11" s="64">
        <f t="shared" si="5"/>
        <v>918</v>
      </c>
      <c r="P11" s="66">
        <f t="shared" si="5"/>
        <v>22</v>
      </c>
    </row>
    <row r="12" spans="1:16" ht="17.5" x14ac:dyDescent="0.2">
      <c r="A12" s="62"/>
      <c r="B12" s="57" t="s">
        <v>21</v>
      </c>
      <c r="C12" s="50">
        <f t="shared" si="3"/>
        <v>9786</v>
      </c>
      <c r="D12" s="51">
        <f t="shared" si="3"/>
        <v>198</v>
      </c>
      <c r="E12" s="67">
        <v>3493</v>
      </c>
      <c r="F12" s="68">
        <v>89</v>
      </c>
      <c r="G12" s="67">
        <v>1571</v>
      </c>
      <c r="H12" s="68">
        <v>41</v>
      </c>
      <c r="I12" s="69">
        <v>1462</v>
      </c>
      <c r="J12" s="70">
        <v>33</v>
      </c>
      <c r="K12" s="69">
        <v>2112</v>
      </c>
      <c r="L12" s="70">
        <v>14</v>
      </c>
      <c r="M12" s="69">
        <v>487</v>
      </c>
      <c r="N12" s="70">
        <v>8</v>
      </c>
      <c r="O12" s="69">
        <v>661</v>
      </c>
      <c r="P12" s="71">
        <v>13</v>
      </c>
    </row>
    <row r="13" spans="1:16" ht="17.5" x14ac:dyDescent="0.2">
      <c r="A13" s="62"/>
      <c r="B13" s="72" t="s">
        <v>22</v>
      </c>
      <c r="C13" s="50">
        <f t="shared" si="3"/>
        <v>1399</v>
      </c>
      <c r="D13" s="51">
        <f t="shared" si="3"/>
        <v>18</v>
      </c>
      <c r="E13" s="73">
        <v>524</v>
      </c>
      <c r="F13" s="74">
        <v>2</v>
      </c>
      <c r="G13" s="73">
        <v>207</v>
      </c>
      <c r="H13" s="74">
        <v>5</v>
      </c>
      <c r="I13" s="73">
        <v>198</v>
      </c>
      <c r="J13" s="75">
        <v>5</v>
      </c>
      <c r="K13" s="73">
        <v>309</v>
      </c>
      <c r="L13" s="75">
        <v>2</v>
      </c>
      <c r="M13" s="73">
        <v>71</v>
      </c>
      <c r="N13" s="75">
        <v>1</v>
      </c>
      <c r="O13" s="73">
        <v>90</v>
      </c>
      <c r="P13" s="76">
        <v>3</v>
      </c>
    </row>
    <row r="14" spans="1:16" ht="17.5" x14ac:dyDescent="0.2">
      <c r="A14" s="62"/>
      <c r="B14" s="77" t="s">
        <v>23</v>
      </c>
      <c r="C14" s="50">
        <f t="shared" si="3"/>
        <v>1124</v>
      </c>
      <c r="D14" s="51">
        <f t="shared" si="3"/>
        <v>16</v>
      </c>
      <c r="E14" s="78">
        <v>381</v>
      </c>
      <c r="F14" s="79">
        <v>5</v>
      </c>
      <c r="G14" s="78">
        <v>174</v>
      </c>
      <c r="H14" s="80">
        <v>3</v>
      </c>
      <c r="I14" s="81">
        <v>187</v>
      </c>
      <c r="J14" s="82">
        <v>6</v>
      </c>
      <c r="K14" s="81">
        <v>259</v>
      </c>
      <c r="L14" s="82">
        <v>1</v>
      </c>
      <c r="M14" s="81">
        <v>56</v>
      </c>
      <c r="N14" s="83">
        <v>0</v>
      </c>
      <c r="O14" s="81">
        <v>67</v>
      </c>
      <c r="P14" s="84">
        <v>1</v>
      </c>
    </row>
    <row r="15" spans="1:16" ht="17.5" x14ac:dyDescent="0.2">
      <c r="A15" s="62"/>
      <c r="B15" s="77" t="s">
        <v>24</v>
      </c>
      <c r="C15" s="50">
        <f t="shared" si="3"/>
        <v>1557</v>
      </c>
      <c r="D15" s="51">
        <f t="shared" si="3"/>
        <v>38</v>
      </c>
      <c r="E15" s="85">
        <v>523</v>
      </c>
      <c r="F15" s="86">
        <v>15</v>
      </c>
      <c r="G15" s="85">
        <v>252</v>
      </c>
      <c r="H15" s="87">
        <v>8</v>
      </c>
      <c r="I15" s="81">
        <v>215</v>
      </c>
      <c r="J15" s="82">
        <v>5</v>
      </c>
      <c r="K15" s="81">
        <v>364</v>
      </c>
      <c r="L15" s="82">
        <v>3</v>
      </c>
      <c r="M15" s="81">
        <v>103</v>
      </c>
      <c r="N15" s="82">
        <v>2</v>
      </c>
      <c r="O15" s="81">
        <v>100</v>
      </c>
      <c r="P15" s="84">
        <v>5</v>
      </c>
    </row>
    <row r="16" spans="1:16" ht="17.5" x14ac:dyDescent="0.2">
      <c r="A16" s="62" t="s">
        <v>25</v>
      </c>
      <c r="B16" s="63" t="s">
        <v>20</v>
      </c>
      <c r="C16" s="50">
        <f t="shared" si="3"/>
        <v>10062</v>
      </c>
      <c r="D16" s="51">
        <f t="shared" si="3"/>
        <v>153</v>
      </c>
      <c r="E16" s="64">
        <f t="shared" ref="E16:P16" si="6">SUM(E17:E18)</f>
        <v>3622</v>
      </c>
      <c r="F16" s="65">
        <f t="shared" si="6"/>
        <v>66</v>
      </c>
      <c r="G16" s="64">
        <f t="shared" si="6"/>
        <v>1585</v>
      </c>
      <c r="H16" s="65">
        <f t="shared" si="6"/>
        <v>34</v>
      </c>
      <c r="I16" s="64">
        <f t="shared" si="6"/>
        <v>1331</v>
      </c>
      <c r="J16" s="65">
        <f t="shared" si="6"/>
        <v>20</v>
      </c>
      <c r="K16" s="64">
        <f t="shared" si="6"/>
        <v>2312</v>
      </c>
      <c r="L16" s="65">
        <f t="shared" si="6"/>
        <v>14</v>
      </c>
      <c r="M16" s="64">
        <f t="shared" si="6"/>
        <v>578</v>
      </c>
      <c r="N16" s="65">
        <f t="shared" si="6"/>
        <v>5</v>
      </c>
      <c r="O16" s="64">
        <f t="shared" si="6"/>
        <v>634</v>
      </c>
      <c r="P16" s="66">
        <f t="shared" si="6"/>
        <v>14</v>
      </c>
    </row>
    <row r="17" spans="1:16" ht="17.5" x14ac:dyDescent="0.2">
      <c r="A17" s="62"/>
      <c r="B17" s="57" t="s">
        <v>26</v>
      </c>
      <c r="C17" s="50">
        <f t="shared" si="3"/>
        <v>6404</v>
      </c>
      <c r="D17" s="51">
        <f t="shared" si="3"/>
        <v>93</v>
      </c>
      <c r="E17" s="88">
        <v>2249</v>
      </c>
      <c r="F17" s="89">
        <v>36</v>
      </c>
      <c r="G17" s="69">
        <v>1042</v>
      </c>
      <c r="H17" s="70">
        <v>25</v>
      </c>
      <c r="I17" s="69">
        <v>886</v>
      </c>
      <c r="J17" s="70">
        <v>13</v>
      </c>
      <c r="K17" s="90">
        <v>1433</v>
      </c>
      <c r="L17" s="70">
        <v>9</v>
      </c>
      <c r="M17" s="69">
        <v>377</v>
      </c>
      <c r="N17" s="70">
        <v>3</v>
      </c>
      <c r="O17" s="69">
        <v>417</v>
      </c>
      <c r="P17" s="71">
        <v>7</v>
      </c>
    </row>
    <row r="18" spans="1:16" ht="17.5" x14ac:dyDescent="0.2">
      <c r="A18" s="62"/>
      <c r="B18" s="91" t="s">
        <v>27</v>
      </c>
      <c r="C18" s="50">
        <f t="shared" si="3"/>
        <v>3658</v>
      </c>
      <c r="D18" s="51">
        <f t="shared" si="3"/>
        <v>60</v>
      </c>
      <c r="E18" s="92">
        <v>1373</v>
      </c>
      <c r="F18" s="93">
        <v>30</v>
      </c>
      <c r="G18" s="92">
        <v>543</v>
      </c>
      <c r="H18" s="94">
        <v>9</v>
      </c>
      <c r="I18" s="92">
        <v>445</v>
      </c>
      <c r="J18" s="94">
        <v>7</v>
      </c>
      <c r="K18" s="92">
        <v>879</v>
      </c>
      <c r="L18" s="94">
        <v>5</v>
      </c>
      <c r="M18" s="92">
        <v>201</v>
      </c>
      <c r="N18" s="94">
        <v>2</v>
      </c>
      <c r="O18" s="92">
        <v>217</v>
      </c>
      <c r="P18" s="95">
        <v>7</v>
      </c>
    </row>
    <row r="19" spans="1:16" ht="17.5" x14ac:dyDescent="0.2">
      <c r="A19" s="62" t="s">
        <v>28</v>
      </c>
      <c r="B19" s="63" t="s">
        <v>20</v>
      </c>
      <c r="C19" s="50">
        <f t="shared" si="3"/>
        <v>10218</v>
      </c>
      <c r="D19" s="51">
        <f t="shared" si="3"/>
        <v>140</v>
      </c>
      <c r="E19" s="64">
        <f t="shared" ref="E19:P19" si="7">SUM(E20:E22)</f>
        <v>3678</v>
      </c>
      <c r="F19" s="65">
        <f t="shared" si="7"/>
        <v>54</v>
      </c>
      <c r="G19" s="64">
        <f t="shared" si="7"/>
        <v>1556</v>
      </c>
      <c r="H19" s="65">
        <f t="shared" si="7"/>
        <v>33</v>
      </c>
      <c r="I19" s="64">
        <f t="shared" si="7"/>
        <v>1445</v>
      </c>
      <c r="J19" s="65">
        <f t="shared" si="7"/>
        <v>27</v>
      </c>
      <c r="K19" s="64">
        <f t="shared" si="7"/>
        <v>2312</v>
      </c>
      <c r="L19" s="65">
        <f t="shared" si="7"/>
        <v>7</v>
      </c>
      <c r="M19" s="64">
        <f t="shared" si="7"/>
        <v>537</v>
      </c>
      <c r="N19" s="65">
        <f t="shared" si="7"/>
        <v>5</v>
      </c>
      <c r="O19" s="96">
        <f t="shared" si="7"/>
        <v>690</v>
      </c>
      <c r="P19" s="66">
        <f t="shared" si="7"/>
        <v>14</v>
      </c>
    </row>
    <row r="20" spans="1:16" ht="17.5" x14ac:dyDescent="0.2">
      <c r="A20" s="62"/>
      <c r="B20" s="57" t="s">
        <v>29</v>
      </c>
      <c r="C20" s="50">
        <f t="shared" si="3"/>
        <v>6698</v>
      </c>
      <c r="D20" s="51">
        <f t="shared" si="3"/>
        <v>97</v>
      </c>
      <c r="E20" s="97">
        <v>2365</v>
      </c>
      <c r="F20" s="98">
        <v>39</v>
      </c>
      <c r="G20" s="97">
        <v>992</v>
      </c>
      <c r="H20" s="99">
        <v>27</v>
      </c>
      <c r="I20" s="97">
        <v>933</v>
      </c>
      <c r="J20" s="99">
        <v>12</v>
      </c>
      <c r="K20" s="97">
        <v>1557</v>
      </c>
      <c r="L20" s="99">
        <v>5</v>
      </c>
      <c r="M20" s="97">
        <v>368</v>
      </c>
      <c r="N20" s="99">
        <v>4</v>
      </c>
      <c r="O20" s="97">
        <v>483</v>
      </c>
      <c r="P20" s="100">
        <v>10</v>
      </c>
    </row>
    <row r="21" spans="1:16" ht="17.5" x14ac:dyDescent="0.2">
      <c r="A21" s="62"/>
      <c r="B21" s="72" t="s">
        <v>30</v>
      </c>
      <c r="C21" s="50">
        <f t="shared" si="3"/>
        <v>2357</v>
      </c>
      <c r="D21" s="51">
        <f t="shared" si="3"/>
        <v>31</v>
      </c>
      <c r="E21" s="73">
        <v>861</v>
      </c>
      <c r="F21" s="74">
        <v>10</v>
      </c>
      <c r="G21" s="73">
        <v>384</v>
      </c>
      <c r="H21" s="75">
        <v>5</v>
      </c>
      <c r="I21" s="73">
        <v>355</v>
      </c>
      <c r="J21" s="75">
        <v>10</v>
      </c>
      <c r="K21" s="73">
        <v>505</v>
      </c>
      <c r="L21" s="75">
        <v>2</v>
      </c>
      <c r="M21" s="73">
        <v>109</v>
      </c>
      <c r="N21" s="101">
        <v>0</v>
      </c>
      <c r="O21" s="73">
        <v>143</v>
      </c>
      <c r="P21" s="76">
        <v>4</v>
      </c>
    </row>
    <row r="22" spans="1:16" ht="17.5" x14ac:dyDescent="0.2">
      <c r="A22" s="62"/>
      <c r="B22" s="77" t="s">
        <v>31</v>
      </c>
      <c r="C22" s="50">
        <f t="shared" si="3"/>
        <v>1163</v>
      </c>
      <c r="D22" s="51">
        <f t="shared" si="3"/>
        <v>12</v>
      </c>
      <c r="E22" s="81">
        <v>452</v>
      </c>
      <c r="F22" s="79">
        <v>5</v>
      </c>
      <c r="G22" s="81">
        <v>180</v>
      </c>
      <c r="H22" s="83">
        <v>1</v>
      </c>
      <c r="I22" s="81">
        <v>157</v>
      </c>
      <c r="J22" s="82">
        <v>5</v>
      </c>
      <c r="K22" s="81">
        <v>250</v>
      </c>
      <c r="L22" s="83">
        <v>0</v>
      </c>
      <c r="M22" s="81">
        <v>60</v>
      </c>
      <c r="N22" s="82">
        <v>1</v>
      </c>
      <c r="O22" s="81">
        <v>64</v>
      </c>
      <c r="P22" s="102">
        <v>0</v>
      </c>
    </row>
    <row r="23" spans="1:16" ht="17.5" x14ac:dyDescent="0.2">
      <c r="A23" s="62" t="s">
        <v>32</v>
      </c>
      <c r="B23" s="63" t="s">
        <v>20</v>
      </c>
      <c r="C23" s="50">
        <f t="shared" si="3"/>
        <v>1981</v>
      </c>
      <c r="D23" s="51">
        <f t="shared" si="3"/>
        <v>13</v>
      </c>
      <c r="E23" s="64">
        <f>SUM(E24)</f>
        <v>763</v>
      </c>
      <c r="F23" s="65">
        <f t="shared" ref="F23:P23" si="8">SUM(F24)</f>
        <v>6</v>
      </c>
      <c r="G23" s="64">
        <f t="shared" si="8"/>
        <v>278</v>
      </c>
      <c r="H23" s="65">
        <f t="shared" si="8"/>
        <v>0</v>
      </c>
      <c r="I23" s="64">
        <f t="shared" si="8"/>
        <v>275</v>
      </c>
      <c r="J23" s="65">
        <f t="shared" si="8"/>
        <v>2</v>
      </c>
      <c r="K23" s="64">
        <f t="shared" si="8"/>
        <v>478</v>
      </c>
      <c r="L23" s="65">
        <f t="shared" si="8"/>
        <v>2</v>
      </c>
      <c r="M23" s="64">
        <f t="shared" si="8"/>
        <v>85</v>
      </c>
      <c r="N23" s="65">
        <f t="shared" si="8"/>
        <v>2</v>
      </c>
      <c r="O23" s="64">
        <f t="shared" si="8"/>
        <v>102</v>
      </c>
      <c r="P23" s="66">
        <f t="shared" si="8"/>
        <v>1</v>
      </c>
    </row>
    <row r="24" spans="1:16" ht="17.5" x14ac:dyDescent="0.2">
      <c r="A24" s="62"/>
      <c r="B24" s="103" t="s">
        <v>33</v>
      </c>
      <c r="C24" s="50">
        <f t="shared" ref="C24:D39" si="9">SUM(E24,G24,I24,K24,M24,O24)</f>
        <v>1981</v>
      </c>
      <c r="D24" s="51">
        <f t="shared" si="9"/>
        <v>13</v>
      </c>
      <c r="E24" s="104">
        <v>763</v>
      </c>
      <c r="F24" s="105">
        <v>6</v>
      </c>
      <c r="G24" s="106">
        <v>278</v>
      </c>
      <c r="H24" s="107">
        <v>0</v>
      </c>
      <c r="I24" s="106">
        <v>275</v>
      </c>
      <c r="J24" s="107">
        <v>2</v>
      </c>
      <c r="K24" s="106">
        <v>478</v>
      </c>
      <c r="L24" s="107">
        <v>2</v>
      </c>
      <c r="M24" s="106">
        <v>85</v>
      </c>
      <c r="N24" s="107">
        <v>2</v>
      </c>
      <c r="O24" s="106">
        <v>102</v>
      </c>
      <c r="P24" s="108">
        <v>1</v>
      </c>
    </row>
    <row r="25" spans="1:16" ht="17.5" x14ac:dyDescent="0.2">
      <c r="A25" s="62" t="s">
        <v>34</v>
      </c>
      <c r="B25" s="63" t="s">
        <v>20</v>
      </c>
      <c r="C25" s="50">
        <f t="shared" si="9"/>
        <v>9563</v>
      </c>
      <c r="D25" s="51">
        <f t="shared" si="9"/>
        <v>125</v>
      </c>
      <c r="E25" s="64">
        <f t="shared" ref="E25:P25" si="10">SUM(E26:E29)</f>
        <v>3613</v>
      </c>
      <c r="F25" s="65">
        <f t="shared" si="10"/>
        <v>57</v>
      </c>
      <c r="G25" s="64">
        <f t="shared" si="10"/>
        <v>1411</v>
      </c>
      <c r="H25" s="65">
        <f t="shared" si="10"/>
        <v>18</v>
      </c>
      <c r="I25" s="64">
        <f t="shared" si="10"/>
        <v>1317</v>
      </c>
      <c r="J25" s="65">
        <f t="shared" si="10"/>
        <v>28</v>
      </c>
      <c r="K25" s="64">
        <f t="shared" si="10"/>
        <v>2153</v>
      </c>
      <c r="L25" s="65">
        <f t="shared" si="10"/>
        <v>14</v>
      </c>
      <c r="M25" s="64">
        <f t="shared" si="10"/>
        <v>478</v>
      </c>
      <c r="N25" s="65">
        <f t="shared" si="10"/>
        <v>3</v>
      </c>
      <c r="O25" s="64">
        <f t="shared" si="10"/>
        <v>591</v>
      </c>
      <c r="P25" s="66">
        <f t="shared" si="10"/>
        <v>5</v>
      </c>
    </row>
    <row r="26" spans="1:16" ht="17.5" x14ac:dyDescent="0.2">
      <c r="A26" s="62"/>
      <c r="B26" s="57" t="s">
        <v>35</v>
      </c>
      <c r="C26" s="50">
        <f t="shared" si="9"/>
        <v>7118</v>
      </c>
      <c r="D26" s="51">
        <f t="shared" si="9"/>
        <v>105</v>
      </c>
      <c r="E26" s="67">
        <v>2731</v>
      </c>
      <c r="F26" s="68">
        <v>50</v>
      </c>
      <c r="G26" s="69">
        <v>1051</v>
      </c>
      <c r="H26" s="70">
        <v>14</v>
      </c>
      <c r="I26" s="69">
        <v>952</v>
      </c>
      <c r="J26" s="70">
        <v>22</v>
      </c>
      <c r="K26" s="69">
        <v>1603</v>
      </c>
      <c r="L26" s="70">
        <v>12</v>
      </c>
      <c r="M26" s="69">
        <v>339</v>
      </c>
      <c r="N26" s="70">
        <v>3</v>
      </c>
      <c r="O26" s="69">
        <v>442</v>
      </c>
      <c r="P26" s="71">
        <v>4</v>
      </c>
    </row>
    <row r="27" spans="1:16" ht="17.5" x14ac:dyDescent="0.2">
      <c r="A27" s="62"/>
      <c r="B27" s="72" t="s">
        <v>36</v>
      </c>
      <c r="C27" s="50">
        <f t="shared" si="9"/>
        <v>777</v>
      </c>
      <c r="D27" s="51">
        <f t="shared" si="9"/>
        <v>2</v>
      </c>
      <c r="E27" s="73">
        <v>291</v>
      </c>
      <c r="F27" s="74">
        <v>1</v>
      </c>
      <c r="G27" s="73">
        <v>130</v>
      </c>
      <c r="H27" s="101">
        <v>0</v>
      </c>
      <c r="I27" s="73">
        <v>96</v>
      </c>
      <c r="J27" s="75">
        <v>0</v>
      </c>
      <c r="K27" s="73">
        <v>167</v>
      </c>
      <c r="L27" s="101">
        <v>1</v>
      </c>
      <c r="M27" s="73">
        <v>51</v>
      </c>
      <c r="N27" s="101">
        <v>0</v>
      </c>
      <c r="O27" s="73">
        <v>42</v>
      </c>
      <c r="P27" s="109">
        <v>0</v>
      </c>
    </row>
    <row r="28" spans="1:16" ht="17.5" x14ac:dyDescent="0.2">
      <c r="A28" s="62"/>
      <c r="B28" s="72" t="s">
        <v>37</v>
      </c>
      <c r="C28" s="50">
        <f t="shared" si="9"/>
        <v>365</v>
      </c>
      <c r="D28" s="51">
        <f t="shared" si="9"/>
        <v>4</v>
      </c>
      <c r="E28" s="73">
        <v>141</v>
      </c>
      <c r="F28" s="74">
        <v>2</v>
      </c>
      <c r="G28" s="73">
        <v>41</v>
      </c>
      <c r="H28" s="75">
        <v>1</v>
      </c>
      <c r="I28" s="73">
        <v>54</v>
      </c>
      <c r="J28" s="75">
        <v>1</v>
      </c>
      <c r="K28" s="73">
        <v>85</v>
      </c>
      <c r="L28" s="101">
        <v>0</v>
      </c>
      <c r="M28" s="73">
        <v>15</v>
      </c>
      <c r="N28" s="101">
        <v>0</v>
      </c>
      <c r="O28" s="73">
        <v>29</v>
      </c>
      <c r="P28" s="109">
        <v>0</v>
      </c>
    </row>
    <row r="29" spans="1:16" ht="17.5" x14ac:dyDescent="0.2">
      <c r="A29" s="62"/>
      <c r="B29" s="77" t="s">
        <v>38</v>
      </c>
      <c r="C29" s="50">
        <f t="shared" si="9"/>
        <v>1303</v>
      </c>
      <c r="D29" s="51">
        <f t="shared" si="9"/>
        <v>14</v>
      </c>
      <c r="E29" s="81">
        <v>450</v>
      </c>
      <c r="F29" s="79">
        <v>4</v>
      </c>
      <c r="G29" s="81">
        <v>189</v>
      </c>
      <c r="H29" s="82">
        <v>3</v>
      </c>
      <c r="I29" s="81">
        <v>215</v>
      </c>
      <c r="J29" s="82">
        <v>5</v>
      </c>
      <c r="K29" s="81">
        <v>298</v>
      </c>
      <c r="L29" s="82">
        <v>1</v>
      </c>
      <c r="M29" s="81">
        <v>73</v>
      </c>
      <c r="N29" s="83">
        <v>0</v>
      </c>
      <c r="O29" s="81">
        <v>78</v>
      </c>
      <c r="P29" s="84">
        <v>1</v>
      </c>
    </row>
    <row r="30" spans="1:16" ht="17.5" x14ac:dyDescent="0.2">
      <c r="A30" s="62" t="s">
        <v>39</v>
      </c>
      <c r="B30" s="63" t="s">
        <v>20</v>
      </c>
      <c r="C30" s="50">
        <f t="shared" si="9"/>
        <v>4402</v>
      </c>
      <c r="D30" s="51">
        <f t="shared" si="9"/>
        <v>46</v>
      </c>
      <c r="E30" s="64">
        <f t="shared" ref="E30:P30" si="11">SUM(E31:E36)</f>
        <v>1606</v>
      </c>
      <c r="F30" s="65">
        <f t="shared" si="11"/>
        <v>20</v>
      </c>
      <c r="G30" s="64">
        <f t="shared" si="11"/>
        <v>600</v>
      </c>
      <c r="H30" s="65">
        <f t="shared" si="11"/>
        <v>6</v>
      </c>
      <c r="I30" s="64">
        <f t="shared" si="11"/>
        <v>656</v>
      </c>
      <c r="J30" s="65">
        <f t="shared" si="11"/>
        <v>10</v>
      </c>
      <c r="K30" s="64">
        <f t="shared" si="11"/>
        <v>1020</v>
      </c>
      <c r="L30" s="65">
        <f t="shared" si="11"/>
        <v>5</v>
      </c>
      <c r="M30" s="64">
        <f t="shared" si="11"/>
        <v>243</v>
      </c>
      <c r="N30" s="65">
        <f t="shared" si="11"/>
        <v>2</v>
      </c>
      <c r="O30" s="64">
        <f t="shared" si="11"/>
        <v>277</v>
      </c>
      <c r="P30" s="66">
        <f t="shared" si="11"/>
        <v>3</v>
      </c>
    </row>
    <row r="31" spans="1:16" ht="17.5" x14ac:dyDescent="0.2">
      <c r="A31" s="62"/>
      <c r="B31" s="57" t="s">
        <v>40</v>
      </c>
      <c r="C31" s="50">
        <f t="shared" si="9"/>
        <v>1929</v>
      </c>
      <c r="D31" s="51">
        <f t="shared" si="9"/>
        <v>16</v>
      </c>
      <c r="E31" s="67">
        <v>721</v>
      </c>
      <c r="F31" s="70">
        <v>7</v>
      </c>
      <c r="G31" s="69">
        <v>266</v>
      </c>
      <c r="H31" s="70">
        <v>3</v>
      </c>
      <c r="I31" s="69">
        <v>297</v>
      </c>
      <c r="J31" s="70">
        <v>2</v>
      </c>
      <c r="K31" s="69">
        <v>431</v>
      </c>
      <c r="L31" s="70">
        <v>2</v>
      </c>
      <c r="M31" s="69">
        <v>97</v>
      </c>
      <c r="N31" s="110">
        <v>1</v>
      </c>
      <c r="O31" s="69">
        <v>117</v>
      </c>
      <c r="P31" s="71">
        <v>1</v>
      </c>
    </row>
    <row r="32" spans="1:16" ht="17.5" x14ac:dyDescent="0.2">
      <c r="A32" s="62"/>
      <c r="B32" s="72" t="s">
        <v>41</v>
      </c>
      <c r="C32" s="50">
        <f t="shared" si="9"/>
        <v>377</v>
      </c>
      <c r="D32" s="51">
        <f t="shared" si="9"/>
        <v>3</v>
      </c>
      <c r="E32" s="73">
        <v>140</v>
      </c>
      <c r="F32" s="111">
        <v>0</v>
      </c>
      <c r="G32" s="73">
        <v>52</v>
      </c>
      <c r="H32" s="101">
        <v>0</v>
      </c>
      <c r="I32" s="73">
        <v>48</v>
      </c>
      <c r="J32" s="75">
        <v>0</v>
      </c>
      <c r="K32" s="73">
        <v>80</v>
      </c>
      <c r="L32" s="75">
        <v>1</v>
      </c>
      <c r="M32" s="73">
        <v>26</v>
      </c>
      <c r="N32" s="75">
        <v>1</v>
      </c>
      <c r="O32" s="73">
        <v>31</v>
      </c>
      <c r="P32" s="109">
        <v>1</v>
      </c>
    </row>
    <row r="33" spans="1:16" ht="17.5" x14ac:dyDescent="0.2">
      <c r="A33" s="62"/>
      <c r="B33" s="72" t="s">
        <v>42</v>
      </c>
      <c r="C33" s="50">
        <f t="shared" si="9"/>
        <v>561</v>
      </c>
      <c r="D33" s="51">
        <f t="shared" si="9"/>
        <v>7</v>
      </c>
      <c r="E33" s="73">
        <v>202</v>
      </c>
      <c r="F33" s="74">
        <v>5</v>
      </c>
      <c r="G33" s="73">
        <v>78</v>
      </c>
      <c r="H33" s="75">
        <v>1</v>
      </c>
      <c r="I33" s="73">
        <v>79</v>
      </c>
      <c r="J33" s="75">
        <v>1</v>
      </c>
      <c r="K33" s="73">
        <v>141</v>
      </c>
      <c r="L33" s="101">
        <v>0</v>
      </c>
      <c r="M33" s="73">
        <v>33</v>
      </c>
      <c r="N33" s="101">
        <v>0</v>
      </c>
      <c r="O33" s="73">
        <v>28</v>
      </c>
      <c r="P33" s="109">
        <v>0</v>
      </c>
    </row>
    <row r="34" spans="1:16" ht="17.5" x14ac:dyDescent="0.2">
      <c r="A34" s="62"/>
      <c r="B34" s="72" t="s">
        <v>43</v>
      </c>
      <c r="C34" s="50">
        <f t="shared" si="9"/>
        <v>484</v>
      </c>
      <c r="D34" s="51">
        <f t="shared" si="9"/>
        <v>3</v>
      </c>
      <c r="E34" s="112">
        <v>154</v>
      </c>
      <c r="F34" s="74">
        <v>0</v>
      </c>
      <c r="G34" s="112">
        <v>71</v>
      </c>
      <c r="H34" s="113">
        <v>1</v>
      </c>
      <c r="I34" s="112">
        <v>71</v>
      </c>
      <c r="J34" s="113">
        <v>2</v>
      </c>
      <c r="K34" s="112">
        <v>132</v>
      </c>
      <c r="L34" s="114">
        <v>0</v>
      </c>
      <c r="M34" s="112">
        <v>28</v>
      </c>
      <c r="N34" s="114">
        <v>0</v>
      </c>
      <c r="O34" s="112">
        <v>28</v>
      </c>
      <c r="P34" s="115">
        <v>0</v>
      </c>
    </row>
    <row r="35" spans="1:16" ht="17.5" x14ac:dyDescent="0.2">
      <c r="A35" s="62"/>
      <c r="B35" s="72" t="s">
        <v>44</v>
      </c>
      <c r="C35" s="50">
        <f t="shared" si="9"/>
        <v>461</v>
      </c>
      <c r="D35" s="51">
        <f t="shared" si="9"/>
        <v>3</v>
      </c>
      <c r="E35" s="73">
        <v>178</v>
      </c>
      <c r="F35" s="74">
        <v>2</v>
      </c>
      <c r="G35" s="73">
        <v>62</v>
      </c>
      <c r="H35" s="75">
        <v>0</v>
      </c>
      <c r="I35" s="73">
        <v>64</v>
      </c>
      <c r="J35" s="101">
        <v>0</v>
      </c>
      <c r="K35" s="73">
        <v>110</v>
      </c>
      <c r="L35" s="101">
        <v>0</v>
      </c>
      <c r="M35" s="73">
        <v>19</v>
      </c>
      <c r="N35" s="101">
        <v>0</v>
      </c>
      <c r="O35" s="73">
        <v>28</v>
      </c>
      <c r="P35" s="76">
        <v>1</v>
      </c>
    </row>
    <row r="36" spans="1:16" ht="17.5" x14ac:dyDescent="0.2">
      <c r="A36" s="116"/>
      <c r="B36" s="77" t="s">
        <v>45</v>
      </c>
      <c r="C36" s="50">
        <f t="shared" si="9"/>
        <v>590</v>
      </c>
      <c r="D36" s="51">
        <f t="shared" si="9"/>
        <v>14</v>
      </c>
      <c r="E36" s="81">
        <v>211</v>
      </c>
      <c r="F36" s="79">
        <v>6</v>
      </c>
      <c r="G36" s="81">
        <v>71</v>
      </c>
      <c r="H36" s="83">
        <v>1</v>
      </c>
      <c r="I36" s="81">
        <v>97</v>
      </c>
      <c r="J36" s="82">
        <v>5</v>
      </c>
      <c r="K36" s="81">
        <v>126</v>
      </c>
      <c r="L36" s="82">
        <v>2</v>
      </c>
      <c r="M36" s="81">
        <v>40</v>
      </c>
      <c r="N36" s="83">
        <v>0</v>
      </c>
      <c r="O36" s="81">
        <v>45</v>
      </c>
      <c r="P36" s="102">
        <v>0</v>
      </c>
    </row>
    <row r="37" spans="1:16" ht="17.5" x14ac:dyDescent="0.2">
      <c r="A37" s="62" t="s">
        <v>46</v>
      </c>
      <c r="B37" s="117" t="s">
        <v>20</v>
      </c>
      <c r="C37" s="50">
        <f t="shared" si="9"/>
        <v>18213</v>
      </c>
      <c r="D37" s="51">
        <f t="shared" si="9"/>
        <v>299</v>
      </c>
      <c r="E37" s="118">
        <f t="shared" ref="E37:P37" si="12">SUM(E38:E42)</f>
        <v>6314</v>
      </c>
      <c r="F37" s="119">
        <f t="shared" si="12"/>
        <v>143</v>
      </c>
      <c r="G37" s="118">
        <f t="shared" si="12"/>
        <v>2831</v>
      </c>
      <c r="H37" s="119">
        <f t="shared" si="12"/>
        <v>62</v>
      </c>
      <c r="I37" s="118">
        <f t="shared" si="12"/>
        <v>2693</v>
      </c>
      <c r="J37" s="119">
        <f t="shared" si="12"/>
        <v>44</v>
      </c>
      <c r="K37" s="118">
        <f t="shared" si="12"/>
        <v>4238</v>
      </c>
      <c r="L37" s="119">
        <f t="shared" si="12"/>
        <v>28</v>
      </c>
      <c r="M37" s="118">
        <f t="shared" si="12"/>
        <v>1056</v>
      </c>
      <c r="N37" s="119">
        <f t="shared" si="12"/>
        <v>7</v>
      </c>
      <c r="O37" s="118">
        <f t="shared" si="12"/>
        <v>1081</v>
      </c>
      <c r="P37" s="120">
        <f t="shared" si="12"/>
        <v>15</v>
      </c>
    </row>
    <row r="38" spans="1:16" ht="17.5" x14ac:dyDescent="0.2">
      <c r="A38" s="62"/>
      <c r="B38" s="57" t="s">
        <v>47</v>
      </c>
      <c r="C38" s="50">
        <f t="shared" si="9"/>
        <v>8163</v>
      </c>
      <c r="D38" s="51">
        <f t="shared" si="9"/>
        <v>151</v>
      </c>
      <c r="E38" s="121">
        <v>2846</v>
      </c>
      <c r="F38" s="68">
        <v>76</v>
      </c>
      <c r="G38" s="97">
        <v>1354</v>
      </c>
      <c r="H38" s="99">
        <v>30</v>
      </c>
      <c r="I38" s="97">
        <v>1158</v>
      </c>
      <c r="J38" s="99">
        <v>20</v>
      </c>
      <c r="K38" s="97">
        <v>1832</v>
      </c>
      <c r="L38" s="99">
        <v>16</v>
      </c>
      <c r="M38" s="97">
        <v>453</v>
      </c>
      <c r="N38" s="99">
        <v>4</v>
      </c>
      <c r="O38" s="97">
        <v>520</v>
      </c>
      <c r="P38" s="71">
        <v>5</v>
      </c>
    </row>
    <row r="39" spans="1:16" ht="17.5" x14ac:dyDescent="0.2">
      <c r="A39" s="62"/>
      <c r="B39" s="72" t="s">
        <v>48</v>
      </c>
      <c r="C39" s="50">
        <f t="shared" si="9"/>
        <v>3726</v>
      </c>
      <c r="D39" s="51">
        <f t="shared" si="9"/>
        <v>69</v>
      </c>
      <c r="E39" s="73">
        <v>1295</v>
      </c>
      <c r="F39" s="74">
        <v>30</v>
      </c>
      <c r="G39" s="73">
        <v>538</v>
      </c>
      <c r="H39" s="75">
        <v>16</v>
      </c>
      <c r="I39" s="73">
        <v>597</v>
      </c>
      <c r="J39" s="75">
        <v>10</v>
      </c>
      <c r="K39" s="73">
        <v>876</v>
      </c>
      <c r="L39" s="75">
        <v>6</v>
      </c>
      <c r="M39" s="73">
        <v>220</v>
      </c>
      <c r="N39" s="75">
        <v>2</v>
      </c>
      <c r="O39" s="73">
        <v>200</v>
      </c>
      <c r="P39" s="76">
        <v>5</v>
      </c>
    </row>
    <row r="40" spans="1:16" ht="17.5" x14ac:dyDescent="0.2">
      <c r="A40" s="62"/>
      <c r="B40" s="72" t="s">
        <v>49</v>
      </c>
      <c r="C40" s="50">
        <f t="shared" ref="C40:D60" si="13">SUM(E40,G40,I40,K40,M40,O40)</f>
        <v>4587</v>
      </c>
      <c r="D40" s="51">
        <f t="shared" si="13"/>
        <v>58</v>
      </c>
      <c r="E40" s="73">
        <v>1586</v>
      </c>
      <c r="F40" s="74">
        <v>30</v>
      </c>
      <c r="G40" s="73">
        <v>687</v>
      </c>
      <c r="H40" s="75">
        <v>11</v>
      </c>
      <c r="I40" s="73">
        <v>656</v>
      </c>
      <c r="J40" s="75">
        <v>9</v>
      </c>
      <c r="K40" s="73">
        <v>1126</v>
      </c>
      <c r="L40" s="75">
        <v>4</v>
      </c>
      <c r="M40" s="73">
        <v>274</v>
      </c>
      <c r="N40" s="75">
        <v>1</v>
      </c>
      <c r="O40" s="73">
        <v>258</v>
      </c>
      <c r="P40" s="76">
        <v>3</v>
      </c>
    </row>
    <row r="41" spans="1:16" ht="17.5" x14ac:dyDescent="0.2">
      <c r="A41" s="62"/>
      <c r="B41" s="72" t="s">
        <v>50</v>
      </c>
      <c r="C41" s="50">
        <f t="shared" si="13"/>
        <v>1623</v>
      </c>
      <c r="D41" s="51">
        <f t="shared" si="13"/>
        <v>18</v>
      </c>
      <c r="E41" s="73">
        <v>548</v>
      </c>
      <c r="F41" s="74">
        <v>6</v>
      </c>
      <c r="G41" s="73">
        <v>241</v>
      </c>
      <c r="H41" s="75">
        <v>5</v>
      </c>
      <c r="I41" s="73">
        <v>258</v>
      </c>
      <c r="J41" s="75">
        <v>4</v>
      </c>
      <c r="K41" s="73">
        <v>375</v>
      </c>
      <c r="L41" s="75">
        <v>1</v>
      </c>
      <c r="M41" s="73">
        <v>102</v>
      </c>
      <c r="N41" s="101">
        <v>0</v>
      </c>
      <c r="O41" s="73">
        <v>99</v>
      </c>
      <c r="P41" s="76">
        <v>2</v>
      </c>
    </row>
    <row r="42" spans="1:16" ht="17.5" x14ac:dyDescent="0.2">
      <c r="A42" s="62"/>
      <c r="B42" s="122" t="s">
        <v>51</v>
      </c>
      <c r="C42" s="50">
        <f t="shared" si="13"/>
        <v>114</v>
      </c>
      <c r="D42" s="51">
        <f t="shared" si="13"/>
        <v>3</v>
      </c>
      <c r="E42" s="123">
        <v>39</v>
      </c>
      <c r="F42" s="86">
        <v>1</v>
      </c>
      <c r="G42" s="123">
        <v>11</v>
      </c>
      <c r="H42" s="124">
        <v>0</v>
      </c>
      <c r="I42" s="123">
        <v>24</v>
      </c>
      <c r="J42" s="125">
        <v>1</v>
      </c>
      <c r="K42" s="123">
        <v>29</v>
      </c>
      <c r="L42" s="125">
        <v>1</v>
      </c>
      <c r="M42" s="123">
        <v>7</v>
      </c>
      <c r="N42" s="124">
        <v>0</v>
      </c>
      <c r="O42" s="123">
        <v>4</v>
      </c>
      <c r="P42" s="126">
        <v>0</v>
      </c>
    </row>
    <row r="43" spans="1:16" ht="17.5" x14ac:dyDescent="0.2">
      <c r="A43" s="127" t="s">
        <v>52</v>
      </c>
      <c r="B43" s="128" t="s">
        <v>20</v>
      </c>
      <c r="C43" s="50">
        <f t="shared" si="13"/>
        <v>10169</v>
      </c>
      <c r="D43" s="51">
        <f t="shared" si="13"/>
        <v>187</v>
      </c>
      <c r="E43" s="129">
        <f t="shared" ref="E43:P43" si="14">SUM(E44:E45)</f>
        <v>3597</v>
      </c>
      <c r="F43" s="130">
        <f t="shared" si="14"/>
        <v>93</v>
      </c>
      <c r="G43" s="129">
        <f t="shared" si="14"/>
        <v>1589</v>
      </c>
      <c r="H43" s="130">
        <f t="shared" si="14"/>
        <v>24</v>
      </c>
      <c r="I43" s="129">
        <f t="shared" si="14"/>
        <v>1480</v>
      </c>
      <c r="J43" s="130">
        <f t="shared" si="14"/>
        <v>38</v>
      </c>
      <c r="K43" s="129">
        <f t="shared" si="14"/>
        <v>2296</v>
      </c>
      <c r="L43" s="130">
        <f t="shared" si="14"/>
        <v>17</v>
      </c>
      <c r="M43" s="129">
        <f t="shared" si="14"/>
        <v>610</v>
      </c>
      <c r="N43" s="130">
        <f t="shared" si="14"/>
        <v>2</v>
      </c>
      <c r="O43" s="129">
        <f t="shared" si="14"/>
        <v>597</v>
      </c>
      <c r="P43" s="131">
        <f t="shared" si="14"/>
        <v>13</v>
      </c>
    </row>
    <row r="44" spans="1:16" ht="17.5" x14ac:dyDescent="0.2">
      <c r="A44" s="62"/>
      <c r="B44" s="57" t="s">
        <v>53</v>
      </c>
      <c r="C44" s="50">
        <f t="shared" si="13"/>
        <v>7148</v>
      </c>
      <c r="D44" s="51">
        <f t="shared" si="13"/>
        <v>133</v>
      </c>
      <c r="E44" s="88">
        <v>2626</v>
      </c>
      <c r="F44" s="89">
        <v>62</v>
      </c>
      <c r="G44" s="69">
        <v>1121</v>
      </c>
      <c r="H44" s="70">
        <v>15</v>
      </c>
      <c r="I44" s="69">
        <v>1024</v>
      </c>
      <c r="J44" s="70">
        <v>33</v>
      </c>
      <c r="K44" s="69">
        <v>1559</v>
      </c>
      <c r="L44" s="70">
        <v>14</v>
      </c>
      <c r="M44" s="69">
        <v>413</v>
      </c>
      <c r="N44" s="110">
        <v>1</v>
      </c>
      <c r="O44" s="69">
        <v>405</v>
      </c>
      <c r="P44" s="71">
        <v>8</v>
      </c>
    </row>
    <row r="45" spans="1:16" ht="18" thickBot="1" x14ac:dyDescent="0.25">
      <c r="A45" s="132"/>
      <c r="B45" s="133" t="s">
        <v>54</v>
      </c>
      <c r="C45" s="50">
        <f t="shared" si="13"/>
        <v>3021</v>
      </c>
      <c r="D45" s="51">
        <f t="shared" si="13"/>
        <v>54</v>
      </c>
      <c r="E45" s="134">
        <v>971</v>
      </c>
      <c r="F45" s="135">
        <v>31</v>
      </c>
      <c r="G45" s="134">
        <v>468</v>
      </c>
      <c r="H45" s="136">
        <v>9</v>
      </c>
      <c r="I45" s="134">
        <v>456</v>
      </c>
      <c r="J45" s="136">
        <v>5</v>
      </c>
      <c r="K45" s="134">
        <v>737</v>
      </c>
      <c r="L45" s="136">
        <v>3</v>
      </c>
      <c r="M45" s="134">
        <v>197</v>
      </c>
      <c r="N45" s="136">
        <v>1</v>
      </c>
      <c r="O45" s="134">
        <v>192</v>
      </c>
      <c r="P45" s="137">
        <v>5</v>
      </c>
    </row>
    <row r="46" spans="1:16" ht="17.5" x14ac:dyDescent="0.2">
      <c r="A46" s="138" t="s">
        <v>55</v>
      </c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</row>
    <row r="47" spans="1:16" ht="17.5" x14ac:dyDescent="0.2">
      <c r="A47" s="139" t="s">
        <v>56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</row>
  </sheetData>
  <mergeCells count="23">
    <mergeCell ref="A46:P46"/>
    <mergeCell ref="A47:P47"/>
    <mergeCell ref="A19:A22"/>
    <mergeCell ref="A23:A24"/>
    <mergeCell ref="A25:A29"/>
    <mergeCell ref="A30:A36"/>
    <mergeCell ref="A37:A42"/>
    <mergeCell ref="A43:A45"/>
    <mergeCell ref="A3:B3"/>
    <mergeCell ref="A4:A7"/>
    <mergeCell ref="A8:B8"/>
    <mergeCell ref="A9:A10"/>
    <mergeCell ref="A11:A15"/>
    <mergeCell ref="A16:A18"/>
    <mergeCell ref="A1:D1"/>
    <mergeCell ref="K1:P1"/>
    <mergeCell ref="C2:D2"/>
    <mergeCell ref="E2:F2"/>
    <mergeCell ref="G2:H2"/>
    <mergeCell ref="I2:J2"/>
    <mergeCell ref="K2:L2"/>
    <mergeCell ref="M2:N2"/>
    <mergeCell ref="O2:P2"/>
  </mergeCells>
  <phoneticPr fontId="3"/>
  <conditionalFormatting sqref="F3:F45 J3:J45 H3:H45 N3:N45 L3:L45 P3:P45 D3:D45">
    <cfRule type="expression" dxfId="0" priority="1" stopIfTrue="1">
      <formula>"N36=0"</formula>
    </cfRule>
  </conditionalFormatting>
  <pageMargins left="0.31496062992125984" right="0.31496062992125984" top="1.1811023622047245" bottom="0.55118110236220474" header="0.31496062992125984" footer="0.31496062992125984"/>
  <pageSetup paperSize="8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5-3</vt:lpstr>
      <vt:lpstr>'5-3'!Print_Area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2021-01-05T04:24:14Z</dcterms:created>
  <dcterms:modified xsi:type="dcterms:W3CDTF">2021-01-05T04:24:26Z</dcterms:modified>
</cp:coreProperties>
</file>