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1_横浜市\"/>
    </mc:Choice>
  </mc:AlternateContent>
  <workbookProtection workbookAlgorithmName="SHA-512" workbookHashValue="tBl+yMJUkElurMXYgDYW5v06IrIRKfBurTvbaVMvzzwooaU4U3SxvYNMZqtqyB1KIZESnY1X1gCnkjzZMrejhg==" workbookSaltValue="cOGnFORk8w71Z5xX8PhPXA==" workbookSpinCount="100000" lockStructure="1"/>
  <bookViews>
    <workbookView xWindow="0" yWindow="0" windowWidth="15360" windowHeight="763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<sst xmlns="http://schemas.openxmlformats.org/spreadsheetml/2006/main" count="228" uniqueCount="112">
  <si>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</si>
  <si>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</si>
  <si>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</si>
  <si>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</si>
  <si>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</si>
  <si>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</si>
  <si>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</si>
  <si>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</si>
  <si>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</si>
  <si>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</si>
  <si>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</si>
  <si>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</si>
  <si>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</si>
  <si>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</si>
  <si>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</si>
  <si>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</si>
  <si>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</si>
  <si>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</si>
  <si>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</si>
  <si>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</si>
  <si>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</si>
  <si>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</si>
  <si>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</si>
  <si>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</si>
  <si>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</si>
  <si>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</si>
  <si>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</si>
  <si>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</si>
  <si>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</si>
  <si>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</si>
  <si>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</si>
  <si>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</si>
  <si>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</si>
  <si>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</si>
  <si>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</si>
  <si>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</si>
  <si>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</si>
  <si>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</si>
  <si>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</si>
  <si>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</si>
  <si>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</si>
  <si>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</si>
  <si>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</si>
  <si>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</si>
  <si>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</si>
  <si>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</si>
  <si>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</si>
  <si>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</si>
  <si>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</si>
  <si>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</si>
  <si>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</si>
  <si>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</si>
  <si>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</si>
  <si>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</si>
  <si>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</si>
  <si>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</si>
  <si>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</si>
  <si>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</si>
  <si>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</si>
  <si>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</si>
  <si>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</si>
  <si>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</si>
  <si>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</si>
  <si>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</si>
  <si>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</si>
  <si>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</si>
  <si>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</si>
  <si>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</si>
  <si>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</si>
  <si>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</si>
  <si>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</si>
  <si>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</si>
  <si>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</si>
  <si>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</si>
  <si>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</si>
  <si>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</si>
  <si>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</si>
  <si>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</si>
  <si>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</si>
  <si>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</si>
  <si>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</si>
  <si>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</si>
  <si>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</si>
  <si>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</si>
  <si>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</si>
  <si>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</si>
  <si>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</si>
  <si>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</si>
  <si>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</si>
  <si>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</si>
  <si>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</si>
  <si>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</si>
  <si>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横浜市</t>
  </si>
  <si>
    <t>法適用</t>
  </si>
  <si>
    <t>水道事業</t>
  </si>
  <si>
    <t>末端給水事業</t>
  </si>
  <si>
    <t>政令市等</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</si>
  <si>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</si>
  <si>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</si>
  <si>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</si>
  <si>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</si>
  <si>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</si>
  <si>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</si>
  <si>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</si>
  <si>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</si>
  <si>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</si>
  <si>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</si>
  <si>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</si>
  <si>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</si>
  <si>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rPr>
        <sz val="11"/>
        <color rgb="FFFF0000"/>
        <rFont val="ＭＳ ゴシック"/>
        <family val="3"/>
        <charset val="128"/>
      </rPr>
      <t>　</t>
    </r>
    <r>
      <rPr>
        <sz val="11"/>
        <rFont val="ＭＳ ゴシック"/>
        <family val="3"/>
        <charset val="128"/>
      </rPr>
      <t>①有形固定資産減価償却率は、類似団体平均値を上回っていますが、施設ごとの具体的な状態に応じて更新時期を見極めるなど、施設の長寿命化を図っています。</t>
    </r>
    <r>
      <rPr>
        <sz val="11"/>
        <color rgb="FFFF0000"/>
        <rFont val="ＭＳ ゴシック"/>
        <family val="3"/>
        <charset val="128"/>
      </rPr>
      <t xml:space="preserve">
　</t>
    </r>
    <r>
      <rPr>
        <sz val="11"/>
        <rFont val="ＭＳ ゴシック"/>
        <family val="3"/>
        <charset val="128"/>
      </rPr>
      <t>②管路経年化率は、類似団体平均値を上回っていますが、本市が独自に定めた耐用年数に基づき、効率的に管路の更新を図っています。
　③管路更新率は、類似団体平均値を上回っており、中期経営計画に基づき年間110Kmのペースで老朽管の更新に取り組んでいます。</t>
    </r>
    <rPh sb="32" eb="34">
      <t>シセツ</t>
    </rPh>
    <rPh sb="37" eb="40">
      <t>グタイテキ</t>
    </rPh>
    <rPh sb="41" eb="43">
      <t>ジョウタイ</t>
    </rPh>
    <rPh sb="44" eb="45">
      <t>オウ</t>
    </rPh>
    <rPh sb="47" eb="49">
      <t>コウシン</t>
    </rPh>
    <rPh sb="49" eb="51">
      <t>ジキ</t>
    </rPh>
    <rPh sb="52" eb="54">
      <t>ミキワ</t>
    </rPh>
    <rPh sb="59" eb="61">
      <t>シセツ</t>
    </rPh>
    <rPh sb="62" eb="66">
      <t>チョウジュミョウカ</t>
    </rPh>
    <rPh sb="67" eb="68">
      <t>ハカ</t>
    </rPh>
    <phoneticPr fontId="4"/>
  </si>
  <si>
    <t>　経営の健全性・効率性に関する指標が示すとおり、現在の経営状況は概ね良好ですが、料金回収率は100％を下回っていることから、今後は財政健全化を図っていく必要があります。
　また、平成13年度の料金改定以降、水道料金の減収が続き、さらに老朽化の状況に関する指標が示すとおり、水道施設の老朽化が進む中、更新・耐震化を着実に進めるため、今後多額の更新事業費が必要になります。
　このような状況の中、外部有識者等による横浜市水道料金等在り方審議会での議論や答申を踏まえて料金体系の見直しを進め、令和３年７月１日から水道料金を改定し、将来に向け持続可能な事業運営を図っていきます。</t>
    <rPh sb="40" eb="42">
      <t>リョウキン</t>
    </rPh>
    <rPh sb="42" eb="44">
      <t>カイシュウ</t>
    </rPh>
    <rPh sb="44" eb="45">
      <t>リツ</t>
    </rPh>
    <rPh sb="51" eb="53">
      <t>シタマワ</t>
    </rPh>
    <rPh sb="62" eb="64">
      <t>コンゴ</t>
    </rPh>
    <rPh sb="65" eb="67">
      <t>ザイセイ</t>
    </rPh>
    <rPh sb="67" eb="70">
      <t>ケンゼンカ</t>
    </rPh>
    <rPh sb="71" eb="72">
      <t>ハカ</t>
    </rPh>
    <rPh sb="76" eb="78">
      <t>ヒツヨウ</t>
    </rPh>
    <rPh sb="89" eb="91">
      <t>ヘイセイ</t>
    </rPh>
    <rPh sb="93" eb="95">
      <t>ネンド</t>
    </rPh>
    <rPh sb="96" eb="98">
      <t>リョウキン</t>
    </rPh>
    <rPh sb="98" eb="100">
      <t>カイテイ</t>
    </rPh>
    <rPh sb="100" eb="102">
      <t>イコウ</t>
    </rPh>
    <rPh sb="103" eb="105">
      <t>スイドウ</t>
    </rPh>
    <rPh sb="105" eb="107">
      <t>リョウキン</t>
    </rPh>
    <rPh sb="108" eb="110">
      <t>ゲンシュウ</t>
    </rPh>
    <rPh sb="111" eb="112">
      <t>ツヅ</t>
    </rPh>
    <rPh sb="147" eb="148">
      <t>ナカ</t>
    </rPh>
    <rPh sb="149" eb="151">
      <t>コウシン</t>
    </rPh>
    <rPh sb="152" eb="155">
      <t>タイシンカ</t>
    </rPh>
    <rPh sb="156" eb="158">
      <t>チャクジツ</t>
    </rPh>
    <rPh sb="159" eb="160">
      <t>スス</t>
    </rPh>
    <rPh sb="165" eb="167">
      <t>コンゴ</t>
    </rPh>
    <rPh sb="196" eb="198">
      <t>ガイブ</t>
    </rPh>
    <rPh sb="198" eb="201">
      <t>ユウシキシャ</t>
    </rPh>
    <rPh sb="201" eb="202">
      <t>トウ</t>
    </rPh>
    <rPh sb="205" eb="208">
      <t>ヨコハマシ</t>
    </rPh>
    <rPh sb="208" eb="210">
      <t>スイドウ</t>
    </rPh>
    <rPh sb="210" eb="212">
      <t>リョウキン</t>
    </rPh>
    <rPh sb="212" eb="213">
      <t>トウ</t>
    </rPh>
    <rPh sb="213" eb="214">
      <t>ア</t>
    </rPh>
    <rPh sb="215" eb="216">
      <t>カタ</t>
    </rPh>
    <rPh sb="216" eb="219">
      <t>シンギカイ</t>
    </rPh>
    <rPh sb="221" eb="223">
      <t>ギロン</t>
    </rPh>
    <rPh sb="224" eb="226">
      <t>トウシン</t>
    </rPh>
    <rPh sb="227" eb="228">
      <t>フ</t>
    </rPh>
    <rPh sb="231" eb="233">
      <t>リョウキン</t>
    </rPh>
    <rPh sb="233" eb="235">
      <t>タイケイ</t>
    </rPh>
    <rPh sb="236" eb="238">
      <t>ミナオ</t>
    </rPh>
    <rPh sb="240" eb="241">
      <t>スス</t>
    </rPh>
    <rPh sb="243" eb="244">
      <t>レイ</t>
    </rPh>
    <rPh sb="244" eb="245">
      <t>ワ</t>
    </rPh>
    <rPh sb="246" eb="247">
      <t>ネン</t>
    </rPh>
    <rPh sb="248" eb="249">
      <t>ガツ</t>
    </rPh>
    <rPh sb="250" eb="251">
      <t>ヒ</t>
    </rPh>
    <rPh sb="253" eb="255">
      <t>スイドウ</t>
    </rPh>
    <rPh sb="255" eb="257">
      <t>リョウキン</t>
    </rPh>
    <rPh sb="258" eb="260">
      <t>カイテイ</t>
    </rPh>
    <phoneticPr fontId="4"/>
  </si>
  <si>
    <r>
      <t xml:space="preserve">　令和元年度は、平成28年度から令和元年度までを事業計画期間とした「中期経営計画」の最終年度として、計画に掲げた事業を概ね着実に実施しました。
　①経常収支比率は107％で、単年度の収支は黒字となっています。しかし、水道料金の減少や費用の増加に伴い比率が減少傾向にあるため、今後もより一層経営基盤の強化に努めていきます。
　③流動比率は125％で、短期的な債務に対する支払い能力は有していますが、類似団体平均値を下回っているため、今後も経営改善を図っていきます。
　④企業債残高対給水収益比率は、類似団体平均値を上回っています。残高管理に当たっては、今後も将来の水道利用者に過大な負担を先送りすることがないよう、引き続き世代間の負担の公平に努めていきます。
</t>
    </r>
    <r>
      <rPr>
        <sz val="9"/>
        <rFont val="ＭＳ ゴシック"/>
        <family val="3"/>
        <charset val="128"/>
      </rPr>
      <t xml:space="preserve">
　⑤料金回収率は、給水原価の増加により30年度より100％を下回っています。供給単価が給水原価を下回る状況は、経営の悪化につながることとなるため、財政健全化のためには経営基盤の強化を図っていきます。
</t>
    </r>
    <r>
      <rPr>
        <sz val="9"/>
        <color rgb="FFFF0000"/>
        <rFont val="ＭＳ ゴシック"/>
        <family val="3"/>
        <charset val="128"/>
      </rPr>
      <t xml:space="preserve">
　</t>
    </r>
    <r>
      <rPr>
        <sz val="9"/>
        <rFont val="ＭＳ ゴシック"/>
        <family val="3"/>
        <charset val="128"/>
      </rPr>
      <t xml:space="preserve">⑥給水原価は、類似団体平均値と同水準となっていますが、費用が増加したことなどに伴い上昇しています。料金回収率の向上のため、経営改善を図っていきます。
</t>
    </r>
    <r>
      <rPr>
        <sz val="9"/>
        <color rgb="FFFF0000"/>
        <rFont val="ＭＳ ゴシック"/>
        <family val="3"/>
        <charset val="128"/>
      </rPr>
      <t xml:space="preserve">
</t>
    </r>
    <r>
      <rPr>
        <sz val="9"/>
        <rFont val="ＭＳ ゴシック"/>
        <family val="3"/>
        <charset val="128"/>
      </rPr>
      <t>　⑦施設利用率は類似団体平均値を上回っており、効率的な施設の運用を行っています。</t>
    </r>
    <r>
      <rPr>
        <sz val="9"/>
        <color rgb="FFFF0000"/>
        <rFont val="ＭＳ ゴシック"/>
        <family val="3"/>
        <charset val="128"/>
      </rPr>
      <t xml:space="preserve">
</t>
    </r>
    <r>
      <rPr>
        <sz val="9"/>
        <rFont val="ＭＳ ゴシック"/>
        <family val="3"/>
        <charset val="128"/>
      </rPr>
      <t>　⑧有収率は類似団体平均値を下回っているものの、90％以上で推移しています。今後も老朽管の着実な更新・耐震化を推進するなど、有収率向上のための取組を推進します。</t>
    </r>
    <rPh sb="1" eb="3">
      <t>レイワ</t>
    </rPh>
    <rPh sb="3" eb="4">
      <t>ゲン</t>
    </rPh>
    <rPh sb="4" eb="6">
      <t>ネンド</t>
    </rPh>
    <rPh sb="8" eb="10">
      <t>ヘイセイ</t>
    </rPh>
    <rPh sb="12" eb="14">
      <t>ネンド</t>
    </rPh>
    <rPh sb="16" eb="18">
      <t>レイワ</t>
    </rPh>
    <rPh sb="18" eb="19">
      <t>ゲン</t>
    </rPh>
    <rPh sb="19" eb="21">
      <t>ネンド</t>
    </rPh>
    <rPh sb="24" eb="26">
      <t>ジギョウ</t>
    </rPh>
    <rPh sb="26" eb="28">
      <t>ケイカク</t>
    </rPh>
    <rPh sb="28" eb="30">
      <t>キカン</t>
    </rPh>
    <rPh sb="34" eb="36">
      <t>チュウキ</t>
    </rPh>
    <rPh sb="36" eb="38">
      <t>ケイエイ</t>
    </rPh>
    <rPh sb="38" eb="40">
      <t>ケイカク</t>
    </rPh>
    <rPh sb="42" eb="44">
      <t>サイシュウ</t>
    </rPh>
    <rPh sb="44" eb="46">
      <t>ネンド</t>
    </rPh>
    <rPh sb="50" eb="52">
      <t>ケイカク</t>
    </rPh>
    <rPh sb="53" eb="54">
      <t>カカ</t>
    </rPh>
    <rPh sb="56" eb="58">
      <t>ジギョウ</t>
    </rPh>
    <rPh sb="59" eb="60">
      <t>オオム</t>
    </rPh>
    <rPh sb="61" eb="63">
      <t>チャクジツ</t>
    </rPh>
    <rPh sb="64" eb="66">
      <t>ジッシ</t>
    </rPh>
    <rPh sb="88" eb="91">
      <t>タンネンド</t>
    </rPh>
    <rPh sb="92" eb="94">
      <t>シュウシ</t>
    </rPh>
    <rPh sb="95" eb="97">
      <t>クロジ</t>
    </rPh>
    <rPh sb="109" eb="111">
      <t>スイドウ</t>
    </rPh>
    <rPh sb="111" eb="113">
      <t>リョウキン</t>
    </rPh>
    <rPh sb="117" eb="119">
      <t>ヒヨウ</t>
    </rPh>
    <rPh sb="125" eb="127">
      <t>ヒリツ</t>
    </rPh>
    <rPh sb="130" eb="132">
      <t>ケイコウ</t>
    </rPh>
    <rPh sb="138" eb="140">
      <t>コンゴ</t>
    </rPh>
    <rPh sb="143" eb="145">
      <t>イッソウ</t>
    </rPh>
    <rPh sb="145" eb="147">
      <t>ケイエイ</t>
    </rPh>
    <rPh sb="147" eb="149">
      <t>キバン</t>
    </rPh>
    <rPh sb="150" eb="152">
      <t>キョウカ</t>
    </rPh>
    <rPh sb="153" eb="154">
      <t>ツト</t>
    </rPh>
    <rPh sb="176" eb="179">
      <t>タンキテキ</t>
    </rPh>
    <rPh sb="180" eb="182">
      <t>サイム</t>
    </rPh>
    <rPh sb="183" eb="184">
      <t>タイ</t>
    </rPh>
    <rPh sb="186" eb="188">
      <t>シハラ</t>
    </rPh>
    <rPh sb="189" eb="191">
      <t>ノウリョク</t>
    </rPh>
    <rPh sb="192" eb="193">
      <t>ユウ</t>
    </rPh>
    <rPh sb="220" eb="222">
      <t>ケイエイ</t>
    </rPh>
    <rPh sb="222" eb="224">
      <t>カイゼン</t>
    </rPh>
    <rPh sb="225" eb="226">
      <t>ハカ</t>
    </rPh>
    <rPh sb="251" eb="253">
      <t>ルイジ</t>
    </rPh>
    <rPh sb="253" eb="255">
      <t>ダンタイ</t>
    </rPh>
    <rPh sb="255" eb="258">
      <t>ヘイキンチ</t>
    </rPh>
    <rPh sb="259" eb="261">
      <t>ウワマワ</t>
    </rPh>
    <rPh sb="267" eb="269">
      <t>ザンダカ</t>
    </rPh>
    <rPh sb="269" eb="271">
      <t>カンリ</t>
    </rPh>
    <rPh sb="272" eb="273">
      <t>ア</t>
    </rPh>
    <rPh sb="278" eb="280">
      <t>コンゴ</t>
    </rPh>
    <rPh sb="281" eb="283">
      <t>ショウライ</t>
    </rPh>
    <rPh sb="284" eb="286">
      <t>スイドウ</t>
    </rPh>
    <rPh sb="286" eb="289">
      <t>リヨウシャ</t>
    </rPh>
    <rPh sb="290" eb="292">
      <t>カダイ</t>
    </rPh>
    <rPh sb="293" eb="295">
      <t>フタン</t>
    </rPh>
    <rPh sb="296" eb="298">
      <t>サキオク</t>
    </rPh>
    <rPh sb="309" eb="310">
      <t>ヒ</t>
    </rPh>
    <rPh sb="311" eb="312">
      <t>ツヅ</t>
    </rPh>
    <rPh sb="313" eb="315">
      <t>セダイ</t>
    </rPh>
    <rPh sb="315" eb="316">
      <t>カン</t>
    </rPh>
    <rPh sb="317" eb="319">
      <t>フタン</t>
    </rPh>
    <rPh sb="320" eb="322">
      <t>コウヘイ</t>
    </rPh>
    <rPh sb="323" eb="324">
      <t>ツト</t>
    </rPh>
    <rPh sb="342" eb="344">
      <t>キュウスイ</t>
    </rPh>
    <rPh sb="344" eb="346">
      <t>ゲンカ</t>
    </rPh>
    <rPh sb="347" eb="349">
      <t>ゾウカ</t>
    </rPh>
    <rPh sb="354" eb="356">
      <t>ネンド</t>
    </rPh>
    <rPh sb="363" eb="365">
      <t>シタマワ</t>
    </rPh>
    <rPh sb="371" eb="373">
      <t>キョウキュウ</t>
    </rPh>
    <rPh sb="373" eb="375">
      <t>タンカ</t>
    </rPh>
    <rPh sb="376" eb="378">
      <t>キュウスイ</t>
    </rPh>
    <rPh sb="378" eb="380">
      <t>ゲンカ</t>
    </rPh>
    <rPh sb="381" eb="383">
      <t>シタマワ</t>
    </rPh>
    <rPh sb="384" eb="386">
      <t>ジョウキョウ</t>
    </rPh>
    <rPh sb="388" eb="390">
      <t>ケイエイ</t>
    </rPh>
    <rPh sb="391" eb="393">
      <t>アッカ</t>
    </rPh>
    <rPh sb="406" eb="408">
      <t>ザイセイ</t>
    </rPh>
    <rPh sb="408" eb="411">
      <t>ケンゼンカ</t>
    </rPh>
    <rPh sb="416" eb="418">
      <t>ケイエイ</t>
    </rPh>
    <rPh sb="418" eb="420">
      <t>キバン</t>
    </rPh>
    <rPh sb="421" eb="423">
      <t>キョウカ</t>
    </rPh>
    <rPh sb="424" eb="425">
      <t>ハカ</t>
    </rPh>
    <rPh sb="476" eb="478">
      <t>ジョウショウ</t>
    </rPh>
    <rPh sb="484" eb="486">
      <t>リョウキン</t>
    </rPh>
    <rPh sb="486" eb="488">
      <t>カイシュウ</t>
    </rPh>
    <rPh sb="488" eb="489">
      <t>リツ</t>
    </rPh>
    <rPh sb="490" eb="492">
      <t>コウジョウ</t>
    </rPh>
    <rPh sb="496" eb="498">
      <t>ケイエイ</t>
    </rPh>
    <rPh sb="498" eb="500">
      <t>カイゼン</t>
    </rPh>
    <rPh sb="501" eb="502">
      <t>ハカ</t>
    </rPh>
    <rPh sb="534" eb="537">
      <t>コウリツテキ</t>
    </rPh>
    <rPh sb="538" eb="540">
      <t>シセツ</t>
    </rPh>
    <rPh sb="541" eb="543">
      <t>ウンヨウ</t>
    </rPh>
    <rPh sb="544" eb="545">
      <t>オコナ</t>
    </rPh>
    <rPh sb="591" eb="593">
      <t>コンゴ</t>
    </rPh>
    <rPh sb="596" eb="597">
      <t>カン</t>
    </rPh>
    <rPh sb="598" eb="600">
      <t>チャクジツ</t>
    </rPh>
    <rPh sb="604" eb="607">
      <t>タイシンカ</t>
    </rPh>
    <rPh sb="608" eb="610">
      <t>スイシン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</si>
</sst>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
      <sz val="9"/>
      <name val="ＭＳ ゴシック"/>
      <family val="3"/>
      <charset val="128"/>
    </font>
    <font>
      <sz val="9"/>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1.25</c:v>
                </c:pt>
                <c:pt idx="1">
                  <c:v>1.18</c:v>
                </c:pt>
                <c:pt idx="2">
                  <c:v>1.27</c:v>
                </c:pt>
                <c:pt idx="3">
                  <c:v>1.28</c:v>
                </c:pt>
                <c:pt idx="4">
                  <c:v>1.0900000000000001</c:v>
                </c:pt>
              </c:numCache>
            </c:numRef>
          </c:val>
          <c:extLst xmlns:c16r2="http://schemas.microsoft.com/office/drawing/2015/06/chart">
            <c:ext xmlns:c16="http://schemas.microsoft.com/office/drawing/2014/chart" uri="{C3380CC4-5D6E-409C-BE32-E72D297353CC}">
              <c16:uniqueId val="{00000000-5F34-4F9C-8D9E-D0BAA83CFB8A}"/>
            </c:ext>
          </c:extLst>
        </c:ser>
        <c:dLbls>
          <c:showLegendKey val="0"/>
          <c:showVal val="0"/>
          <c:showCatName val="0"/>
          <c:showSerName val="0"/>
          <c:showPercent val="0"/>
          <c:showBubbleSize val="0"/>
        </c:dLbls>
        <c:gapWidth val="150"/>
        <c:axId val="647616312"/>
        <c:axId val="647621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1.23</c:v>
                </c:pt>
                <c:pt idx="1">
                  <c:v>1.18</c:v>
                </c:pt>
                <c:pt idx="2">
                  <c:v>0.97</c:v>
                </c:pt>
                <c:pt idx="3">
                  <c:v>1.03</c:v>
                </c:pt>
                <c:pt idx="4">
                  <c:v>0.97</c:v>
                </c:pt>
              </c:numCache>
            </c:numRef>
          </c:val>
          <c:smooth val="0"/>
          <c:extLst xmlns:c16r2="http://schemas.microsoft.com/office/drawing/2015/06/chart">
            <c:ext xmlns:c16="http://schemas.microsoft.com/office/drawing/2014/chart" uri="{C3380CC4-5D6E-409C-BE32-E72D297353CC}">
              <c16:uniqueId val="{00000001-5F34-4F9C-8D9E-D0BAA83CFB8A}"/>
            </c:ext>
          </c:extLst>
        </c:ser>
        <c:dLbls>
          <c:showLegendKey val="0"/>
          <c:showVal val="0"/>
          <c:showCatName val="0"/>
          <c:showSerName val="0"/>
          <c:showPercent val="0"/>
          <c:showBubbleSize val="0"/>
        </c:dLbls>
        <c:marker val="1"/>
        <c:smooth val="0"/>
        <c:axId val="647616312"/>
        <c:axId val="647621800"/>
      </c:lineChart>
      <c:dateAx>
        <c:axId val="647616312"/>
        <c:scaling>
          <c:orientation val="minMax"/>
        </c:scaling>
        <c:delete val="1"/>
        <c:axPos val="b"/>
        <c:numFmt formatCode="&quot;H&quot;yy" sourceLinked="1"/>
        <c:majorTickMark val="none"/>
        <c:minorTickMark val="none"/>
        <c:tickLblPos val="none"/>
        <c:crossAx val="647621800"/>
        <c:crosses val="autoZero"/>
        <c:auto val="1"/>
        <c:lblOffset val="100"/>
        <c:baseTimeUnit val="years"/>
      </c:dateAx>
      <c:valAx>
        <c:axId val="647621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7616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61.97</c:v>
                </c:pt>
                <c:pt idx="1">
                  <c:v>62.12</c:v>
                </c:pt>
                <c:pt idx="2">
                  <c:v>62.03</c:v>
                </c:pt>
                <c:pt idx="3">
                  <c:v>62</c:v>
                </c:pt>
                <c:pt idx="4">
                  <c:v>61.26</c:v>
                </c:pt>
              </c:numCache>
            </c:numRef>
          </c:val>
          <c:extLst xmlns:c16r2="http://schemas.microsoft.com/office/drawing/2015/06/chart">
            <c:ext xmlns:c16="http://schemas.microsoft.com/office/drawing/2014/chart" uri="{C3380CC4-5D6E-409C-BE32-E72D297353CC}">
              <c16:uniqueId val="{00000000-633C-4446-B6FE-351F2F10F6A5}"/>
            </c:ext>
          </c:extLst>
        </c:ser>
        <c:dLbls>
          <c:showLegendKey val="0"/>
          <c:showVal val="0"/>
          <c:showCatName val="0"/>
          <c:showSerName val="0"/>
          <c:showPercent val="0"/>
          <c:showBubbleSize val="0"/>
        </c:dLbls>
        <c:gapWidth val="150"/>
        <c:axId val="647626504"/>
        <c:axId val="647628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58.67</c:v>
                </c:pt>
                <c:pt idx="1">
                  <c:v>59</c:v>
                </c:pt>
                <c:pt idx="2">
                  <c:v>59.36</c:v>
                </c:pt>
                <c:pt idx="3">
                  <c:v>59.32</c:v>
                </c:pt>
                <c:pt idx="4">
                  <c:v>59.12</c:v>
                </c:pt>
              </c:numCache>
            </c:numRef>
          </c:val>
          <c:smooth val="0"/>
          <c:extLst xmlns:c16r2="http://schemas.microsoft.com/office/drawing/2015/06/chart">
            <c:ext xmlns:c16="http://schemas.microsoft.com/office/drawing/2014/chart" uri="{C3380CC4-5D6E-409C-BE32-E72D297353CC}">
              <c16:uniqueId val="{00000001-633C-4446-B6FE-351F2F10F6A5}"/>
            </c:ext>
          </c:extLst>
        </c:ser>
        <c:dLbls>
          <c:showLegendKey val="0"/>
          <c:showVal val="0"/>
          <c:showCatName val="0"/>
          <c:showSerName val="0"/>
          <c:showPercent val="0"/>
          <c:showBubbleSize val="0"/>
        </c:dLbls>
        <c:marker val="1"/>
        <c:smooth val="0"/>
        <c:axId val="647626504"/>
        <c:axId val="647628464"/>
      </c:lineChart>
      <c:dateAx>
        <c:axId val="647626504"/>
        <c:scaling>
          <c:orientation val="minMax"/>
        </c:scaling>
        <c:delete val="1"/>
        <c:axPos val="b"/>
        <c:numFmt formatCode="&quot;H&quot;yy" sourceLinked="1"/>
        <c:majorTickMark val="none"/>
        <c:minorTickMark val="none"/>
        <c:tickLblPos val="none"/>
        <c:crossAx val="647628464"/>
        <c:crosses val="autoZero"/>
        <c:auto val="1"/>
        <c:lblOffset val="100"/>
        <c:baseTimeUnit val="years"/>
      </c:dateAx>
      <c:valAx>
        <c:axId val="647628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7626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92.16</c:v>
                </c:pt>
                <c:pt idx="1">
                  <c:v>91.82</c:v>
                </c:pt>
                <c:pt idx="2">
                  <c:v>92.31</c:v>
                </c:pt>
                <c:pt idx="3">
                  <c:v>92.24</c:v>
                </c:pt>
                <c:pt idx="4">
                  <c:v>92.56</c:v>
                </c:pt>
              </c:numCache>
            </c:numRef>
          </c:val>
          <c:extLst xmlns:c16r2="http://schemas.microsoft.com/office/drawing/2015/06/chart">
            <c:ext xmlns:c16="http://schemas.microsoft.com/office/drawing/2014/chart" uri="{C3380CC4-5D6E-409C-BE32-E72D297353CC}">
              <c16:uniqueId val="{00000000-512D-4288-96A6-87BAEDEA5C8C}"/>
            </c:ext>
          </c:extLst>
        </c:ser>
        <c:dLbls>
          <c:showLegendKey val="0"/>
          <c:showVal val="0"/>
          <c:showCatName val="0"/>
          <c:showSerName val="0"/>
          <c:showPercent val="0"/>
          <c:showBubbleSize val="0"/>
        </c:dLbls>
        <c:gapWidth val="150"/>
        <c:axId val="647633560"/>
        <c:axId val="647625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93.36</c:v>
                </c:pt>
                <c:pt idx="1">
                  <c:v>93.69</c:v>
                </c:pt>
                <c:pt idx="2">
                  <c:v>93.82</c:v>
                </c:pt>
                <c:pt idx="3">
                  <c:v>93.74</c:v>
                </c:pt>
                <c:pt idx="4">
                  <c:v>93.64</c:v>
                </c:pt>
              </c:numCache>
            </c:numRef>
          </c:val>
          <c:smooth val="0"/>
          <c:extLst xmlns:c16r2="http://schemas.microsoft.com/office/drawing/2015/06/chart">
            <c:ext xmlns:c16="http://schemas.microsoft.com/office/drawing/2014/chart" uri="{C3380CC4-5D6E-409C-BE32-E72D297353CC}">
              <c16:uniqueId val="{00000001-512D-4288-96A6-87BAEDEA5C8C}"/>
            </c:ext>
          </c:extLst>
        </c:ser>
        <c:dLbls>
          <c:showLegendKey val="0"/>
          <c:showVal val="0"/>
          <c:showCatName val="0"/>
          <c:showSerName val="0"/>
          <c:showPercent val="0"/>
          <c:showBubbleSize val="0"/>
        </c:dLbls>
        <c:marker val="1"/>
        <c:smooth val="0"/>
        <c:axId val="647633560"/>
        <c:axId val="647625328"/>
      </c:lineChart>
      <c:dateAx>
        <c:axId val="647633560"/>
        <c:scaling>
          <c:orientation val="minMax"/>
        </c:scaling>
        <c:delete val="1"/>
        <c:axPos val="b"/>
        <c:numFmt formatCode="&quot;H&quot;yy" sourceLinked="1"/>
        <c:majorTickMark val="none"/>
        <c:minorTickMark val="none"/>
        <c:tickLblPos val="none"/>
        <c:crossAx val="647625328"/>
        <c:crosses val="autoZero"/>
        <c:auto val="1"/>
        <c:lblOffset val="100"/>
        <c:baseTimeUnit val="years"/>
      </c:dateAx>
      <c:valAx>
        <c:axId val="647625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7633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114.81</c:v>
                </c:pt>
                <c:pt idx="1">
                  <c:v>116.7</c:v>
                </c:pt>
                <c:pt idx="2">
                  <c:v>114.33</c:v>
                </c:pt>
                <c:pt idx="3">
                  <c:v>109.95</c:v>
                </c:pt>
                <c:pt idx="4">
                  <c:v>107</c:v>
                </c:pt>
              </c:numCache>
            </c:numRef>
          </c:val>
          <c:extLst xmlns:c16r2="http://schemas.microsoft.com/office/drawing/2015/06/chart">
            <c:ext xmlns:c16="http://schemas.microsoft.com/office/drawing/2014/chart" uri="{C3380CC4-5D6E-409C-BE32-E72D297353CC}">
              <c16:uniqueId val="{00000000-553E-49BA-B485-F19F7263A30A}"/>
            </c:ext>
          </c:extLst>
        </c:ser>
        <c:dLbls>
          <c:showLegendKey val="0"/>
          <c:showVal val="0"/>
          <c:showCatName val="0"/>
          <c:showSerName val="0"/>
          <c:showPercent val="0"/>
          <c:showBubbleSize val="0"/>
        </c:dLbls>
        <c:gapWidth val="150"/>
        <c:axId val="647617488"/>
        <c:axId val="647620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114.38</c:v>
                </c:pt>
                <c:pt idx="1">
                  <c:v>114.5</c:v>
                </c:pt>
                <c:pt idx="2">
                  <c:v>113.59</c:v>
                </c:pt>
                <c:pt idx="3">
                  <c:v>113.62</c:v>
                </c:pt>
                <c:pt idx="4">
                  <c:v>112.54</c:v>
                </c:pt>
              </c:numCache>
            </c:numRef>
          </c:val>
          <c:smooth val="0"/>
          <c:extLst xmlns:c16r2="http://schemas.microsoft.com/office/drawing/2015/06/chart">
            <c:ext xmlns:c16="http://schemas.microsoft.com/office/drawing/2014/chart" uri="{C3380CC4-5D6E-409C-BE32-E72D297353CC}">
              <c16:uniqueId val="{00000001-553E-49BA-B485-F19F7263A30A}"/>
            </c:ext>
          </c:extLst>
        </c:ser>
        <c:dLbls>
          <c:showLegendKey val="0"/>
          <c:showVal val="0"/>
          <c:showCatName val="0"/>
          <c:showSerName val="0"/>
          <c:showPercent val="0"/>
          <c:showBubbleSize val="0"/>
        </c:dLbls>
        <c:marker val="1"/>
        <c:smooth val="0"/>
        <c:axId val="647617488"/>
        <c:axId val="647620232"/>
      </c:lineChart>
      <c:dateAx>
        <c:axId val="647617488"/>
        <c:scaling>
          <c:orientation val="minMax"/>
        </c:scaling>
        <c:delete val="1"/>
        <c:axPos val="b"/>
        <c:numFmt formatCode="&quot;H&quot;yy" sourceLinked="1"/>
        <c:majorTickMark val="none"/>
        <c:minorTickMark val="none"/>
        <c:tickLblPos val="none"/>
        <c:crossAx val="647620232"/>
        <c:crosses val="autoZero"/>
        <c:auto val="1"/>
        <c:lblOffset val="100"/>
        <c:baseTimeUnit val="years"/>
      </c:dateAx>
      <c:valAx>
        <c:axId val="6476202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47617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48.43</c:v>
                </c:pt>
                <c:pt idx="1">
                  <c:v>49.23</c:v>
                </c:pt>
                <c:pt idx="2">
                  <c:v>49.66</c:v>
                </c:pt>
                <c:pt idx="3">
                  <c:v>49.9</c:v>
                </c:pt>
                <c:pt idx="4">
                  <c:v>50.69</c:v>
                </c:pt>
              </c:numCache>
            </c:numRef>
          </c:val>
          <c:extLst xmlns:c16r2="http://schemas.microsoft.com/office/drawing/2015/06/chart">
            <c:ext xmlns:c16="http://schemas.microsoft.com/office/drawing/2014/chart" uri="{C3380CC4-5D6E-409C-BE32-E72D297353CC}">
              <c16:uniqueId val="{00000000-9DF3-47C6-B724-7088816D76D9}"/>
            </c:ext>
          </c:extLst>
        </c:ser>
        <c:dLbls>
          <c:showLegendKey val="0"/>
          <c:showVal val="0"/>
          <c:showCatName val="0"/>
          <c:showSerName val="0"/>
          <c:showPercent val="0"/>
          <c:showBubbleSize val="0"/>
        </c:dLbls>
        <c:gapWidth val="150"/>
        <c:axId val="647620624"/>
        <c:axId val="647615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47.39</c:v>
                </c:pt>
                <c:pt idx="1">
                  <c:v>48.05</c:v>
                </c:pt>
                <c:pt idx="2">
                  <c:v>48.64</c:v>
                </c:pt>
                <c:pt idx="3">
                  <c:v>49.23</c:v>
                </c:pt>
                <c:pt idx="4">
                  <c:v>49.78</c:v>
                </c:pt>
              </c:numCache>
            </c:numRef>
          </c:val>
          <c:smooth val="0"/>
          <c:extLst xmlns:c16r2="http://schemas.microsoft.com/office/drawing/2015/06/chart">
            <c:ext xmlns:c16="http://schemas.microsoft.com/office/drawing/2014/chart" uri="{C3380CC4-5D6E-409C-BE32-E72D297353CC}">
              <c16:uniqueId val="{00000001-9DF3-47C6-B724-7088816D76D9}"/>
            </c:ext>
          </c:extLst>
        </c:ser>
        <c:dLbls>
          <c:showLegendKey val="0"/>
          <c:showVal val="0"/>
          <c:showCatName val="0"/>
          <c:showSerName val="0"/>
          <c:showPercent val="0"/>
          <c:showBubbleSize val="0"/>
        </c:dLbls>
        <c:marker val="1"/>
        <c:smooth val="0"/>
        <c:axId val="647620624"/>
        <c:axId val="647615528"/>
      </c:lineChart>
      <c:dateAx>
        <c:axId val="647620624"/>
        <c:scaling>
          <c:orientation val="minMax"/>
        </c:scaling>
        <c:delete val="1"/>
        <c:axPos val="b"/>
        <c:numFmt formatCode="&quot;H&quot;yy" sourceLinked="1"/>
        <c:majorTickMark val="none"/>
        <c:minorTickMark val="none"/>
        <c:tickLblPos val="none"/>
        <c:crossAx val="647615528"/>
        <c:crosses val="autoZero"/>
        <c:auto val="1"/>
        <c:lblOffset val="100"/>
        <c:baseTimeUnit val="years"/>
      </c:dateAx>
      <c:valAx>
        <c:axId val="647615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7620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20.95</c:v>
                </c:pt>
                <c:pt idx="1">
                  <c:v>21.99</c:v>
                </c:pt>
                <c:pt idx="2">
                  <c:v>23.46</c:v>
                </c:pt>
                <c:pt idx="3">
                  <c:v>24.71</c:v>
                </c:pt>
                <c:pt idx="4">
                  <c:v>24.55</c:v>
                </c:pt>
              </c:numCache>
            </c:numRef>
          </c:val>
          <c:extLst xmlns:c16r2="http://schemas.microsoft.com/office/drawing/2015/06/chart">
            <c:ext xmlns:c16="http://schemas.microsoft.com/office/drawing/2014/chart" uri="{C3380CC4-5D6E-409C-BE32-E72D297353CC}">
              <c16:uniqueId val="{00000000-DF43-4F4F-9A7A-8DB491BBB94A}"/>
            </c:ext>
          </c:extLst>
        </c:ser>
        <c:dLbls>
          <c:showLegendKey val="0"/>
          <c:showVal val="0"/>
          <c:showCatName val="0"/>
          <c:showSerName val="0"/>
          <c:showPercent val="0"/>
          <c:showBubbleSize val="0"/>
        </c:dLbls>
        <c:gapWidth val="150"/>
        <c:axId val="647619056"/>
        <c:axId val="647614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16.739999999999998</c:v>
                </c:pt>
                <c:pt idx="1">
                  <c:v>17.97</c:v>
                </c:pt>
                <c:pt idx="2">
                  <c:v>19.95</c:v>
                </c:pt>
                <c:pt idx="3">
                  <c:v>21.62</c:v>
                </c:pt>
                <c:pt idx="4">
                  <c:v>22.79</c:v>
                </c:pt>
              </c:numCache>
            </c:numRef>
          </c:val>
          <c:smooth val="0"/>
          <c:extLst xmlns:c16r2="http://schemas.microsoft.com/office/drawing/2015/06/chart">
            <c:ext xmlns:c16="http://schemas.microsoft.com/office/drawing/2014/chart" uri="{C3380CC4-5D6E-409C-BE32-E72D297353CC}">
              <c16:uniqueId val="{00000001-DF43-4F4F-9A7A-8DB491BBB94A}"/>
            </c:ext>
          </c:extLst>
        </c:ser>
        <c:dLbls>
          <c:showLegendKey val="0"/>
          <c:showVal val="0"/>
          <c:showCatName val="0"/>
          <c:showSerName val="0"/>
          <c:showPercent val="0"/>
          <c:showBubbleSize val="0"/>
        </c:dLbls>
        <c:marker val="1"/>
        <c:smooth val="0"/>
        <c:axId val="647619056"/>
        <c:axId val="647614352"/>
      </c:lineChart>
      <c:dateAx>
        <c:axId val="647619056"/>
        <c:scaling>
          <c:orientation val="minMax"/>
        </c:scaling>
        <c:delete val="1"/>
        <c:axPos val="b"/>
        <c:numFmt formatCode="&quot;H&quot;yy" sourceLinked="1"/>
        <c:majorTickMark val="none"/>
        <c:minorTickMark val="none"/>
        <c:tickLblPos val="none"/>
        <c:crossAx val="647614352"/>
        <c:crosses val="autoZero"/>
        <c:auto val="1"/>
        <c:lblOffset val="100"/>
        <c:baseTimeUnit val="years"/>
      </c:dateAx>
      <c:valAx>
        <c:axId val="647614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7619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7FC-4F92-BB29-E27C3C920BE7}"/>
            </c:ext>
          </c:extLst>
        </c:ser>
        <c:dLbls>
          <c:showLegendKey val="0"/>
          <c:showVal val="0"/>
          <c:showCatName val="0"/>
          <c:showSerName val="0"/>
          <c:showPercent val="0"/>
          <c:showBubbleSize val="0"/>
        </c:dLbls>
        <c:gapWidth val="150"/>
        <c:axId val="647614744"/>
        <c:axId val="647612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F7FC-4F92-BB29-E27C3C920BE7}"/>
            </c:ext>
          </c:extLst>
        </c:ser>
        <c:dLbls>
          <c:showLegendKey val="0"/>
          <c:showVal val="0"/>
          <c:showCatName val="0"/>
          <c:showSerName val="0"/>
          <c:showPercent val="0"/>
          <c:showBubbleSize val="0"/>
        </c:dLbls>
        <c:marker val="1"/>
        <c:smooth val="0"/>
        <c:axId val="647614744"/>
        <c:axId val="647612392"/>
      </c:lineChart>
      <c:dateAx>
        <c:axId val="647614744"/>
        <c:scaling>
          <c:orientation val="minMax"/>
        </c:scaling>
        <c:delete val="1"/>
        <c:axPos val="b"/>
        <c:numFmt formatCode="&quot;H&quot;yy" sourceLinked="1"/>
        <c:majorTickMark val="none"/>
        <c:minorTickMark val="none"/>
        <c:tickLblPos val="none"/>
        <c:crossAx val="647612392"/>
        <c:crosses val="autoZero"/>
        <c:auto val="1"/>
        <c:lblOffset val="100"/>
        <c:baseTimeUnit val="years"/>
      </c:dateAx>
      <c:valAx>
        <c:axId val="6476123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47614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137.11000000000001</c:v>
                </c:pt>
                <c:pt idx="1">
                  <c:v>129.28</c:v>
                </c:pt>
                <c:pt idx="2">
                  <c:v>126.39</c:v>
                </c:pt>
                <c:pt idx="3">
                  <c:v>123.61</c:v>
                </c:pt>
                <c:pt idx="4">
                  <c:v>124.6</c:v>
                </c:pt>
              </c:numCache>
            </c:numRef>
          </c:val>
          <c:extLst xmlns:c16r2="http://schemas.microsoft.com/office/drawing/2015/06/chart">
            <c:ext xmlns:c16="http://schemas.microsoft.com/office/drawing/2014/chart" uri="{C3380CC4-5D6E-409C-BE32-E72D297353CC}">
              <c16:uniqueId val="{00000000-AB24-4905-B203-12CA42AF2909}"/>
            </c:ext>
          </c:extLst>
        </c:ser>
        <c:dLbls>
          <c:showLegendKey val="0"/>
          <c:showVal val="0"/>
          <c:showCatName val="0"/>
          <c:showSerName val="0"/>
          <c:showPercent val="0"/>
          <c:showBubbleSize val="0"/>
        </c:dLbls>
        <c:gapWidth val="150"/>
        <c:axId val="647610824"/>
        <c:axId val="647616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168.99</c:v>
                </c:pt>
                <c:pt idx="1">
                  <c:v>159.12</c:v>
                </c:pt>
                <c:pt idx="2">
                  <c:v>169.68</c:v>
                </c:pt>
                <c:pt idx="3">
                  <c:v>166.51</c:v>
                </c:pt>
                <c:pt idx="4">
                  <c:v>172.47</c:v>
                </c:pt>
              </c:numCache>
            </c:numRef>
          </c:val>
          <c:smooth val="0"/>
          <c:extLst xmlns:c16r2="http://schemas.microsoft.com/office/drawing/2015/06/chart">
            <c:ext xmlns:c16="http://schemas.microsoft.com/office/drawing/2014/chart" uri="{C3380CC4-5D6E-409C-BE32-E72D297353CC}">
              <c16:uniqueId val="{00000001-AB24-4905-B203-12CA42AF2909}"/>
            </c:ext>
          </c:extLst>
        </c:ser>
        <c:dLbls>
          <c:showLegendKey val="0"/>
          <c:showVal val="0"/>
          <c:showCatName val="0"/>
          <c:showSerName val="0"/>
          <c:showPercent val="0"/>
          <c:showBubbleSize val="0"/>
        </c:dLbls>
        <c:marker val="1"/>
        <c:smooth val="0"/>
        <c:axId val="647610824"/>
        <c:axId val="647616704"/>
      </c:lineChart>
      <c:dateAx>
        <c:axId val="647610824"/>
        <c:scaling>
          <c:orientation val="minMax"/>
        </c:scaling>
        <c:delete val="1"/>
        <c:axPos val="b"/>
        <c:numFmt formatCode="&quot;H&quot;yy" sourceLinked="1"/>
        <c:majorTickMark val="none"/>
        <c:minorTickMark val="none"/>
        <c:tickLblPos val="none"/>
        <c:crossAx val="647616704"/>
        <c:crosses val="autoZero"/>
        <c:auto val="1"/>
        <c:lblOffset val="100"/>
        <c:baseTimeUnit val="years"/>
      </c:dateAx>
      <c:valAx>
        <c:axId val="647616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47610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252.94</c:v>
                </c:pt>
                <c:pt idx="1">
                  <c:v>249.04</c:v>
                </c:pt>
                <c:pt idx="2">
                  <c:v>241.22</c:v>
                </c:pt>
                <c:pt idx="3">
                  <c:v>238.27</c:v>
                </c:pt>
                <c:pt idx="4">
                  <c:v>238.75</c:v>
                </c:pt>
              </c:numCache>
            </c:numRef>
          </c:val>
          <c:extLst xmlns:c16r2="http://schemas.microsoft.com/office/drawing/2015/06/chart">
            <c:ext xmlns:c16="http://schemas.microsoft.com/office/drawing/2014/chart" uri="{C3380CC4-5D6E-409C-BE32-E72D297353CC}">
              <c16:uniqueId val="{00000000-BA9B-489D-9724-3B17A26F54FC}"/>
            </c:ext>
          </c:extLst>
        </c:ser>
        <c:dLbls>
          <c:showLegendKey val="0"/>
          <c:showVal val="0"/>
          <c:showCatName val="0"/>
          <c:showSerName val="0"/>
          <c:showPercent val="0"/>
          <c:showBubbleSize val="0"/>
        </c:dLbls>
        <c:gapWidth val="150"/>
        <c:axId val="647611216"/>
        <c:axId val="647613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212.16</c:v>
                </c:pt>
                <c:pt idx="1">
                  <c:v>206.16</c:v>
                </c:pt>
                <c:pt idx="2">
                  <c:v>203.63</c:v>
                </c:pt>
                <c:pt idx="3">
                  <c:v>198.51</c:v>
                </c:pt>
                <c:pt idx="4">
                  <c:v>193.57</c:v>
                </c:pt>
              </c:numCache>
            </c:numRef>
          </c:val>
          <c:smooth val="0"/>
          <c:extLst xmlns:c16r2="http://schemas.microsoft.com/office/drawing/2015/06/chart">
            <c:ext xmlns:c16="http://schemas.microsoft.com/office/drawing/2014/chart" uri="{C3380CC4-5D6E-409C-BE32-E72D297353CC}">
              <c16:uniqueId val="{00000001-BA9B-489D-9724-3B17A26F54FC}"/>
            </c:ext>
          </c:extLst>
        </c:ser>
        <c:dLbls>
          <c:showLegendKey val="0"/>
          <c:showVal val="0"/>
          <c:showCatName val="0"/>
          <c:showSerName val="0"/>
          <c:showPercent val="0"/>
          <c:showBubbleSize val="0"/>
        </c:dLbls>
        <c:marker val="1"/>
        <c:smooth val="0"/>
        <c:axId val="647611216"/>
        <c:axId val="647613176"/>
      </c:lineChart>
      <c:dateAx>
        <c:axId val="647611216"/>
        <c:scaling>
          <c:orientation val="minMax"/>
        </c:scaling>
        <c:delete val="1"/>
        <c:axPos val="b"/>
        <c:numFmt formatCode="&quot;H&quot;yy" sourceLinked="1"/>
        <c:majorTickMark val="none"/>
        <c:minorTickMark val="none"/>
        <c:tickLblPos val="none"/>
        <c:crossAx val="647613176"/>
        <c:crosses val="autoZero"/>
        <c:auto val="1"/>
        <c:lblOffset val="100"/>
        <c:baseTimeUnit val="years"/>
      </c:dateAx>
      <c:valAx>
        <c:axId val="6476131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47611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103.47</c:v>
                </c:pt>
                <c:pt idx="1">
                  <c:v>104.91</c:v>
                </c:pt>
                <c:pt idx="2">
                  <c:v>102.16</c:v>
                </c:pt>
                <c:pt idx="3">
                  <c:v>99.74</c:v>
                </c:pt>
                <c:pt idx="4">
                  <c:v>96.71</c:v>
                </c:pt>
              </c:numCache>
            </c:numRef>
          </c:val>
          <c:extLst xmlns:c16r2="http://schemas.microsoft.com/office/drawing/2015/06/chart">
            <c:ext xmlns:c16="http://schemas.microsoft.com/office/drawing/2014/chart" uri="{C3380CC4-5D6E-409C-BE32-E72D297353CC}">
              <c16:uniqueId val="{00000000-5D1B-4603-A2BE-40F0AE74FA97}"/>
            </c:ext>
          </c:extLst>
        </c:ser>
        <c:dLbls>
          <c:showLegendKey val="0"/>
          <c:showVal val="0"/>
          <c:showCatName val="0"/>
          <c:showSerName val="0"/>
          <c:showPercent val="0"/>
          <c:showBubbleSize val="0"/>
        </c:dLbls>
        <c:gapWidth val="150"/>
        <c:axId val="647619840"/>
        <c:axId val="647631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104.16</c:v>
                </c:pt>
                <c:pt idx="1">
                  <c:v>104.03</c:v>
                </c:pt>
                <c:pt idx="2">
                  <c:v>103.04</c:v>
                </c:pt>
                <c:pt idx="3">
                  <c:v>103.28</c:v>
                </c:pt>
                <c:pt idx="4">
                  <c:v>102.26</c:v>
                </c:pt>
              </c:numCache>
            </c:numRef>
          </c:val>
          <c:smooth val="0"/>
          <c:extLst xmlns:c16r2="http://schemas.microsoft.com/office/drawing/2015/06/chart">
            <c:ext xmlns:c16="http://schemas.microsoft.com/office/drawing/2014/chart" uri="{C3380CC4-5D6E-409C-BE32-E72D297353CC}">
              <c16:uniqueId val="{00000001-5D1B-4603-A2BE-40F0AE74FA97}"/>
            </c:ext>
          </c:extLst>
        </c:ser>
        <c:dLbls>
          <c:showLegendKey val="0"/>
          <c:showVal val="0"/>
          <c:showCatName val="0"/>
          <c:showSerName val="0"/>
          <c:showPercent val="0"/>
          <c:showBubbleSize val="0"/>
        </c:dLbls>
        <c:marker val="1"/>
        <c:smooth val="0"/>
        <c:axId val="647619840"/>
        <c:axId val="647631600"/>
      </c:lineChart>
      <c:dateAx>
        <c:axId val="647619840"/>
        <c:scaling>
          <c:orientation val="minMax"/>
        </c:scaling>
        <c:delete val="1"/>
        <c:axPos val="b"/>
        <c:numFmt formatCode="&quot;H&quot;yy" sourceLinked="1"/>
        <c:majorTickMark val="none"/>
        <c:minorTickMark val="none"/>
        <c:tickLblPos val="none"/>
        <c:crossAx val="647631600"/>
        <c:crosses val="autoZero"/>
        <c:auto val="1"/>
        <c:lblOffset val="100"/>
        <c:baseTimeUnit val="years"/>
      </c:dateAx>
      <c:valAx>
        <c:axId val="647631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761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165.21</c:v>
                </c:pt>
                <c:pt idx="1">
                  <c:v>162.36000000000001</c:v>
                </c:pt>
                <c:pt idx="2">
                  <c:v>166.6</c:v>
                </c:pt>
                <c:pt idx="3">
                  <c:v>170.51</c:v>
                </c:pt>
                <c:pt idx="4">
                  <c:v>174.76</c:v>
                </c:pt>
              </c:numCache>
            </c:numRef>
          </c:val>
          <c:extLst xmlns:c16r2="http://schemas.microsoft.com/office/drawing/2015/06/chart">
            <c:ext xmlns:c16="http://schemas.microsoft.com/office/drawing/2014/chart" uri="{C3380CC4-5D6E-409C-BE32-E72D297353CC}">
              <c16:uniqueId val="{00000000-0EF6-4DD3-AC57-A92F01F88267}"/>
            </c:ext>
          </c:extLst>
        </c:ser>
        <c:dLbls>
          <c:showLegendKey val="0"/>
          <c:showVal val="0"/>
          <c:showCatName val="0"/>
          <c:showSerName val="0"/>
          <c:showPercent val="0"/>
          <c:showBubbleSize val="0"/>
        </c:dLbls>
        <c:gapWidth val="150"/>
        <c:axId val="647622584"/>
        <c:axId val="647631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171.29</c:v>
                </c:pt>
                <c:pt idx="1">
                  <c:v>171.54</c:v>
                </c:pt>
                <c:pt idx="2">
                  <c:v>173</c:v>
                </c:pt>
                <c:pt idx="3">
                  <c:v>173.11</c:v>
                </c:pt>
                <c:pt idx="4">
                  <c:v>174.34</c:v>
                </c:pt>
              </c:numCache>
            </c:numRef>
          </c:val>
          <c:smooth val="0"/>
          <c:extLst xmlns:c16r2="http://schemas.microsoft.com/office/drawing/2015/06/chart">
            <c:ext xmlns:c16="http://schemas.microsoft.com/office/drawing/2014/chart" uri="{C3380CC4-5D6E-409C-BE32-E72D297353CC}">
              <c16:uniqueId val="{00000001-0EF6-4DD3-AC57-A92F01F88267}"/>
            </c:ext>
          </c:extLst>
        </c:ser>
        <c:dLbls>
          <c:showLegendKey val="0"/>
          <c:showVal val="0"/>
          <c:showCatName val="0"/>
          <c:showSerName val="0"/>
          <c:showPercent val="0"/>
          <c:showBubbleSize val="0"/>
        </c:dLbls>
        <c:marker val="1"/>
        <c:smooth val="0"/>
        <c:axId val="647622584"/>
        <c:axId val="647631208"/>
      </c:lineChart>
      <c:dateAx>
        <c:axId val="647622584"/>
        <c:scaling>
          <c:orientation val="minMax"/>
        </c:scaling>
        <c:delete val="1"/>
        <c:axPos val="b"/>
        <c:numFmt formatCode="&quot;H&quot;yy" sourceLinked="1"/>
        <c:majorTickMark val="none"/>
        <c:minorTickMark val="none"/>
        <c:tickLblPos val="none"/>
        <c:crossAx val="647631208"/>
        <c:crosses val="autoZero"/>
        <c:auto val="1"/>
        <c:lblOffset val="100"/>
        <c:baseTimeUnit val="years"/>
      </c:dateAx>
      <c:valAx>
        <c:axId val="647631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7622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2">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2">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6" t="str">
        <f>データ!H6</f>
        <v>神奈川県　横浜市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2">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政令市等</v>
      </c>
      <c r="X8" s="60"/>
      <c r="Y8" s="60"/>
      <c r="Z8" s="60"/>
      <c r="AA8" s="60"/>
      <c r="AB8" s="60"/>
      <c r="AC8" s="60"/>
      <c r="AD8" s="60" t="str">
        <f>データ!$M$6</f>
        <v>自治体職員</v>
      </c>
      <c r="AE8" s="60"/>
      <c r="AF8" s="60"/>
      <c r="AG8" s="60"/>
      <c r="AH8" s="60"/>
      <c r="AI8" s="60"/>
      <c r="AJ8" s="60"/>
      <c r="AK8" s="4"/>
      <c r="AL8" s="61">
        <f>データ!$R$6</f>
        <v>3754772</v>
      </c>
      <c r="AM8" s="61"/>
      <c r="AN8" s="61"/>
      <c r="AO8" s="61"/>
      <c r="AP8" s="61"/>
      <c r="AQ8" s="61"/>
      <c r="AR8" s="61"/>
      <c r="AS8" s="61"/>
      <c r="AT8" s="52">
        <f>データ!$S$6</f>
        <v>437.7</v>
      </c>
      <c r="AU8" s="53"/>
      <c r="AV8" s="53"/>
      <c r="AW8" s="53"/>
      <c r="AX8" s="53"/>
      <c r="AY8" s="53"/>
      <c r="AZ8" s="53"/>
      <c r="BA8" s="53"/>
      <c r="BB8" s="54">
        <f>データ!$T$6</f>
        <v>8578.41</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2">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2">
      <c r="A10" s="2"/>
      <c r="B10" s="52" t="str">
        <f>データ!$N$6</f>
        <v>-</v>
      </c>
      <c r="C10" s="53"/>
      <c r="D10" s="53"/>
      <c r="E10" s="53"/>
      <c r="F10" s="53"/>
      <c r="G10" s="53"/>
      <c r="H10" s="53"/>
      <c r="I10" s="52">
        <f>データ!$O$6</f>
        <v>68.75</v>
      </c>
      <c r="J10" s="53"/>
      <c r="K10" s="53"/>
      <c r="L10" s="53"/>
      <c r="M10" s="53"/>
      <c r="N10" s="53"/>
      <c r="O10" s="64"/>
      <c r="P10" s="54">
        <f>データ!$P$6</f>
        <v>100</v>
      </c>
      <c r="Q10" s="54"/>
      <c r="R10" s="54"/>
      <c r="S10" s="54"/>
      <c r="T10" s="54"/>
      <c r="U10" s="54"/>
      <c r="V10" s="54"/>
      <c r="W10" s="61">
        <f>データ!$Q$6</f>
        <v>2701</v>
      </c>
      <c r="X10" s="61"/>
      <c r="Y10" s="61"/>
      <c r="Z10" s="61"/>
      <c r="AA10" s="61"/>
      <c r="AB10" s="61"/>
      <c r="AC10" s="61"/>
      <c r="AD10" s="2"/>
      <c r="AE10" s="2"/>
      <c r="AF10" s="2"/>
      <c r="AG10" s="2"/>
      <c r="AH10" s="4"/>
      <c r="AI10" s="4"/>
      <c r="AJ10" s="4"/>
      <c r="AK10" s="4"/>
      <c r="AL10" s="61">
        <f>データ!$U$6</f>
        <v>3761518</v>
      </c>
      <c r="AM10" s="61"/>
      <c r="AN10" s="61"/>
      <c r="AO10" s="61"/>
      <c r="AP10" s="61"/>
      <c r="AQ10" s="61"/>
      <c r="AR10" s="61"/>
      <c r="AS10" s="61"/>
      <c r="AT10" s="52">
        <f>データ!$V$6</f>
        <v>435.5</v>
      </c>
      <c r="AU10" s="53"/>
      <c r="AV10" s="53"/>
      <c r="AW10" s="53"/>
      <c r="AX10" s="53"/>
      <c r="AY10" s="53"/>
      <c r="AZ10" s="53"/>
      <c r="BA10" s="53"/>
      <c r="BB10" s="54">
        <f>データ!$W$6</f>
        <v>8637.24</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80" t="s">
        <v>23</v>
      </c>
      <c r="BM11" s="80"/>
      <c r="BN11" s="80"/>
      <c r="BO11" s="80"/>
      <c r="BP11" s="80"/>
      <c r="BQ11" s="80"/>
      <c r="BR11" s="80"/>
      <c r="BS11" s="80"/>
      <c r="BT11" s="80"/>
      <c r="BU11" s="80"/>
      <c r="BV11" s="80"/>
      <c r="BW11" s="80"/>
      <c r="BX11" s="80"/>
      <c r="BY11" s="80"/>
      <c r="BZ11" s="8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80"/>
      <c r="BM12" s="80"/>
      <c r="BN12" s="80"/>
      <c r="BO12" s="80"/>
      <c r="BP12" s="80"/>
      <c r="BQ12" s="80"/>
      <c r="BR12" s="80"/>
      <c r="BS12" s="80"/>
      <c r="BT12" s="80"/>
      <c r="BU12" s="80"/>
      <c r="BV12" s="80"/>
      <c r="BW12" s="80"/>
      <c r="BX12" s="80"/>
      <c r="BY12" s="80"/>
      <c r="BZ12" s="8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1"/>
      <c r="BM13" s="81"/>
      <c r="BN13" s="81"/>
      <c r="BO13" s="81"/>
      <c r="BP13" s="81"/>
      <c r="BQ13" s="81"/>
      <c r="BR13" s="81"/>
      <c r="BS13" s="81"/>
      <c r="BT13" s="81"/>
      <c r="BU13" s="81"/>
      <c r="BV13" s="81"/>
      <c r="BW13" s="81"/>
      <c r="BX13" s="81"/>
      <c r="BY13" s="81"/>
      <c r="BZ13" s="81"/>
    </row>
    <row r="14" spans="1:78" ht="13.5" customHeight="1" x14ac:dyDescent="0.2">
      <c r="A14" s="2"/>
      <c r="B14" s="82" t="s">
        <v>24</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4"/>
      <c r="BK14" s="2"/>
      <c r="BL14" s="67" t="s">
        <v>25</v>
      </c>
      <c r="BM14" s="68"/>
      <c r="BN14" s="68"/>
      <c r="BO14" s="68"/>
      <c r="BP14" s="68"/>
      <c r="BQ14" s="68"/>
      <c r="BR14" s="68"/>
      <c r="BS14" s="68"/>
      <c r="BT14" s="68"/>
      <c r="BU14" s="68"/>
      <c r="BV14" s="68"/>
      <c r="BW14" s="68"/>
      <c r="BX14" s="68"/>
      <c r="BY14" s="68"/>
      <c r="BZ14" s="69"/>
    </row>
    <row r="15" spans="1:78" ht="13.5" customHeight="1" x14ac:dyDescent="0.2">
      <c r="A15" s="2"/>
      <c r="B15" s="85"/>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7"/>
      <c r="BK15" s="2"/>
      <c r="BL15" s="70"/>
      <c r="BM15" s="71"/>
      <c r="BN15" s="71"/>
      <c r="BO15" s="71"/>
      <c r="BP15" s="71"/>
      <c r="BQ15" s="71"/>
      <c r="BR15" s="71"/>
      <c r="BS15" s="71"/>
      <c r="BT15" s="71"/>
      <c r="BU15" s="71"/>
      <c r="BV15" s="71"/>
      <c r="BW15" s="71"/>
      <c r="BX15" s="71"/>
      <c r="BY15" s="71"/>
      <c r="BZ15" s="72"/>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8" t="s">
        <v>111</v>
      </c>
      <c r="BM16" s="89"/>
      <c r="BN16" s="89"/>
      <c r="BO16" s="89"/>
      <c r="BP16" s="89"/>
      <c r="BQ16" s="89"/>
      <c r="BR16" s="89"/>
      <c r="BS16" s="89"/>
      <c r="BT16" s="89"/>
      <c r="BU16" s="89"/>
      <c r="BV16" s="89"/>
      <c r="BW16" s="89"/>
      <c r="BX16" s="89"/>
      <c r="BY16" s="89"/>
      <c r="BZ16" s="90"/>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8"/>
      <c r="BM17" s="89"/>
      <c r="BN17" s="89"/>
      <c r="BO17" s="89"/>
      <c r="BP17" s="89"/>
      <c r="BQ17" s="89"/>
      <c r="BR17" s="89"/>
      <c r="BS17" s="89"/>
      <c r="BT17" s="89"/>
      <c r="BU17" s="89"/>
      <c r="BV17" s="89"/>
      <c r="BW17" s="89"/>
      <c r="BX17" s="89"/>
      <c r="BY17" s="89"/>
      <c r="BZ17" s="90"/>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8"/>
      <c r="BM18" s="89"/>
      <c r="BN18" s="89"/>
      <c r="BO18" s="89"/>
      <c r="BP18" s="89"/>
      <c r="BQ18" s="89"/>
      <c r="BR18" s="89"/>
      <c r="BS18" s="89"/>
      <c r="BT18" s="89"/>
      <c r="BU18" s="89"/>
      <c r="BV18" s="89"/>
      <c r="BW18" s="89"/>
      <c r="BX18" s="89"/>
      <c r="BY18" s="89"/>
      <c r="BZ18" s="90"/>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8"/>
      <c r="BM19" s="89"/>
      <c r="BN19" s="89"/>
      <c r="BO19" s="89"/>
      <c r="BP19" s="89"/>
      <c r="BQ19" s="89"/>
      <c r="BR19" s="89"/>
      <c r="BS19" s="89"/>
      <c r="BT19" s="89"/>
      <c r="BU19" s="89"/>
      <c r="BV19" s="89"/>
      <c r="BW19" s="89"/>
      <c r="BX19" s="89"/>
      <c r="BY19" s="89"/>
      <c r="BZ19" s="90"/>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8"/>
      <c r="BM20" s="89"/>
      <c r="BN20" s="89"/>
      <c r="BO20" s="89"/>
      <c r="BP20" s="89"/>
      <c r="BQ20" s="89"/>
      <c r="BR20" s="89"/>
      <c r="BS20" s="89"/>
      <c r="BT20" s="89"/>
      <c r="BU20" s="89"/>
      <c r="BV20" s="89"/>
      <c r="BW20" s="89"/>
      <c r="BX20" s="89"/>
      <c r="BY20" s="89"/>
      <c r="BZ20" s="90"/>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8"/>
      <c r="BM21" s="89"/>
      <c r="BN21" s="89"/>
      <c r="BO21" s="89"/>
      <c r="BP21" s="89"/>
      <c r="BQ21" s="89"/>
      <c r="BR21" s="89"/>
      <c r="BS21" s="89"/>
      <c r="BT21" s="89"/>
      <c r="BU21" s="89"/>
      <c r="BV21" s="89"/>
      <c r="BW21" s="89"/>
      <c r="BX21" s="89"/>
      <c r="BY21" s="89"/>
      <c r="BZ21" s="90"/>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8"/>
      <c r="BM22" s="89"/>
      <c r="BN22" s="89"/>
      <c r="BO22" s="89"/>
      <c r="BP22" s="89"/>
      <c r="BQ22" s="89"/>
      <c r="BR22" s="89"/>
      <c r="BS22" s="89"/>
      <c r="BT22" s="89"/>
      <c r="BU22" s="89"/>
      <c r="BV22" s="89"/>
      <c r="BW22" s="89"/>
      <c r="BX22" s="89"/>
      <c r="BY22" s="89"/>
      <c r="BZ22" s="90"/>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8"/>
      <c r="BM23" s="89"/>
      <c r="BN23" s="89"/>
      <c r="BO23" s="89"/>
      <c r="BP23" s="89"/>
      <c r="BQ23" s="89"/>
      <c r="BR23" s="89"/>
      <c r="BS23" s="89"/>
      <c r="BT23" s="89"/>
      <c r="BU23" s="89"/>
      <c r="BV23" s="89"/>
      <c r="BW23" s="89"/>
      <c r="BX23" s="89"/>
      <c r="BY23" s="89"/>
      <c r="BZ23" s="90"/>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8"/>
      <c r="BM24" s="89"/>
      <c r="BN24" s="89"/>
      <c r="BO24" s="89"/>
      <c r="BP24" s="89"/>
      <c r="BQ24" s="89"/>
      <c r="BR24" s="89"/>
      <c r="BS24" s="89"/>
      <c r="BT24" s="89"/>
      <c r="BU24" s="89"/>
      <c r="BV24" s="89"/>
      <c r="BW24" s="89"/>
      <c r="BX24" s="89"/>
      <c r="BY24" s="89"/>
      <c r="BZ24" s="90"/>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8"/>
      <c r="BM25" s="89"/>
      <c r="BN25" s="89"/>
      <c r="BO25" s="89"/>
      <c r="BP25" s="89"/>
      <c r="BQ25" s="89"/>
      <c r="BR25" s="89"/>
      <c r="BS25" s="89"/>
      <c r="BT25" s="89"/>
      <c r="BU25" s="89"/>
      <c r="BV25" s="89"/>
      <c r="BW25" s="89"/>
      <c r="BX25" s="89"/>
      <c r="BY25" s="89"/>
      <c r="BZ25" s="90"/>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8"/>
      <c r="BM26" s="89"/>
      <c r="BN26" s="89"/>
      <c r="BO26" s="89"/>
      <c r="BP26" s="89"/>
      <c r="BQ26" s="89"/>
      <c r="BR26" s="89"/>
      <c r="BS26" s="89"/>
      <c r="BT26" s="89"/>
      <c r="BU26" s="89"/>
      <c r="BV26" s="89"/>
      <c r="BW26" s="89"/>
      <c r="BX26" s="89"/>
      <c r="BY26" s="89"/>
      <c r="BZ26" s="90"/>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8"/>
      <c r="BM27" s="89"/>
      <c r="BN27" s="89"/>
      <c r="BO27" s="89"/>
      <c r="BP27" s="89"/>
      <c r="BQ27" s="89"/>
      <c r="BR27" s="89"/>
      <c r="BS27" s="89"/>
      <c r="BT27" s="89"/>
      <c r="BU27" s="89"/>
      <c r="BV27" s="89"/>
      <c r="BW27" s="89"/>
      <c r="BX27" s="89"/>
      <c r="BY27" s="89"/>
      <c r="BZ27" s="90"/>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8"/>
      <c r="BM28" s="89"/>
      <c r="BN28" s="89"/>
      <c r="BO28" s="89"/>
      <c r="BP28" s="89"/>
      <c r="BQ28" s="89"/>
      <c r="BR28" s="89"/>
      <c r="BS28" s="89"/>
      <c r="BT28" s="89"/>
      <c r="BU28" s="89"/>
      <c r="BV28" s="89"/>
      <c r="BW28" s="89"/>
      <c r="BX28" s="89"/>
      <c r="BY28" s="89"/>
      <c r="BZ28" s="90"/>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8"/>
      <c r="BM29" s="89"/>
      <c r="BN29" s="89"/>
      <c r="BO29" s="89"/>
      <c r="BP29" s="89"/>
      <c r="BQ29" s="89"/>
      <c r="BR29" s="89"/>
      <c r="BS29" s="89"/>
      <c r="BT29" s="89"/>
      <c r="BU29" s="89"/>
      <c r="BV29" s="89"/>
      <c r="BW29" s="89"/>
      <c r="BX29" s="89"/>
      <c r="BY29" s="89"/>
      <c r="BZ29" s="90"/>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8"/>
      <c r="BM30" s="89"/>
      <c r="BN30" s="89"/>
      <c r="BO30" s="89"/>
      <c r="BP30" s="89"/>
      <c r="BQ30" s="89"/>
      <c r="BR30" s="89"/>
      <c r="BS30" s="89"/>
      <c r="BT30" s="89"/>
      <c r="BU30" s="89"/>
      <c r="BV30" s="89"/>
      <c r="BW30" s="89"/>
      <c r="BX30" s="89"/>
      <c r="BY30" s="89"/>
      <c r="BZ30" s="90"/>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8"/>
      <c r="BM31" s="89"/>
      <c r="BN31" s="89"/>
      <c r="BO31" s="89"/>
      <c r="BP31" s="89"/>
      <c r="BQ31" s="89"/>
      <c r="BR31" s="89"/>
      <c r="BS31" s="89"/>
      <c r="BT31" s="89"/>
      <c r="BU31" s="89"/>
      <c r="BV31" s="89"/>
      <c r="BW31" s="89"/>
      <c r="BX31" s="89"/>
      <c r="BY31" s="89"/>
      <c r="BZ31" s="90"/>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8"/>
      <c r="BM32" s="89"/>
      <c r="BN32" s="89"/>
      <c r="BO32" s="89"/>
      <c r="BP32" s="89"/>
      <c r="BQ32" s="89"/>
      <c r="BR32" s="89"/>
      <c r="BS32" s="89"/>
      <c r="BT32" s="89"/>
      <c r="BU32" s="89"/>
      <c r="BV32" s="89"/>
      <c r="BW32" s="89"/>
      <c r="BX32" s="89"/>
      <c r="BY32" s="89"/>
      <c r="BZ32" s="90"/>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8"/>
      <c r="BM33" s="89"/>
      <c r="BN33" s="89"/>
      <c r="BO33" s="89"/>
      <c r="BP33" s="89"/>
      <c r="BQ33" s="89"/>
      <c r="BR33" s="89"/>
      <c r="BS33" s="89"/>
      <c r="BT33" s="89"/>
      <c r="BU33" s="89"/>
      <c r="BV33" s="89"/>
      <c r="BW33" s="89"/>
      <c r="BX33" s="89"/>
      <c r="BY33" s="89"/>
      <c r="BZ33" s="90"/>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8"/>
      <c r="BM34" s="89"/>
      <c r="BN34" s="89"/>
      <c r="BO34" s="89"/>
      <c r="BP34" s="89"/>
      <c r="BQ34" s="89"/>
      <c r="BR34" s="89"/>
      <c r="BS34" s="89"/>
      <c r="BT34" s="89"/>
      <c r="BU34" s="89"/>
      <c r="BV34" s="89"/>
      <c r="BW34" s="89"/>
      <c r="BX34" s="89"/>
      <c r="BY34" s="89"/>
      <c r="BZ34" s="90"/>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8"/>
      <c r="BM35" s="89"/>
      <c r="BN35" s="89"/>
      <c r="BO35" s="89"/>
      <c r="BP35" s="89"/>
      <c r="BQ35" s="89"/>
      <c r="BR35" s="89"/>
      <c r="BS35" s="89"/>
      <c r="BT35" s="89"/>
      <c r="BU35" s="89"/>
      <c r="BV35" s="89"/>
      <c r="BW35" s="89"/>
      <c r="BX35" s="89"/>
      <c r="BY35" s="89"/>
      <c r="BZ35" s="90"/>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8"/>
      <c r="BM36" s="89"/>
      <c r="BN36" s="89"/>
      <c r="BO36" s="89"/>
      <c r="BP36" s="89"/>
      <c r="BQ36" s="89"/>
      <c r="BR36" s="89"/>
      <c r="BS36" s="89"/>
      <c r="BT36" s="89"/>
      <c r="BU36" s="89"/>
      <c r="BV36" s="89"/>
      <c r="BW36" s="89"/>
      <c r="BX36" s="89"/>
      <c r="BY36" s="89"/>
      <c r="BZ36" s="90"/>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8"/>
      <c r="BM37" s="89"/>
      <c r="BN37" s="89"/>
      <c r="BO37" s="89"/>
      <c r="BP37" s="89"/>
      <c r="BQ37" s="89"/>
      <c r="BR37" s="89"/>
      <c r="BS37" s="89"/>
      <c r="BT37" s="89"/>
      <c r="BU37" s="89"/>
      <c r="BV37" s="89"/>
      <c r="BW37" s="89"/>
      <c r="BX37" s="89"/>
      <c r="BY37" s="89"/>
      <c r="BZ37" s="90"/>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8"/>
      <c r="BM38" s="89"/>
      <c r="BN38" s="89"/>
      <c r="BO38" s="89"/>
      <c r="BP38" s="89"/>
      <c r="BQ38" s="89"/>
      <c r="BR38" s="89"/>
      <c r="BS38" s="89"/>
      <c r="BT38" s="89"/>
      <c r="BU38" s="89"/>
      <c r="BV38" s="89"/>
      <c r="BW38" s="89"/>
      <c r="BX38" s="89"/>
      <c r="BY38" s="89"/>
      <c r="BZ38" s="90"/>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8"/>
      <c r="BM39" s="89"/>
      <c r="BN39" s="89"/>
      <c r="BO39" s="89"/>
      <c r="BP39" s="89"/>
      <c r="BQ39" s="89"/>
      <c r="BR39" s="89"/>
      <c r="BS39" s="89"/>
      <c r="BT39" s="89"/>
      <c r="BU39" s="89"/>
      <c r="BV39" s="89"/>
      <c r="BW39" s="89"/>
      <c r="BX39" s="89"/>
      <c r="BY39" s="89"/>
      <c r="BZ39" s="90"/>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8"/>
      <c r="BM40" s="89"/>
      <c r="BN40" s="89"/>
      <c r="BO40" s="89"/>
      <c r="BP40" s="89"/>
      <c r="BQ40" s="89"/>
      <c r="BR40" s="89"/>
      <c r="BS40" s="89"/>
      <c r="BT40" s="89"/>
      <c r="BU40" s="89"/>
      <c r="BV40" s="89"/>
      <c r="BW40" s="89"/>
      <c r="BX40" s="89"/>
      <c r="BY40" s="89"/>
      <c r="BZ40" s="90"/>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8"/>
      <c r="BM41" s="89"/>
      <c r="BN41" s="89"/>
      <c r="BO41" s="89"/>
      <c r="BP41" s="89"/>
      <c r="BQ41" s="89"/>
      <c r="BR41" s="89"/>
      <c r="BS41" s="89"/>
      <c r="BT41" s="89"/>
      <c r="BU41" s="89"/>
      <c r="BV41" s="89"/>
      <c r="BW41" s="89"/>
      <c r="BX41" s="89"/>
      <c r="BY41" s="89"/>
      <c r="BZ41" s="90"/>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8"/>
      <c r="BM42" s="89"/>
      <c r="BN42" s="89"/>
      <c r="BO42" s="89"/>
      <c r="BP42" s="89"/>
      <c r="BQ42" s="89"/>
      <c r="BR42" s="89"/>
      <c r="BS42" s="89"/>
      <c r="BT42" s="89"/>
      <c r="BU42" s="89"/>
      <c r="BV42" s="89"/>
      <c r="BW42" s="89"/>
      <c r="BX42" s="89"/>
      <c r="BY42" s="89"/>
      <c r="BZ42" s="90"/>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8"/>
      <c r="BM43" s="89"/>
      <c r="BN43" s="89"/>
      <c r="BO43" s="89"/>
      <c r="BP43" s="89"/>
      <c r="BQ43" s="89"/>
      <c r="BR43" s="89"/>
      <c r="BS43" s="89"/>
      <c r="BT43" s="89"/>
      <c r="BU43" s="89"/>
      <c r="BV43" s="89"/>
      <c r="BW43" s="89"/>
      <c r="BX43" s="89"/>
      <c r="BY43" s="89"/>
      <c r="BZ43" s="90"/>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8"/>
      <c r="BM44" s="89"/>
      <c r="BN44" s="89"/>
      <c r="BO44" s="89"/>
      <c r="BP44" s="89"/>
      <c r="BQ44" s="89"/>
      <c r="BR44" s="89"/>
      <c r="BS44" s="89"/>
      <c r="BT44" s="89"/>
      <c r="BU44" s="89"/>
      <c r="BV44" s="89"/>
      <c r="BW44" s="89"/>
      <c r="BX44" s="89"/>
      <c r="BY44" s="89"/>
      <c r="BZ44" s="90"/>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6" t="s">
        <v>109</v>
      </c>
      <c r="BM47" s="74"/>
      <c r="BN47" s="74"/>
      <c r="BO47" s="74"/>
      <c r="BP47" s="74"/>
      <c r="BQ47" s="74"/>
      <c r="BR47" s="74"/>
      <c r="BS47" s="74"/>
      <c r="BT47" s="74"/>
      <c r="BU47" s="74"/>
      <c r="BV47" s="74"/>
      <c r="BW47" s="74"/>
      <c r="BX47" s="74"/>
      <c r="BY47" s="74"/>
      <c r="BZ47" s="75"/>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6"/>
      <c r="BM48" s="74"/>
      <c r="BN48" s="74"/>
      <c r="BO48" s="74"/>
      <c r="BP48" s="74"/>
      <c r="BQ48" s="74"/>
      <c r="BR48" s="74"/>
      <c r="BS48" s="74"/>
      <c r="BT48" s="74"/>
      <c r="BU48" s="74"/>
      <c r="BV48" s="74"/>
      <c r="BW48" s="74"/>
      <c r="BX48" s="74"/>
      <c r="BY48" s="74"/>
      <c r="BZ48" s="75"/>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6"/>
      <c r="BM49" s="74"/>
      <c r="BN49" s="74"/>
      <c r="BO49" s="74"/>
      <c r="BP49" s="74"/>
      <c r="BQ49" s="74"/>
      <c r="BR49" s="74"/>
      <c r="BS49" s="74"/>
      <c r="BT49" s="74"/>
      <c r="BU49" s="74"/>
      <c r="BV49" s="74"/>
      <c r="BW49" s="74"/>
      <c r="BX49" s="74"/>
      <c r="BY49" s="74"/>
      <c r="BZ49" s="75"/>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6"/>
      <c r="BM50" s="74"/>
      <c r="BN50" s="74"/>
      <c r="BO50" s="74"/>
      <c r="BP50" s="74"/>
      <c r="BQ50" s="74"/>
      <c r="BR50" s="74"/>
      <c r="BS50" s="74"/>
      <c r="BT50" s="74"/>
      <c r="BU50" s="74"/>
      <c r="BV50" s="74"/>
      <c r="BW50" s="74"/>
      <c r="BX50" s="74"/>
      <c r="BY50" s="74"/>
      <c r="BZ50" s="75"/>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6"/>
      <c r="BM51" s="74"/>
      <c r="BN51" s="74"/>
      <c r="BO51" s="74"/>
      <c r="BP51" s="74"/>
      <c r="BQ51" s="74"/>
      <c r="BR51" s="74"/>
      <c r="BS51" s="74"/>
      <c r="BT51" s="74"/>
      <c r="BU51" s="74"/>
      <c r="BV51" s="74"/>
      <c r="BW51" s="74"/>
      <c r="BX51" s="74"/>
      <c r="BY51" s="74"/>
      <c r="BZ51" s="75"/>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6"/>
      <c r="BM52" s="74"/>
      <c r="BN52" s="74"/>
      <c r="BO52" s="74"/>
      <c r="BP52" s="74"/>
      <c r="BQ52" s="74"/>
      <c r="BR52" s="74"/>
      <c r="BS52" s="74"/>
      <c r="BT52" s="74"/>
      <c r="BU52" s="74"/>
      <c r="BV52" s="74"/>
      <c r="BW52" s="74"/>
      <c r="BX52" s="74"/>
      <c r="BY52" s="74"/>
      <c r="BZ52" s="75"/>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6"/>
      <c r="BM53" s="74"/>
      <c r="BN53" s="74"/>
      <c r="BO53" s="74"/>
      <c r="BP53" s="74"/>
      <c r="BQ53" s="74"/>
      <c r="BR53" s="74"/>
      <c r="BS53" s="74"/>
      <c r="BT53" s="74"/>
      <c r="BU53" s="74"/>
      <c r="BV53" s="74"/>
      <c r="BW53" s="74"/>
      <c r="BX53" s="74"/>
      <c r="BY53" s="74"/>
      <c r="BZ53" s="75"/>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6"/>
      <c r="BM54" s="74"/>
      <c r="BN54" s="74"/>
      <c r="BO54" s="74"/>
      <c r="BP54" s="74"/>
      <c r="BQ54" s="74"/>
      <c r="BR54" s="74"/>
      <c r="BS54" s="74"/>
      <c r="BT54" s="74"/>
      <c r="BU54" s="74"/>
      <c r="BV54" s="74"/>
      <c r="BW54" s="74"/>
      <c r="BX54" s="74"/>
      <c r="BY54" s="74"/>
      <c r="BZ54" s="75"/>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6"/>
      <c r="BM55" s="74"/>
      <c r="BN55" s="74"/>
      <c r="BO55" s="74"/>
      <c r="BP55" s="74"/>
      <c r="BQ55" s="74"/>
      <c r="BR55" s="74"/>
      <c r="BS55" s="74"/>
      <c r="BT55" s="74"/>
      <c r="BU55" s="74"/>
      <c r="BV55" s="74"/>
      <c r="BW55" s="74"/>
      <c r="BX55" s="74"/>
      <c r="BY55" s="74"/>
      <c r="BZ55" s="75"/>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6"/>
      <c r="BM56" s="74"/>
      <c r="BN56" s="74"/>
      <c r="BO56" s="74"/>
      <c r="BP56" s="74"/>
      <c r="BQ56" s="74"/>
      <c r="BR56" s="74"/>
      <c r="BS56" s="74"/>
      <c r="BT56" s="74"/>
      <c r="BU56" s="74"/>
      <c r="BV56" s="74"/>
      <c r="BW56" s="74"/>
      <c r="BX56" s="74"/>
      <c r="BY56" s="74"/>
      <c r="BZ56" s="75"/>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6"/>
      <c r="BM57" s="74"/>
      <c r="BN57" s="74"/>
      <c r="BO57" s="74"/>
      <c r="BP57" s="74"/>
      <c r="BQ57" s="74"/>
      <c r="BR57" s="74"/>
      <c r="BS57" s="74"/>
      <c r="BT57" s="74"/>
      <c r="BU57" s="74"/>
      <c r="BV57" s="74"/>
      <c r="BW57" s="74"/>
      <c r="BX57" s="74"/>
      <c r="BY57" s="74"/>
      <c r="BZ57" s="75"/>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6"/>
      <c r="BM58" s="74"/>
      <c r="BN58" s="74"/>
      <c r="BO58" s="74"/>
      <c r="BP58" s="74"/>
      <c r="BQ58" s="74"/>
      <c r="BR58" s="74"/>
      <c r="BS58" s="74"/>
      <c r="BT58" s="74"/>
      <c r="BU58" s="74"/>
      <c r="BV58" s="74"/>
      <c r="BW58" s="74"/>
      <c r="BX58" s="74"/>
      <c r="BY58" s="74"/>
      <c r="BZ58" s="7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6"/>
      <c r="BM59" s="74"/>
      <c r="BN59" s="74"/>
      <c r="BO59" s="74"/>
      <c r="BP59" s="74"/>
      <c r="BQ59" s="74"/>
      <c r="BR59" s="74"/>
      <c r="BS59" s="74"/>
      <c r="BT59" s="74"/>
      <c r="BU59" s="74"/>
      <c r="BV59" s="74"/>
      <c r="BW59" s="74"/>
      <c r="BX59" s="74"/>
      <c r="BY59" s="74"/>
      <c r="BZ59" s="75"/>
    </row>
    <row r="60" spans="1:78" ht="13.5" customHeight="1" x14ac:dyDescent="0.2">
      <c r="A60" s="2"/>
      <c r="B60" s="85" t="s">
        <v>27</v>
      </c>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7"/>
      <c r="BK60" s="2"/>
      <c r="BL60" s="76"/>
      <c r="BM60" s="74"/>
      <c r="BN60" s="74"/>
      <c r="BO60" s="74"/>
      <c r="BP60" s="74"/>
      <c r="BQ60" s="74"/>
      <c r="BR60" s="74"/>
      <c r="BS60" s="74"/>
      <c r="BT60" s="74"/>
      <c r="BU60" s="74"/>
      <c r="BV60" s="74"/>
      <c r="BW60" s="74"/>
      <c r="BX60" s="74"/>
      <c r="BY60" s="74"/>
      <c r="BZ60" s="75"/>
    </row>
    <row r="61" spans="1:78" ht="13.5" customHeight="1" x14ac:dyDescent="0.2">
      <c r="A61" s="2"/>
      <c r="B61" s="85"/>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7"/>
      <c r="BK61" s="2"/>
      <c r="BL61" s="76"/>
      <c r="BM61" s="74"/>
      <c r="BN61" s="74"/>
      <c r="BO61" s="74"/>
      <c r="BP61" s="74"/>
      <c r="BQ61" s="74"/>
      <c r="BR61" s="74"/>
      <c r="BS61" s="74"/>
      <c r="BT61" s="74"/>
      <c r="BU61" s="74"/>
      <c r="BV61" s="74"/>
      <c r="BW61" s="74"/>
      <c r="BX61" s="74"/>
      <c r="BY61" s="74"/>
      <c r="BZ61" s="75"/>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6"/>
      <c r="BM62" s="74"/>
      <c r="BN62" s="74"/>
      <c r="BO62" s="74"/>
      <c r="BP62" s="74"/>
      <c r="BQ62" s="74"/>
      <c r="BR62" s="74"/>
      <c r="BS62" s="74"/>
      <c r="BT62" s="74"/>
      <c r="BU62" s="74"/>
      <c r="BV62" s="74"/>
      <c r="BW62" s="74"/>
      <c r="BX62" s="74"/>
      <c r="BY62" s="74"/>
      <c r="BZ62" s="75"/>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6"/>
      <c r="BM63" s="74"/>
      <c r="BN63" s="74"/>
      <c r="BO63" s="74"/>
      <c r="BP63" s="74"/>
      <c r="BQ63" s="74"/>
      <c r="BR63" s="74"/>
      <c r="BS63" s="74"/>
      <c r="BT63" s="74"/>
      <c r="BU63" s="74"/>
      <c r="BV63" s="74"/>
      <c r="BW63" s="74"/>
      <c r="BX63" s="74"/>
      <c r="BY63" s="74"/>
      <c r="BZ63" s="75"/>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110</v>
      </c>
      <c r="BM66" s="74"/>
      <c r="BN66" s="74"/>
      <c r="BO66" s="74"/>
      <c r="BP66" s="74"/>
      <c r="BQ66" s="74"/>
      <c r="BR66" s="74"/>
      <c r="BS66" s="74"/>
      <c r="BT66" s="74"/>
      <c r="BU66" s="74"/>
      <c r="BV66" s="74"/>
      <c r="BW66" s="74"/>
      <c r="BX66" s="74"/>
      <c r="BY66" s="74"/>
      <c r="BZ66" s="75"/>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6"/>
      <c r="BM67" s="74"/>
      <c r="BN67" s="74"/>
      <c r="BO67" s="74"/>
      <c r="BP67" s="74"/>
      <c r="BQ67" s="74"/>
      <c r="BR67" s="74"/>
      <c r="BS67" s="74"/>
      <c r="BT67" s="74"/>
      <c r="BU67" s="74"/>
      <c r="BV67" s="74"/>
      <c r="BW67" s="74"/>
      <c r="BX67" s="74"/>
      <c r="BY67" s="74"/>
      <c r="BZ67" s="75"/>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6"/>
      <c r="BM68" s="74"/>
      <c r="BN68" s="74"/>
      <c r="BO68" s="74"/>
      <c r="BP68" s="74"/>
      <c r="BQ68" s="74"/>
      <c r="BR68" s="74"/>
      <c r="BS68" s="74"/>
      <c r="BT68" s="74"/>
      <c r="BU68" s="74"/>
      <c r="BV68" s="74"/>
      <c r="BW68" s="74"/>
      <c r="BX68" s="74"/>
      <c r="BY68" s="74"/>
      <c r="BZ68" s="75"/>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6"/>
      <c r="BM69" s="74"/>
      <c r="BN69" s="74"/>
      <c r="BO69" s="74"/>
      <c r="BP69" s="74"/>
      <c r="BQ69" s="74"/>
      <c r="BR69" s="74"/>
      <c r="BS69" s="74"/>
      <c r="BT69" s="74"/>
      <c r="BU69" s="74"/>
      <c r="BV69" s="74"/>
      <c r="BW69" s="74"/>
      <c r="BX69" s="74"/>
      <c r="BY69" s="74"/>
      <c r="BZ69" s="75"/>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6"/>
      <c r="BM70" s="74"/>
      <c r="BN70" s="74"/>
      <c r="BO70" s="74"/>
      <c r="BP70" s="74"/>
      <c r="BQ70" s="74"/>
      <c r="BR70" s="74"/>
      <c r="BS70" s="74"/>
      <c r="BT70" s="74"/>
      <c r="BU70" s="74"/>
      <c r="BV70" s="74"/>
      <c r="BW70" s="74"/>
      <c r="BX70" s="74"/>
      <c r="BY70" s="74"/>
      <c r="BZ70" s="75"/>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6"/>
      <c r="BM71" s="74"/>
      <c r="BN71" s="74"/>
      <c r="BO71" s="74"/>
      <c r="BP71" s="74"/>
      <c r="BQ71" s="74"/>
      <c r="BR71" s="74"/>
      <c r="BS71" s="74"/>
      <c r="BT71" s="74"/>
      <c r="BU71" s="74"/>
      <c r="BV71" s="74"/>
      <c r="BW71" s="74"/>
      <c r="BX71" s="74"/>
      <c r="BY71" s="74"/>
      <c r="BZ71" s="75"/>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6"/>
      <c r="BM72" s="74"/>
      <c r="BN72" s="74"/>
      <c r="BO72" s="74"/>
      <c r="BP72" s="74"/>
      <c r="BQ72" s="74"/>
      <c r="BR72" s="74"/>
      <c r="BS72" s="74"/>
      <c r="BT72" s="74"/>
      <c r="BU72" s="74"/>
      <c r="BV72" s="74"/>
      <c r="BW72" s="74"/>
      <c r="BX72" s="74"/>
      <c r="BY72" s="74"/>
      <c r="BZ72" s="75"/>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6"/>
      <c r="BM73" s="74"/>
      <c r="BN73" s="74"/>
      <c r="BO73" s="74"/>
      <c r="BP73" s="74"/>
      <c r="BQ73" s="74"/>
      <c r="BR73" s="74"/>
      <c r="BS73" s="74"/>
      <c r="BT73" s="74"/>
      <c r="BU73" s="74"/>
      <c r="BV73" s="74"/>
      <c r="BW73" s="74"/>
      <c r="BX73" s="74"/>
      <c r="BY73" s="74"/>
      <c r="BZ73" s="75"/>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6"/>
      <c r="BM74" s="74"/>
      <c r="BN74" s="74"/>
      <c r="BO74" s="74"/>
      <c r="BP74" s="74"/>
      <c r="BQ74" s="74"/>
      <c r="BR74" s="74"/>
      <c r="BS74" s="74"/>
      <c r="BT74" s="74"/>
      <c r="BU74" s="74"/>
      <c r="BV74" s="74"/>
      <c r="BW74" s="74"/>
      <c r="BX74" s="74"/>
      <c r="BY74" s="74"/>
      <c r="BZ74" s="75"/>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6"/>
      <c r="BM75" s="74"/>
      <c r="BN75" s="74"/>
      <c r="BO75" s="74"/>
      <c r="BP75" s="74"/>
      <c r="BQ75" s="74"/>
      <c r="BR75" s="74"/>
      <c r="BS75" s="74"/>
      <c r="BT75" s="74"/>
      <c r="BU75" s="74"/>
      <c r="BV75" s="74"/>
      <c r="BW75" s="74"/>
      <c r="BX75" s="74"/>
      <c r="BY75" s="74"/>
      <c r="BZ75" s="75"/>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6"/>
      <c r="BM76" s="74"/>
      <c r="BN76" s="74"/>
      <c r="BO76" s="74"/>
      <c r="BP76" s="74"/>
      <c r="BQ76" s="74"/>
      <c r="BR76" s="74"/>
      <c r="BS76" s="74"/>
      <c r="BT76" s="74"/>
      <c r="BU76" s="74"/>
      <c r="BV76" s="74"/>
      <c r="BW76" s="74"/>
      <c r="BX76" s="74"/>
      <c r="BY76" s="74"/>
      <c r="BZ76" s="75"/>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6"/>
      <c r="BM77" s="74"/>
      <c r="BN77" s="74"/>
      <c r="BO77" s="74"/>
      <c r="BP77" s="74"/>
      <c r="BQ77" s="74"/>
      <c r="BR77" s="74"/>
      <c r="BS77" s="74"/>
      <c r="BT77" s="74"/>
      <c r="BU77" s="74"/>
      <c r="BV77" s="74"/>
      <c r="BW77" s="74"/>
      <c r="BX77" s="74"/>
      <c r="BY77" s="74"/>
      <c r="BZ77" s="75"/>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6"/>
      <c r="BM78" s="74"/>
      <c r="BN78" s="74"/>
      <c r="BO78" s="74"/>
      <c r="BP78" s="74"/>
      <c r="BQ78" s="74"/>
      <c r="BR78" s="74"/>
      <c r="BS78" s="74"/>
      <c r="BT78" s="74"/>
      <c r="BU78" s="74"/>
      <c r="BV78" s="74"/>
      <c r="BW78" s="74"/>
      <c r="BX78" s="74"/>
      <c r="BY78" s="74"/>
      <c r="BZ78" s="75"/>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6"/>
      <c r="BM79" s="74"/>
      <c r="BN79" s="74"/>
      <c r="BO79" s="74"/>
      <c r="BP79" s="74"/>
      <c r="BQ79" s="74"/>
      <c r="BR79" s="74"/>
      <c r="BS79" s="74"/>
      <c r="BT79" s="74"/>
      <c r="BU79" s="74"/>
      <c r="BV79" s="74"/>
      <c r="BW79" s="74"/>
      <c r="BX79" s="74"/>
      <c r="BY79" s="74"/>
      <c r="BZ79" s="75"/>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6"/>
      <c r="BM80" s="74"/>
      <c r="BN80" s="74"/>
      <c r="BO80" s="74"/>
      <c r="BP80" s="74"/>
      <c r="BQ80" s="74"/>
      <c r="BR80" s="74"/>
      <c r="BS80" s="74"/>
      <c r="BT80" s="74"/>
      <c r="BU80" s="74"/>
      <c r="BV80" s="74"/>
      <c r="BW80" s="74"/>
      <c r="BX80" s="74"/>
      <c r="BY80" s="74"/>
      <c r="BZ80" s="75"/>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6"/>
      <c r="BM81" s="74"/>
      <c r="BN81" s="74"/>
      <c r="BO81" s="74"/>
      <c r="BP81" s="74"/>
      <c r="BQ81" s="74"/>
      <c r="BR81" s="74"/>
      <c r="BS81" s="74"/>
      <c r="BT81" s="74"/>
      <c r="BU81" s="74"/>
      <c r="BV81" s="74"/>
      <c r="BW81" s="74"/>
      <c r="BX81" s="74"/>
      <c r="BY81" s="74"/>
      <c r="BZ81" s="7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7"/>
      <c r="BM82" s="78"/>
      <c r="BN82" s="78"/>
      <c r="BO82" s="78"/>
      <c r="BP82" s="78"/>
      <c r="BQ82" s="78"/>
      <c r="BR82" s="78"/>
      <c r="BS82" s="78"/>
      <c r="BT82" s="78"/>
      <c r="BU82" s="78"/>
      <c r="BV82" s="78"/>
      <c r="BW82" s="78"/>
      <c r="BX82" s="78"/>
      <c r="BY82" s="78"/>
      <c r="BZ82" s="79"/>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r49w5ZJ6P7uf3dHwCIeZ8N4YofBCeXyUrDOtOAdoy2W7URH4QFlFF4MlVJ+O9/4bQVMlznpUUZPWLaFpskzVnA==" saltValue="09XbWyINH7mr/sHRgWSi0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92" t="s">
        <v>50</v>
      </c>
      <c r="I3" s="93"/>
      <c r="J3" s="93"/>
      <c r="K3" s="93"/>
      <c r="L3" s="93"/>
      <c r="M3" s="93"/>
      <c r="N3" s="93"/>
      <c r="O3" s="93"/>
      <c r="P3" s="93"/>
      <c r="Q3" s="93"/>
      <c r="R3" s="93"/>
      <c r="S3" s="93"/>
      <c r="T3" s="93"/>
      <c r="U3" s="93"/>
      <c r="V3" s="93"/>
      <c r="W3" s="94"/>
      <c r="X3" s="98" t="s">
        <v>51</v>
      </c>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t="s">
        <v>27</v>
      </c>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row>
    <row r="4" spans="1:144" x14ac:dyDescent="0.2">
      <c r="A4" s="29" t="s">
        <v>52</v>
      </c>
      <c r="B4" s="31"/>
      <c r="C4" s="31"/>
      <c r="D4" s="31"/>
      <c r="E4" s="31"/>
      <c r="F4" s="31"/>
      <c r="G4" s="31"/>
      <c r="H4" s="95"/>
      <c r="I4" s="96"/>
      <c r="J4" s="96"/>
      <c r="K4" s="96"/>
      <c r="L4" s="96"/>
      <c r="M4" s="96"/>
      <c r="N4" s="96"/>
      <c r="O4" s="96"/>
      <c r="P4" s="96"/>
      <c r="Q4" s="96"/>
      <c r="R4" s="96"/>
      <c r="S4" s="96"/>
      <c r="T4" s="96"/>
      <c r="U4" s="96"/>
      <c r="V4" s="96"/>
      <c r="W4" s="97"/>
      <c r="X4" s="91" t="s">
        <v>53</v>
      </c>
      <c r="Y4" s="91"/>
      <c r="Z4" s="91"/>
      <c r="AA4" s="91"/>
      <c r="AB4" s="91"/>
      <c r="AC4" s="91"/>
      <c r="AD4" s="91"/>
      <c r="AE4" s="91"/>
      <c r="AF4" s="91"/>
      <c r="AG4" s="91"/>
      <c r="AH4" s="91"/>
      <c r="AI4" s="91" t="s">
        <v>54</v>
      </c>
      <c r="AJ4" s="91"/>
      <c r="AK4" s="91"/>
      <c r="AL4" s="91"/>
      <c r="AM4" s="91"/>
      <c r="AN4" s="91"/>
      <c r="AO4" s="91"/>
      <c r="AP4" s="91"/>
      <c r="AQ4" s="91"/>
      <c r="AR4" s="91"/>
      <c r="AS4" s="91"/>
      <c r="AT4" s="91" t="s">
        <v>55</v>
      </c>
      <c r="AU4" s="91"/>
      <c r="AV4" s="91"/>
      <c r="AW4" s="91"/>
      <c r="AX4" s="91"/>
      <c r="AY4" s="91"/>
      <c r="AZ4" s="91"/>
      <c r="BA4" s="91"/>
      <c r="BB4" s="91"/>
      <c r="BC4" s="91"/>
      <c r="BD4" s="91"/>
      <c r="BE4" s="91" t="s">
        <v>56</v>
      </c>
      <c r="BF4" s="91"/>
      <c r="BG4" s="91"/>
      <c r="BH4" s="91"/>
      <c r="BI4" s="91"/>
      <c r="BJ4" s="91"/>
      <c r="BK4" s="91"/>
      <c r="BL4" s="91"/>
      <c r="BM4" s="91"/>
      <c r="BN4" s="91"/>
      <c r="BO4" s="91"/>
      <c r="BP4" s="91" t="s">
        <v>57</v>
      </c>
      <c r="BQ4" s="91"/>
      <c r="BR4" s="91"/>
      <c r="BS4" s="91"/>
      <c r="BT4" s="91"/>
      <c r="BU4" s="91"/>
      <c r="BV4" s="91"/>
      <c r="BW4" s="91"/>
      <c r="BX4" s="91"/>
      <c r="BY4" s="91"/>
      <c r="BZ4" s="91"/>
      <c r="CA4" s="91" t="s">
        <v>58</v>
      </c>
      <c r="CB4" s="91"/>
      <c r="CC4" s="91"/>
      <c r="CD4" s="91"/>
      <c r="CE4" s="91"/>
      <c r="CF4" s="91"/>
      <c r="CG4" s="91"/>
      <c r="CH4" s="91"/>
      <c r="CI4" s="91"/>
      <c r="CJ4" s="91"/>
      <c r="CK4" s="91"/>
      <c r="CL4" s="91" t="s">
        <v>59</v>
      </c>
      <c r="CM4" s="91"/>
      <c r="CN4" s="91"/>
      <c r="CO4" s="91"/>
      <c r="CP4" s="91"/>
      <c r="CQ4" s="91"/>
      <c r="CR4" s="91"/>
      <c r="CS4" s="91"/>
      <c r="CT4" s="91"/>
      <c r="CU4" s="91"/>
      <c r="CV4" s="91"/>
      <c r="CW4" s="91" t="s">
        <v>60</v>
      </c>
      <c r="CX4" s="91"/>
      <c r="CY4" s="91"/>
      <c r="CZ4" s="91"/>
      <c r="DA4" s="91"/>
      <c r="DB4" s="91"/>
      <c r="DC4" s="91"/>
      <c r="DD4" s="91"/>
      <c r="DE4" s="91"/>
      <c r="DF4" s="91"/>
      <c r="DG4" s="91"/>
      <c r="DH4" s="91" t="s">
        <v>61</v>
      </c>
      <c r="DI4" s="91"/>
      <c r="DJ4" s="91"/>
      <c r="DK4" s="91"/>
      <c r="DL4" s="91"/>
      <c r="DM4" s="91"/>
      <c r="DN4" s="91"/>
      <c r="DO4" s="91"/>
      <c r="DP4" s="91"/>
      <c r="DQ4" s="91"/>
      <c r="DR4" s="91"/>
      <c r="DS4" s="91" t="s">
        <v>62</v>
      </c>
      <c r="DT4" s="91"/>
      <c r="DU4" s="91"/>
      <c r="DV4" s="91"/>
      <c r="DW4" s="91"/>
      <c r="DX4" s="91"/>
      <c r="DY4" s="91"/>
      <c r="DZ4" s="91"/>
      <c r="EA4" s="91"/>
      <c r="EB4" s="91"/>
      <c r="EC4" s="91"/>
      <c r="ED4" s="91" t="s">
        <v>63</v>
      </c>
      <c r="EE4" s="91"/>
      <c r="EF4" s="91"/>
      <c r="EG4" s="91"/>
      <c r="EH4" s="91"/>
      <c r="EI4" s="91"/>
      <c r="EJ4" s="91"/>
      <c r="EK4" s="91"/>
      <c r="EL4" s="91"/>
      <c r="EM4" s="91"/>
      <c r="EN4" s="91"/>
    </row>
    <row r="5" spans="1:144" x14ac:dyDescent="0.2">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2">
      <c r="A6" s="29" t="s">
        <v>91</v>
      </c>
      <c r="B6" s="34">
        <f>B7</f>
        <v>2019</v>
      </c>
      <c r="C6" s="34">
        <f t="shared" ref="C6:W6" si="3">C7</f>
        <v>141003</v>
      </c>
      <c r="D6" s="34">
        <f t="shared" si="3"/>
        <v>46</v>
      </c>
      <c r="E6" s="34">
        <f t="shared" si="3"/>
        <v>1</v>
      </c>
      <c r="F6" s="34">
        <f t="shared" si="3"/>
        <v>0</v>
      </c>
      <c r="G6" s="34">
        <f t="shared" si="3"/>
        <v>1</v>
      </c>
      <c r="H6" s="34" t="str">
        <f t="shared" si="3"/>
        <v>神奈川県　横浜市</v>
      </c>
      <c r="I6" s="34" t="str">
        <f t="shared" si="3"/>
        <v>法適用</v>
      </c>
      <c r="J6" s="34" t="str">
        <f t="shared" si="3"/>
        <v>水道事業</v>
      </c>
      <c r="K6" s="34" t="str">
        <f t="shared" si="3"/>
        <v>末端給水事業</v>
      </c>
      <c r="L6" s="34" t="str">
        <f t="shared" si="3"/>
        <v>政令市等</v>
      </c>
      <c r="M6" s="34" t="str">
        <f t="shared" si="3"/>
        <v>自治体職員</v>
      </c>
      <c r="N6" s="35" t="str">
        <f t="shared" si="3"/>
        <v>-</v>
      </c>
      <c r="O6" s="35">
        <f t="shared" si="3"/>
        <v>68.75</v>
      </c>
      <c r="P6" s="35">
        <f t="shared" si="3"/>
        <v>100</v>
      </c>
      <c r="Q6" s="35">
        <f t="shared" si="3"/>
        <v>2701</v>
      </c>
      <c r="R6" s="35">
        <f t="shared" si="3"/>
        <v>3754772</v>
      </c>
      <c r="S6" s="35">
        <f t="shared" si="3"/>
        <v>437.7</v>
      </c>
      <c r="T6" s="35">
        <f t="shared" si="3"/>
        <v>8578.41</v>
      </c>
      <c r="U6" s="35">
        <f t="shared" si="3"/>
        <v>3761518</v>
      </c>
      <c r="V6" s="35">
        <f t="shared" si="3"/>
        <v>435.5</v>
      </c>
      <c r="W6" s="35">
        <f t="shared" si="3"/>
        <v>8637.24</v>
      </c>
      <c r="X6" s="36">
        <f>IF(X7="",NA(),X7)</f>
        <v>114.81</v>
      </c>
      <c r="Y6" s="36">
        <f t="shared" ref="Y6:AG6" si="4">IF(Y7="",NA(),Y7)</f>
        <v>116.7</v>
      </c>
      <c r="Z6" s="36">
        <f t="shared" si="4"/>
        <v>114.33</v>
      </c>
      <c r="AA6" s="36">
        <f t="shared" si="4"/>
        <v>109.95</v>
      </c>
      <c r="AB6" s="36">
        <f t="shared" si="4"/>
        <v>107</v>
      </c>
      <c r="AC6" s="36">
        <f t="shared" si="4"/>
        <v>114.38</v>
      </c>
      <c r="AD6" s="36">
        <f t="shared" si="4"/>
        <v>114.5</v>
      </c>
      <c r="AE6" s="36">
        <f t="shared" si="4"/>
        <v>113.59</v>
      </c>
      <c r="AF6" s="36">
        <f t="shared" si="4"/>
        <v>113.62</v>
      </c>
      <c r="AG6" s="36">
        <f t="shared" si="4"/>
        <v>112.54</v>
      </c>
      <c r="AH6" s="35" t="str">
        <f>IF(AH7="","",IF(AH7="-","【-】","【"&amp;SUBSTITUTE(TEXT(AH7,"#,##0.00"),"-","△")&amp;"】"))</f>
        <v>【112.01】</v>
      </c>
      <c r="AI6" s="35">
        <f>IF(AI7="",NA(),AI7)</f>
        <v>0</v>
      </c>
      <c r="AJ6" s="35">
        <f t="shared" ref="AJ6:AR6" si="5">IF(AJ7="",NA(),AJ7)</f>
        <v>0</v>
      </c>
      <c r="AK6" s="35">
        <f t="shared" si="5"/>
        <v>0</v>
      </c>
      <c r="AL6" s="35">
        <f t="shared" si="5"/>
        <v>0</v>
      </c>
      <c r="AM6" s="35">
        <f t="shared" si="5"/>
        <v>0</v>
      </c>
      <c r="AN6" s="35">
        <f t="shared" si="5"/>
        <v>0</v>
      </c>
      <c r="AO6" s="35">
        <f t="shared" si="5"/>
        <v>0</v>
      </c>
      <c r="AP6" s="35">
        <f t="shared" si="5"/>
        <v>0</v>
      </c>
      <c r="AQ6" s="35">
        <f t="shared" si="5"/>
        <v>0</v>
      </c>
      <c r="AR6" s="35">
        <f t="shared" si="5"/>
        <v>0</v>
      </c>
      <c r="AS6" s="35" t="str">
        <f>IF(AS7="","",IF(AS7="-","【-】","【"&amp;SUBSTITUTE(TEXT(AS7,"#,##0.00"),"-","△")&amp;"】"))</f>
        <v>【1.08】</v>
      </c>
      <c r="AT6" s="36">
        <f>IF(AT7="",NA(),AT7)</f>
        <v>137.11000000000001</v>
      </c>
      <c r="AU6" s="36">
        <f t="shared" ref="AU6:BC6" si="6">IF(AU7="",NA(),AU7)</f>
        <v>129.28</v>
      </c>
      <c r="AV6" s="36">
        <f t="shared" si="6"/>
        <v>126.39</v>
      </c>
      <c r="AW6" s="36">
        <f t="shared" si="6"/>
        <v>123.61</v>
      </c>
      <c r="AX6" s="36">
        <f t="shared" si="6"/>
        <v>124.6</v>
      </c>
      <c r="AY6" s="36">
        <f t="shared" si="6"/>
        <v>168.99</v>
      </c>
      <c r="AZ6" s="36">
        <f t="shared" si="6"/>
        <v>159.12</v>
      </c>
      <c r="BA6" s="36">
        <f t="shared" si="6"/>
        <v>169.68</v>
      </c>
      <c r="BB6" s="36">
        <f t="shared" si="6"/>
        <v>166.51</v>
      </c>
      <c r="BC6" s="36">
        <f t="shared" si="6"/>
        <v>172.47</v>
      </c>
      <c r="BD6" s="35" t="str">
        <f>IF(BD7="","",IF(BD7="-","【-】","【"&amp;SUBSTITUTE(TEXT(BD7,"#,##0.00"),"-","△")&amp;"】"))</f>
        <v>【264.97】</v>
      </c>
      <c r="BE6" s="36">
        <f>IF(BE7="",NA(),BE7)</f>
        <v>252.94</v>
      </c>
      <c r="BF6" s="36">
        <f t="shared" ref="BF6:BN6" si="7">IF(BF7="",NA(),BF7)</f>
        <v>249.04</v>
      </c>
      <c r="BG6" s="36">
        <f t="shared" si="7"/>
        <v>241.22</v>
      </c>
      <c r="BH6" s="36">
        <f t="shared" si="7"/>
        <v>238.27</v>
      </c>
      <c r="BI6" s="36">
        <f t="shared" si="7"/>
        <v>238.75</v>
      </c>
      <c r="BJ6" s="36">
        <f t="shared" si="7"/>
        <v>212.16</v>
      </c>
      <c r="BK6" s="36">
        <f t="shared" si="7"/>
        <v>206.16</v>
      </c>
      <c r="BL6" s="36">
        <f t="shared" si="7"/>
        <v>203.63</v>
      </c>
      <c r="BM6" s="36">
        <f t="shared" si="7"/>
        <v>198.51</v>
      </c>
      <c r="BN6" s="36">
        <f t="shared" si="7"/>
        <v>193.57</v>
      </c>
      <c r="BO6" s="35" t="str">
        <f>IF(BO7="","",IF(BO7="-","【-】","【"&amp;SUBSTITUTE(TEXT(BO7,"#,##0.00"),"-","△")&amp;"】"))</f>
        <v>【266.61】</v>
      </c>
      <c r="BP6" s="36">
        <f>IF(BP7="",NA(),BP7)</f>
        <v>103.47</v>
      </c>
      <c r="BQ6" s="36">
        <f t="shared" ref="BQ6:BY6" si="8">IF(BQ7="",NA(),BQ7)</f>
        <v>104.91</v>
      </c>
      <c r="BR6" s="36">
        <f t="shared" si="8"/>
        <v>102.16</v>
      </c>
      <c r="BS6" s="36">
        <f t="shared" si="8"/>
        <v>99.74</v>
      </c>
      <c r="BT6" s="36">
        <f t="shared" si="8"/>
        <v>96.71</v>
      </c>
      <c r="BU6" s="36">
        <f t="shared" si="8"/>
        <v>104.16</v>
      </c>
      <c r="BV6" s="36">
        <f t="shared" si="8"/>
        <v>104.03</v>
      </c>
      <c r="BW6" s="36">
        <f t="shared" si="8"/>
        <v>103.04</v>
      </c>
      <c r="BX6" s="36">
        <f t="shared" si="8"/>
        <v>103.28</v>
      </c>
      <c r="BY6" s="36">
        <f t="shared" si="8"/>
        <v>102.26</v>
      </c>
      <c r="BZ6" s="35" t="str">
        <f>IF(BZ7="","",IF(BZ7="-","【-】","【"&amp;SUBSTITUTE(TEXT(BZ7,"#,##0.00"),"-","△")&amp;"】"))</f>
        <v>【103.24】</v>
      </c>
      <c r="CA6" s="36">
        <f>IF(CA7="",NA(),CA7)</f>
        <v>165.21</v>
      </c>
      <c r="CB6" s="36">
        <f t="shared" ref="CB6:CJ6" si="9">IF(CB7="",NA(),CB7)</f>
        <v>162.36000000000001</v>
      </c>
      <c r="CC6" s="36">
        <f t="shared" si="9"/>
        <v>166.6</v>
      </c>
      <c r="CD6" s="36">
        <f t="shared" si="9"/>
        <v>170.51</v>
      </c>
      <c r="CE6" s="36">
        <f t="shared" si="9"/>
        <v>174.76</v>
      </c>
      <c r="CF6" s="36">
        <f t="shared" si="9"/>
        <v>171.29</v>
      </c>
      <c r="CG6" s="36">
        <f t="shared" si="9"/>
        <v>171.54</v>
      </c>
      <c r="CH6" s="36">
        <f t="shared" si="9"/>
        <v>173</v>
      </c>
      <c r="CI6" s="36">
        <f t="shared" si="9"/>
        <v>173.11</v>
      </c>
      <c r="CJ6" s="36">
        <f t="shared" si="9"/>
        <v>174.34</v>
      </c>
      <c r="CK6" s="35" t="str">
        <f>IF(CK7="","",IF(CK7="-","【-】","【"&amp;SUBSTITUTE(TEXT(CK7,"#,##0.00"),"-","△")&amp;"】"))</f>
        <v>【168.38】</v>
      </c>
      <c r="CL6" s="36">
        <f>IF(CL7="",NA(),CL7)</f>
        <v>61.97</v>
      </c>
      <c r="CM6" s="36">
        <f t="shared" ref="CM6:CU6" si="10">IF(CM7="",NA(),CM7)</f>
        <v>62.12</v>
      </c>
      <c r="CN6" s="36">
        <f t="shared" si="10"/>
        <v>62.03</v>
      </c>
      <c r="CO6" s="36">
        <f t="shared" si="10"/>
        <v>62</v>
      </c>
      <c r="CP6" s="36">
        <f t="shared" si="10"/>
        <v>61.26</v>
      </c>
      <c r="CQ6" s="36">
        <f t="shared" si="10"/>
        <v>58.67</v>
      </c>
      <c r="CR6" s="36">
        <f t="shared" si="10"/>
        <v>59</v>
      </c>
      <c r="CS6" s="36">
        <f t="shared" si="10"/>
        <v>59.36</v>
      </c>
      <c r="CT6" s="36">
        <f t="shared" si="10"/>
        <v>59.32</v>
      </c>
      <c r="CU6" s="36">
        <f t="shared" si="10"/>
        <v>59.12</v>
      </c>
      <c r="CV6" s="35" t="str">
        <f>IF(CV7="","",IF(CV7="-","【-】","【"&amp;SUBSTITUTE(TEXT(CV7,"#,##0.00"),"-","△")&amp;"】"))</f>
        <v>【60.00】</v>
      </c>
      <c r="CW6" s="36">
        <f>IF(CW7="",NA(),CW7)</f>
        <v>92.16</v>
      </c>
      <c r="CX6" s="36">
        <f t="shared" ref="CX6:DF6" si="11">IF(CX7="",NA(),CX7)</f>
        <v>91.82</v>
      </c>
      <c r="CY6" s="36">
        <f t="shared" si="11"/>
        <v>92.31</v>
      </c>
      <c r="CZ6" s="36">
        <f t="shared" si="11"/>
        <v>92.24</v>
      </c>
      <c r="DA6" s="36">
        <f t="shared" si="11"/>
        <v>92.56</v>
      </c>
      <c r="DB6" s="36">
        <f t="shared" si="11"/>
        <v>93.36</v>
      </c>
      <c r="DC6" s="36">
        <f t="shared" si="11"/>
        <v>93.69</v>
      </c>
      <c r="DD6" s="36">
        <f t="shared" si="11"/>
        <v>93.82</v>
      </c>
      <c r="DE6" s="36">
        <f t="shared" si="11"/>
        <v>93.74</v>
      </c>
      <c r="DF6" s="36">
        <f t="shared" si="11"/>
        <v>93.64</v>
      </c>
      <c r="DG6" s="35" t="str">
        <f>IF(DG7="","",IF(DG7="-","【-】","【"&amp;SUBSTITUTE(TEXT(DG7,"#,##0.00"),"-","△")&amp;"】"))</f>
        <v>【89.80】</v>
      </c>
      <c r="DH6" s="36">
        <f>IF(DH7="",NA(),DH7)</f>
        <v>48.43</v>
      </c>
      <c r="DI6" s="36">
        <f t="shared" ref="DI6:DQ6" si="12">IF(DI7="",NA(),DI7)</f>
        <v>49.23</v>
      </c>
      <c r="DJ6" s="36">
        <f t="shared" si="12"/>
        <v>49.66</v>
      </c>
      <c r="DK6" s="36">
        <f t="shared" si="12"/>
        <v>49.9</v>
      </c>
      <c r="DL6" s="36">
        <f t="shared" si="12"/>
        <v>50.69</v>
      </c>
      <c r="DM6" s="36">
        <f t="shared" si="12"/>
        <v>47.39</v>
      </c>
      <c r="DN6" s="36">
        <f t="shared" si="12"/>
        <v>48.05</v>
      </c>
      <c r="DO6" s="36">
        <f t="shared" si="12"/>
        <v>48.64</v>
      </c>
      <c r="DP6" s="36">
        <f t="shared" si="12"/>
        <v>49.23</v>
      </c>
      <c r="DQ6" s="36">
        <f t="shared" si="12"/>
        <v>49.78</v>
      </c>
      <c r="DR6" s="35" t="str">
        <f>IF(DR7="","",IF(DR7="-","【-】","【"&amp;SUBSTITUTE(TEXT(DR7,"#,##0.00"),"-","△")&amp;"】"))</f>
        <v>【49.59】</v>
      </c>
      <c r="DS6" s="36">
        <f>IF(DS7="",NA(),DS7)</f>
        <v>20.95</v>
      </c>
      <c r="DT6" s="36">
        <f t="shared" ref="DT6:EB6" si="13">IF(DT7="",NA(),DT7)</f>
        <v>21.99</v>
      </c>
      <c r="DU6" s="36">
        <f t="shared" si="13"/>
        <v>23.46</v>
      </c>
      <c r="DV6" s="36">
        <f t="shared" si="13"/>
        <v>24.71</v>
      </c>
      <c r="DW6" s="36">
        <f t="shared" si="13"/>
        <v>24.55</v>
      </c>
      <c r="DX6" s="36">
        <f t="shared" si="13"/>
        <v>16.739999999999998</v>
      </c>
      <c r="DY6" s="36">
        <f t="shared" si="13"/>
        <v>17.97</v>
      </c>
      <c r="DZ6" s="36">
        <f t="shared" si="13"/>
        <v>19.95</v>
      </c>
      <c r="EA6" s="36">
        <f t="shared" si="13"/>
        <v>21.62</v>
      </c>
      <c r="EB6" s="36">
        <f t="shared" si="13"/>
        <v>22.79</v>
      </c>
      <c r="EC6" s="35" t="str">
        <f>IF(EC7="","",IF(EC7="-","【-】","【"&amp;SUBSTITUTE(TEXT(EC7,"#,##0.00"),"-","△")&amp;"】"))</f>
        <v>【19.44】</v>
      </c>
      <c r="ED6" s="36">
        <f>IF(ED7="",NA(),ED7)</f>
        <v>1.25</v>
      </c>
      <c r="EE6" s="36">
        <f t="shared" ref="EE6:EM6" si="14">IF(EE7="",NA(),EE7)</f>
        <v>1.18</v>
      </c>
      <c r="EF6" s="36">
        <f t="shared" si="14"/>
        <v>1.27</v>
      </c>
      <c r="EG6" s="36">
        <f t="shared" si="14"/>
        <v>1.28</v>
      </c>
      <c r="EH6" s="36">
        <f t="shared" si="14"/>
        <v>1.0900000000000001</v>
      </c>
      <c r="EI6" s="36">
        <f t="shared" si="14"/>
        <v>1.23</v>
      </c>
      <c r="EJ6" s="36">
        <f t="shared" si="14"/>
        <v>1.18</v>
      </c>
      <c r="EK6" s="36">
        <f t="shared" si="14"/>
        <v>0.97</v>
      </c>
      <c r="EL6" s="36">
        <f t="shared" si="14"/>
        <v>1.03</v>
      </c>
      <c r="EM6" s="36">
        <f t="shared" si="14"/>
        <v>0.97</v>
      </c>
      <c r="EN6" s="35" t="str">
        <f>IF(EN7="","",IF(EN7="-","【-】","【"&amp;SUBSTITUTE(TEXT(EN7,"#,##0.00"),"-","△")&amp;"】"))</f>
        <v>【0.68】</v>
      </c>
    </row>
    <row r="7" spans="1:144" s="37" customFormat="1" x14ac:dyDescent="0.2">
      <c r="A7" s="29"/>
      <c r="B7" s="38">
        <v>2019</v>
      </c>
      <c r="C7" s="38">
        <v>141003</v>
      </c>
      <c r="D7" s="38">
        <v>46</v>
      </c>
      <c r="E7" s="38">
        <v>1</v>
      </c>
      <c r="F7" s="38">
        <v>0</v>
      </c>
      <c r="G7" s="38">
        <v>1</v>
      </c>
      <c r="H7" s="38" t="s">
        <v>92</v>
      </c>
      <c r="I7" s="38" t="s">
        <v>93</v>
      </c>
      <c r="J7" s="38" t="s">
        <v>94</v>
      </c>
      <c r="K7" s="38" t="s">
        <v>95</v>
      </c>
      <c r="L7" s="38" t="s">
        <v>96</v>
      </c>
      <c r="M7" s="38" t="s">
        <v>97</v>
      </c>
      <c r="N7" s="39" t="s">
        <v>98</v>
      </c>
      <c r="O7" s="39">
        <v>68.75</v>
      </c>
      <c r="P7" s="39">
        <v>100</v>
      </c>
      <c r="Q7" s="39">
        <v>2701</v>
      </c>
      <c r="R7" s="39">
        <v>3754772</v>
      </c>
      <c r="S7" s="39">
        <v>437.7</v>
      </c>
      <c r="T7" s="39">
        <v>8578.41</v>
      </c>
      <c r="U7" s="39">
        <v>3761518</v>
      </c>
      <c r="V7" s="39">
        <v>435.5</v>
      </c>
      <c r="W7" s="39">
        <v>8637.24</v>
      </c>
      <c r="X7" s="39">
        <v>114.81</v>
      </c>
      <c r="Y7" s="39">
        <v>116.7</v>
      </c>
      <c r="Z7" s="39">
        <v>114.33</v>
      </c>
      <c r="AA7" s="39">
        <v>109.95</v>
      </c>
      <c r="AB7" s="39">
        <v>107</v>
      </c>
      <c r="AC7" s="39">
        <v>114.38</v>
      </c>
      <c r="AD7" s="39">
        <v>114.5</v>
      </c>
      <c r="AE7" s="39">
        <v>113.59</v>
      </c>
      <c r="AF7" s="39">
        <v>113.62</v>
      </c>
      <c r="AG7" s="39">
        <v>112.54</v>
      </c>
      <c r="AH7" s="39">
        <v>112.01</v>
      </c>
      <c r="AI7" s="39">
        <v>0</v>
      </c>
      <c r="AJ7" s="39">
        <v>0</v>
      </c>
      <c r="AK7" s="39">
        <v>0</v>
      </c>
      <c r="AL7" s="39">
        <v>0</v>
      </c>
      <c r="AM7" s="39">
        <v>0</v>
      </c>
      <c r="AN7" s="39">
        <v>0</v>
      </c>
      <c r="AO7" s="39">
        <v>0</v>
      </c>
      <c r="AP7" s="39">
        <v>0</v>
      </c>
      <c r="AQ7" s="39">
        <v>0</v>
      </c>
      <c r="AR7" s="39">
        <v>0</v>
      </c>
      <c r="AS7" s="39">
        <v>1.08</v>
      </c>
      <c r="AT7" s="39">
        <v>137.11000000000001</v>
      </c>
      <c r="AU7" s="39">
        <v>129.28</v>
      </c>
      <c r="AV7" s="39">
        <v>126.39</v>
      </c>
      <c r="AW7" s="39">
        <v>123.61</v>
      </c>
      <c r="AX7" s="39">
        <v>124.6</v>
      </c>
      <c r="AY7" s="39">
        <v>168.99</v>
      </c>
      <c r="AZ7" s="39">
        <v>159.12</v>
      </c>
      <c r="BA7" s="39">
        <v>169.68</v>
      </c>
      <c r="BB7" s="39">
        <v>166.51</v>
      </c>
      <c r="BC7" s="39">
        <v>172.47</v>
      </c>
      <c r="BD7" s="39">
        <v>264.97000000000003</v>
      </c>
      <c r="BE7" s="39">
        <v>252.94</v>
      </c>
      <c r="BF7" s="39">
        <v>249.04</v>
      </c>
      <c r="BG7" s="39">
        <v>241.22</v>
      </c>
      <c r="BH7" s="39">
        <v>238.27</v>
      </c>
      <c r="BI7" s="39">
        <v>238.75</v>
      </c>
      <c r="BJ7" s="39">
        <v>212.16</v>
      </c>
      <c r="BK7" s="39">
        <v>206.16</v>
      </c>
      <c r="BL7" s="39">
        <v>203.63</v>
      </c>
      <c r="BM7" s="39">
        <v>198.51</v>
      </c>
      <c r="BN7" s="39">
        <v>193.57</v>
      </c>
      <c r="BO7" s="39">
        <v>266.61</v>
      </c>
      <c r="BP7" s="39">
        <v>103.47</v>
      </c>
      <c r="BQ7" s="39">
        <v>104.91</v>
      </c>
      <c r="BR7" s="39">
        <v>102.16</v>
      </c>
      <c r="BS7" s="39">
        <v>99.74</v>
      </c>
      <c r="BT7" s="39">
        <v>96.71</v>
      </c>
      <c r="BU7" s="39">
        <v>104.16</v>
      </c>
      <c r="BV7" s="39">
        <v>104.03</v>
      </c>
      <c r="BW7" s="39">
        <v>103.04</v>
      </c>
      <c r="BX7" s="39">
        <v>103.28</v>
      </c>
      <c r="BY7" s="39">
        <v>102.26</v>
      </c>
      <c r="BZ7" s="39">
        <v>103.24</v>
      </c>
      <c r="CA7" s="39">
        <v>165.21</v>
      </c>
      <c r="CB7" s="39">
        <v>162.36000000000001</v>
      </c>
      <c r="CC7" s="39">
        <v>166.6</v>
      </c>
      <c r="CD7" s="39">
        <v>170.51</v>
      </c>
      <c r="CE7" s="39">
        <v>174.76</v>
      </c>
      <c r="CF7" s="39">
        <v>171.29</v>
      </c>
      <c r="CG7" s="39">
        <v>171.54</v>
      </c>
      <c r="CH7" s="39">
        <v>173</v>
      </c>
      <c r="CI7" s="39">
        <v>173.11</v>
      </c>
      <c r="CJ7" s="39">
        <v>174.34</v>
      </c>
      <c r="CK7" s="39">
        <v>168.38</v>
      </c>
      <c r="CL7" s="39">
        <v>61.97</v>
      </c>
      <c r="CM7" s="39">
        <v>62.12</v>
      </c>
      <c r="CN7" s="39">
        <v>62.03</v>
      </c>
      <c r="CO7" s="39">
        <v>62</v>
      </c>
      <c r="CP7" s="39">
        <v>61.26</v>
      </c>
      <c r="CQ7" s="39">
        <v>58.67</v>
      </c>
      <c r="CR7" s="39">
        <v>59</v>
      </c>
      <c r="CS7" s="39">
        <v>59.36</v>
      </c>
      <c r="CT7" s="39">
        <v>59.32</v>
      </c>
      <c r="CU7" s="39">
        <v>59.12</v>
      </c>
      <c r="CV7" s="39">
        <v>60</v>
      </c>
      <c r="CW7" s="39">
        <v>92.16</v>
      </c>
      <c r="CX7" s="39">
        <v>91.82</v>
      </c>
      <c r="CY7" s="39">
        <v>92.31</v>
      </c>
      <c r="CZ7" s="39">
        <v>92.24</v>
      </c>
      <c r="DA7" s="39">
        <v>92.56</v>
      </c>
      <c r="DB7" s="39">
        <v>93.36</v>
      </c>
      <c r="DC7" s="39">
        <v>93.69</v>
      </c>
      <c r="DD7" s="39">
        <v>93.82</v>
      </c>
      <c r="DE7" s="39">
        <v>93.74</v>
      </c>
      <c r="DF7" s="39">
        <v>93.64</v>
      </c>
      <c r="DG7" s="39">
        <v>89.8</v>
      </c>
      <c r="DH7" s="39">
        <v>48.43</v>
      </c>
      <c r="DI7" s="39">
        <v>49.23</v>
      </c>
      <c r="DJ7" s="39">
        <v>49.66</v>
      </c>
      <c r="DK7" s="39">
        <v>49.9</v>
      </c>
      <c r="DL7" s="39">
        <v>50.69</v>
      </c>
      <c r="DM7" s="39">
        <v>47.39</v>
      </c>
      <c r="DN7" s="39">
        <v>48.05</v>
      </c>
      <c r="DO7" s="39">
        <v>48.64</v>
      </c>
      <c r="DP7" s="39">
        <v>49.23</v>
      </c>
      <c r="DQ7" s="39">
        <v>49.78</v>
      </c>
      <c r="DR7" s="39">
        <v>49.59</v>
      </c>
      <c r="DS7" s="39">
        <v>20.95</v>
      </c>
      <c r="DT7" s="39">
        <v>21.99</v>
      </c>
      <c r="DU7" s="39">
        <v>23.46</v>
      </c>
      <c r="DV7" s="39">
        <v>24.71</v>
      </c>
      <c r="DW7" s="39">
        <v>24.55</v>
      </c>
      <c r="DX7" s="39">
        <v>16.739999999999998</v>
      </c>
      <c r="DY7" s="39">
        <v>17.97</v>
      </c>
      <c r="DZ7" s="39">
        <v>19.95</v>
      </c>
      <c r="EA7" s="39">
        <v>21.62</v>
      </c>
      <c r="EB7" s="39">
        <v>22.79</v>
      </c>
      <c r="EC7" s="39">
        <v>19.440000000000001</v>
      </c>
      <c r="ED7" s="39">
        <v>1.25</v>
      </c>
      <c r="EE7" s="39">
        <v>1.18</v>
      </c>
      <c r="EF7" s="39">
        <v>1.27</v>
      </c>
      <c r="EG7" s="39">
        <v>1.28</v>
      </c>
      <c r="EH7" s="39">
        <v>1.0900000000000001</v>
      </c>
      <c r="EI7" s="39">
        <v>1.23</v>
      </c>
      <c r="EJ7" s="39">
        <v>1.18</v>
      </c>
      <c r="EK7" s="39">
        <v>0.97</v>
      </c>
      <c r="EL7" s="39">
        <v>1.03</v>
      </c>
      <c r="EM7" s="39">
        <v>0.97</v>
      </c>
      <c r="EN7" s="39">
        <v>0.68</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2">
      <c r="B11">
        <v>4</v>
      </c>
      <c r="C11">
        <v>3</v>
      </c>
      <c r="D11">
        <v>2</v>
      </c>
      <c r="E11">
        <v>1</v>
      </c>
      <c r="F11">
        <v>0</v>
      </c>
      <c r="G11" t="s">
        <v>104</v>
      </c>
    </row>
    <row r="12" spans="1:144" x14ac:dyDescent="0.2">
      <c r="B12">
        <v>1</v>
      </c>
      <c r="C12">
        <v>1</v>
      </c>
      <c r="D12">
        <v>1</v>
      </c>
      <c r="E12">
        <v>1</v>
      </c>
      <c r="F12">
        <v>1</v>
      </c>
      <c r="G12" t="s">
        <v>105</v>
      </c>
    </row>
    <row r="13" spans="1:144" x14ac:dyDescent="0.2">
      <c r="B13" t="s">
        <v>106</v>
      </c>
      <c r="C13" t="s">
        <v>106</v>
      </c>
      <c r="D13" t="s">
        <v>106</v>
      </c>
      <c r="E13" t="s">
        <v>106</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2021-02-24T08:34:47Z</cp:lastPrinted>
  <dcterms:created xsi:type="dcterms:W3CDTF">2020-12-04T02:06:53Z</dcterms:created>
  <dcterms:modified xsi:type="dcterms:W3CDTF">2021-02-24T08:34:55Z</dcterms:modified>
  <cp:category/>
</cp:coreProperties>
</file>