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1決算\99_送付用\２回目\"/>
    </mc:Choice>
  </mc:AlternateContent>
  <bookViews>
    <workbookView xWindow="0" yWindow="0" windowWidth="15360" windowHeight="7632" tabRatio="83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BY36" i="10"/>
  <c r="BW36" i="10"/>
  <c r="BE36" i="10"/>
  <c r="AM36" i="10"/>
  <c r="W36" i="10"/>
  <c r="U36" i="10"/>
  <c r="E36" i="10"/>
  <c r="C36" i="10"/>
  <c r="DG35" i="10"/>
  <c r="CQ35" i="10"/>
  <c r="BY35" i="10"/>
  <c r="BE35" i="10"/>
  <c r="AO35" i="10"/>
  <c r="AM35" i="10"/>
  <c r="W35" i="10"/>
  <c r="U35" i="10"/>
  <c r="E35" i="10"/>
  <c r="C35" i="10"/>
  <c r="DG34" i="10"/>
  <c r="CQ34" i="10"/>
  <c r="BY34" i="10"/>
  <c r="BW34" i="10"/>
  <c r="BW35" i="10" s="1"/>
  <c r="BE34" i="10"/>
  <c r="AO34" i="10"/>
  <c r="AM34" i="10"/>
  <c r="W34" i="10"/>
  <c r="U34" i="10"/>
  <c r="E34" i="10"/>
  <c r="C34" i="10"/>
  <c r="CO34" i="10" l="1"/>
  <c r="CO35" i="10" s="1"/>
  <c r="CO36" i="10" s="1"/>
</calcChain>
</file>

<file path=xl/sharedStrings.xml><?xml version="1.0" encoding="utf-8"?>
<sst xmlns="http://schemas.openxmlformats.org/spreadsheetml/2006/main" count="1058" uniqueCount="603">
  <si>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</si>
  <si>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</si>
  <si>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</si>
  <si>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</si>
  <si>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</si>
  <si>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</si>
  <si>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</si>
  <si>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</si>
  <si>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</si>
  <si>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</si>
  <si>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</si>
  <si>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</si>
  <si>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</si>
  <si>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</si>
  <si>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</si>
  <si>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</si>
  <si>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</si>
  <si>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</si>
  <si>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</si>
  <si>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</si>
  <si>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</si>
  <si>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</si>
  <si>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</si>
  <si>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</si>
  <si>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</si>
  <si>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</si>
  <si>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</si>
  <si>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</si>
  <si>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</si>
  <si>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</si>
  <si>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</si>
  <si>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</si>
  <si>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</si>
  <si>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</si>
  <si>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</si>
  <si>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</si>
  <si>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</si>
  <si>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</si>
  <si>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</si>
  <si>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</si>
  <si>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</si>
  <si>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</si>
  <si>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</si>
  <si>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</si>
  <si>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</si>
  <si>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</si>
  <si>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</si>
  <si>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</si>
  <si>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</si>
  <si>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</si>
  <si>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</si>
  <si>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</si>
  <si>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</si>
  <si>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</si>
  <si>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</si>
  <si>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</si>
  <si>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</si>
  <si>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</si>
  <si>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</si>
  <si>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</si>
  <si>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</si>
  <si>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</si>
  <si>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</si>
  <si>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</si>
  <si>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</si>
  <si>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</si>
  <si>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</si>
  <si>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</si>
  <si>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</si>
  <si>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</si>
  <si>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</si>
  <si>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</si>
  <si>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</si>
  <si>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</si>
  <si>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</si>
  <si>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</si>
  <si>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</si>
  <si>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</si>
  <si>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</si>
  <si>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</si>
  <si>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</si>
  <si>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</si>
  <si>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</si>
  <si>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</si>
  <si>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</si>
  <si>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</si>
  <si>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</si>
  <si>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</si>
  <si>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</si>
  <si>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</si>
  <si>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</si>
  <si>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</si>
  <si>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</si>
  <si>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</si>
  <si>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</si>
  <si>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</si>
  <si>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</si>
  <si>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</si>
  <si>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茅ヶ崎市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</si>
  <si>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</si>
  <si>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</si>
  <si>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</si>
  <si>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</si>
  <si>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</si>
  <si>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</si>
  <si>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</si>
  <si>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</si>
  <si>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</si>
  <si>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</si>
  <si>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</si>
  <si>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</si>
  <si>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</si>
  <si>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</si>
  <si>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</si>
  <si>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</si>
  <si>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</si>
  <si>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</si>
  <si>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</si>
  <si>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</si>
  <si>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</si>
  <si>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</si>
  <si>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</si>
  <si>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</si>
  <si>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</si>
  <si>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</si>
  <si>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</si>
  <si>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</si>
  <si>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</si>
  <si>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</si>
  <si>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</si>
  <si>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</si>
  <si>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</si>
  <si>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</si>
  <si>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</si>
  <si>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</si>
  <si>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</si>
  <si>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</si>
  <si>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</si>
  <si>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</si>
  <si>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</si>
  <si>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</si>
  <si>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</si>
  <si>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</si>
  <si>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</si>
  <si>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</si>
  <si>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</si>
  <si>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</si>
  <si>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</si>
  <si>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</si>
  <si>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</si>
  <si>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</si>
  <si>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</si>
  <si>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</si>
  <si>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</si>
  <si>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</si>
  <si>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</si>
  <si>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</si>
  <si>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</si>
  <si>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</si>
  <si>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</si>
  <si>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</si>
  <si>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</si>
  <si>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</si>
  <si>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</si>
  <si>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</si>
  <si>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</si>
  <si>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</si>
  <si>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</si>
  <si>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</si>
  <si>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</si>
  <si>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</si>
  <si>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</si>
  <si>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</si>
  <si>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</si>
  <si>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</si>
  <si>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</si>
  <si>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</si>
  <si>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</si>
  <si>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</si>
  <si>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</si>
  <si>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</si>
  <si>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</si>
  <si>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</si>
  <si>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</si>
  <si>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</si>
  <si>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</si>
  <si>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</si>
  <si>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</si>
  <si>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</si>
  <si>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</si>
  <si>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</si>
  <si>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</si>
  <si>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</si>
  <si>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</si>
  <si>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</si>
  <si>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</si>
  <si>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</si>
  <si>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</si>
  <si>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</si>
  <si>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</si>
  <si>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</si>
  <si>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</si>
  <si>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</si>
  <si>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</si>
  <si>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</si>
  <si>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</si>
  <si>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</si>
  <si>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</si>
  <si>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</si>
  <si>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</si>
  <si>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</si>
  <si>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</si>
  <si>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</si>
  <si>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</si>
  <si>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神奈川県茅ヶ崎市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</si>
  <si>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</si>
  <si>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</si>
  <si>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</si>
  <si>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</si>
  <si>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</si>
  <si>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</si>
  <si>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</si>
  <si>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</si>
  <si>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</si>
  <si>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</si>
  <si>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</si>
  <si>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</si>
  <si>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</si>
  <si>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</si>
  <si>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</si>
  <si>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</si>
  <si>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</si>
  <si>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</si>
  <si>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</si>
  <si>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</si>
  <si>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</si>
  <si>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</si>
  <si>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</si>
  <si>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</si>
  <si>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</si>
  <si>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</si>
  <si>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</si>
  <si>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</si>
  <si>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</si>
  <si>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</si>
  <si>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</si>
  <si>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</si>
  <si>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</si>
  <si>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</si>
  <si>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</si>
  <si>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</si>
  <si>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</si>
  <si>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</si>
  <si>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</si>
  <si>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</si>
  <si>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</si>
  <si>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</si>
  <si>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</si>
  <si>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</si>
  <si>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</si>
  <si>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</si>
  <si>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</si>
  <si>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</si>
  <si>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</si>
  <si>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</si>
  <si>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</si>
  <si>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</si>
  <si>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</si>
  <si>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</si>
  <si>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</si>
  <si>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</si>
  <si>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</si>
  <si>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</si>
  <si>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</si>
  <si>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</si>
  <si>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</si>
  <si>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</si>
  <si>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</si>
  <si>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</si>
  <si>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</si>
  <si>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</si>
  <si>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</si>
  <si>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</si>
  <si>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</si>
  <si>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</si>
  <si>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</si>
  <si>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</si>
  <si>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</si>
  <si>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</si>
  <si>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</si>
  <si>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</si>
  <si>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</si>
  <si>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</si>
  <si>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</si>
  <si>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</si>
  <si>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</si>
  <si>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</si>
  <si>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</si>
  <si>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</si>
  <si>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</si>
  <si>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</si>
  <si>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</si>
  <si>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</si>
  <si>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</si>
  <si>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</si>
  <si>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</si>
  <si>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</si>
  <si>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</si>
  <si>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</si>
  <si>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</si>
  <si>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</si>
  <si>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</si>
  <si>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</si>
  <si>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</si>
  <si>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</si>
  <si>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</si>
  <si>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</si>
  <si>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</si>
  <si>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</si>
  <si>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</si>
  <si>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</si>
  <si>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</si>
  <si>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</si>
  <si>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</si>
  <si>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</si>
  <si>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</si>
  <si>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</si>
  <si>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</si>
  <si>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</si>
  <si>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</si>
  <si>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</si>
  <si>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</si>
  <si>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</si>
  <si>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</si>
  <si>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</si>
  <si>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</si>
  <si>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</si>
  <si>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</si>
  <si>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</si>
  <si>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</si>
  <si>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</si>
  <si>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</si>
  <si>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</si>
  <si>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</si>
  <si>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</si>
  <si>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</si>
  <si>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</si>
  <si>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</si>
  <si>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</si>
  <si>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</si>
  <si>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</si>
  <si>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</si>
  <si>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</si>
  <si>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</si>
  <si>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</si>
  <si>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</si>
  <si>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</si>
  <si>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</si>
  <si>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</si>
  <si>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</si>
  <si>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</si>
  <si>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</si>
  <si>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</si>
  <si>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</si>
  <si>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</si>
  <si>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</si>
  <si>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</si>
  <si>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神奈川県茅ヶ崎市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</si>
  <si>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</si>
  <si>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</si>
  <si>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</si>
  <si>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</si>
  <si>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</si>
  <si>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</si>
  <si>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</si>
  <si>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</si>
  <si>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</si>
  <si>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</si>
  <si>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</si>
  <si>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</si>
  <si>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</si>
  <si>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</si>
  <si>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</si>
  <si>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</si>
  <si>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</si>
  <si>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</si>
  <si>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</si>
  <si>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</si>
  <si>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</si>
  <si>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</si>
  <si>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</si>
  <si>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</si>
  <si>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</si>
  <si>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</si>
  <si>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</si>
  <si>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</si>
  <si>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</si>
  <si>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</si>
  <si>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</si>
  <si>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</si>
  <si>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</si>
  <si>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</si>
  <si>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</si>
  <si>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</si>
  <si>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</si>
  <si>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</si>
  <si>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公共下水道事業会計</t>
    <phoneticPr fontId="5"/>
  </si>
  <si>
    <t>法適用企業</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</si>
  <si>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</si>
  <si>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</si>
  <si>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</si>
  <si>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</si>
  <si>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</si>
  <si>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</si>
  <si>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</si>
  <si>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</si>
  <si>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</si>
  <si>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</si>
  <si>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</si>
  <si>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</si>
  <si>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</si>
  <si>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</si>
  <si>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</si>
  <si>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</si>
  <si>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</si>
  <si>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</si>
  <si>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</si>
  <si>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</si>
  <si>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</si>
  <si>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</si>
  <si>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</si>
  <si>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</si>
  <si>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</si>
  <si>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</si>
  <si>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</si>
  <si>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</si>
  <si>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</si>
  <si>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</si>
  <si>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</si>
  <si>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</si>
  <si>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</si>
  <si>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</si>
  <si>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</si>
  <si>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</si>
  <si>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</si>
  <si>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</si>
  <si>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</si>
  <si>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</si>
  <si>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</si>
  <si>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</si>
  <si>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</si>
  <si>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</si>
  <si>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</si>
  <si>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</si>
  <si>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</si>
  <si>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</si>
  <si>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</si>
  <si>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</si>
  <si>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</si>
  <si>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</si>
  <si>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</si>
  <si>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</si>
  <si>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</si>
  <si>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</si>
  <si>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</si>
  <si>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</si>
  <si>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</si>
  <si>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</si>
  <si>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</si>
  <si>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</si>
  <si>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</si>
  <si>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</si>
  <si>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</si>
  <si>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</si>
  <si>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</si>
  <si>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</si>
  <si>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</si>
  <si>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</si>
  <si>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</si>
  <si>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</si>
  <si>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</si>
  <si>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</si>
  <si>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</si>
  <si>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</si>
  <si>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</si>
  <si>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</si>
  <si>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</si>
  <si>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</si>
  <si>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</si>
  <si>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</si>
  <si>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</si>
  <si>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</si>
  <si>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</si>
  <si>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</si>
  <si>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</si>
  <si>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</si>
  <si>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</si>
  <si>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</si>
  <si>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</si>
  <si>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</si>
  <si>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</si>
  <si>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</si>
  <si>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</si>
  <si>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</si>
  <si>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</si>
  <si>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</si>
  <si>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</si>
  <si>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</si>
  <si>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</si>
  <si>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</si>
  <si>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</si>
  <si>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</si>
  <si>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</si>
  <si>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</si>
  <si>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</si>
  <si>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</si>
  <si>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</si>
  <si>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</si>
  <si>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</si>
  <si>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</si>
  <si>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</si>
  <si>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</si>
  <si>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</si>
  <si>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</si>
  <si>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</si>
  <si>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</si>
  <si>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</si>
  <si>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</si>
  <si>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</si>
  <si>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</si>
  <si>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</si>
  <si>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</si>
  <si>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</si>
  <si>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</si>
  <si>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</si>
  <si>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</si>
  <si>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</si>
  <si>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</si>
  <si>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</si>
  <si>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</si>
  <si>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</si>
  <si>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</si>
  <si>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</si>
  <si>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</si>
  <si>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</si>
  <si>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</si>
  <si>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</si>
  <si>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</si>
  <si>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</si>
  <si>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</si>
  <si>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</si>
  <si>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</si>
  <si>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</si>
  <si>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</si>
  <si>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</si>
  <si>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</si>
  <si>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</si>
  <si>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</si>
  <si>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0.60</t>
  </si>
  <si>
    <t>▲ 0.30</t>
  </si>
  <si>
    <t>一般会計</t>
  </si>
  <si>
    <t>病院事業会計</t>
  </si>
  <si>
    <t>公共下水道事業会計</t>
  </si>
  <si>
    <t>介護保険事業特別会計</t>
  </si>
  <si>
    <t>国民健康保険事業特別会計</t>
  </si>
  <si>
    <t>後期高齢者医療事業特別会計</t>
  </si>
  <si>
    <t>公共用地先行取得事業特別会計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</si>
  <si>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</si>
  <si>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</si>
  <si>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</si>
  <si>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</si>
  <si>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</si>
  <si>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</si>
  <si>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</si>
  <si>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</si>
  <si>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公共施設等再編整備基金</t>
    <rPh sb="0" eb="2">
      <t>コウキョウ</t>
    </rPh>
    <rPh sb="2" eb="4">
      <t>シセツ</t>
    </rPh>
    <rPh sb="4" eb="5">
      <t>トウ</t>
    </rPh>
    <rPh sb="5" eb="7">
      <t>サイヘン</t>
    </rPh>
    <rPh sb="7" eb="9">
      <t>セイビ</t>
    </rPh>
    <rPh sb="9" eb="11">
      <t>キキン</t>
    </rPh>
    <phoneticPr fontId="5"/>
  </si>
  <si>
    <t>緑のまちづくり基金</t>
    <rPh sb="0" eb="1">
      <t>ミドリ</t>
    </rPh>
    <rPh sb="7" eb="9">
      <t>キキン</t>
    </rPh>
    <phoneticPr fontId="5"/>
  </si>
  <si>
    <t>ごみ減量化・資源化基金</t>
    <rPh sb="2" eb="5">
      <t>ゲンリョウカ</t>
    </rPh>
    <rPh sb="6" eb="9">
      <t>シゲンカ</t>
    </rPh>
    <rPh sb="9" eb="11">
      <t>キキン</t>
    </rPh>
    <phoneticPr fontId="5"/>
  </si>
  <si>
    <t>ふるさと基金</t>
    <rPh sb="4" eb="6">
      <t>キキン</t>
    </rPh>
    <phoneticPr fontId="5"/>
  </si>
  <si>
    <t>文化振興基金</t>
    <rPh sb="0" eb="2">
      <t>ブンカ</t>
    </rPh>
    <rPh sb="2" eb="4">
      <t>シンコウ</t>
    </rPh>
    <rPh sb="4" eb="6">
      <t>キキン</t>
    </rPh>
    <phoneticPr fontId="5"/>
  </si>
  <si>
    <t>茅ヶ崎市文化・スポーツ振興財団</t>
    <rPh sb="0" eb="4">
      <t>チガサキシ</t>
    </rPh>
    <rPh sb="4" eb="6">
      <t>ブンカ</t>
    </rPh>
    <rPh sb="11" eb="13">
      <t>シンコウ</t>
    </rPh>
    <rPh sb="13" eb="15">
      <t>ザイダン</t>
    </rPh>
    <phoneticPr fontId="2"/>
  </si>
  <si>
    <t>茅ヶ崎市土地開発公社</t>
    <rPh sb="0" eb="4">
      <t>チガサキシ</t>
    </rPh>
    <rPh sb="4" eb="6">
      <t>トチ</t>
    </rPh>
    <rPh sb="6" eb="8">
      <t>カイハツ</t>
    </rPh>
    <rPh sb="8" eb="10">
      <t>コウシャ</t>
    </rPh>
    <phoneticPr fontId="2"/>
  </si>
  <si>
    <t>-</t>
    <phoneticPr fontId="2"/>
  </si>
  <si>
    <t>-</t>
    <phoneticPr fontId="2"/>
  </si>
  <si>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</si>
  <si>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</si>
  <si>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</si>
  <si>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</si>
  <si>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</si>
  <si>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公益財団法人かながわ海岸美化財団</t>
    <rPh sb="0" eb="2">
      <t>コウエキ</t>
    </rPh>
    <rPh sb="2" eb="4">
      <t>ザイダン</t>
    </rPh>
    <rPh sb="4" eb="6">
      <t>ホウジン</t>
    </rPh>
    <rPh sb="10" eb="12">
      <t>カイガン</t>
    </rPh>
    <rPh sb="12" eb="14">
      <t>ビカ</t>
    </rPh>
    <rPh sb="14" eb="16">
      <t>ザイダン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</si>
  <si>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</si>
  <si>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</si>
  <si>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</si>
  <si>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</si>
  <si>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</si>
  <si>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</si>
  <si>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</si>
  <si>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</si>
  <si>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</si>
  <si>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</si>
  <si>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</si>
  <si>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類似団体平均値と比較すると、有形固定資産減価償却率は概ね同水準ではあるが、将来負担比率については高い水準にある。
有形固定資産減価償却率については、公共施設等総合管理計画に基づき、老朽化した施設の予防保全による長寿命化を図っていることから、現在の水準を保ちながら緩やかに変化していくものと考えられるが、将来負担比率については地方債残高の抑制に努めていくものの、基準財政需要額に算入可能な公債費が減少傾向にあるため、比率は上昇傾向にあるものと考えられる。</t>
    <phoneticPr fontId="5"/>
  </si>
  <si>
    <t>将来負担比率については、標準財政規模や充当可能財源等の増等の理由により、前年度４８．９％から０．２ポイント改善し、４８．７％となった。
実質公債費比率（３カ年平均）については、一般会計に係る元利償還金の額、公営企業に要する経費の財源とする地方債の償還の財源に充てたと認められる繰入金及び公債費に準ずる債務負担行為に係るものが増となったこと等により、前年度から０．２ポイント悪化し、０．７％となった。
今後については、近年に発行した大型事業に伴う市債の元金償還が本格化するため、各比率に与える影響は少なくないものと考えているが、地方債残高の抑制に努めながら、財政の健全性を維持していく。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</si>
</sst>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42581</c:v>
                </c:pt>
                <c:pt idx="2">
                  <c:v>45426</c:v>
                </c:pt>
                <c:pt idx="3">
                  <c:v>45022</c:v>
                </c:pt>
                <c:pt idx="4">
                  <c:v>46035</c:v>
                </c:pt>
              </c:numCache>
            </c:numRef>
          </c:val>
          <c:smooth val="0"/>
          <c:extLst xmlns:c16r2="http://schemas.microsoft.com/office/drawing/2015/06/chart">
            <c:ext xmlns:c16="http://schemas.microsoft.com/office/drawing/2014/chart" uri="{C3380CC4-5D6E-409C-BE32-E72D297353CC}">
              <c16:uniqueId val="{00000000-59BA-4C97-B9FC-080EC250FE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42976</c:v>
                </c:pt>
                <c:pt idx="1">
                  <c:v>31271</c:v>
                </c:pt>
                <c:pt idx="2">
                  <c:v>35157</c:v>
                </c:pt>
                <c:pt idx="3">
                  <c:v>42875</c:v>
                </c:pt>
                <c:pt idx="4">
                  <c:v>24288</c:v>
                </c:pt>
              </c:numCache>
            </c:numRef>
          </c:val>
          <c:smooth val="0"/>
          <c:extLst xmlns:c16r2="http://schemas.microsoft.com/office/drawing/2015/06/chart">
            <c:ext xmlns:c16="http://schemas.microsoft.com/office/drawing/2014/chart" uri="{C3380CC4-5D6E-409C-BE32-E72D297353CC}">
              <c16:uniqueId val="{00000001-59BA-4C97-B9FC-080EC250FE83}"/>
            </c:ext>
          </c:extLst>
        </c:ser>
        <c:dLbls>
          <c:showLegendKey val="0"/>
          <c:showVal val="0"/>
          <c:showCatName val="0"/>
          <c:showSerName val="0"/>
          <c:showPercent val="0"/>
          <c:showBubbleSize val="0"/>
        </c:dLbls>
        <c:marker val="1"/>
        <c:smooth val="0"/>
        <c:axId val="383329104"/>
        <c:axId val="383331456"/>
      </c:lineChart>
      <c:catAx>
        <c:axId val="383329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3331456"/>
        <c:crosses val="autoZero"/>
        <c:auto val="1"/>
        <c:lblAlgn val="ctr"/>
        <c:lblOffset val="100"/>
        <c:tickLblSkip val="1"/>
        <c:tickMarkSkip val="1"/>
        <c:noMultiLvlLbl val="0"/>
      </c:catAx>
      <c:valAx>
        <c:axId val="38333145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3329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6.57</c:v>
                </c:pt>
                <c:pt idx="1">
                  <c:v>6.56</c:v>
                </c:pt>
                <c:pt idx="2">
                  <c:v>9.44</c:v>
                </c:pt>
                <c:pt idx="3">
                  <c:v>10.8</c:v>
                </c:pt>
                <c:pt idx="4">
                  <c:v>8.15</c:v>
                </c:pt>
              </c:numCache>
            </c:numRef>
          </c:val>
          <c:extLst xmlns:c16r2="http://schemas.microsoft.com/office/drawing/2015/06/chart">
            <c:ext xmlns:c16="http://schemas.microsoft.com/office/drawing/2014/chart" uri="{C3380CC4-5D6E-409C-BE32-E72D297353CC}">
              <c16:uniqueId val="{00000000-993C-4D7E-938D-30F7BF0E07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10.77</c:v>
                </c:pt>
                <c:pt idx="1">
                  <c:v>10.64</c:v>
                </c:pt>
                <c:pt idx="2">
                  <c:v>10.38</c:v>
                </c:pt>
                <c:pt idx="3">
                  <c:v>10.36</c:v>
                </c:pt>
                <c:pt idx="4">
                  <c:v>12.54</c:v>
                </c:pt>
              </c:numCache>
            </c:numRef>
          </c:val>
          <c:extLst xmlns:c16r2="http://schemas.microsoft.com/office/drawing/2015/06/chart">
            <c:ext xmlns:c16="http://schemas.microsoft.com/office/drawing/2014/chart" uri="{C3380CC4-5D6E-409C-BE32-E72D297353CC}">
              <c16:uniqueId val="{00000001-993C-4D7E-938D-30F7BF0E0768}"/>
            </c:ext>
          </c:extLst>
        </c:ser>
        <c:dLbls>
          <c:showLegendKey val="0"/>
          <c:showVal val="0"/>
          <c:showCatName val="0"/>
          <c:showSerName val="0"/>
          <c:showPercent val="0"/>
          <c:showBubbleSize val="0"/>
        </c:dLbls>
        <c:gapWidth val="250"/>
        <c:overlap val="100"/>
        <c:axId val="383328320"/>
        <c:axId val="3833294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c:v>
                </c:pt>
                <c:pt idx="1">
                  <c:v>0.36</c:v>
                </c:pt>
                <c:pt idx="2">
                  <c:v>3.18</c:v>
                </c:pt>
                <c:pt idx="3">
                  <c:v>1.58</c:v>
                </c:pt>
                <c:pt idx="4">
                  <c:v>-0.3</c:v>
                </c:pt>
              </c:numCache>
            </c:numRef>
          </c:val>
          <c:smooth val="0"/>
          <c:extLst xmlns:c16r2="http://schemas.microsoft.com/office/drawing/2015/06/chart">
            <c:ext xmlns:c16="http://schemas.microsoft.com/office/drawing/2014/chart" uri="{C3380CC4-5D6E-409C-BE32-E72D297353CC}">
              <c16:uniqueId val="{00000002-993C-4D7E-938D-30F7BF0E0768}"/>
            </c:ext>
          </c:extLst>
        </c:ser>
        <c:dLbls>
          <c:showLegendKey val="0"/>
          <c:showVal val="0"/>
          <c:showCatName val="0"/>
          <c:showSerName val="0"/>
          <c:showPercent val="0"/>
          <c:showBubbleSize val="0"/>
        </c:dLbls>
        <c:marker val="1"/>
        <c:smooth val="0"/>
        <c:axId val="383328320"/>
        <c:axId val="383329496"/>
      </c:lineChart>
      <c:catAx>
        <c:axId val="38332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3329496"/>
        <c:crosses val="autoZero"/>
        <c:auto val="1"/>
        <c:lblAlgn val="ctr"/>
        <c:lblOffset val="100"/>
        <c:tickLblSkip val="1"/>
        <c:tickMarkSkip val="1"/>
        <c:noMultiLvlLbl val="0"/>
      </c:catAx>
      <c:valAx>
        <c:axId val="383329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3328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F3B-4D19-9D0C-760817BD0C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F3B-4D19-9D0C-760817BD0C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F3B-4D19-9D0C-760817BD0C2D}"/>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F3B-4D19-9D0C-760817BD0C2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8F3B-4D19-9D0C-760817BD0C2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1.56</c:v>
                </c:pt>
                <c:pt idx="2">
                  <c:v>#N/A</c:v>
                </c:pt>
                <c:pt idx="3">
                  <c:v>1.63</c:v>
                </c:pt>
                <c:pt idx="4">
                  <c:v>#N/A</c:v>
                </c:pt>
                <c:pt idx="5">
                  <c:v>1.43</c:v>
                </c:pt>
                <c:pt idx="6">
                  <c:v>#N/A</c:v>
                </c:pt>
                <c:pt idx="7">
                  <c:v>0.91</c:v>
                </c:pt>
                <c:pt idx="8">
                  <c:v>#N/A</c:v>
                </c:pt>
                <c:pt idx="9">
                  <c:v>0.42</c:v>
                </c:pt>
              </c:numCache>
            </c:numRef>
          </c:val>
          <c:extLst xmlns:c16r2="http://schemas.microsoft.com/office/drawing/2015/06/chart">
            <c:ext xmlns:c16="http://schemas.microsoft.com/office/drawing/2014/chart" uri="{C3380CC4-5D6E-409C-BE32-E72D297353CC}">
              <c16:uniqueId val="{00000005-8F3B-4D19-9D0C-760817BD0C2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0.67</c:v>
                </c:pt>
                <c:pt idx="2">
                  <c:v>#N/A</c:v>
                </c:pt>
                <c:pt idx="3">
                  <c:v>1.07</c:v>
                </c:pt>
                <c:pt idx="4">
                  <c:v>#N/A</c:v>
                </c:pt>
                <c:pt idx="5">
                  <c:v>1.58</c:v>
                </c:pt>
                <c:pt idx="6">
                  <c:v>#N/A</c:v>
                </c:pt>
                <c:pt idx="7">
                  <c:v>1.43</c:v>
                </c:pt>
                <c:pt idx="8">
                  <c:v>#N/A</c:v>
                </c:pt>
                <c:pt idx="9">
                  <c:v>1.03</c:v>
                </c:pt>
              </c:numCache>
            </c:numRef>
          </c:val>
          <c:extLst xmlns:c16r2="http://schemas.microsoft.com/office/drawing/2015/06/chart">
            <c:ext xmlns:c16="http://schemas.microsoft.com/office/drawing/2014/chart" uri="{C3380CC4-5D6E-409C-BE32-E72D297353CC}">
              <c16:uniqueId val="{00000006-8F3B-4D19-9D0C-760817BD0C2D}"/>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2.83</c:v>
                </c:pt>
                <c:pt idx="2">
                  <c:v>#N/A</c:v>
                </c:pt>
                <c:pt idx="3">
                  <c:v>2.91</c:v>
                </c:pt>
                <c:pt idx="4">
                  <c:v>#N/A</c:v>
                </c:pt>
                <c:pt idx="5">
                  <c:v>3.34</c:v>
                </c:pt>
                <c:pt idx="6">
                  <c:v>#N/A</c:v>
                </c:pt>
                <c:pt idx="7">
                  <c:v>4.09</c:v>
                </c:pt>
                <c:pt idx="8">
                  <c:v>#N/A</c:v>
                </c:pt>
                <c:pt idx="9">
                  <c:v>4.29</c:v>
                </c:pt>
              </c:numCache>
            </c:numRef>
          </c:val>
          <c:extLst xmlns:c16r2="http://schemas.microsoft.com/office/drawing/2015/06/chart">
            <c:ext xmlns:c16="http://schemas.microsoft.com/office/drawing/2014/chart" uri="{C3380CC4-5D6E-409C-BE32-E72D297353CC}">
              <c16:uniqueId val="{00000007-8F3B-4D19-9D0C-760817BD0C2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14.43</c:v>
                </c:pt>
                <c:pt idx="2">
                  <c:v>#N/A</c:v>
                </c:pt>
                <c:pt idx="3">
                  <c:v>11.34</c:v>
                </c:pt>
                <c:pt idx="4">
                  <c:v>#N/A</c:v>
                </c:pt>
                <c:pt idx="5">
                  <c:v>7.63</c:v>
                </c:pt>
                <c:pt idx="6">
                  <c:v>#N/A</c:v>
                </c:pt>
                <c:pt idx="7">
                  <c:v>6.07</c:v>
                </c:pt>
                <c:pt idx="8">
                  <c:v>#N/A</c:v>
                </c:pt>
                <c:pt idx="9">
                  <c:v>5.79</c:v>
                </c:pt>
              </c:numCache>
            </c:numRef>
          </c:val>
          <c:extLst xmlns:c16r2="http://schemas.microsoft.com/office/drawing/2015/06/chart">
            <c:ext xmlns:c16="http://schemas.microsoft.com/office/drawing/2014/chart" uri="{C3380CC4-5D6E-409C-BE32-E72D297353CC}">
              <c16:uniqueId val="{00000008-8F3B-4D19-9D0C-760817BD0C2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6.57</c:v>
                </c:pt>
                <c:pt idx="2">
                  <c:v>#N/A</c:v>
                </c:pt>
                <c:pt idx="3">
                  <c:v>6.55</c:v>
                </c:pt>
                <c:pt idx="4">
                  <c:v>#N/A</c:v>
                </c:pt>
                <c:pt idx="5">
                  <c:v>9.43</c:v>
                </c:pt>
                <c:pt idx="6">
                  <c:v>#N/A</c:v>
                </c:pt>
                <c:pt idx="7">
                  <c:v>10.8</c:v>
                </c:pt>
                <c:pt idx="8">
                  <c:v>#N/A</c:v>
                </c:pt>
                <c:pt idx="9">
                  <c:v>8.15</c:v>
                </c:pt>
              </c:numCache>
            </c:numRef>
          </c:val>
          <c:extLst xmlns:c16r2="http://schemas.microsoft.com/office/drawing/2015/06/chart">
            <c:ext xmlns:c16="http://schemas.microsoft.com/office/drawing/2014/chart" uri="{C3380CC4-5D6E-409C-BE32-E72D297353CC}">
              <c16:uniqueId val="{00000009-8F3B-4D19-9D0C-760817BD0C2D}"/>
            </c:ext>
          </c:extLst>
        </c:ser>
        <c:dLbls>
          <c:showLegendKey val="0"/>
          <c:showVal val="0"/>
          <c:showCatName val="0"/>
          <c:showSerName val="0"/>
          <c:showPercent val="0"/>
          <c:showBubbleSize val="0"/>
        </c:dLbls>
        <c:gapWidth val="150"/>
        <c:overlap val="100"/>
        <c:axId val="383329888"/>
        <c:axId val="383330280"/>
      </c:barChart>
      <c:catAx>
        <c:axId val="38332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3330280"/>
        <c:crosses val="autoZero"/>
        <c:auto val="1"/>
        <c:lblAlgn val="ctr"/>
        <c:lblOffset val="100"/>
        <c:tickLblSkip val="1"/>
        <c:tickMarkSkip val="1"/>
        <c:noMultiLvlLbl val="0"/>
      </c:catAx>
      <c:valAx>
        <c:axId val="383330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3329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6066</c:v>
                </c:pt>
                <c:pt idx="5">
                  <c:v>5930</c:v>
                </c:pt>
                <c:pt idx="8">
                  <c:v>5948</c:v>
                </c:pt>
                <c:pt idx="11">
                  <c:v>5993</c:v>
                </c:pt>
                <c:pt idx="14">
                  <c:v>5864</c:v>
                </c:pt>
              </c:numCache>
            </c:numRef>
          </c:val>
          <c:extLst xmlns:c16r2="http://schemas.microsoft.com/office/drawing/2015/06/chart">
            <c:ext xmlns:c16="http://schemas.microsoft.com/office/drawing/2014/chart" uri="{C3380CC4-5D6E-409C-BE32-E72D297353CC}">
              <c16:uniqueId val="{00000000-5C7B-4627-A184-41DD23AD67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C7B-4627-A184-41DD23AD67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c:v>
                </c:pt>
                <c:pt idx="3">
                  <c:v>258</c:v>
                </c:pt>
                <c:pt idx="6">
                  <c:v>31</c:v>
                </c:pt>
                <c:pt idx="9">
                  <c:v>77</c:v>
                </c:pt>
                <c:pt idx="12">
                  <c:v>102</c:v>
                </c:pt>
              </c:numCache>
            </c:numRef>
          </c:val>
          <c:extLst xmlns:c16r2="http://schemas.microsoft.com/office/drawing/2015/06/chart">
            <c:ext xmlns:c16="http://schemas.microsoft.com/office/drawing/2014/chart" uri="{C3380CC4-5D6E-409C-BE32-E72D297353CC}">
              <c16:uniqueId val="{00000002-5C7B-4627-A184-41DD23AD67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C7B-4627-A184-41DD23AD67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1795</c:v>
                </c:pt>
                <c:pt idx="3">
                  <c:v>1732</c:v>
                </c:pt>
                <c:pt idx="6">
                  <c:v>1632</c:v>
                </c:pt>
                <c:pt idx="9">
                  <c:v>1725</c:v>
                </c:pt>
                <c:pt idx="12">
                  <c:v>1773</c:v>
                </c:pt>
              </c:numCache>
            </c:numRef>
          </c:val>
          <c:extLst xmlns:c16r2="http://schemas.microsoft.com/office/drawing/2015/06/chart">
            <c:ext xmlns:c16="http://schemas.microsoft.com/office/drawing/2014/chart" uri="{C3380CC4-5D6E-409C-BE32-E72D297353CC}">
              <c16:uniqueId val="{00000004-5C7B-4627-A184-41DD23AD67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C7B-4627-A184-41DD23AD67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C7B-4627-A184-41DD23AD67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4389</c:v>
                </c:pt>
                <c:pt idx="3">
                  <c:v>4273</c:v>
                </c:pt>
                <c:pt idx="6">
                  <c:v>4404</c:v>
                </c:pt>
                <c:pt idx="9">
                  <c:v>4398</c:v>
                </c:pt>
                <c:pt idx="12">
                  <c:v>4551</c:v>
                </c:pt>
              </c:numCache>
            </c:numRef>
          </c:val>
          <c:extLst xmlns:c16r2="http://schemas.microsoft.com/office/drawing/2015/06/chart">
            <c:ext xmlns:c16="http://schemas.microsoft.com/office/drawing/2014/chart" uri="{C3380CC4-5D6E-409C-BE32-E72D297353CC}">
              <c16:uniqueId val="{00000007-5C7B-4627-A184-41DD23AD67C5}"/>
            </c:ext>
          </c:extLst>
        </c:ser>
        <c:dLbls>
          <c:showLegendKey val="0"/>
          <c:showVal val="0"/>
          <c:showCatName val="0"/>
          <c:showSerName val="0"/>
          <c:showPercent val="0"/>
          <c:showBubbleSize val="0"/>
        </c:dLbls>
        <c:gapWidth val="100"/>
        <c:overlap val="100"/>
        <c:axId val="383331064"/>
        <c:axId val="393717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122</c:v>
                </c:pt>
                <c:pt idx="2">
                  <c:v>#N/A</c:v>
                </c:pt>
                <c:pt idx="3">
                  <c:v>#N/A</c:v>
                </c:pt>
                <c:pt idx="4">
                  <c:v>333</c:v>
                </c:pt>
                <c:pt idx="5">
                  <c:v>#N/A</c:v>
                </c:pt>
                <c:pt idx="6">
                  <c:v>#N/A</c:v>
                </c:pt>
                <c:pt idx="7">
                  <c:v>119</c:v>
                </c:pt>
                <c:pt idx="8">
                  <c:v>#N/A</c:v>
                </c:pt>
                <c:pt idx="9">
                  <c:v>#N/A</c:v>
                </c:pt>
                <c:pt idx="10">
                  <c:v>207</c:v>
                </c:pt>
                <c:pt idx="11">
                  <c:v>#N/A</c:v>
                </c:pt>
                <c:pt idx="12">
                  <c:v>#N/A</c:v>
                </c:pt>
                <c:pt idx="13">
                  <c:v>562</c:v>
                </c:pt>
                <c:pt idx="14">
                  <c:v>#N/A</c:v>
                </c:pt>
              </c:numCache>
            </c:numRef>
          </c:val>
          <c:smooth val="0"/>
          <c:extLst xmlns:c16r2="http://schemas.microsoft.com/office/drawing/2015/06/chart">
            <c:ext xmlns:c16="http://schemas.microsoft.com/office/drawing/2014/chart" uri="{C3380CC4-5D6E-409C-BE32-E72D297353CC}">
              <c16:uniqueId val="{00000008-5C7B-4627-A184-41DD23AD67C5}"/>
            </c:ext>
          </c:extLst>
        </c:ser>
        <c:dLbls>
          <c:showLegendKey val="0"/>
          <c:showVal val="0"/>
          <c:showCatName val="0"/>
          <c:showSerName val="0"/>
          <c:showPercent val="0"/>
          <c:showBubbleSize val="0"/>
        </c:dLbls>
        <c:marker val="1"/>
        <c:smooth val="0"/>
        <c:axId val="383331064"/>
        <c:axId val="393717728"/>
      </c:lineChart>
      <c:catAx>
        <c:axId val="383331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3717728"/>
        <c:crosses val="autoZero"/>
        <c:auto val="1"/>
        <c:lblAlgn val="ctr"/>
        <c:lblOffset val="100"/>
        <c:tickLblSkip val="1"/>
        <c:tickMarkSkip val="1"/>
        <c:noMultiLvlLbl val="0"/>
      </c:catAx>
      <c:valAx>
        <c:axId val="393717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3331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51688</c:v>
                </c:pt>
                <c:pt idx="5">
                  <c:v>51248</c:v>
                </c:pt>
                <c:pt idx="8">
                  <c:v>51293</c:v>
                </c:pt>
                <c:pt idx="11">
                  <c:v>50866</c:v>
                </c:pt>
                <c:pt idx="14">
                  <c:v>50012</c:v>
                </c:pt>
              </c:numCache>
            </c:numRef>
          </c:val>
          <c:extLst xmlns:c16r2="http://schemas.microsoft.com/office/drawing/2015/06/chart">
            <c:ext xmlns:c16="http://schemas.microsoft.com/office/drawing/2014/chart" uri="{C3380CC4-5D6E-409C-BE32-E72D297353CC}">
              <c16:uniqueId val="{00000000-CA97-4902-9283-314F1A9EA3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17207</c:v>
                </c:pt>
                <c:pt idx="5">
                  <c:v>17111</c:v>
                </c:pt>
                <c:pt idx="8">
                  <c:v>20021</c:v>
                </c:pt>
                <c:pt idx="11">
                  <c:v>20693</c:v>
                </c:pt>
                <c:pt idx="14">
                  <c:v>20237</c:v>
                </c:pt>
              </c:numCache>
            </c:numRef>
          </c:val>
          <c:extLst xmlns:c16r2="http://schemas.microsoft.com/office/drawing/2015/06/chart">
            <c:ext xmlns:c16="http://schemas.microsoft.com/office/drawing/2014/chart" uri="{C3380CC4-5D6E-409C-BE32-E72D297353CC}">
              <c16:uniqueId val="{00000001-CA97-4902-9283-314F1A9EA3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7135</c:v>
                </c:pt>
                <c:pt idx="5">
                  <c:v>7279</c:v>
                </c:pt>
                <c:pt idx="8">
                  <c:v>7757</c:v>
                </c:pt>
                <c:pt idx="11">
                  <c:v>8308</c:v>
                </c:pt>
                <c:pt idx="14">
                  <c:v>9756</c:v>
                </c:pt>
              </c:numCache>
            </c:numRef>
          </c:val>
          <c:extLst xmlns:c16r2="http://schemas.microsoft.com/office/drawing/2015/06/chart">
            <c:ext xmlns:c16="http://schemas.microsoft.com/office/drawing/2014/chart" uri="{C3380CC4-5D6E-409C-BE32-E72D297353CC}">
              <c16:uniqueId val="{00000002-CA97-4902-9283-314F1A9EA3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A97-4902-9283-314F1A9EA3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A97-4902-9283-314F1A9EA3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A97-4902-9283-314F1A9EA3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9901</c:v>
                </c:pt>
                <c:pt idx="3">
                  <c:v>9667</c:v>
                </c:pt>
                <c:pt idx="6">
                  <c:v>9435</c:v>
                </c:pt>
                <c:pt idx="9">
                  <c:v>9270</c:v>
                </c:pt>
                <c:pt idx="12">
                  <c:v>8804</c:v>
                </c:pt>
              </c:numCache>
            </c:numRef>
          </c:val>
          <c:extLst xmlns:c16r2="http://schemas.microsoft.com/office/drawing/2015/06/chart">
            <c:ext xmlns:c16="http://schemas.microsoft.com/office/drawing/2014/chart" uri="{C3380CC4-5D6E-409C-BE32-E72D297353CC}">
              <c16:uniqueId val="{00000006-CA97-4902-9283-314F1A9EA3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A97-4902-9283-314F1A9EA3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22175</c:v>
                </c:pt>
                <c:pt idx="3">
                  <c:v>21555</c:v>
                </c:pt>
                <c:pt idx="6">
                  <c:v>20361</c:v>
                </c:pt>
                <c:pt idx="9">
                  <c:v>19968</c:v>
                </c:pt>
                <c:pt idx="12">
                  <c:v>19522</c:v>
                </c:pt>
              </c:numCache>
            </c:numRef>
          </c:val>
          <c:extLst xmlns:c16r2="http://schemas.microsoft.com/office/drawing/2015/06/chart">
            <c:ext xmlns:c16="http://schemas.microsoft.com/office/drawing/2014/chart" uri="{C3380CC4-5D6E-409C-BE32-E72D297353CC}">
              <c16:uniqueId val="{00000008-CA97-4902-9283-314F1A9EA3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7296</c:v>
                </c:pt>
                <c:pt idx="3">
                  <c:v>6010</c:v>
                </c:pt>
                <c:pt idx="6">
                  <c:v>4478</c:v>
                </c:pt>
                <c:pt idx="9">
                  <c:v>4379</c:v>
                </c:pt>
                <c:pt idx="12">
                  <c:v>4279</c:v>
                </c:pt>
              </c:numCache>
            </c:numRef>
          </c:val>
          <c:extLst xmlns:c16r2="http://schemas.microsoft.com/office/drawing/2015/06/chart">
            <c:ext xmlns:c16="http://schemas.microsoft.com/office/drawing/2014/chart" uri="{C3380CC4-5D6E-409C-BE32-E72D297353CC}">
              <c16:uniqueId val="{00000009-CA97-4902-9283-314F1A9EA3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52414</c:v>
                </c:pt>
                <c:pt idx="3">
                  <c:v>54503</c:v>
                </c:pt>
                <c:pt idx="6">
                  <c:v>57717</c:v>
                </c:pt>
                <c:pt idx="9">
                  <c:v>64485</c:v>
                </c:pt>
                <c:pt idx="12">
                  <c:v>65763</c:v>
                </c:pt>
              </c:numCache>
            </c:numRef>
          </c:val>
          <c:extLst xmlns:c16r2="http://schemas.microsoft.com/office/drawing/2015/06/chart">
            <c:ext xmlns:c16="http://schemas.microsoft.com/office/drawing/2014/chart" uri="{C3380CC4-5D6E-409C-BE32-E72D297353CC}">
              <c16:uniqueId val="{0000000A-CA97-4902-9283-314F1A9EA31A}"/>
            </c:ext>
          </c:extLst>
        </c:ser>
        <c:dLbls>
          <c:showLegendKey val="0"/>
          <c:showVal val="0"/>
          <c:showCatName val="0"/>
          <c:showSerName val="0"/>
          <c:showPercent val="0"/>
          <c:showBubbleSize val="0"/>
        </c:dLbls>
        <c:gapWidth val="100"/>
        <c:overlap val="100"/>
        <c:axId val="393719688"/>
        <c:axId val="393720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15756</c:v>
                </c:pt>
                <c:pt idx="2">
                  <c:v>#N/A</c:v>
                </c:pt>
                <c:pt idx="3">
                  <c:v>#N/A</c:v>
                </c:pt>
                <c:pt idx="4">
                  <c:v>16097</c:v>
                </c:pt>
                <c:pt idx="5">
                  <c:v>#N/A</c:v>
                </c:pt>
                <c:pt idx="6">
                  <c:v>#N/A</c:v>
                </c:pt>
                <c:pt idx="7">
                  <c:v>12920</c:v>
                </c:pt>
                <c:pt idx="8">
                  <c:v>#N/A</c:v>
                </c:pt>
                <c:pt idx="9">
                  <c:v>#N/A</c:v>
                </c:pt>
                <c:pt idx="10">
                  <c:v>18237</c:v>
                </c:pt>
                <c:pt idx="11">
                  <c:v>#N/A</c:v>
                </c:pt>
                <c:pt idx="12">
                  <c:v>#N/A</c:v>
                </c:pt>
                <c:pt idx="13">
                  <c:v>18364</c:v>
                </c:pt>
                <c:pt idx="14">
                  <c:v>#N/A</c:v>
                </c:pt>
              </c:numCache>
            </c:numRef>
          </c:val>
          <c:smooth val="0"/>
          <c:extLst xmlns:c16r2="http://schemas.microsoft.com/office/drawing/2015/06/chart">
            <c:ext xmlns:c16="http://schemas.microsoft.com/office/drawing/2014/chart" uri="{C3380CC4-5D6E-409C-BE32-E72D297353CC}">
              <c16:uniqueId val="{0000000B-CA97-4902-9283-314F1A9EA31A}"/>
            </c:ext>
          </c:extLst>
        </c:ser>
        <c:dLbls>
          <c:showLegendKey val="0"/>
          <c:showVal val="0"/>
          <c:showCatName val="0"/>
          <c:showSerName val="0"/>
          <c:showPercent val="0"/>
          <c:showBubbleSize val="0"/>
        </c:dLbls>
        <c:marker val="1"/>
        <c:smooth val="0"/>
        <c:axId val="393719688"/>
        <c:axId val="393720080"/>
      </c:lineChart>
      <c:catAx>
        <c:axId val="393719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3720080"/>
        <c:crosses val="autoZero"/>
        <c:auto val="1"/>
        <c:lblAlgn val="ctr"/>
        <c:lblOffset val="100"/>
        <c:tickLblSkip val="1"/>
        <c:tickMarkSkip val="1"/>
        <c:noMultiLvlLbl val="0"/>
      </c:catAx>
      <c:valAx>
        <c:axId val="393720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3719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4313</c:v>
                </c:pt>
                <c:pt idx="1">
                  <c:v>4314</c:v>
                </c:pt>
                <c:pt idx="2">
                  <c:v>5264</c:v>
                </c:pt>
              </c:numCache>
            </c:numRef>
          </c:val>
          <c:extLst xmlns:c16r2="http://schemas.microsoft.com/office/drawing/2015/06/chart">
            <c:ext xmlns:c16="http://schemas.microsoft.com/office/drawing/2014/chart" uri="{C3380CC4-5D6E-409C-BE32-E72D297353CC}">
              <c16:uniqueId val="{00000000-9CCE-4B1D-A30E-96E31A5E67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9CCE-4B1D-A30E-96E31A5E67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1635</c:v>
                </c:pt>
                <c:pt idx="1">
                  <c:v>2077</c:v>
                </c:pt>
                <c:pt idx="2">
                  <c:v>2309</c:v>
                </c:pt>
              </c:numCache>
            </c:numRef>
          </c:val>
          <c:extLst xmlns:c16r2="http://schemas.microsoft.com/office/drawing/2015/06/chart">
            <c:ext xmlns:c16="http://schemas.microsoft.com/office/drawing/2014/chart" uri="{C3380CC4-5D6E-409C-BE32-E72D297353CC}">
              <c16:uniqueId val="{00000002-9CCE-4B1D-A30E-96E31A5E670F}"/>
            </c:ext>
          </c:extLst>
        </c:ser>
        <c:dLbls>
          <c:showLegendKey val="0"/>
          <c:showVal val="0"/>
          <c:showCatName val="0"/>
          <c:showSerName val="0"/>
          <c:showPercent val="0"/>
          <c:showBubbleSize val="0"/>
        </c:dLbls>
        <c:gapWidth val="120"/>
        <c:overlap val="100"/>
        <c:axId val="393720864"/>
        <c:axId val="393722040"/>
      </c:barChart>
      <c:catAx>
        <c:axId val="393720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3722040"/>
        <c:crosses val="autoZero"/>
        <c:auto val="1"/>
        <c:lblAlgn val="ctr"/>
        <c:lblOffset val="100"/>
        <c:tickLblSkip val="1"/>
        <c:tickMarkSkip val="1"/>
        <c:noMultiLvlLbl val="0"/>
      </c:catAx>
      <c:valAx>
        <c:axId val="393722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3720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D3D-4483-81A3-81685BCC033A}"/>
                </c:ext>
                <c:ext xmlns:c15="http://schemas.microsoft.com/office/drawing/2012/chart" uri="{CE6537A1-D6FC-4f65-9D91-7224C49458BB}">
                  <c15:layout/>
                  <c15:dlblFieldTable>
                    <c15:dlblFTEntry>
                      <c15:txfldGUID>{03EDA4FC-4412-4C95-AC4B-1415CF927872}</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D3D-4483-81A3-81685BCC033A}"/>
                </c:ext>
                <c:ext xmlns:c15="http://schemas.microsoft.com/office/drawing/2012/chart" uri="{CE6537A1-D6FC-4f65-9D91-7224C49458BB}">
                  <c15:dlblFieldTable>
                    <c15:dlblFTEntry>
                      <c15:txfldGUID>{EC9A5963-3F48-4FF8-8EDB-F111981DBCB2}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D3D-4483-81A3-81685BCC033A}"/>
                </c:ext>
                <c:ext xmlns:c15="http://schemas.microsoft.com/office/drawing/2012/chart" uri="{CE6537A1-D6FC-4f65-9D91-7224C49458BB}">
                  <c15:dlblFieldTable>
                    <c15:dlblFTEntry>
                      <c15:txfldGUID>{482DEC0B-7CEB-4474-AE4F-009E0465FBC4}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D3D-4483-81A3-81685BCC033A}"/>
                </c:ext>
                <c:ext xmlns:c15="http://schemas.microsoft.com/office/drawing/2012/chart" uri="{CE6537A1-D6FC-4f65-9D91-7224C49458BB}">
                  <c15:dlblFieldTable>
                    <c15:dlblFTEntry>
                      <c15:txfldGUID>{B695C3DC-13BF-4903-8D67-592102E7ACB1}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D3D-4483-81A3-81685BCC033A}"/>
                </c:ext>
                <c:ext xmlns:c15="http://schemas.microsoft.com/office/drawing/2012/chart" uri="{CE6537A1-D6FC-4f65-9D91-7224C49458BB}">
                  <c15:dlblFieldTable>
                    <c15:dlblFTEntry>
                      <c15:txfldGUID>{069E53F9-F4EF-4777-AB45-DA645628C7B1}</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D3D-4483-81A3-81685BCC033A}"/>
                </c:ext>
                <c:ext xmlns:c15="http://schemas.microsoft.com/office/drawing/2012/chart" uri="{CE6537A1-D6FC-4f65-9D91-7224C49458BB}">
                  <c15:layout/>
                  <c15:dlblFieldTable>
                    <c15:dlblFTEntry>
                      <c15:txfldGUID>{75FDEF37-8B55-432D-A54A-254D60CE5D86}</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D3D-4483-81A3-81685BCC033A}"/>
                </c:ext>
                <c:ext xmlns:c15="http://schemas.microsoft.com/office/drawing/2012/chart" uri="{CE6537A1-D6FC-4f65-9D91-7224C49458BB}">
                  <c15:layout/>
                  <c15:dlblFieldTable>
                    <c15:dlblFTEntry>
                      <c15:txfldGUID>{5F495597-D005-4435-9826-356E3F681AF9}</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D3D-4483-81A3-81685BCC033A}"/>
                </c:ext>
                <c:ext xmlns:c15="http://schemas.microsoft.com/office/drawing/2012/chart" uri="{CE6537A1-D6FC-4f65-9D91-7224C49458BB}">
                  <c15:layout/>
                  <c15:dlblFieldTable>
                    <c15:dlblFTEntry>
                      <c15:txfldGUID>{96269E61-3AAD-4767-A192-151BD94FE078}</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D3D-4483-81A3-81685BCC033A}"/>
                </c:ext>
                <c:ext xmlns:c15="http://schemas.microsoft.com/office/drawing/2012/chart" uri="{CE6537A1-D6FC-4f65-9D91-7224C49458BB}">
                  <c15:dlblFieldTable>
                    <c15:dlblFTEntry>
                      <c15:txfldGUID>{2B22A51D-155F-4EE0-85F4-67E7AAC9C758}</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65.900000000000006</c:v>
                </c:pt>
                <c:pt idx="16">
                  <c:v>61.7</c:v>
                </c:pt>
                <c:pt idx="24">
                  <c:v>60.2</c:v>
                </c:pt>
              </c:numCache>
            </c:numRef>
          </c:xVal>
          <c:yVal>
            <c:numRef>
              <c:f>公会計指標分析・財政指標組合せ分析表!$BP$51:$DC$51</c:f>
              <c:numCache>
                <c:formatCode>#,##0.0;"▲ "#,##0.0</c:formatCode>
                <c:ptCount val="40"/>
                <c:pt idx="0">
                  <c:v>44.1</c:v>
                </c:pt>
                <c:pt idx="8">
                  <c:v>44.5</c:v>
                </c:pt>
                <c:pt idx="16">
                  <c:v>34.700000000000003</c:v>
                </c:pt>
                <c:pt idx="24">
                  <c:v>48.9</c:v>
                </c:pt>
              </c:numCache>
            </c:numRef>
          </c:yVal>
          <c:smooth val="0"/>
          <c:extLst xmlns:c16r2="http://schemas.microsoft.com/office/drawing/2015/06/chart">
            <c:ext xmlns:c16="http://schemas.microsoft.com/office/drawing/2014/chart" uri="{C3380CC4-5D6E-409C-BE32-E72D297353CC}">
              <c16:uniqueId val="{00000009-FD3D-4483-81A3-81685BCC033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D3D-4483-81A3-81685BCC033A}"/>
                </c:ext>
                <c:ext xmlns:c15="http://schemas.microsoft.com/office/drawing/2012/chart" uri="{CE6537A1-D6FC-4f65-9D91-7224C49458BB}">
                  <c15:layout/>
                  <c15:dlblFieldTable>
                    <c15:dlblFTEntry>
                      <c15:txfldGUID>{16CF4464-66AF-46E6-8DAA-4EB0D8B99D38}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D3D-4483-81A3-81685BCC033A}"/>
                </c:ext>
                <c:ext xmlns:c15="http://schemas.microsoft.com/office/drawing/2012/chart" uri="{CE6537A1-D6FC-4f65-9D91-7224C49458BB}">
                  <c15:dlblFieldTable>
                    <c15:dlblFTEntry>
                      <c15:txfldGUID>{72B51118-E971-4A2E-82FB-79663F067B7B}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D3D-4483-81A3-81685BCC033A}"/>
                </c:ext>
                <c:ext xmlns:c15="http://schemas.microsoft.com/office/drawing/2012/chart" uri="{CE6537A1-D6FC-4f65-9D91-7224C49458BB}">
                  <c15:dlblFieldTable>
                    <c15:dlblFTEntry>
                      <c15:txfldGUID>{411DF3F7-B4B5-4B6D-8D9A-E7ABE26CF5A8}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D3D-4483-81A3-81685BCC033A}"/>
                </c:ext>
                <c:ext xmlns:c15="http://schemas.microsoft.com/office/drawing/2012/chart" uri="{CE6537A1-D6FC-4f65-9D91-7224C49458BB}">
                  <c15:dlblFieldTable>
                    <c15:dlblFTEntry>
                      <c15:txfldGUID>{611DD1DE-1660-4FAA-ABD2-A00BA6CB57EB}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D3D-4483-81A3-81685BCC033A}"/>
                </c:ext>
                <c:ext xmlns:c15="http://schemas.microsoft.com/office/drawing/2012/chart" uri="{CE6537A1-D6FC-4f65-9D91-7224C49458BB}">
                  <c15:dlblFieldTable>
                    <c15:dlblFTEntry>
                      <c15:txfldGUID>{665C241D-5330-4E82-871F-D3C394DB89A5}</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3D-4483-81A3-81685BCC033A}"/>
                </c:ext>
                <c:ext xmlns:c15="http://schemas.microsoft.com/office/drawing/2012/chart" uri="{CE6537A1-D6FC-4f65-9D91-7224C49458BB}">
                  <c15:layout/>
                  <c15:dlblFieldTable>
                    <c15:dlblFTEntry>
                      <c15:txfldGUID>{5C605506-88F8-4128-9837-0C6FF2256836}</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3D-4483-81A3-81685BCC033A}"/>
                </c:ext>
                <c:ext xmlns:c15="http://schemas.microsoft.com/office/drawing/2012/chart" uri="{CE6537A1-D6FC-4f65-9D91-7224C49458BB}">
                  <c15:layout/>
                  <c15:dlblFieldTable>
                    <c15:dlblFTEntry>
                      <c15:txfldGUID>{8DD77E98-E733-4DD1-BC41-07956F4CEE25}</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D3D-4483-81A3-81685BCC033A}"/>
                </c:ext>
                <c:ext xmlns:c15="http://schemas.microsoft.com/office/drawing/2012/chart" uri="{CE6537A1-D6FC-4f65-9D91-7224C49458BB}">
                  <c15:layout/>
                  <c15:dlblFieldTable>
                    <c15:dlblFTEntry>
                      <c15:txfldGUID>{BEB2463C-8DC3-42C0-B8EF-A8D448184456}</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D3D-4483-81A3-81685BCC033A}"/>
                </c:ext>
                <c:ext xmlns:c15="http://schemas.microsoft.com/office/drawing/2012/chart" uri="{CE6537A1-D6FC-4f65-9D91-7224C49458BB}">
                  <c15:dlblFieldTable>
                    <c15:dlblFTEntry>
                      <c15:txfldGUID>{43C94E3B-76D7-4EDA-A9D7-817DBAD20C54}</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54.4</c:v>
                </c:pt>
                <c:pt idx="8">
                  <c:v>57.4</c:v>
                </c:pt>
                <c:pt idx="16">
                  <c:v>58.3</c:v>
                </c:pt>
                <c:pt idx="24">
                  <c:v>60.4</c:v>
                </c:pt>
              </c:numCache>
            </c:numRef>
          </c:xVal>
          <c:yVal>
            <c:numRef>
              <c:f>公会計指標分析・財政指標組合せ分析表!$BP$55:$DC$55</c:f>
              <c:numCache>
                <c:formatCode>#,##0.0;"▲ "#,##0.0</c:formatCode>
                <c:ptCount val="40"/>
                <c:pt idx="0">
                  <c:v>37.4</c:v>
                </c:pt>
                <c:pt idx="8">
                  <c:v>31</c:v>
                </c:pt>
                <c:pt idx="16">
                  <c:v>30</c:v>
                </c:pt>
                <c:pt idx="24">
                  <c:v>23.1</c:v>
                </c:pt>
              </c:numCache>
            </c:numRef>
          </c:yVal>
          <c:smooth val="0"/>
          <c:extLst xmlns:c16r2="http://schemas.microsoft.com/office/drawing/2015/06/chart">
            <c:ext xmlns:c16="http://schemas.microsoft.com/office/drawing/2014/chart" uri="{C3380CC4-5D6E-409C-BE32-E72D297353CC}">
              <c16:uniqueId val="{00000013-FD3D-4483-81A3-81685BCC033A}"/>
            </c:ext>
          </c:extLst>
        </c:ser>
        <c:dLbls>
          <c:showLegendKey val="0"/>
          <c:showVal val="1"/>
          <c:showCatName val="0"/>
          <c:showSerName val="0"/>
          <c:showPercent val="0"/>
          <c:showBubbleSize val="0"/>
        </c:dLbls>
        <c:axId val="393717336"/>
        <c:axId val="393721256"/>
      </c:scatterChart>
      <c:valAx>
        <c:axId val="393717336"/>
        <c:scaling>
          <c:orientation val="minMax"/>
          <c:max val="67"/>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3721256"/>
        <c:crosses val="autoZero"/>
        <c:crossBetween val="midCat"/>
      </c:valAx>
      <c:valAx>
        <c:axId val="393721256"/>
        <c:scaling>
          <c:orientation val="minMax"/>
          <c:max val="54"/>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37173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4925094543693536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A04-4E9D-9840-E0ED8F1FAA12}"/>
                </c:ext>
                <c:ext xmlns:c15="http://schemas.microsoft.com/office/drawing/2012/chart" uri="{CE6537A1-D6FC-4f65-9D91-7224C49458BB}">
                  <c15:layout/>
                  <c15:dlblFieldTable>
                    <c15:dlblFTEntry>
                      <c15:txfldGUID>{6A9AB755-1C78-4738-9D0F-646E59E1D3A7}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A04-4E9D-9840-E0ED8F1FAA12}"/>
                </c:ext>
                <c:ext xmlns:c15="http://schemas.microsoft.com/office/drawing/2012/chart" uri="{CE6537A1-D6FC-4f65-9D91-7224C49458BB}">
                  <c15:dlblFieldTable>
                    <c15:dlblFTEntry>
                      <c15:txfldGUID>{35F05DB1-B8FF-40F3-B2A6-F6130F1E55F3}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A04-4E9D-9840-E0ED8F1FAA12}"/>
                </c:ext>
                <c:ext xmlns:c15="http://schemas.microsoft.com/office/drawing/2012/chart" uri="{CE6537A1-D6FC-4f65-9D91-7224C49458BB}">
                  <c15:dlblFieldTable>
                    <c15:dlblFTEntry>
                      <c15:txfldGUID>{7E59C808-6876-4D24-A032-7E557D85A86C}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A04-4E9D-9840-E0ED8F1FAA12}"/>
                </c:ext>
                <c:ext xmlns:c15="http://schemas.microsoft.com/office/drawing/2012/chart" uri="{CE6537A1-D6FC-4f65-9D91-7224C49458BB}">
                  <c15:dlblFieldTable>
                    <c15:dlblFTEntry>
                      <c15:txfldGUID>{A94C12BC-1020-4BE0-AAD3-55B0894014E6}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A04-4E9D-9840-E0ED8F1FAA12}"/>
                </c:ext>
                <c:ext xmlns:c15="http://schemas.microsoft.com/office/drawing/2012/chart" uri="{CE6537A1-D6FC-4f65-9D91-7224C49458BB}">
                  <c15:dlblFieldTable>
                    <c15:dlblFTEntry>
                      <c15:txfldGUID>{2E3DCF0F-E50C-4FE4-88DB-34A9968942F7}</c15:txfldGUID>
                      <c15:f>#REF!</c15:f>
                      <c15:dlblFieldTableCache>
                        <c:ptCount val="1"/>
                        <c:pt idx="0">
                          <c:v>#REF!</c:v>
                        </c:pt>
                      </c15:dlblFieldTableCache>
                    </c15:dlblFTEntry>
                  </c15:dlblFieldTable>
                  <c15:showDataLabelsRange val="0"/>
                </c:ext>
              </c:extLst>
            </c:dLbl>
            <c:dLbl>
              <c:idx val="8"/>
              <c:layout>
                <c:manualLayout>
                  <c:x val="0"/>
                  <c:y val="-1.492509454369357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A04-4E9D-9840-E0ED8F1FAA12}"/>
                </c:ext>
                <c:ext xmlns:c15="http://schemas.microsoft.com/office/drawing/2012/chart" uri="{CE6537A1-D6FC-4f65-9D91-7224C49458BB}">
                  <c15:layout/>
                  <c15:dlblFieldTable>
                    <c15:dlblFTEntry>
                      <c15:txfldGUID>{65DAADA1-DA90-4710-B42C-B18313930EEC}</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A04-4E9D-9840-E0ED8F1FAA12}"/>
                </c:ext>
                <c:ext xmlns:c15="http://schemas.microsoft.com/office/drawing/2012/chart" uri="{CE6537A1-D6FC-4f65-9D91-7224C49458BB}">
                  <c15:layout/>
                  <c15:dlblFieldTable>
                    <c15:dlblFTEntry>
                      <c15:txfldGUID>{9D1A8017-5A3F-44CE-A34A-6EBCE8F78397}</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0"/>
                  <c:y val="-1.692282453608346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A04-4E9D-9840-E0ED8F1FAA12}"/>
                </c:ext>
                <c:ext xmlns:c15="http://schemas.microsoft.com/office/drawing/2012/chart" uri="{CE6537A1-D6FC-4f65-9D91-7224C49458BB}">
                  <c15:layout/>
                  <c15:dlblFieldTable>
                    <c15:dlblFTEntry>
                      <c15:txfldGUID>{EDF575D3-7713-414B-9E51-51B309361EE7}</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0"/>
                  <c:y val="1.6922824536083462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A04-4E9D-9840-E0ED8F1FAA12}"/>
                </c:ext>
                <c:ext xmlns:c15="http://schemas.microsoft.com/office/drawing/2012/chart" uri="{CE6537A1-D6FC-4f65-9D91-7224C49458BB}">
                  <c15:layout/>
                  <c15:dlblFieldTable>
                    <c15:dlblFTEntry>
                      <c15:txfldGUID>{2042C94A-AE2F-495A-B256-1340CE9E09FC}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0.4</c:v>
                </c:pt>
                <c:pt idx="16">
                  <c:v>0.5</c:v>
                </c:pt>
                <c:pt idx="24">
                  <c:v>0.5</c:v>
                </c:pt>
                <c:pt idx="32">
                  <c:v>0.7</c:v>
                </c:pt>
              </c:numCache>
            </c:numRef>
          </c:xVal>
          <c:yVal>
            <c:numRef>
              <c:f>公会計指標分析・財政指標組合せ分析表!$BP$73:$DC$73</c:f>
              <c:numCache>
                <c:formatCode>#,##0.0;"▲ "#,##0.0</c:formatCode>
                <c:ptCount val="40"/>
                <c:pt idx="0">
                  <c:v>44.1</c:v>
                </c:pt>
                <c:pt idx="8">
                  <c:v>44.5</c:v>
                </c:pt>
                <c:pt idx="16">
                  <c:v>34.700000000000003</c:v>
                </c:pt>
                <c:pt idx="24">
                  <c:v>48.9</c:v>
                </c:pt>
                <c:pt idx="32">
                  <c:v>48.7</c:v>
                </c:pt>
              </c:numCache>
            </c:numRef>
          </c:yVal>
          <c:smooth val="0"/>
          <c:extLst xmlns:c16r2="http://schemas.microsoft.com/office/drawing/2015/06/chart">
            <c:ext xmlns:c16="http://schemas.microsoft.com/office/drawing/2014/chart" uri="{C3380CC4-5D6E-409C-BE32-E72D297353CC}">
              <c16:uniqueId val="{00000009-EA04-4E9D-9840-E0ED8F1FAA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A04-4E9D-9840-E0ED8F1FAA12}"/>
                </c:ext>
                <c:ext xmlns:c15="http://schemas.microsoft.com/office/drawing/2012/chart" uri="{CE6537A1-D6FC-4f65-9D91-7224C49458BB}">
                  <c15:layout/>
                  <c15:dlblFieldTable>
                    <c15:dlblFTEntry>
                      <c15:txfldGUID>{99912BEF-1E5F-46DF-9F30-9464AB58CC35}</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A04-4E9D-9840-E0ED8F1FAA12}"/>
                </c:ext>
                <c:ext xmlns:c15="http://schemas.microsoft.com/office/drawing/2012/chart" uri="{CE6537A1-D6FC-4f65-9D91-7224C49458BB}">
                  <c15:dlblFieldTable>
                    <c15:dlblFTEntry>
                      <c15:txfldGUID>{6099E396-C46E-49E4-95FD-EFD9993D7F04}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A04-4E9D-9840-E0ED8F1FAA12}"/>
                </c:ext>
                <c:ext xmlns:c15="http://schemas.microsoft.com/office/drawing/2012/chart" uri="{CE6537A1-D6FC-4f65-9D91-7224C49458BB}">
                  <c15:dlblFieldTable>
                    <c15:dlblFTEntry>
                      <c15:txfldGUID>{41DB1E1D-89DB-4807-9117-FF6B18A5152D}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A04-4E9D-9840-E0ED8F1FAA12}"/>
                </c:ext>
                <c:ext xmlns:c15="http://schemas.microsoft.com/office/drawing/2012/chart" uri="{CE6537A1-D6FC-4f65-9D91-7224C49458BB}">
                  <c15:dlblFieldTable>
                    <c15:dlblFTEntry>
                      <c15:txfldGUID>{C6DAE0A2-3752-406C-AB24-4B440B9BA374}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A04-4E9D-9840-E0ED8F1FAA12}"/>
                </c:ext>
                <c:ext xmlns:c15="http://schemas.microsoft.com/office/drawing/2012/chart" uri="{CE6537A1-D6FC-4f65-9D91-7224C49458BB}">
                  <c15:dlblFieldTable>
                    <c15:dlblFTEntry>
                      <c15:txfldGUID>{B1460F42-09BA-41FC-BAE2-2F5BEC5F3CE3}</c15:txfldGUID>
                      <c15:f>#REF!</c15:f>
                      <c15:dlblFieldTableCache>
                        <c:ptCount val="1"/>
                        <c:pt idx="0">
                          <c:v>#REF!</c:v>
                        </c:pt>
                      </c15:dlblFieldTableCache>
                    </c15:dlblFTEntry>
                  </c15:dlblFieldTable>
                  <c15:showDataLabelsRange val="0"/>
                </c:ext>
              </c:extLst>
            </c:dLbl>
            <c:dLbl>
              <c:idx val="8"/>
              <c:layout>
                <c:manualLayout>
                  <c:x val="-3.051878291015369E-2"/>
                  <c:y val="-7.1348380410532999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A04-4E9D-9840-E0ED8F1FAA12}"/>
                </c:ext>
                <c:ext xmlns:c15="http://schemas.microsoft.com/office/drawing/2012/chart" uri="{CE6537A1-D6FC-4f65-9D91-7224C49458BB}">
                  <c15:layout/>
                  <c15:dlblFieldTable>
                    <c15:dlblFTEntry>
                      <c15:txfldGUID>{99513C86-99DF-4108-91B0-048F36AA28E5}</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3.2877200328067707E-2"/>
                  <c:y val="-5.34849137650549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A04-4E9D-9840-E0ED8F1FAA12}"/>
                </c:ext>
                <c:ext xmlns:c15="http://schemas.microsoft.com/office/drawing/2012/chart" uri="{CE6537A1-D6FC-4f65-9D91-7224C49458BB}">
                  <c15:layout/>
                  <c15:dlblFieldTable>
                    <c15:dlblFTEntry>
                      <c15:txfldGUID>{854FE89D-7418-4A35-A549-1F375684D971}</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A04-4E9D-9840-E0ED8F1FAA12}"/>
                </c:ext>
                <c:ext xmlns:c15="http://schemas.microsoft.com/office/drawing/2012/chart" uri="{CE6537A1-D6FC-4f65-9D91-7224C49458BB}">
                  <c15:layout/>
                  <c15:dlblFieldTable>
                    <c15:dlblFTEntry>
                      <c15:txfldGUID>{D71A5843-596C-495A-A28A-3C3030ED610A}</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A04-4E9D-9840-E0ED8F1FAA12}"/>
                </c:ext>
                <c:ext xmlns:c15="http://schemas.microsoft.com/office/drawing/2012/chart" uri="{CE6537A1-D6FC-4f65-9D91-7224C49458BB}">
                  <c15:layout/>
                  <c15:dlblFieldTable>
                    <c15:dlblFTEntry>
                      <c15:txfldGUID>{D3700A40-9CBC-45E8-B885-4903EC16DE9A}</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5.2</c:v>
                </c:pt>
                <c:pt idx="16">
                  <c:v>5</c:v>
                </c:pt>
                <c:pt idx="24">
                  <c:v>4.2</c:v>
                </c:pt>
                <c:pt idx="32">
                  <c:v>3.6</c:v>
                </c:pt>
              </c:numCache>
            </c:numRef>
          </c:xVal>
          <c:yVal>
            <c:numRef>
              <c:f>公会計指標分析・財政指標組合せ分析表!$BP$77:$DC$77</c:f>
              <c:numCache>
                <c:formatCode>#,##0.0;"▲ "#,##0.0</c:formatCode>
                <c:ptCount val="40"/>
                <c:pt idx="0">
                  <c:v>37.4</c:v>
                </c:pt>
                <c:pt idx="8">
                  <c:v>31</c:v>
                </c:pt>
                <c:pt idx="16">
                  <c:v>30</c:v>
                </c:pt>
                <c:pt idx="24">
                  <c:v>23.1</c:v>
                </c:pt>
                <c:pt idx="32">
                  <c:v>19</c:v>
                </c:pt>
              </c:numCache>
            </c:numRef>
          </c:yVal>
          <c:smooth val="0"/>
          <c:extLst xmlns:c16r2="http://schemas.microsoft.com/office/drawing/2015/06/chart">
            <c:ext xmlns:c16="http://schemas.microsoft.com/office/drawing/2014/chart" uri="{C3380CC4-5D6E-409C-BE32-E72D297353CC}">
              <c16:uniqueId val="{00000013-EA04-4E9D-9840-E0ED8F1FAA12}"/>
            </c:ext>
          </c:extLst>
        </c:ser>
        <c:dLbls>
          <c:showLegendKey val="0"/>
          <c:showVal val="1"/>
          <c:showCatName val="0"/>
          <c:showSerName val="0"/>
          <c:showPercent val="0"/>
          <c:showBubbleSize val="0"/>
        </c:dLbls>
        <c:axId val="393718904"/>
        <c:axId val="393722432"/>
      </c:scatterChart>
      <c:valAx>
        <c:axId val="393718904"/>
        <c:scaling>
          <c:orientation val="minMax"/>
          <c:max val="6.8"/>
          <c:min val="-0.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3722432"/>
        <c:crosses val="autoZero"/>
        <c:crossBetween val="midCat"/>
      </c:valAx>
      <c:valAx>
        <c:axId val="393722432"/>
        <c:scaling>
          <c:orientation val="minMax"/>
          <c:max val="54"/>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37189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歳出にあたる元利償還金等</a:t>
          </a:r>
          <a:r>
            <a:rPr kumimoji="1" lang="en-US" altLang="ja-JP" sz="1400">
              <a:latin typeface="ＭＳ ゴシック" pitchFamily="49" charset="-128"/>
              <a:ea typeface="ＭＳ ゴシック" pitchFamily="49" charset="-128"/>
            </a:rPr>
            <a:t>&lt;</a:t>
          </a:r>
          <a:r>
            <a:rPr kumimoji="1" lang="ja-JP" altLang="en-US" sz="1400">
              <a:latin typeface="ＭＳ ゴシック" pitchFamily="49" charset="-128"/>
              <a:ea typeface="ＭＳ ゴシック" pitchFamily="49" charset="-128"/>
            </a:rPr>
            <a:t>Ａ</a:t>
          </a:r>
          <a:r>
            <a:rPr kumimoji="1" lang="en-US" altLang="ja-JP" sz="1400">
              <a:latin typeface="ＭＳ ゴシック" pitchFamily="49" charset="-128"/>
              <a:ea typeface="ＭＳ ゴシック" pitchFamily="49" charset="-128"/>
            </a:rPr>
            <a:t>&gt;</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226</a:t>
          </a:r>
          <a:r>
            <a:rPr kumimoji="1" lang="ja-JP" altLang="en-US" sz="1400">
              <a:latin typeface="ＭＳ ゴシック" pitchFamily="49" charset="-128"/>
              <a:ea typeface="ＭＳ ゴシック" pitchFamily="49" charset="-128"/>
            </a:rPr>
            <a:t>百万円増加、地方交付税において理論上“措置”されている算入公債費等</a:t>
          </a:r>
          <a:r>
            <a:rPr kumimoji="1" lang="en-US" altLang="ja-JP" sz="1400">
              <a:latin typeface="ＭＳ ゴシック" pitchFamily="49" charset="-128"/>
              <a:ea typeface="ＭＳ ゴシック" pitchFamily="49" charset="-128"/>
            </a:rPr>
            <a:t>&lt;</a:t>
          </a:r>
          <a:r>
            <a:rPr kumimoji="1" lang="ja-JP" altLang="en-US" sz="1400">
              <a:latin typeface="ＭＳ ゴシック" pitchFamily="49" charset="-128"/>
              <a:ea typeface="ＭＳ ゴシック" pitchFamily="49" charset="-128"/>
            </a:rPr>
            <a:t>Ｂ</a:t>
          </a:r>
          <a:r>
            <a:rPr kumimoji="1" lang="en-US" altLang="ja-JP" sz="1400">
              <a:latin typeface="ＭＳ ゴシック" pitchFamily="49" charset="-128"/>
              <a:ea typeface="ＭＳ ゴシック" pitchFamily="49" charset="-128"/>
            </a:rPr>
            <a:t>&gt;</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129</a:t>
          </a:r>
          <a:r>
            <a:rPr kumimoji="1" lang="ja-JP" altLang="en-US" sz="1400">
              <a:latin typeface="ＭＳ ゴシック" pitchFamily="49" charset="-128"/>
              <a:ea typeface="ＭＳ ゴシック" pitchFamily="49" charset="-128"/>
            </a:rPr>
            <a:t>百万円減少しました。その結果、実質公債費比率（単年度）は悪化（平成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0.55159⇒</a:t>
          </a:r>
          <a:r>
            <a:rPr kumimoji="1" lang="ja-JP" altLang="en-US" sz="1400">
              <a:latin typeface="ＭＳ ゴシック" pitchFamily="49" charset="-128"/>
              <a:ea typeface="ＭＳ ゴシック" pitchFamily="49" charset="-128"/>
            </a:rPr>
            <a:t>令和元年度：</a:t>
          </a:r>
          <a:r>
            <a:rPr kumimoji="1" lang="en-US" altLang="ja-JP" sz="1400">
              <a:latin typeface="ＭＳ ゴシック" pitchFamily="49" charset="-128"/>
              <a:ea typeface="ＭＳ ゴシック" pitchFamily="49" charset="-128"/>
            </a:rPr>
            <a:t>1.48926</a:t>
          </a:r>
          <a:r>
            <a:rPr kumimoji="1" lang="ja-JP" altLang="en-US" sz="1400">
              <a:latin typeface="ＭＳ ゴシック" pitchFamily="49" charset="-128"/>
              <a:ea typeface="ＭＳ ゴシック" pitchFamily="49" charset="-128"/>
            </a:rPr>
            <a:t>）しました。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令和元年度決算における将来負担額は</a:t>
          </a:r>
          <a:r>
            <a:rPr kumimoji="1" lang="en-US" altLang="ja-JP" sz="1300">
              <a:latin typeface="ＭＳ ゴシック" pitchFamily="49" charset="-128"/>
              <a:ea typeface="ＭＳ ゴシック" pitchFamily="49" charset="-128"/>
            </a:rPr>
            <a:t>98,368</a:t>
          </a:r>
          <a:r>
            <a:rPr kumimoji="1" lang="ja-JP" altLang="en-US" sz="1300">
              <a:latin typeface="ＭＳ ゴシック" pitchFamily="49" charset="-128"/>
              <a:ea typeface="ＭＳ ゴシック" pitchFamily="49" charset="-128"/>
            </a:rPr>
            <a:t>百万円で、一般会計等に係る地方債残高が</a:t>
          </a:r>
          <a:r>
            <a:rPr kumimoji="1" lang="en-US" altLang="ja-JP" sz="1300">
              <a:latin typeface="ＭＳ ゴシック" pitchFamily="49" charset="-128"/>
              <a:ea typeface="ＭＳ ゴシック" pitchFamily="49" charset="-128"/>
            </a:rPr>
            <a:t>1,278</a:t>
          </a:r>
          <a:r>
            <a:rPr kumimoji="1" lang="ja-JP" altLang="en-US" sz="1300">
              <a:latin typeface="ＭＳ ゴシック" pitchFamily="49" charset="-128"/>
              <a:ea typeface="ＭＳ ゴシック" pitchFamily="49" charset="-128"/>
            </a:rPr>
            <a:t>百万円増加し、債務負担行為に基づく支出予定額が</a:t>
          </a:r>
          <a:r>
            <a:rPr kumimoji="1" lang="en-US" altLang="ja-JP" sz="1300">
              <a:latin typeface="ＭＳ ゴシック" pitchFamily="49" charset="-128"/>
              <a:ea typeface="ＭＳ ゴシック" pitchFamily="49" charset="-128"/>
            </a:rPr>
            <a:t>100</a:t>
          </a:r>
          <a:r>
            <a:rPr kumimoji="1" lang="ja-JP" altLang="en-US" sz="1300">
              <a:latin typeface="ＭＳ ゴシック" pitchFamily="49" charset="-128"/>
              <a:ea typeface="ＭＳ ゴシック" pitchFamily="49" charset="-128"/>
            </a:rPr>
            <a:t>万円、公営企業債等繰入見込額が</a:t>
          </a:r>
          <a:r>
            <a:rPr kumimoji="1" lang="en-US" altLang="ja-JP" sz="1300">
              <a:latin typeface="ＭＳ ゴシック" pitchFamily="49" charset="-128"/>
              <a:ea typeface="ＭＳ ゴシック" pitchFamily="49" charset="-128"/>
            </a:rPr>
            <a:t>446</a:t>
          </a:r>
          <a:r>
            <a:rPr kumimoji="1" lang="ja-JP" altLang="en-US" sz="1300">
              <a:latin typeface="ＭＳ ゴシック" pitchFamily="49" charset="-128"/>
              <a:ea typeface="ＭＳ ゴシック" pitchFamily="49" charset="-128"/>
            </a:rPr>
            <a:t>百万円、退職手当負担見込額が</a:t>
          </a:r>
          <a:r>
            <a:rPr kumimoji="1" lang="en-US" altLang="ja-JP" sz="1300">
              <a:latin typeface="ＭＳ ゴシック" pitchFamily="49" charset="-128"/>
              <a:ea typeface="ＭＳ ゴシック" pitchFamily="49" charset="-128"/>
            </a:rPr>
            <a:t>466</a:t>
          </a:r>
          <a:r>
            <a:rPr kumimoji="1" lang="ja-JP" altLang="en-US" sz="1300">
              <a:latin typeface="ＭＳ ゴシック" pitchFamily="49" charset="-128"/>
              <a:ea typeface="ＭＳ ゴシック" pitchFamily="49" charset="-128"/>
            </a:rPr>
            <a:t>百万円減少。結果として前年度から</a:t>
          </a:r>
          <a:r>
            <a:rPr kumimoji="1" lang="en-US" altLang="ja-JP" sz="1300">
              <a:latin typeface="ＭＳ ゴシック" pitchFamily="49" charset="-128"/>
              <a:ea typeface="ＭＳ ゴシック" pitchFamily="49" charset="-128"/>
            </a:rPr>
            <a:t>266</a:t>
          </a:r>
          <a:r>
            <a:rPr kumimoji="1" lang="ja-JP" altLang="en-US" sz="1300">
              <a:latin typeface="ＭＳ ゴシック" pitchFamily="49" charset="-128"/>
              <a:ea typeface="ＭＳ ゴシック" pitchFamily="49" charset="-128"/>
            </a:rPr>
            <a:t>百万円の増加になっています。</a:t>
          </a:r>
        </a:p>
        <a:p>
          <a:r>
            <a:rPr kumimoji="1" lang="ja-JP" altLang="en-US" sz="1300">
              <a:latin typeface="ＭＳ ゴシック" pitchFamily="49" charset="-128"/>
              <a:ea typeface="ＭＳ ゴシック" pitchFamily="49" charset="-128"/>
            </a:rPr>
            <a:t>　また、将来負担額の減額要素となる充当可能特定歳入が</a:t>
          </a:r>
          <a:r>
            <a:rPr kumimoji="1" lang="en-US" altLang="ja-JP" sz="1300">
              <a:latin typeface="ＭＳ ゴシック" pitchFamily="49" charset="-128"/>
              <a:ea typeface="ＭＳ ゴシック" pitchFamily="49" charset="-128"/>
            </a:rPr>
            <a:t>456</a:t>
          </a:r>
          <a:r>
            <a:rPr kumimoji="1" lang="ja-JP" altLang="en-US" sz="1300">
              <a:latin typeface="ＭＳ ゴシック" pitchFamily="49" charset="-128"/>
              <a:ea typeface="ＭＳ ゴシック" pitchFamily="49" charset="-128"/>
            </a:rPr>
            <a:t>百万円減少、基準財政需要額算入見込額が</a:t>
          </a:r>
          <a:r>
            <a:rPr kumimoji="1" lang="en-US" altLang="ja-JP" sz="1300">
              <a:latin typeface="ＭＳ ゴシック" pitchFamily="49" charset="-128"/>
              <a:ea typeface="ＭＳ ゴシック" pitchFamily="49" charset="-128"/>
            </a:rPr>
            <a:t>854</a:t>
          </a:r>
          <a:r>
            <a:rPr kumimoji="1" lang="ja-JP" altLang="en-US" sz="1300">
              <a:latin typeface="ＭＳ ゴシック" pitchFamily="49" charset="-128"/>
              <a:ea typeface="ＭＳ ゴシック" pitchFamily="49" charset="-128"/>
            </a:rPr>
            <a:t>百万円減少しましたが、充当可能基金が</a:t>
          </a:r>
          <a:r>
            <a:rPr kumimoji="1" lang="en-US" altLang="ja-JP" sz="1300">
              <a:latin typeface="ＭＳ ゴシック" pitchFamily="49" charset="-128"/>
              <a:ea typeface="ＭＳ ゴシック" pitchFamily="49" charset="-128"/>
            </a:rPr>
            <a:t>1,448</a:t>
          </a:r>
          <a:r>
            <a:rPr kumimoji="1" lang="ja-JP" altLang="en-US" sz="1300">
              <a:latin typeface="ＭＳ ゴシック" pitchFamily="49" charset="-128"/>
              <a:ea typeface="ＭＳ ゴシック" pitchFamily="49" charset="-128"/>
            </a:rPr>
            <a:t>百万円増加したため将来負担額の増を抑制し、将来負担比率算出における分子全体として、前年比で</a:t>
          </a:r>
          <a:r>
            <a:rPr kumimoji="1" lang="en-US" altLang="ja-JP" sz="1300">
              <a:latin typeface="ＭＳ ゴシック" pitchFamily="49" charset="-128"/>
              <a:ea typeface="ＭＳ ゴシック" pitchFamily="49" charset="-128"/>
            </a:rPr>
            <a:t>127</a:t>
          </a:r>
          <a:r>
            <a:rPr kumimoji="1" lang="ja-JP" altLang="en-US" sz="1300">
              <a:latin typeface="ＭＳ ゴシック" pitchFamily="49" charset="-128"/>
              <a:ea typeface="ＭＳ ゴシック" pitchFamily="49" charset="-128"/>
            </a:rPr>
            <a:t>百万円の増加となりました。将来負担比率算出における分母の要素である標準財政規模は前年度より</a:t>
          </a:r>
          <a:r>
            <a:rPr kumimoji="1" lang="en-US" altLang="ja-JP" sz="1300">
              <a:latin typeface="ＭＳ ゴシック" pitchFamily="49" charset="-128"/>
              <a:ea typeface="ＭＳ ゴシック" pitchFamily="49" charset="-128"/>
            </a:rPr>
            <a:t>323</a:t>
          </a:r>
          <a:r>
            <a:rPr kumimoji="1" lang="ja-JP" altLang="en-US" sz="1300">
              <a:latin typeface="ＭＳ ゴシック" pitchFamily="49" charset="-128"/>
              <a:ea typeface="ＭＳ ゴシック" pitchFamily="49" charset="-128"/>
            </a:rPr>
            <a:t>百万円増加しており、令和元年度の将来負担比率は、前年度の</a:t>
          </a:r>
          <a:r>
            <a:rPr kumimoji="1" lang="en-US" altLang="ja-JP" sz="1300">
              <a:latin typeface="ＭＳ ゴシック" pitchFamily="49" charset="-128"/>
              <a:ea typeface="ＭＳ ゴシック" pitchFamily="49" charset="-128"/>
            </a:rPr>
            <a:t>48.9</a:t>
          </a:r>
          <a:r>
            <a:rPr kumimoji="1" lang="ja-JP" altLang="en-US" sz="1300">
              <a:latin typeface="ＭＳ ゴシック" pitchFamily="49" charset="-128"/>
              <a:ea typeface="ＭＳ ゴシック" pitchFamily="49" charset="-128"/>
            </a:rPr>
            <a:t>％から</a:t>
          </a:r>
          <a:r>
            <a:rPr kumimoji="1" lang="en-US" altLang="ja-JP" sz="1300">
              <a:latin typeface="ＭＳ ゴシック" pitchFamily="49" charset="-128"/>
              <a:ea typeface="ＭＳ ゴシック" pitchFamily="49" charset="-128"/>
            </a:rPr>
            <a:t>0.2</a:t>
          </a:r>
          <a:r>
            <a:rPr kumimoji="1" lang="ja-JP" altLang="en-US" sz="1300">
              <a:latin typeface="ＭＳ ゴシック" pitchFamily="49" charset="-128"/>
              <a:ea typeface="ＭＳ ゴシック" pitchFamily="49" charset="-128"/>
            </a:rPr>
            <a:t>ポイント改善し、</a:t>
          </a:r>
          <a:r>
            <a:rPr kumimoji="1" lang="en-US" altLang="ja-JP" sz="1300">
              <a:latin typeface="ＭＳ ゴシック" pitchFamily="49" charset="-128"/>
              <a:ea typeface="ＭＳ ゴシック" pitchFamily="49" charset="-128"/>
            </a:rPr>
            <a:t>48.7</a:t>
          </a:r>
          <a:r>
            <a:rPr kumimoji="1" lang="ja-JP" altLang="en-US" sz="1300">
              <a:latin typeface="ＭＳ ゴシック" pitchFamily="49" charset="-128"/>
              <a:ea typeface="ＭＳ ゴシック" pitchFamily="49" charset="-128"/>
            </a:rPr>
            <a:t>％となりました。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神奈川県茅ヶ崎市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・主な理由として本庁舎跡地整備事業に伴い、「公共施設等再編整備基金」を８</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７千万円を取り崩したものの、将来的な公共施設整備のため「公共施設等再編整備基金」に約３億円を積み立てを行った。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・全体的の動きとして、１４．５千万円の取り崩しに対し、１３２．７千万円の積み立てを行ったことにより基金全体の増となっている。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・将来的な公共施設整備のため、「公共施設等再編整備基金」を積み立て活用していくことを予定している。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・公共施設等再編整備基金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⇒文化施設、体育施設、福祉施設、庁舎その他の公共用又は公用に供する施設の再編及び整備を計画的に推進するため活用される基金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・緑のまちづくり基金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⇒本市に存する緑地を市民共有の財産として保全するため、良好な自然環境を形成している緑地の取得費や取得した緑地の維持管理費に活用される基金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・ごみ減量化・資源化基金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⇒増加するごみの減量化及び資源化を促進し、良好な生活環境の保全に資するためごみの減量化及び資源化に関する事業やごみの減量化及び資源化に関する市民活動に活用する基金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⇒ふるさと納税などにより寄附をいただいた際に、寄附者の意向に沿った事業に活用される基金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・文化振興基金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⇒文化の振興を図るため文化の振興に関する事業や文化遺産の保全及び継承に関する事業に活用される基金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・公共施設等再編整備基金：将来的な公共施設整備のため、約３億円を積み立て。</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公共施設等再編整備基金</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：本庁舎跡地整備事業に伴い、８</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７千万円を取り崩し。</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・将来的な公共施設整備のため、「公共施設等再編整備基金」を積み立て活用していくことを予定している。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・基金利子含め、９．５千万円の積み立ては行ったが、取崩しは行っていない。</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・財政調整基金の残高は、標準財政規模の１０％程度になるよう努めることとしている。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・また、災害等の不測の事態に備え、過去の実績等を踏まえ、２４億円を下回らないよう積み立てることとしている。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243,884
241,882
35.70
77,053,656
73,209,944
3,422,470
41,970,645
65,721,070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７年度に策定した公共施設等総合管理計画において、公共施設等の総量を増やさず資産の有効活用を進めること及び老朽化対策を進めているほか、老朽化した施設の予防保全による長寿命化を図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近年においては有形固定資産減価償却率が改善傾向であり、類似団体内平均値と概ね同水準であるが、引き続き、長期的な視点による維持・管理に取り組んでいく必要がある。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99441</xdr:rowOff>
    </xdr:from>
    <xdr:to>
      <xdr:col>23</xdr:col>
      <xdr:colOff>85090</xdr:colOff>
      <xdr:row>33</xdr:row>
      <xdr:rowOff>381</xdr:rowOff>
    </xdr:to>
    <xdr:cxnSp macro="">
      <xdr:nvCxnSpPr>
        <xdr:cNvPr id="63" name="直線コネクタ 62"/>
        <xdr:cNvCxnSpPr/>
      </xdr:nvCxnSpPr>
      <xdr:spPr>
        <a:xfrm flipV="1">
          <a:off x="4760595" y="4557141"/>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4" name="有形固定資産減価償却率最小値テキスト"/>
        <xdr:cNvSpPr txBox="1"/>
      </xdr:nvSpPr>
      <xdr:spPr>
        <a:xfrm>
          <a:off x="4813300" y="5662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5" name="直線コネクタ 64"/>
        <xdr:cNvCxnSpPr/>
      </xdr:nvCxnSpPr>
      <xdr:spPr>
        <a:xfrm>
          <a:off x="4673600" y="5658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46118</xdr:rowOff>
    </xdr:from>
    <xdr:ext cx="405111" cy="259045"/>
    <xdr:sp macro="" textlink="">
      <xdr:nvSpPr>
        <xdr:cNvPr id="66" name="有形固定資産減価償却率最大値テキスト"/>
        <xdr:cNvSpPr txBox="1"/>
      </xdr:nvSpPr>
      <xdr:spPr>
        <a:xfrm>
          <a:off x="4813300" y="4332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99441</xdr:rowOff>
    </xdr:from>
    <xdr:to>
      <xdr:col>23</xdr:col>
      <xdr:colOff>174625</xdr:colOff>
      <xdr:row>26</xdr:row>
      <xdr:rowOff>99441</xdr:rowOff>
    </xdr:to>
    <xdr:cxnSp macro="">
      <xdr:nvCxnSpPr>
        <xdr:cNvPr id="67" name="直線コネクタ 66"/>
        <xdr:cNvCxnSpPr/>
      </xdr:nvCxnSpPr>
      <xdr:spPr>
        <a:xfrm>
          <a:off x="4673600" y="455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56786</xdr:rowOff>
    </xdr:from>
    <xdr:ext cx="405111" cy="259045"/>
    <xdr:sp macro="" textlink="">
      <xdr:nvSpPr>
        <xdr:cNvPr id="68" name="有形固定資産減価償却率平均値テキスト"/>
        <xdr:cNvSpPr txBox="1"/>
      </xdr:nvSpPr>
      <xdr:spPr>
        <a:xfrm>
          <a:off x="4813300" y="5028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69" name="フローチャート: 判断 68"/>
        <xdr:cNvSpPr/>
      </xdr:nvSpPr>
      <xdr:spPr>
        <a:xfrm>
          <a:off x="4711700" y="505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39497</xdr:rowOff>
    </xdr:from>
    <xdr:to>
      <xdr:col>19</xdr:col>
      <xdr:colOff>187325</xdr:colOff>
      <xdr:row>29</xdr:row>
      <xdr:rowOff>141097</xdr:rowOff>
    </xdr:to>
    <xdr:sp macro="" textlink="">
      <xdr:nvSpPr>
        <xdr:cNvPr id="70" name="フローチャート: 判断 69"/>
        <xdr:cNvSpPr/>
      </xdr:nvSpPr>
      <xdr:spPr>
        <a:xfrm>
          <a:off x="4000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120269</xdr:rowOff>
    </xdr:from>
    <xdr:to>
      <xdr:col>15</xdr:col>
      <xdr:colOff>187325</xdr:colOff>
      <xdr:row>29</xdr:row>
      <xdr:rowOff>50419</xdr:rowOff>
    </xdr:to>
    <xdr:sp macro="" textlink="">
      <xdr:nvSpPr>
        <xdr:cNvPr id="71" name="フローチャート: 判断 70"/>
        <xdr:cNvSpPr/>
      </xdr:nvSpPr>
      <xdr:spPr>
        <a:xfrm>
          <a:off x="3238500" y="49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81407</xdr:rowOff>
    </xdr:from>
    <xdr:to>
      <xdr:col>11</xdr:col>
      <xdr:colOff>187325</xdr:colOff>
      <xdr:row>29</xdr:row>
      <xdr:rowOff>11557</xdr:rowOff>
    </xdr:to>
    <xdr:sp macro="" textlink="">
      <xdr:nvSpPr>
        <xdr:cNvPr id="72" name="フローチャート: 判断 71"/>
        <xdr:cNvSpPr/>
      </xdr:nvSpPr>
      <xdr:spPr>
        <a:xfrm>
          <a:off x="2476500" y="488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123317</xdr:rowOff>
    </xdr:from>
    <xdr:to>
      <xdr:col>7</xdr:col>
      <xdr:colOff>187325</xdr:colOff>
      <xdr:row>28</xdr:row>
      <xdr:rowOff>53467</xdr:rowOff>
    </xdr:to>
    <xdr:sp macro="" textlink="">
      <xdr:nvSpPr>
        <xdr:cNvPr id="73" name="フローチャート: 判断 72"/>
        <xdr:cNvSpPr/>
      </xdr:nvSpPr>
      <xdr:spPr>
        <a:xfrm>
          <a:off x="1714500" y="475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30861</xdr:rowOff>
    </xdr:from>
    <xdr:to>
      <xdr:col>19</xdr:col>
      <xdr:colOff>187325</xdr:colOff>
      <xdr:row>29</xdr:row>
      <xdr:rowOff>132461</xdr:rowOff>
    </xdr:to>
    <xdr:sp macro="" textlink="">
      <xdr:nvSpPr>
        <xdr:cNvPr id="79" name="楕円 78"/>
        <xdr:cNvSpPr/>
      </xdr:nvSpPr>
      <xdr:spPr>
        <a:xfrm>
          <a:off x="4000500" y="50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80" name="楕円 79"/>
        <xdr:cNvSpPr/>
      </xdr:nvSpPr>
      <xdr:spPr>
        <a:xfrm>
          <a:off x="3238500" y="50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81661</xdr:rowOff>
    </xdr:from>
    <xdr:to>
      <xdr:col>19</xdr:col>
      <xdr:colOff>136525</xdr:colOff>
      <xdr:row>29</xdr:row>
      <xdr:rowOff>146431</xdr:rowOff>
    </xdr:to>
    <xdr:cxnSp macro="">
      <xdr:nvCxnSpPr>
        <xdr:cNvPr id="81" name="直線コネクタ 80"/>
        <xdr:cNvCxnSpPr/>
      </xdr:nvCxnSpPr>
      <xdr:spPr>
        <a:xfrm flipV="1">
          <a:off x="3289300" y="5053711"/>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105537</xdr:rowOff>
    </xdr:from>
    <xdr:to>
      <xdr:col>11</xdr:col>
      <xdr:colOff>187325</xdr:colOff>
      <xdr:row>31</xdr:row>
      <xdr:rowOff>35687</xdr:rowOff>
    </xdr:to>
    <xdr:sp macro="" textlink="">
      <xdr:nvSpPr>
        <xdr:cNvPr id="82" name="楕円 81"/>
        <xdr:cNvSpPr/>
      </xdr:nvSpPr>
      <xdr:spPr>
        <a:xfrm>
          <a:off x="2476500" y="52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146431</xdr:rowOff>
    </xdr:from>
    <xdr:to>
      <xdr:col>15</xdr:col>
      <xdr:colOff>136525</xdr:colOff>
      <xdr:row>30</xdr:row>
      <xdr:rowOff>156337</xdr:rowOff>
    </xdr:to>
    <xdr:cxnSp macro="">
      <xdr:nvCxnSpPr>
        <xdr:cNvPr id="83" name="直線コネクタ 82"/>
        <xdr:cNvCxnSpPr/>
      </xdr:nvCxnSpPr>
      <xdr:spPr>
        <a:xfrm flipV="1">
          <a:off x="2527300" y="5118481"/>
          <a:ext cx="7620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70993</xdr:rowOff>
    </xdr:from>
    <xdr:to>
      <xdr:col>7</xdr:col>
      <xdr:colOff>187325</xdr:colOff>
      <xdr:row>31</xdr:row>
      <xdr:rowOff>1143</xdr:rowOff>
    </xdr:to>
    <xdr:sp macro="" textlink="">
      <xdr:nvSpPr>
        <xdr:cNvPr id="84" name="楕円 83"/>
        <xdr:cNvSpPr/>
      </xdr:nvSpPr>
      <xdr:spPr>
        <a:xfrm>
          <a:off x="1714500" y="52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121793</xdr:rowOff>
    </xdr:from>
    <xdr:to>
      <xdr:col>11</xdr:col>
      <xdr:colOff>136525</xdr:colOff>
      <xdr:row>30</xdr:row>
      <xdr:rowOff>156337</xdr:rowOff>
    </xdr:to>
    <xdr:cxnSp macro="">
      <xdr:nvCxnSpPr>
        <xdr:cNvPr id="85" name="直線コネクタ 84"/>
        <xdr:cNvCxnSpPr/>
      </xdr:nvCxnSpPr>
      <xdr:spPr>
        <a:xfrm>
          <a:off x="1765300" y="5265293"/>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132224</xdr:rowOff>
    </xdr:from>
    <xdr:ext cx="405111" cy="259045"/>
    <xdr:sp macro="" textlink="">
      <xdr:nvSpPr>
        <xdr:cNvPr id="86" name="n_1aveValue有形固定資産減価償却率"/>
        <xdr:cNvSpPr txBox="1"/>
      </xdr:nvSpPr>
      <xdr:spPr>
        <a:xfrm>
          <a:off x="3836044" y="510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66946</xdr:rowOff>
    </xdr:from>
    <xdr:ext cx="405111" cy="259045"/>
    <xdr:sp macro="" textlink="">
      <xdr:nvSpPr>
        <xdr:cNvPr id="87" name="n_2aveValue有形固定資産減価償却率"/>
        <xdr:cNvSpPr txBox="1"/>
      </xdr:nvSpPr>
      <xdr:spPr>
        <a:xfrm>
          <a:off x="3086744" y="4696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28084</xdr:rowOff>
    </xdr:from>
    <xdr:ext cx="405111" cy="259045"/>
    <xdr:sp macro="" textlink="">
      <xdr:nvSpPr>
        <xdr:cNvPr id="88" name="n_3aveValue有形固定資産減価償却率"/>
        <xdr:cNvSpPr txBox="1"/>
      </xdr:nvSpPr>
      <xdr:spPr>
        <a:xfrm>
          <a:off x="2324744" y="465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69994</xdr:rowOff>
    </xdr:from>
    <xdr:ext cx="405111" cy="259045"/>
    <xdr:sp macro="" textlink="">
      <xdr:nvSpPr>
        <xdr:cNvPr id="89" name="n_4aveValue有形固定資産減価償却率"/>
        <xdr:cNvSpPr txBox="1"/>
      </xdr:nvSpPr>
      <xdr:spPr>
        <a:xfrm>
          <a:off x="1562744" y="4527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148988</xdr:rowOff>
    </xdr:from>
    <xdr:ext cx="405111" cy="259045"/>
    <xdr:sp macro="" textlink="">
      <xdr:nvSpPr>
        <xdr:cNvPr id="90" name="n_1mainValue有形固定資産減価償却率"/>
        <xdr:cNvSpPr txBox="1"/>
      </xdr:nvSpPr>
      <xdr:spPr>
        <a:xfrm>
          <a:off x="3836044" y="477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16908</xdr:rowOff>
    </xdr:from>
    <xdr:ext cx="405111" cy="259045"/>
    <xdr:sp macro="" textlink="">
      <xdr:nvSpPr>
        <xdr:cNvPr id="91" name="n_2mainValue有形固定資産減価償却率"/>
        <xdr:cNvSpPr txBox="1"/>
      </xdr:nvSpPr>
      <xdr:spPr>
        <a:xfrm>
          <a:off x="3086744" y="516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26814</xdr:rowOff>
    </xdr:from>
    <xdr:ext cx="405111" cy="259045"/>
    <xdr:sp macro="" textlink="">
      <xdr:nvSpPr>
        <xdr:cNvPr id="92" name="n_3mainValue有形固定資産減価償却率"/>
        <xdr:cNvSpPr txBox="1"/>
      </xdr:nvSpPr>
      <xdr:spPr>
        <a:xfrm>
          <a:off x="2324744" y="534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163720</xdr:rowOff>
    </xdr:from>
    <xdr:ext cx="405111" cy="259045"/>
    <xdr:sp macro="" textlink="">
      <xdr:nvSpPr>
        <xdr:cNvPr id="93" name="n_4mainValue有形固定資産減価償却率"/>
        <xdr:cNvSpPr txBox="1"/>
      </xdr:nvSpPr>
      <xdr:spPr>
        <a:xfrm>
          <a:off x="1562744" y="530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6" name="正方形/長方形 95"/>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[ 1,086.0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債務償還比率については、類似団体を大きく上回っている。主な要因としては、公共施設等の更新・整備に伴い、地方債残高が増加していることが考えられる。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1" name="テキスト ボックス 120"/>
        <xdr:cNvSpPr txBox="1"/>
      </xdr:nvSpPr>
      <xdr:spPr>
        <a:xfrm>
          <a:off x="10828811" y="4396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3" name="テキスト ボックス 122"/>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43770</xdr:rowOff>
    </xdr:from>
    <xdr:to>
      <xdr:col>76</xdr:col>
      <xdr:colOff>21589</xdr:colOff>
      <xdr:row>34</xdr:row>
      <xdr:rowOff>26942</xdr:rowOff>
    </xdr:to>
    <xdr:cxnSp macro="">
      <xdr:nvCxnSpPr>
        <xdr:cNvPr id="125" name="直線コネクタ 124"/>
        <xdr:cNvCxnSpPr/>
      </xdr:nvCxnSpPr>
      <xdr:spPr>
        <a:xfrm flipV="1">
          <a:off x="14793595" y="4501470"/>
          <a:ext cx="1269" cy="135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30769</xdr:rowOff>
    </xdr:from>
    <xdr:ext cx="560923" cy="259045"/>
    <xdr:sp macro="" textlink="">
      <xdr:nvSpPr>
        <xdr:cNvPr id="126" name="債務償還比率最小値テキスト"/>
        <xdr:cNvSpPr txBox="1"/>
      </xdr:nvSpPr>
      <xdr:spPr>
        <a:xfrm>
          <a:off x="14846300" y="58600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26942</xdr:rowOff>
    </xdr:from>
    <xdr:to>
      <xdr:col>76</xdr:col>
      <xdr:colOff>111125</xdr:colOff>
      <xdr:row>34</xdr:row>
      <xdr:rowOff>26942</xdr:rowOff>
    </xdr:to>
    <xdr:cxnSp macro="">
      <xdr:nvCxnSpPr>
        <xdr:cNvPr id="127" name="直線コネクタ 126"/>
        <xdr:cNvCxnSpPr/>
      </xdr:nvCxnSpPr>
      <xdr:spPr>
        <a:xfrm>
          <a:off x="14706600" y="585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161897</xdr:rowOff>
    </xdr:from>
    <xdr:ext cx="469744" cy="259045"/>
    <xdr:sp macro="" textlink="">
      <xdr:nvSpPr>
        <xdr:cNvPr id="128" name="債務償還比率最大値テキスト"/>
        <xdr:cNvSpPr txBox="1"/>
      </xdr:nvSpPr>
      <xdr:spPr>
        <a:xfrm>
          <a:off x="14846300" y="42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43770</xdr:rowOff>
    </xdr:from>
    <xdr:to>
      <xdr:col>76</xdr:col>
      <xdr:colOff>111125</xdr:colOff>
      <xdr:row>26</xdr:row>
      <xdr:rowOff>43770</xdr:rowOff>
    </xdr:to>
    <xdr:cxnSp macro="">
      <xdr:nvCxnSpPr>
        <xdr:cNvPr id="129" name="直線コネクタ 128"/>
        <xdr:cNvCxnSpPr/>
      </xdr:nvCxnSpPr>
      <xdr:spPr>
        <a:xfrm>
          <a:off x="14706600" y="450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111414</xdr:rowOff>
    </xdr:from>
    <xdr:ext cx="469744" cy="259045"/>
    <xdr:sp macro="" textlink="">
      <xdr:nvSpPr>
        <xdr:cNvPr id="130" name="債務償還比率平均値テキスト"/>
        <xdr:cNvSpPr txBox="1"/>
      </xdr:nvSpPr>
      <xdr:spPr>
        <a:xfrm>
          <a:off x="14846300" y="4912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88537</xdr:rowOff>
    </xdr:from>
    <xdr:to>
      <xdr:col>76</xdr:col>
      <xdr:colOff>73025</xdr:colOff>
      <xdr:row>30</xdr:row>
      <xdr:rowOff>18687</xdr:rowOff>
    </xdr:to>
    <xdr:sp macro="" textlink="">
      <xdr:nvSpPr>
        <xdr:cNvPr id="131" name="フローチャート: 判断 130"/>
        <xdr:cNvSpPr/>
      </xdr:nvSpPr>
      <xdr:spPr>
        <a:xfrm>
          <a:off x="14744700" y="506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94397</xdr:rowOff>
    </xdr:from>
    <xdr:to>
      <xdr:col>72</xdr:col>
      <xdr:colOff>123825</xdr:colOff>
      <xdr:row>30</xdr:row>
      <xdr:rowOff>24547</xdr:rowOff>
    </xdr:to>
    <xdr:sp macro="" textlink="">
      <xdr:nvSpPr>
        <xdr:cNvPr id="132" name="フローチャート: 判断 131"/>
        <xdr:cNvSpPr/>
      </xdr:nvSpPr>
      <xdr:spPr>
        <a:xfrm>
          <a:off x="14033500" y="506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139428</xdr:rowOff>
    </xdr:from>
    <xdr:to>
      <xdr:col>68</xdr:col>
      <xdr:colOff>123825</xdr:colOff>
      <xdr:row>30</xdr:row>
      <xdr:rowOff>69578</xdr:rowOff>
    </xdr:to>
    <xdr:sp macro="" textlink="">
      <xdr:nvSpPr>
        <xdr:cNvPr id="133" name="フローチャート: 判断 132"/>
        <xdr:cNvSpPr/>
      </xdr:nvSpPr>
      <xdr:spPr>
        <a:xfrm>
          <a:off x="13271500" y="511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168420</xdr:rowOff>
    </xdr:from>
    <xdr:to>
      <xdr:col>64</xdr:col>
      <xdr:colOff>123825</xdr:colOff>
      <xdr:row>30</xdr:row>
      <xdr:rowOff>98570</xdr:rowOff>
    </xdr:to>
    <xdr:sp macro="" textlink="">
      <xdr:nvSpPr>
        <xdr:cNvPr id="134" name="フローチャート: 判断 133"/>
        <xdr:cNvSpPr/>
      </xdr:nvSpPr>
      <xdr:spPr>
        <a:xfrm>
          <a:off x="12509500" y="514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96865</xdr:rowOff>
    </xdr:from>
    <xdr:to>
      <xdr:col>60</xdr:col>
      <xdr:colOff>123825</xdr:colOff>
      <xdr:row>30</xdr:row>
      <xdr:rowOff>27015</xdr:rowOff>
    </xdr:to>
    <xdr:sp macro="" textlink="">
      <xdr:nvSpPr>
        <xdr:cNvPr id="135" name="フローチャート: 判断 134"/>
        <xdr:cNvSpPr/>
      </xdr:nvSpPr>
      <xdr:spPr>
        <a:xfrm>
          <a:off x="11747500" y="50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147592</xdr:rowOff>
    </xdr:from>
    <xdr:to>
      <xdr:col>76</xdr:col>
      <xdr:colOff>73025</xdr:colOff>
      <xdr:row>34</xdr:row>
      <xdr:rowOff>77742</xdr:rowOff>
    </xdr:to>
    <xdr:sp macro="" textlink="">
      <xdr:nvSpPr>
        <xdr:cNvPr id="141" name="楕円 140"/>
        <xdr:cNvSpPr/>
      </xdr:nvSpPr>
      <xdr:spPr>
        <a:xfrm>
          <a:off x="14744700" y="580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62519</xdr:rowOff>
    </xdr:from>
    <xdr:ext cx="560923" cy="259045"/>
    <xdr:sp macro="" textlink="">
      <xdr:nvSpPr>
        <xdr:cNvPr id="142" name="債務償還比率該当値テキスト"/>
        <xdr:cNvSpPr txBox="1"/>
      </xdr:nvSpPr>
      <xdr:spPr>
        <a:xfrm>
          <a:off x="14846300" y="57203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43960</xdr:rowOff>
    </xdr:from>
    <xdr:to>
      <xdr:col>72</xdr:col>
      <xdr:colOff>123825</xdr:colOff>
      <xdr:row>33</xdr:row>
      <xdr:rowOff>145560</xdr:rowOff>
    </xdr:to>
    <xdr:sp macro="" textlink="">
      <xdr:nvSpPr>
        <xdr:cNvPr id="143" name="楕円 142"/>
        <xdr:cNvSpPr/>
      </xdr:nvSpPr>
      <xdr:spPr>
        <a:xfrm>
          <a:off x="14033500" y="57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94760</xdr:rowOff>
    </xdr:from>
    <xdr:to>
      <xdr:col>76</xdr:col>
      <xdr:colOff>22225</xdr:colOff>
      <xdr:row>34</xdr:row>
      <xdr:rowOff>26942</xdr:rowOff>
    </xdr:to>
    <xdr:cxnSp macro="">
      <xdr:nvCxnSpPr>
        <xdr:cNvPr id="144" name="直線コネクタ 143"/>
        <xdr:cNvCxnSpPr/>
      </xdr:nvCxnSpPr>
      <xdr:spPr>
        <a:xfrm>
          <a:off x="14084300" y="5752610"/>
          <a:ext cx="7112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85562</xdr:rowOff>
    </xdr:from>
    <xdr:to>
      <xdr:col>68</xdr:col>
      <xdr:colOff>123825</xdr:colOff>
      <xdr:row>33</xdr:row>
      <xdr:rowOff>15712</xdr:rowOff>
    </xdr:to>
    <xdr:sp macro="" textlink="">
      <xdr:nvSpPr>
        <xdr:cNvPr id="145" name="楕円 144"/>
        <xdr:cNvSpPr/>
      </xdr:nvSpPr>
      <xdr:spPr>
        <a:xfrm>
          <a:off x="13271500" y="55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136362</xdr:rowOff>
    </xdr:from>
    <xdr:to>
      <xdr:col>72</xdr:col>
      <xdr:colOff>73025</xdr:colOff>
      <xdr:row>33</xdr:row>
      <xdr:rowOff>94760</xdr:rowOff>
    </xdr:to>
    <xdr:cxnSp macro="">
      <xdr:nvCxnSpPr>
        <xdr:cNvPr id="146" name="直線コネクタ 145"/>
        <xdr:cNvCxnSpPr/>
      </xdr:nvCxnSpPr>
      <xdr:spPr>
        <a:xfrm>
          <a:off x="13322300" y="5622762"/>
          <a:ext cx="762000" cy="12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83439</xdr:rowOff>
    </xdr:from>
    <xdr:to>
      <xdr:col>64</xdr:col>
      <xdr:colOff>123825</xdr:colOff>
      <xdr:row>34</xdr:row>
      <xdr:rowOff>13589</xdr:rowOff>
    </xdr:to>
    <xdr:sp macro="" textlink="">
      <xdr:nvSpPr>
        <xdr:cNvPr id="147" name="楕円 146"/>
        <xdr:cNvSpPr/>
      </xdr:nvSpPr>
      <xdr:spPr>
        <a:xfrm>
          <a:off x="12509500" y="57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136362</xdr:rowOff>
    </xdr:from>
    <xdr:to>
      <xdr:col>68</xdr:col>
      <xdr:colOff>73025</xdr:colOff>
      <xdr:row>33</xdr:row>
      <xdr:rowOff>134239</xdr:rowOff>
    </xdr:to>
    <xdr:cxnSp macro="">
      <xdr:nvCxnSpPr>
        <xdr:cNvPr id="148" name="直線コネクタ 147"/>
        <xdr:cNvCxnSpPr/>
      </xdr:nvCxnSpPr>
      <xdr:spPr>
        <a:xfrm flipV="1">
          <a:off x="12560300" y="5622762"/>
          <a:ext cx="762000" cy="16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37637</xdr:rowOff>
    </xdr:from>
    <xdr:to>
      <xdr:col>60</xdr:col>
      <xdr:colOff>123825</xdr:colOff>
      <xdr:row>33</xdr:row>
      <xdr:rowOff>139237</xdr:rowOff>
    </xdr:to>
    <xdr:sp macro="" textlink="">
      <xdr:nvSpPr>
        <xdr:cNvPr id="149" name="楕円 148"/>
        <xdr:cNvSpPr/>
      </xdr:nvSpPr>
      <xdr:spPr>
        <a:xfrm>
          <a:off x="11747500" y="569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88437</xdr:rowOff>
    </xdr:from>
    <xdr:to>
      <xdr:col>64</xdr:col>
      <xdr:colOff>73025</xdr:colOff>
      <xdr:row>33</xdr:row>
      <xdr:rowOff>134239</xdr:rowOff>
    </xdr:to>
    <xdr:cxnSp macro="">
      <xdr:nvCxnSpPr>
        <xdr:cNvPr id="150" name="直線コネクタ 149"/>
        <xdr:cNvCxnSpPr/>
      </xdr:nvCxnSpPr>
      <xdr:spPr>
        <a:xfrm>
          <a:off x="11798300" y="5746287"/>
          <a:ext cx="762000" cy="4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41074</xdr:rowOff>
    </xdr:from>
    <xdr:ext cx="469744" cy="259045"/>
    <xdr:sp macro="" textlink="">
      <xdr:nvSpPr>
        <xdr:cNvPr id="151" name="n_1aveValue債務償還比率"/>
        <xdr:cNvSpPr txBox="1"/>
      </xdr:nvSpPr>
      <xdr:spPr>
        <a:xfrm>
          <a:off x="13836727" y="484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86105</xdr:rowOff>
    </xdr:from>
    <xdr:ext cx="469744" cy="259045"/>
    <xdr:sp macro="" textlink="">
      <xdr:nvSpPr>
        <xdr:cNvPr id="152" name="n_2aveValue債務償還比率"/>
        <xdr:cNvSpPr txBox="1"/>
      </xdr:nvSpPr>
      <xdr:spPr>
        <a:xfrm>
          <a:off x="13087427" y="488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115097</xdr:rowOff>
    </xdr:from>
    <xdr:ext cx="469744" cy="259045"/>
    <xdr:sp macro="" textlink="">
      <xdr:nvSpPr>
        <xdr:cNvPr id="153" name="n_3aveValue債務償還比率"/>
        <xdr:cNvSpPr txBox="1"/>
      </xdr:nvSpPr>
      <xdr:spPr>
        <a:xfrm>
          <a:off x="12325427" y="49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43542</xdr:rowOff>
    </xdr:from>
    <xdr:ext cx="469744" cy="259045"/>
    <xdr:sp macro="" textlink="">
      <xdr:nvSpPr>
        <xdr:cNvPr id="154" name="n_4aveValue債務償還比率"/>
        <xdr:cNvSpPr txBox="1"/>
      </xdr:nvSpPr>
      <xdr:spPr>
        <a:xfrm>
          <a:off x="11563427" y="48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136687</xdr:rowOff>
    </xdr:from>
    <xdr:ext cx="560923" cy="259045"/>
    <xdr:sp macro="" textlink="">
      <xdr:nvSpPr>
        <xdr:cNvPr id="155" name="n_1mainValue債務償還比率"/>
        <xdr:cNvSpPr txBox="1"/>
      </xdr:nvSpPr>
      <xdr:spPr>
        <a:xfrm>
          <a:off x="13791138" y="5794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6839</xdr:rowOff>
    </xdr:from>
    <xdr:ext cx="469744" cy="259045"/>
    <xdr:sp macro="" textlink="">
      <xdr:nvSpPr>
        <xdr:cNvPr id="156" name="n_2mainValue債務償還比率"/>
        <xdr:cNvSpPr txBox="1"/>
      </xdr:nvSpPr>
      <xdr:spPr>
        <a:xfrm>
          <a:off x="13087427" y="566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4716</xdr:rowOff>
    </xdr:from>
    <xdr:ext cx="560923" cy="259045"/>
    <xdr:sp macro="" textlink="">
      <xdr:nvSpPr>
        <xdr:cNvPr id="157" name="n_3mainValue債務償還比率"/>
        <xdr:cNvSpPr txBox="1"/>
      </xdr:nvSpPr>
      <xdr:spPr>
        <a:xfrm>
          <a:off x="12279838" y="58340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130364</xdr:rowOff>
    </xdr:from>
    <xdr:ext cx="560923" cy="259045"/>
    <xdr:sp macro="" textlink="">
      <xdr:nvSpPr>
        <xdr:cNvPr id="158" name="n_4mainValue債務償還比率"/>
        <xdr:cNvSpPr txBox="1"/>
      </xdr:nvSpPr>
      <xdr:spPr>
        <a:xfrm>
          <a:off x="11517838" y="578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243,884
241,882
35.70
77,053,656
73,209,944
3,422,470
41,970,645
65,721,070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116205</xdr:rowOff>
    </xdr:to>
    <xdr:cxnSp macro="">
      <xdr:nvCxnSpPr>
        <xdr:cNvPr id="57" name="直線コネクタ 56"/>
        <xdr:cNvCxnSpPr/>
      </xdr:nvCxnSpPr>
      <xdr:spPr>
        <a:xfrm flipV="1">
          <a:off x="4634865" y="581406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120032</xdr:rowOff>
    </xdr:from>
    <xdr:ext cx="405111" cy="259045"/>
    <xdr:sp macro="" textlink="">
      <xdr:nvSpPr>
        <xdr:cNvPr id="58" name="【道路】&#10;有形固定資産減価償却率最小値テキスト"/>
        <xdr:cNvSpPr txBox="1"/>
      </xdr:nvSpPr>
      <xdr:spPr>
        <a:xfrm>
          <a:off x="4673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116205</xdr:rowOff>
    </xdr:from>
    <xdr:to>
      <xdr:col>24</xdr:col>
      <xdr:colOff>152400</xdr:colOff>
      <xdr:row>41</xdr:row>
      <xdr:rowOff>116205</xdr:rowOff>
    </xdr:to>
    <xdr:cxnSp macro="">
      <xdr:nvCxnSpPr>
        <xdr:cNvPr id="59" name="直線コネクタ 58"/>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60"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61" name="直線コネクタ 60"/>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120032</xdr:rowOff>
    </xdr:from>
    <xdr:ext cx="405111" cy="259045"/>
    <xdr:sp macro="" textlink="">
      <xdr:nvSpPr>
        <xdr:cNvPr id="62" name="【道路】&#10;有形固定資産減価償却率平均値テキスト"/>
        <xdr:cNvSpPr txBox="1"/>
      </xdr:nvSpPr>
      <xdr:spPr>
        <a:xfrm>
          <a:off x="4673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63" name="フローチャート: 判断 62"/>
        <xdr:cNvSpPr/>
      </xdr:nvSpPr>
      <xdr:spPr>
        <a:xfrm>
          <a:off x="4584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114935</xdr:rowOff>
    </xdr:from>
    <xdr:to>
      <xdr:col>20</xdr:col>
      <xdr:colOff>38100</xdr:colOff>
      <xdr:row>38</xdr:row>
      <xdr:rowOff>45085</xdr:rowOff>
    </xdr:to>
    <xdr:sp macro="" textlink="">
      <xdr:nvSpPr>
        <xdr:cNvPr id="64" name="フローチャート: 判断 63"/>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5" name="フローチャート: 判断 64"/>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6" name="フローチャート: 判断 65"/>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61595</xdr:rowOff>
    </xdr:from>
    <xdr:to>
      <xdr:col>20</xdr:col>
      <xdr:colOff>38100</xdr:colOff>
      <xdr:row>39</xdr:row>
      <xdr:rowOff>163195</xdr:rowOff>
    </xdr:to>
    <xdr:sp macro="" textlink="">
      <xdr:nvSpPr>
        <xdr:cNvPr id="73" name="楕円 72"/>
        <xdr:cNvSpPr/>
      </xdr:nvSpPr>
      <xdr:spPr>
        <a:xfrm>
          <a:off x="3746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86360</xdr:rowOff>
    </xdr:from>
    <xdr:to>
      <xdr:col>15</xdr:col>
      <xdr:colOff>101600</xdr:colOff>
      <xdr:row>40</xdr:row>
      <xdr:rowOff>16510</xdr:rowOff>
    </xdr:to>
    <xdr:sp macro="" textlink="">
      <xdr:nvSpPr>
        <xdr:cNvPr id="74" name="楕円 73"/>
        <xdr:cNvSpPr/>
      </xdr:nvSpPr>
      <xdr:spPr>
        <a:xfrm>
          <a:off x="2857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112395</xdr:rowOff>
    </xdr:from>
    <xdr:to>
      <xdr:col>19</xdr:col>
      <xdr:colOff>177800</xdr:colOff>
      <xdr:row>39</xdr:row>
      <xdr:rowOff>137160</xdr:rowOff>
    </xdr:to>
    <xdr:cxnSp macro="">
      <xdr:nvCxnSpPr>
        <xdr:cNvPr id="75" name="直線コネクタ 74"/>
        <xdr:cNvCxnSpPr/>
      </xdr:nvCxnSpPr>
      <xdr:spPr>
        <a:xfrm flipV="1">
          <a:off x="2908300" y="67989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86360</xdr:rowOff>
    </xdr:from>
    <xdr:to>
      <xdr:col>10</xdr:col>
      <xdr:colOff>165100</xdr:colOff>
      <xdr:row>40</xdr:row>
      <xdr:rowOff>16510</xdr:rowOff>
    </xdr:to>
    <xdr:sp macro="" textlink="">
      <xdr:nvSpPr>
        <xdr:cNvPr id="76" name="楕円 75"/>
        <xdr:cNvSpPr/>
      </xdr:nvSpPr>
      <xdr:spPr>
        <a:xfrm>
          <a:off x="1968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137160</xdr:rowOff>
    </xdr:from>
    <xdr:to>
      <xdr:col>15</xdr:col>
      <xdr:colOff>50800</xdr:colOff>
      <xdr:row>39</xdr:row>
      <xdr:rowOff>137160</xdr:rowOff>
    </xdr:to>
    <xdr:cxnSp macro="">
      <xdr:nvCxnSpPr>
        <xdr:cNvPr id="77" name="直線コネクタ 76"/>
        <xdr:cNvCxnSpPr/>
      </xdr:nvCxnSpPr>
      <xdr:spPr>
        <a:xfrm>
          <a:off x="2019300" y="6823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86360</xdr:rowOff>
    </xdr:from>
    <xdr:to>
      <xdr:col>6</xdr:col>
      <xdr:colOff>38100</xdr:colOff>
      <xdr:row>40</xdr:row>
      <xdr:rowOff>16510</xdr:rowOff>
    </xdr:to>
    <xdr:sp macro="" textlink="">
      <xdr:nvSpPr>
        <xdr:cNvPr id="78" name="楕円 77"/>
        <xdr:cNvSpPr/>
      </xdr:nvSpPr>
      <xdr:spPr>
        <a:xfrm>
          <a:off x="1079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137160</xdr:rowOff>
    </xdr:from>
    <xdr:to>
      <xdr:col>10</xdr:col>
      <xdr:colOff>114300</xdr:colOff>
      <xdr:row>39</xdr:row>
      <xdr:rowOff>137160</xdr:rowOff>
    </xdr:to>
    <xdr:cxnSp macro="">
      <xdr:nvCxnSpPr>
        <xdr:cNvPr id="79" name="直線コネクタ 78"/>
        <xdr:cNvCxnSpPr/>
      </xdr:nvCxnSpPr>
      <xdr:spPr>
        <a:xfrm>
          <a:off x="1130300" y="6823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61612</xdr:rowOff>
    </xdr:from>
    <xdr:ext cx="405111" cy="259045"/>
    <xdr:sp macro="" textlink="">
      <xdr:nvSpPr>
        <xdr:cNvPr id="80" name="n_1aveValue【道路】&#10;有形固定資産減価償却率"/>
        <xdr:cNvSpPr txBox="1"/>
      </xdr:nvSpPr>
      <xdr:spPr>
        <a:xfrm>
          <a:off x="3582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27322</xdr:rowOff>
    </xdr:from>
    <xdr:ext cx="405111" cy="259045"/>
    <xdr:sp macro="" textlink="">
      <xdr:nvSpPr>
        <xdr:cNvPr id="81" name="n_2aveValue【道路】&#10;有形固定資産減価償却率"/>
        <xdr:cNvSpPr txBox="1"/>
      </xdr:nvSpPr>
      <xdr:spPr>
        <a:xfrm>
          <a:off x="2705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153052</xdr:rowOff>
    </xdr:from>
    <xdr:ext cx="405111" cy="259045"/>
    <xdr:sp macro="" textlink="">
      <xdr:nvSpPr>
        <xdr:cNvPr id="82" name="n_3aveValue【道路】&#10;有形固定資産減価償却率"/>
        <xdr:cNvSpPr txBox="1"/>
      </xdr:nvSpPr>
      <xdr:spPr>
        <a:xfrm>
          <a:off x="1816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3" name="n_4aveValue【道路】&#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154322</xdr:rowOff>
    </xdr:from>
    <xdr:ext cx="405111" cy="259045"/>
    <xdr:sp macro="" textlink="">
      <xdr:nvSpPr>
        <xdr:cNvPr id="84" name="n_1mainValue【道路】&#10;有形固定資産減価償却率"/>
        <xdr:cNvSpPr txBox="1"/>
      </xdr:nvSpPr>
      <xdr:spPr>
        <a:xfrm>
          <a:off x="35820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7637</xdr:rowOff>
    </xdr:from>
    <xdr:ext cx="405111" cy="259045"/>
    <xdr:sp macro="" textlink="">
      <xdr:nvSpPr>
        <xdr:cNvPr id="85" name="n_2mainValue【道路】&#10;有形固定資産減価償却率"/>
        <xdr:cNvSpPr txBox="1"/>
      </xdr:nvSpPr>
      <xdr:spPr>
        <a:xfrm>
          <a:off x="27057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7637</xdr:rowOff>
    </xdr:from>
    <xdr:ext cx="405111" cy="259045"/>
    <xdr:sp macro="" textlink="">
      <xdr:nvSpPr>
        <xdr:cNvPr id="86" name="n_3mainValue【道路】&#10;有形固定資産減価償却率"/>
        <xdr:cNvSpPr txBox="1"/>
      </xdr:nvSpPr>
      <xdr:spPr>
        <a:xfrm>
          <a:off x="18167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7637</xdr:rowOff>
    </xdr:from>
    <xdr:ext cx="405111" cy="259045"/>
    <xdr:sp macro="" textlink="">
      <xdr:nvSpPr>
        <xdr:cNvPr id="87" name="n_4mainValue【道路】&#10;有形固定資産減価償却率"/>
        <xdr:cNvSpPr txBox="1"/>
      </xdr:nvSpPr>
      <xdr:spPr>
        <a:xfrm>
          <a:off x="9277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142494</xdr:rowOff>
    </xdr:from>
    <xdr:to>
      <xdr:col>54</xdr:col>
      <xdr:colOff>189865</xdr:colOff>
      <xdr:row>41</xdr:row>
      <xdr:rowOff>67879</xdr:rowOff>
    </xdr:to>
    <xdr:cxnSp macro="">
      <xdr:nvCxnSpPr>
        <xdr:cNvPr id="109" name="直線コネクタ 108"/>
        <xdr:cNvCxnSpPr/>
      </xdr:nvCxnSpPr>
      <xdr:spPr>
        <a:xfrm flipV="1">
          <a:off x="10476865" y="5800344"/>
          <a:ext cx="0"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71706</xdr:rowOff>
    </xdr:from>
    <xdr:ext cx="469744" cy="259045"/>
    <xdr:sp macro="" textlink="">
      <xdr:nvSpPr>
        <xdr:cNvPr id="110" name="【道路】&#10;一人当たり延長最小値テキスト"/>
        <xdr:cNvSpPr txBox="1"/>
      </xdr:nvSpPr>
      <xdr:spPr>
        <a:xfrm>
          <a:off x="10515600" y="71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67879</xdr:rowOff>
    </xdr:from>
    <xdr:to>
      <xdr:col>55</xdr:col>
      <xdr:colOff>88900</xdr:colOff>
      <xdr:row>41</xdr:row>
      <xdr:rowOff>67879</xdr:rowOff>
    </xdr:to>
    <xdr:cxnSp macro="">
      <xdr:nvCxnSpPr>
        <xdr:cNvPr id="111" name="直線コネクタ 110"/>
        <xdr:cNvCxnSpPr/>
      </xdr:nvCxnSpPr>
      <xdr:spPr>
        <a:xfrm>
          <a:off x="10388600" y="7097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89171</xdr:rowOff>
    </xdr:from>
    <xdr:ext cx="534377" cy="259045"/>
    <xdr:sp macro="" textlink="">
      <xdr:nvSpPr>
        <xdr:cNvPr id="112" name="【道路】&#10;一人当たり延長最大値テキスト"/>
        <xdr:cNvSpPr txBox="1"/>
      </xdr:nvSpPr>
      <xdr:spPr>
        <a:xfrm>
          <a:off x="10515600" y="557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142494</xdr:rowOff>
    </xdr:from>
    <xdr:to>
      <xdr:col>55</xdr:col>
      <xdr:colOff>88900</xdr:colOff>
      <xdr:row>33</xdr:row>
      <xdr:rowOff>142494</xdr:rowOff>
    </xdr:to>
    <xdr:cxnSp macro="">
      <xdr:nvCxnSpPr>
        <xdr:cNvPr id="113" name="直線コネクタ 112"/>
        <xdr:cNvCxnSpPr/>
      </xdr:nvCxnSpPr>
      <xdr:spPr>
        <a:xfrm>
          <a:off x="10388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104777</xdr:rowOff>
    </xdr:from>
    <xdr:ext cx="469744" cy="259045"/>
    <xdr:sp macro="" textlink="">
      <xdr:nvSpPr>
        <xdr:cNvPr id="114" name="【道路】&#10;一人当たり延長平均値テキスト"/>
        <xdr:cNvSpPr txBox="1"/>
      </xdr:nvSpPr>
      <xdr:spPr>
        <a:xfrm>
          <a:off x="10515600" y="67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126350</xdr:rowOff>
    </xdr:from>
    <xdr:to>
      <xdr:col>55</xdr:col>
      <xdr:colOff>50800</xdr:colOff>
      <xdr:row>40</xdr:row>
      <xdr:rowOff>56500</xdr:rowOff>
    </xdr:to>
    <xdr:sp macro="" textlink="">
      <xdr:nvSpPr>
        <xdr:cNvPr id="115" name="フローチャート: 判断 114"/>
        <xdr:cNvSpPr/>
      </xdr:nvSpPr>
      <xdr:spPr>
        <a:xfrm>
          <a:off x="10426700" y="68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126578</xdr:rowOff>
    </xdr:from>
    <xdr:to>
      <xdr:col>50</xdr:col>
      <xdr:colOff>165100</xdr:colOff>
      <xdr:row>40</xdr:row>
      <xdr:rowOff>56728</xdr:rowOff>
    </xdr:to>
    <xdr:sp macro="" textlink="">
      <xdr:nvSpPr>
        <xdr:cNvPr id="116" name="フローチャート: 判断 115"/>
        <xdr:cNvSpPr/>
      </xdr:nvSpPr>
      <xdr:spPr>
        <a:xfrm>
          <a:off x="9588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142855</xdr:rowOff>
    </xdr:from>
    <xdr:to>
      <xdr:col>46</xdr:col>
      <xdr:colOff>38100</xdr:colOff>
      <xdr:row>40</xdr:row>
      <xdr:rowOff>73005</xdr:rowOff>
    </xdr:to>
    <xdr:sp macro="" textlink="">
      <xdr:nvSpPr>
        <xdr:cNvPr id="117" name="フローチャート: 判断 116"/>
        <xdr:cNvSpPr/>
      </xdr:nvSpPr>
      <xdr:spPr>
        <a:xfrm>
          <a:off x="8699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165440</xdr:rowOff>
    </xdr:from>
    <xdr:to>
      <xdr:col>41</xdr:col>
      <xdr:colOff>101600</xdr:colOff>
      <xdr:row>40</xdr:row>
      <xdr:rowOff>95590</xdr:rowOff>
    </xdr:to>
    <xdr:sp macro="" textlink="">
      <xdr:nvSpPr>
        <xdr:cNvPr id="118" name="フローチャート: 判断 117"/>
        <xdr:cNvSpPr/>
      </xdr:nvSpPr>
      <xdr:spPr>
        <a:xfrm>
          <a:off x="7810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2266</xdr:rowOff>
    </xdr:from>
    <xdr:to>
      <xdr:col>36</xdr:col>
      <xdr:colOff>165100</xdr:colOff>
      <xdr:row>40</xdr:row>
      <xdr:rowOff>103866</xdr:rowOff>
    </xdr:to>
    <xdr:sp macro="" textlink="">
      <xdr:nvSpPr>
        <xdr:cNvPr id="119" name="フローチャート: 判断 118"/>
        <xdr:cNvSpPr/>
      </xdr:nvSpPr>
      <xdr:spPr>
        <a:xfrm>
          <a:off x="6921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127630</xdr:rowOff>
    </xdr:from>
    <xdr:to>
      <xdr:col>50</xdr:col>
      <xdr:colOff>165100</xdr:colOff>
      <xdr:row>41</xdr:row>
      <xdr:rowOff>57780</xdr:rowOff>
    </xdr:to>
    <xdr:sp macro="" textlink="">
      <xdr:nvSpPr>
        <xdr:cNvPr id="125" name="楕円 124"/>
        <xdr:cNvSpPr/>
      </xdr:nvSpPr>
      <xdr:spPr>
        <a:xfrm>
          <a:off x="9588500" y="69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127219</xdr:rowOff>
    </xdr:from>
    <xdr:to>
      <xdr:col>46</xdr:col>
      <xdr:colOff>38100</xdr:colOff>
      <xdr:row>41</xdr:row>
      <xdr:rowOff>57369</xdr:rowOff>
    </xdr:to>
    <xdr:sp macro="" textlink="">
      <xdr:nvSpPr>
        <xdr:cNvPr id="126" name="楕円 125"/>
        <xdr:cNvSpPr/>
      </xdr:nvSpPr>
      <xdr:spPr>
        <a:xfrm>
          <a:off x="8699500" y="698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6569</xdr:rowOff>
    </xdr:from>
    <xdr:to>
      <xdr:col>50</xdr:col>
      <xdr:colOff>114300</xdr:colOff>
      <xdr:row>41</xdr:row>
      <xdr:rowOff>6980</xdr:rowOff>
    </xdr:to>
    <xdr:cxnSp macro="">
      <xdr:nvCxnSpPr>
        <xdr:cNvPr id="127" name="直線コネクタ 126"/>
        <xdr:cNvCxnSpPr/>
      </xdr:nvCxnSpPr>
      <xdr:spPr>
        <a:xfrm>
          <a:off x="8750300" y="703601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127584</xdr:rowOff>
    </xdr:from>
    <xdr:to>
      <xdr:col>41</xdr:col>
      <xdr:colOff>101600</xdr:colOff>
      <xdr:row>41</xdr:row>
      <xdr:rowOff>57734</xdr:rowOff>
    </xdr:to>
    <xdr:sp macro="" textlink="">
      <xdr:nvSpPr>
        <xdr:cNvPr id="128" name="楕円 127"/>
        <xdr:cNvSpPr/>
      </xdr:nvSpPr>
      <xdr:spPr>
        <a:xfrm>
          <a:off x="7810500" y="698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6569</xdr:rowOff>
    </xdr:from>
    <xdr:to>
      <xdr:col>45</xdr:col>
      <xdr:colOff>177800</xdr:colOff>
      <xdr:row>41</xdr:row>
      <xdr:rowOff>6934</xdr:rowOff>
    </xdr:to>
    <xdr:cxnSp macro="">
      <xdr:nvCxnSpPr>
        <xdr:cNvPr id="129" name="直線コネクタ 128"/>
        <xdr:cNvCxnSpPr/>
      </xdr:nvCxnSpPr>
      <xdr:spPr>
        <a:xfrm flipV="1">
          <a:off x="7861300" y="703601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127676</xdr:rowOff>
    </xdr:from>
    <xdr:to>
      <xdr:col>36</xdr:col>
      <xdr:colOff>165100</xdr:colOff>
      <xdr:row>41</xdr:row>
      <xdr:rowOff>57826</xdr:rowOff>
    </xdr:to>
    <xdr:sp macro="" textlink="">
      <xdr:nvSpPr>
        <xdr:cNvPr id="130" name="楕円 129"/>
        <xdr:cNvSpPr/>
      </xdr:nvSpPr>
      <xdr:spPr>
        <a:xfrm>
          <a:off x="6921500" y="69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6934</xdr:rowOff>
    </xdr:from>
    <xdr:to>
      <xdr:col>41</xdr:col>
      <xdr:colOff>50800</xdr:colOff>
      <xdr:row>41</xdr:row>
      <xdr:rowOff>7026</xdr:rowOff>
    </xdr:to>
    <xdr:cxnSp macro="">
      <xdr:nvCxnSpPr>
        <xdr:cNvPr id="131" name="直線コネクタ 130"/>
        <xdr:cNvCxnSpPr/>
      </xdr:nvCxnSpPr>
      <xdr:spPr>
        <a:xfrm flipV="1">
          <a:off x="6972300" y="703638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73255</xdr:rowOff>
    </xdr:from>
    <xdr:ext cx="469744" cy="259045"/>
    <xdr:sp macro="" textlink="">
      <xdr:nvSpPr>
        <xdr:cNvPr id="132" name="n_1aveValue【道路】&#10;一人当たり延長"/>
        <xdr:cNvSpPr txBox="1"/>
      </xdr:nvSpPr>
      <xdr:spPr>
        <a:xfrm>
          <a:off x="93917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89532</xdr:rowOff>
    </xdr:from>
    <xdr:ext cx="469744" cy="259045"/>
    <xdr:sp macro="" textlink="">
      <xdr:nvSpPr>
        <xdr:cNvPr id="133" name="n_2aveValue【道路】&#10;一人当たり延長"/>
        <xdr:cNvSpPr txBox="1"/>
      </xdr:nvSpPr>
      <xdr:spPr>
        <a:xfrm>
          <a:off x="8515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112117</xdr:rowOff>
    </xdr:from>
    <xdr:ext cx="469744" cy="259045"/>
    <xdr:sp macro="" textlink="">
      <xdr:nvSpPr>
        <xdr:cNvPr id="134" name="n_3aveValue【道路】&#10;一人当たり延長"/>
        <xdr:cNvSpPr txBox="1"/>
      </xdr:nvSpPr>
      <xdr:spPr>
        <a:xfrm>
          <a:off x="7626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120393</xdr:rowOff>
    </xdr:from>
    <xdr:ext cx="469744" cy="259045"/>
    <xdr:sp macro="" textlink="">
      <xdr:nvSpPr>
        <xdr:cNvPr id="135" name="n_4aveValue【道路】&#10;一人当たり延長"/>
        <xdr:cNvSpPr txBox="1"/>
      </xdr:nvSpPr>
      <xdr:spPr>
        <a:xfrm>
          <a:off x="6737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48907</xdr:rowOff>
    </xdr:from>
    <xdr:ext cx="469744" cy="259045"/>
    <xdr:sp macro="" textlink="">
      <xdr:nvSpPr>
        <xdr:cNvPr id="136" name="n_1mainValue【道路】&#10;一人当たり延長"/>
        <xdr:cNvSpPr txBox="1"/>
      </xdr:nvSpPr>
      <xdr:spPr>
        <a:xfrm>
          <a:off x="9391727" y="707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48496</xdr:rowOff>
    </xdr:from>
    <xdr:ext cx="469744" cy="259045"/>
    <xdr:sp macro="" textlink="">
      <xdr:nvSpPr>
        <xdr:cNvPr id="137" name="n_2mainValue【道路】&#10;一人当たり延長"/>
        <xdr:cNvSpPr txBox="1"/>
      </xdr:nvSpPr>
      <xdr:spPr>
        <a:xfrm>
          <a:off x="8515427" y="707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48861</xdr:rowOff>
    </xdr:from>
    <xdr:ext cx="469744" cy="259045"/>
    <xdr:sp macro="" textlink="">
      <xdr:nvSpPr>
        <xdr:cNvPr id="138" name="n_3mainValue【道路】&#10;一人当たり延長"/>
        <xdr:cNvSpPr txBox="1"/>
      </xdr:nvSpPr>
      <xdr:spPr>
        <a:xfrm>
          <a:off x="7626427" y="707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48953</xdr:rowOff>
    </xdr:from>
    <xdr:ext cx="469744" cy="259045"/>
    <xdr:sp macro="" textlink="">
      <xdr:nvSpPr>
        <xdr:cNvPr id="139" name="n_4mainValue【道路】&#10;一人当たり延長"/>
        <xdr:cNvSpPr txBox="1"/>
      </xdr:nvSpPr>
      <xdr:spPr>
        <a:xfrm>
          <a:off x="6737427" y="707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2" name="テキスト ボックス 16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118110</xdr:rowOff>
    </xdr:to>
    <xdr:cxnSp macro="">
      <xdr:nvCxnSpPr>
        <xdr:cNvPr id="164" name="直線コネクタ 163"/>
        <xdr:cNvCxnSpPr/>
      </xdr:nvCxnSpPr>
      <xdr:spPr>
        <a:xfrm flipV="1">
          <a:off x="4634865" y="965835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橋りょう・トンネ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67"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68" name="直線コネクタ 167"/>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69" name="【橋りょう・トンネル】&#10;有形固定資産減価償却率平均値テキスト"/>
        <xdr:cNvSpPr txBox="1"/>
      </xdr:nvSpPr>
      <xdr:spPr>
        <a:xfrm>
          <a:off x="4673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70" name="フローチャート: 判断 169"/>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21590</xdr:rowOff>
    </xdr:from>
    <xdr:to>
      <xdr:col>20</xdr:col>
      <xdr:colOff>38100</xdr:colOff>
      <xdr:row>59</xdr:row>
      <xdr:rowOff>123190</xdr:rowOff>
    </xdr:to>
    <xdr:sp macro="" textlink="">
      <xdr:nvSpPr>
        <xdr:cNvPr id="171" name="フローチャート: 判断 170"/>
        <xdr:cNvSpPr/>
      </xdr:nvSpPr>
      <xdr:spPr>
        <a:xfrm>
          <a:off x="3746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120650</xdr:rowOff>
    </xdr:from>
    <xdr:to>
      <xdr:col>15</xdr:col>
      <xdr:colOff>101600</xdr:colOff>
      <xdr:row>59</xdr:row>
      <xdr:rowOff>50800</xdr:rowOff>
    </xdr:to>
    <xdr:sp macro="" textlink="">
      <xdr:nvSpPr>
        <xdr:cNvPr id="172" name="フローチャート: 判断 171"/>
        <xdr:cNvSpPr/>
      </xdr:nvSpPr>
      <xdr:spPr>
        <a:xfrm>
          <a:off x="2857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73" name="フローチャート: 判断 172"/>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52070</xdr:rowOff>
    </xdr:from>
    <xdr:to>
      <xdr:col>6</xdr:col>
      <xdr:colOff>38100</xdr:colOff>
      <xdr:row>57</xdr:row>
      <xdr:rowOff>153670</xdr:rowOff>
    </xdr:to>
    <xdr:sp macro="" textlink="">
      <xdr:nvSpPr>
        <xdr:cNvPr id="174" name="フローチャート: 判断 173"/>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17780</xdr:rowOff>
    </xdr:from>
    <xdr:to>
      <xdr:col>20</xdr:col>
      <xdr:colOff>38100</xdr:colOff>
      <xdr:row>58</xdr:row>
      <xdr:rowOff>119380</xdr:rowOff>
    </xdr:to>
    <xdr:sp macro="" textlink="">
      <xdr:nvSpPr>
        <xdr:cNvPr id="180" name="楕円 179"/>
        <xdr:cNvSpPr/>
      </xdr:nvSpPr>
      <xdr:spPr>
        <a:xfrm>
          <a:off x="3746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113030</xdr:rowOff>
    </xdr:from>
    <xdr:to>
      <xdr:col>15</xdr:col>
      <xdr:colOff>101600</xdr:colOff>
      <xdr:row>58</xdr:row>
      <xdr:rowOff>43180</xdr:rowOff>
    </xdr:to>
    <xdr:sp macro="" textlink="">
      <xdr:nvSpPr>
        <xdr:cNvPr id="181" name="楕円 180"/>
        <xdr:cNvSpPr/>
      </xdr:nvSpPr>
      <xdr:spPr>
        <a:xfrm>
          <a:off x="2857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163830</xdr:rowOff>
    </xdr:from>
    <xdr:to>
      <xdr:col>19</xdr:col>
      <xdr:colOff>177800</xdr:colOff>
      <xdr:row>58</xdr:row>
      <xdr:rowOff>68580</xdr:rowOff>
    </xdr:to>
    <xdr:cxnSp macro="">
      <xdr:nvCxnSpPr>
        <xdr:cNvPr id="182" name="直線コネクタ 181"/>
        <xdr:cNvCxnSpPr/>
      </xdr:nvCxnSpPr>
      <xdr:spPr>
        <a:xfrm>
          <a:off x="2908300" y="9936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44450</xdr:rowOff>
    </xdr:from>
    <xdr:to>
      <xdr:col>10</xdr:col>
      <xdr:colOff>165100</xdr:colOff>
      <xdr:row>57</xdr:row>
      <xdr:rowOff>146050</xdr:rowOff>
    </xdr:to>
    <xdr:sp macro="" textlink="">
      <xdr:nvSpPr>
        <xdr:cNvPr id="183" name="楕円 182"/>
        <xdr:cNvSpPr/>
      </xdr:nvSpPr>
      <xdr:spPr>
        <a:xfrm>
          <a:off x="1968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95250</xdr:rowOff>
    </xdr:from>
    <xdr:to>
      <xdr:col>15</xdr:col>
      <xdr:colOff>50800</xdr:colOff>
      <xdr:row>57</xdr:row>
      <xdr:rowOff>163830</xdr:rowOff>
    </xdr:to>
    <xdr:cxnSp macro="">
      <xdr:nvCxnSpPr>
        <xdr:cNvPr id="184" name="直線コネクタ 183"/>
        <xdr:cNvCxnSpPr/>
      </xdr:nvCxnSpPr>
      <xdr:spPr>
        <a:xfrm>
          <a:off x="2019300" y="9867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135890</xdr:rowOff>
    </xdr:from>
    <xdr:to>
      <xdr:col>6</xdr:col>
      <xdr:colOff>38100</xdr:colOff>
      <xdr:row>57</xdr:row>
      <xdr:rowOff>66040</xdr:rowOff>
    </xdr:to>
    <xdr:sp macro="" textlink="">
      <xdr:nvSpPr>
        <xdr:cNvPr id="185" name="楕円 184"/>
        <xdr:cNvSpPr/>
      </xdr:nvSpPr>
      <xdr:spPr>
        <a:xfrm>
          <a:off x="1079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15240</xdr:rowOff>
    </xdr:from>
    <xdr:to>
      <xdr:col>10</xdr:col>
      <xdr:colOff>114300</xdr:colOff>
      <xdr:row>57</xdr:row>
      <xdr:rowOff>95250</xdr:rowOff>
    </xdr:to>
    <xdr:cxnSp macro="">
      <xdr:nvCxnSpPr>
        <xdr:cNvPr id="186" name="直線コネクタ 185"/>
        <xdr:cNvCxnSpPr/>
      </xdr:nvCxnSpPr>
      <xdr:spPr>
        <a:xfrm>
          <a:off x="1130300" y="97878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114317</xdr:rowOff>
    </xdr:from>
    <xdr:ext cx="405111" cy="259045"/>
    <xdr:sp macro="" textlink="">
      <xdr:nvSpPr>
        <xdr:cNvPr id="187" name="n_1aveValue【橋りょう・トンネル】&#10;有形固定資産減価償却率"/>
        <xdr:cNvSpPr txBox="1"/>
      </xdr:nvSpPr>
      <xdr:spPr>
        <a:xfrm>
          <a:off x="3582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41927</xdr:rowOff>
    </xdr:from>
    <xdr:ext cx="405111" cy="259045"/>
    <xdr:sp macro="" textlink="">
      <xdr:nvSpPr>
        <xdr:cNvPr id="188" name="n_2aveValue【橋りょう・トンネル】&#10;有形固定資産減価償却率"/>
        <xdr:cNvSpPr txBox="1"/>
      </xdr:nvSpPr>
      <xdr:spPr>
        <a:xfrm>
          <a:off x="2705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189" name="n_3aveValue【橋りょう・トンネル】&#10;有形固定資産減価償却率"/>
        <xdr:cNvSpPr txBox="1"/>
      </xdr:nvSpPr>
      <xdr:spPr>
        <a:xfrm>
          <a:off x="1816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144797</xdr:rowOff>
    </xdr:from>
    <xdr:ext cx="405111" cy="259045"/>
    <xdr:sp macro="" textlink="">
      <xdr:nvSpPr>
        <xdr:cNvPr id="190" name="n_4aveValue【橋りょう・トンネル】&#10;有形固定資産減価償却率"/>
        <xdr:cNvSpPr txBox="1"/>
      </xdr:nvSpPr>
      <xdr:spPr>
        <a:xfrm>
          <a:off x="927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135907</xdr:rowOff>
    </xdr:from>
    <xdr:ext cx="405111" cy="259045"/>
    <xdr:sp macro="" textlink="">
      <xdr:nvSpPr>
        <xdr:cNvPr id="191" name="n_1mainValue【橋りょう・トンネル】&#10;有形固定資産減価償却率"/>
        <xdr:cNvSpPr txBox="1"/>
      </xdr:nvSpPr>
      <xdr:spPr>
        <a:xfrm>
          <a:off x="3582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59707</xdr:rowOff>
    </xdr:from>
    <xdr:ext cx="405111" cy="259045"/>
    <xdr:sp macro="" textlink="">
      <xdr:nvSpPr>
        <xdr:cNvPr id="192" name="n_2mainValue【橋りょう・トンネル】&#10;有形固定資産減価償却率"/>
        <xdr:cNvSpPr txBox="1"/>
      </xdr:nvSpPr>
      <xdr:spPr>
        <a:xfrm>
          <a:off x="27057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162577</xdr:rowOff>
    </xdr:from>
    <xdr:ext cx="405111" cy="259045"/>
    <xdr:sp macro="" textlink="">
      <xdr:nvSpPr>
        <xdr:cNvPr id="193" name="n_3mainValue【橋りょう・トンネル】&#10;有形固定資産減価償却率"/>
        <xdr:cNvSpPr txBox="1"/>
      </xdr:nvSpPr>
      <xdr:spPr>
        <a:xfrm>
          <a:off x="1816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82567</xdr:rowOff>
    </xdr:from>
    <xdr:ext cx="405111" cy="259045"/>
    <xdr:sp macro="" textlink="">
      <xdr:nvSpPr>
        <xdr:cNvPr id="194" name="n_4mainValue【橋りょう・トンネル】&#10;有形固定資産減価償却率"/>
        <xdr:cNvSpPr txBox="1"/>
      </xdr:nvSpPr>
      <xdr:spPr>
        <a:xfrm>
          <a:off x="9277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117935</xdr:rowOff>
    </xdr:from>
    <xdr:to>
      <xdr:col>54</xdr:col>
      <xdr:colOff>189865</xdr:colOff>
      <xdr:row>63</xdr:row>
      <xdr:rowOff>51487</xdr:rowOff>
    </xdr:to>
    <xdr:cxnSp macro="">
      <xdr:nvCxnSpPr>
        <xdr:cNvPr id="214" name="直線コネクタ 213"/>
        <xdr:cNvCxnSpPr/>
      </xdr:nvCxnSpPr>
      <xdr:spPr>
        <a:xfrm flipV="1">
          <a:off x="10476865" y="9547685"/>
          <a:ext cx="0" cy="130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55314</xdr:rowOff>
    </xdr:from>
    <xdr:ext cx="378565" cy="259045"/>
    <xdr:sp macro="" textlink="">
      <xdr:nvSpPr>
        <xdr:cNvPr id="215" name="【橋りょう・トンネル】&#10;一人当たり有形固定資産（償却資産）額最小値テキスト"/>
        <xdr:cNvSpPr txBox="1"/>
      </xdr:nvSpPr>
      <xdr:spPr>
        <a:xfrm>
          <a:off x="10515600" y="108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51487</xdr:rowOff>
    </xdr:from>
    <xdr:to>
      <xdr:col>55</xdr:col>
      <xdr:colOff>88900</xdr:colOff>
      <xdr:row>63</xdr:row>
      <xdr:rowOff>51487</xdr:rowOff>
    </xdr:to>
    <xdr:cxnSp macro="">
      <xdr:nvCxnSpPr>
        <xdr:cNvPr id="216" name="直線コネクタ 215"/>
        <xdr:cNvCxnSpPr/>
      </xdr:nvCxnSpPr>
      <xdr:spPr>
        <a:xfrm>
          <a:off x="10388600" y="1085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64612</xdr:rowOff>
    </xdr:from>
    <xdr:ext cx="599010" cy="259045"/>
    <xdr:sp macro="" textlink="">
      <xdr:nvSpPr>
        <xdr:cNvPr id="217" name="【橋りょう・トンネル】&#10;一人当たり有形固定資産（償却資産）額最大値テキスト"/>
        <xdr:cNvSpPr txBox="1"/>
      </xdr:nvSpPr>
      <xdr:spPr>
        <a:xfrm>
          <a:off x="10515600" y="93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117935</xdr:rowOff>
    </xdr:from>
    <xdr:to>
      <xdr:col>55</xdr:col>
      <xdr:colOff>88900</xdr:colOff>
      <xdr:row>55</xdr:row>
      <xdr:rowOff>117935</xdr:rowOff>
    </xdr:to>
    <xdr:cxnSp macro="">
      <xdr:nvCxnSpPr>
        <xdr:cNvPr id="218" name="直線コネクタ 217"/>
        <xdr:cNvCxnSpPr/>
      </xdr:nvCxnSpPr>
      <xdr:spPr>
        <a:xfrm>
          <a:off x="10388600" y="954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60895</xdr:rowOff>
    </xdr:from>
    <xdr:ext cx="534377" cy="259045"/>
    <xdr:sp macro="" textlink="">
      <xdr:nvSpPr>
        <xdr:cNvPr id="219" name="【橋りょう・トンネル】&#10;一人当たり有形固定資産（償却資産）額平均値テキスト"/>
        <xdr:cNvSpPr txBox="1"/>
      </xdr:nvSpPr>
      <xdr:spPr>
        <a:xfrm>
          <a:off x="10515600" y="1034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82468</xdr:rowOff>
    </xdr:from>
    <xdr:to>
      <xdr:col>55</xdr:col>
      <xdr:colOff>50800</xdr:colOff>
      <xdr:row>61</xdr:row>
      <xdr:rowOff>12618</xdr:rowOff>
    </xdr:to>
    <xdr:sp macro="" textlink="">
      <xdr:nvSpPr>
        <xdr:cNvPr id="220" name="フローチャート: 判断 219"/>
        <xdr:cNvSpPr/>
      </xdr:nvSpPr>
      <xdr:spPr>
        <a:xfrm>
          <a:off x="10426700" y="1036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62751</xdr:rowOff>
    </xdr:from>
    <xdr:to>
      <xdr:col>50</xdr:col>
      <xdr:colOff>165100</xdr:colOff>
      <xdr:row>60</xdr:row>
      <xdr:rowOff>164351</xdr:rowOff>
    </xdr:to>
    <xdr:sp macro="" textlink="">
      <xdr:nvSpPr>
        <xdr:cNvPr id="221" name="フローチャート: 判断 220"/>
        <xdr:cNvSpPr/>
      </xdr:nvSpPr>
      <xdr:spPr>
        <a:xfrm>
          <a:off x="9588500" y="1034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49904</xdr:rowOff>
    </xdr:from>
    <xdr:to>
      <xdr:col>46</xdr:col>
      <xdr:colOff>38100</xdr:colOff>
      <xdr:row>60</xdr:row>
      <xdr:rowOff>151504</xdr:rowOff>
    </xdr:to>
    <xdr:sp macro="" textlink="">
      <xdr:nvSpPr>
        <xdr:cNvPr id="222" name="フローチャート: 判断 221"/>
        <xdr:cNvSpPr/>
      </xdr:nvSpPr>
      <xdr:spPr>
        <a:xfrm>
          <a:off x="8699500" y="1033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63529</xdr:rowOff>
    </xdr:from>
    <xdr:to>
      <xdr:col>41</xdr:col>
      <xdr:colOff>101600</xdr:colOff>
      <xdr:row>60</xdr:row>
      <xdr:rowOff>165129</xdr:rowOff>
    </xdr:to>
    <xdr:sp macro="" textlink="">
      <xdr:nvSpPr>
        <xdr:cNvPr id="223" name="フローチャート: 判断 222"/>
        <xdr:cNvSpPr/>
      </xdr:nvSpPr>
      <xdr:spPr>
        <a:xfrm>
          <a:off x="7810500" y="1035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125022</xdr:rowOff>
    </xdr:from>
    <xdr:to>
      <xdr:col>36</xdr:col>
      <xdr:colOff>165100</xdr:colOff>
      <xdr:row>61</xdr:row>
      <xdr:rowOff>55172</xdr:rowOff>
    </xdr:to>
    <xdr:sp macro="" textlink="">
      <xdr:nvSpPr>
        <xdr:cNvPr id="224" name="フローチャート: 判断 223"/>
        <xdr:cNvSpPr/>
      </xdr:nvSpPr>
      <xdr:spPr>
        <a:xfrm>
          <a:off x="6921500" y="1041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150059</xdr:rowOff>
    </xdr:from>
    <xdr:to>
      <xdr:col>50</xdr:col>
      <xdr:colOff>165100</xdr:colOff>
      <xdr:row>62</xdr:row>
      <xdr:rowOff>80209</xdr:rowOff>
    </xdr:to>
    <xdr:sp macro="" textlink="">
      <xdr:nvSpPr>
        <xdr:cNvPr id="230" name="楕円 229"/>
        <xdr:cNvSpPr/>
      </xdr:nvSpPr>
      <xdr:spPr>
        <a:xfrm>
          <a:off x="9588500" y="1060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150808</xdr:rowOff>
    </xdr:from>
    <xdr:to>
      <xdr:col>46</xdr:col>
      <xdr:colOff>38100</xdr:colOff>
      <xdr:row>62</xdr:row>
      <xdr:rowOff>80958</xdr:rowOff>
    </xdr:to>
    <xdr:sp macro="" textlink="">
      <xdr:nvSpPr>
        <xdr:cNvPr id="231" name="楕円 230"/>
        <xdr:cNvSpPr/>
      </xdr:nvSpPr>
      <xdr:spPr>
        <a:xfrm>
          <a:off x="8699500" y="1060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29409</xdr:rowOff>
    </xdr:from>
    <xdr:to>
      <xdr:col>50</xdr:col>
      <xdr:colOff>114300</xdr:colOff>
      <xdr:row>62</xdr:row>
      <xdr:rowOff>30158</xdr:rowOff>
    </xdr:to>
    <xdr:cxnSp macro="">
      <xdr:nvCxnSpPr>
        <xdr:cNvPr id="232" name="直線コネクタ 231"/>
        <xdr:cNvCxnSpPr/>
      </xdr:nvCxnSpPr>
      <xdr:spPr>
        <a:xfrm flipV="1">
          <a:off x="8750300" y="10659309"/>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150482</xdr:rowOff>
    </xdr:from>
    <xdr:to>
      <xdr:col>41</xdr:col>
      <xdr:colOff>101600</xdr:colOff>
      <xdr:row>62</xdr:row>
      <xdr:rowOff>80632</xdr:rowOff>
    </xdr:to>
    <xdr:sp macro="" textlink="">
      <xdr:nvSpPr>
        <xdr:cNvPr id="233" name="楕円 232"/>
        <xdr:cNvSpPr/>
      </xdr:nvSpPr>
      <xdr:spPr>
        <a:xfrm>
          <a:off x="7810500" y="106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29832</xdr:rowOff>
    </xdr:from>
    <xdr:to>
      <xdr:col>45</xdr:col>
      <xdr:colOff>177800</xdr:colOff>
      <xdr:row>62</xdr:row>
      <xdr:rowOff>30158</xdr:rowOff>
    </xdr:to>
    <xdr:cxnSp macro="">
      <xdr:nvCxnSpPr>
        <xdr:cNvPr id="234" name="直線コネクタ 233"/>
        <xdr:cNvCxnSpPr/>
      </xdr:nvCxnSpPr>
      <xdr:spPr>
        <a:xfrm>
          <a:off x="7861300" y="1065973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149894</xdr:rowOff>
    </xdr:from>
    <xdr:to>
      <xdr:col>36</xdr:col>
      <xdr:colOff>165100</xdr:colOff>
      <xdr:row>62</xdr:row>
      <xdr:rowOff>80044</xdr:rowOff>
    </xdr:to>
    <xdr:sp macro="" textlink="">
      <xdr:nvSpPr>
        <xdr:cNvPr id="235" name="楕円 234"/>
        <xdr:cNvSpPr/>
      </xdr:nvSpPr>
      <xdr:spPr>
        <a:xfrm>
          <a:off x="6921500" y="106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29244</xdr:rowOff>
    </xdr:from>
    <xdr:to>
      <xdr:col>41</xdr:col>
      <xdr:colOff>50800</xdr:colOff>
      <xdr:row>62</xdr:row>
      <xdr:rowOff>29832</xdr:rowOff>
    </xdr:to>
    <xdr:cxnSp macro="">
      <xdr:nvCxnSpPr>
        <xdr:cNvPr id="236" name="直線コネクタ 235"/>
        <xdr:cNvCxnSpPr/>
      </xdr:nvCxnSpPr>
      <xdr:spPr>
        <a:xfrm>
          <a:off x="6972300" y="10659144"/>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9428</xdr:rowOff>
    </xdr:from>
    <xdr:ext cx="534377" cy="259045"/>
    <xdr:sp macro="" textlink="">
      <xdr:nvSpPr>
        <xdr:cNvPr id="237" name="n_1aveValue【橋りょう・トンネル】&#10;一人当たり有形固定資産（償却資産）額"/>
        <xdr:cNvSpPr txBox="1"/>
      </xdr:nvSpPr>
      <xdr:spPr>
        <a:xfrm>
          <a:off x="9359411" y="101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168031</xdr:rowOff>
    </xdr:from>
    <xdr:ext cx="534377" cy="259045"/>
    <xdr:sp macro="" textlink="">
      <xdr:nvSpPr>
        <xdr:cNvPr id="238" name="n_2aveValue【橋りょう・トンネル】&#10;一人当たり有形固定資産（償却資産）額"/>
        <xdr:cNvSpPr txBox="1"/>
      </xdr:nvSpPr>
      <xdr:spPr>
        <a:xfrm>
          <a:off x="8483111" y="1011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10206</xdr:rowOff>
    </xdr:from>
    <xdr:ext cx="534377" cy="259045"/>
    <xdr:sp macro="" textlink="">
      <xdr:nvSpPr>
        <xdr:cNvPr id="239" name="n_3aveValue【橋りょう・トンネル】&#10;一人当たり有形固定資産（償却資産）額"/>
        <xdr:cNvSpPr txBox="1"/>
      </xdr:nvSpPr>
      <xdr:spPr>
        <a:xfrm>
          <a:off x="7594111" y="1012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71699</xdr:rowOff>
    </xdr:from>
    <xdr:ext cx="534377" cy="259045"/>
    <xdr:sp macro="" textlink="">
      <xdr:nvSpPr>
        <xdr:cNvPr id="240" name="n_4aveValue【橋りょう・トンネル】&#10;一人当たり有形固定資産（償却資産）額"/>
        <xdr:cNvSpPr txBox="1"/>
      </xdr:nvSpPr>
      <xdr:spPr>
        <a:xfrm>
          <a:off x="6705111" y="101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71336</xdr:rowOff>
    </xdr:from>
    <xdr:ext cx="534377" cy="259045"/>
    <xdr:sp macro="" textlink="">
      <xdr:nvSpPr>
        <xdr:cNvPr id="241" name="n_1mainValue【橋りょう・トンネル】&#10;一人当たり有形固定資産（償却資産）額"/>
        <xdr:cNvSpPr txBox="1"/>
      </xdr:nvSpPr>
      <xdr:spPr>
        <a:xfrm>
          <a:off x="9359411" y="1070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72085</xdr:rowOff>
    </xdr:from>
    <xdr:ext cx="534377" cy="259045"/>
    <xdr:sp macro="" textlink="">
      <xdr:nvSpPr>
        <xdr:cNvPr id="242" name="n_2mainValue【橋りょう・トンネル】&#10;一人当たり有形固定資産（償却資産）額"/>
        <xdr:cNvSpPr txBox="1"/>
      </xdr:nvSpPr>
      <xdr:spPr>
        <a:xfrm>
          <a:off x="8483111" y="1070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71759</xdr:rowOff>
    </xdr:from>
    <xdr:ext cx="534377" cy="259045"/>
    <xdr:sp macro="" textlink="">
      <xdr:nvSpPr>
        <xdr:cNvPr id="243" name="n_3mainValue【橋りょう・トンネル】&#10;一人当たり有形固定資産（償却資産）額"/>
        <xdr:cNvSpPr txBox="1"/>
      </xdr:nvSpPr>
      <xdr:spPr>
        <a:xfrm>
          <a:off x="7594111" y="1070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71171</xdr:rowOff>
    </xdr:from>
    <xdr:ext cx="534377" cy="259045"/>
    <xdr:sp macro="" textlink="">
      <xdr:nvSpPr>
        <xdr:cNvPr id="244" name="n_4mainValue【橋りょう・トンネル】&#10;一人当たり有形固定資産（償却資産）額"/>
        <xdr:cNvSpPr txBox="1"/>
      </xdr:nvSpPr>
      <xdr:spPr>
        <a:xfrm>
          <a:off x="6705111" y="107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138685</xdr:rowOff>
    </xdr:from>
    <xdr:to>
      <xdr:col>24</xdr:col>
      <xdr:colOff>62865</xdr:colOff>
      <xdr:row>86</xdr:row>
      <xdr:rowOff>28956</xdr:rowOff>
    </xdr:to>
    <xdr:cxnSp macro="">
      <xdr:nvCxnSpPr>
        <xdr:cNvPr id="267" name="直線コネクタ 266"/>
        <xdr:cNvCxnSpPr/>
      </xdr:nvCxnSpPr>
      <xdr:spPr>
        <a:xfrm flipV="1">
          <a:off x="4634865" y="13340335"/>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68"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69" name="直線コネクタ 268"/>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85362</xdr:rowOff>
    </xdr:from>
    <xdr:ext cx="405111" cy="259045"/>
    <xdr:sp macro="" textlink="">
      <xdr:nvSpPr>
        <xdr:cNvPr id="270" name="【公営住宅】&#10;有形固定資産減価償却率最大値テキスト"/>
        <xdr:cNvSpPr txBox="1"/>
      </xdr:nvSpPr>
      <xdr:spPr>
        <a:xfrm>
          <a:off x="4673600" y="131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138685</xdr:rowOff>
    </xdr:from>
    <xdr:to>
      <xdr:col>24</xdr:col>
      <xdr:colOff>152400</xdr:colOff>
      <xdr:row>77</xdr:row>
      <xdr:rowOff>138685</xdr:rowOff>
    </xdr:to>
    <xdr:cxnSp macro="">
      <xdr:nvCxnSpPr>
        <xdr:cNvPr id="271" name="直線コネクタ 270"/>
        <xdr:cNvCxnSpPr/>
      </xdr:nvCxnSpPr>
      <xdr:spPr>
        <a:xfrm>
          <a:off x="4546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72" name="【公営住宅】&#10;有形固定資産減価償却率平均値テキスト"/>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73" name="フローチャート: 判断 272"/>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274" name="フローチャート: 判断 273"/>
        <xdr:cNvSpPr/>
      </xdr:nvSpPr>
      <xdr:spPr>
        <a:xfrm>
          <a:off x="3746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129032</xdr:rowOff>
    </xdr:from>
    <xdr:to>
      <xdr:col>15</xdr:col>
      <xdr:colOff>101600</xdr:colOff>
      <xdr:row>81</xdr:row>
      <xdr:rowOff>59182</xdr:rowOff>
    </xdr:to>
    <xdr:sp macro="" textlink="">
      <xdr:nvSpPr>
        <xdr:cNvPr id="275" name="フローチャート: 判断 274"/>
        <xdr:cNvSpPr/>
      </xdr:nvSpPr>
      <xdr:spPr>
        <a:xfrm>
          <a:off x="2857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76" name="フローチャート: 判断 275"/>
        <xdr:cNvSpPr/>
      </xdr:nvSpPr>
      <xdr:spPr>
        <a:xfrm>
          <a:off x="1968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77" name="フローチャート: 判断 276"/>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85598</xdr:rowOff>
    </xdr:from>
    <xdr:to>
      <xdr:col>20</xdr:col>
      <xdr:colOff>38100</xdr:colOff>
      <xdr:row>84</xdr:row>
      <xdr:rowOff>15748</xdr:rowOff>
    </xdr:to>
    <xdr:sp macro="" textlink="">
      <xdr:nvSpPr>
        <xdr:cNvPr id="283" name="楕円 282"/>
        <xdr:cNvSpPr/>
      </xdr:nvSpPr>
      <xdr:spPr>
        <a:xfrm>
          <a:off x="3746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84" name="楕円 283"/>
        <xdr:cNvSpPr/>
      </xdr:nvSpPr>
      <xdr:spPr>
        <a:xfrm>
          <a:off x="2857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106680</xdr:rowOff>
    </xdr:from>
    <xdr:to>
      <xdr:col>19</xdr:col>
      <xdr:colOff>177800</xdr:colOff>
      <xdr:row>83</xdr:row>
      <xdr:rowOff>136398</xdr:rowOff>
    </xdr:to>
    <xdr:cxnSp macro="">
      <xdr:nvCxnSpPr>
        <xdr:cNvPr id="285" name="直線コネクタ 284"/>
        <xdr:cNvCxnSpPr/>
      </xdr:nvCxnSpPr>
      <xdr:spPr>
        <a:xfrm>
          <a:off x="2908300" y="143370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62737</xdr:rowOff>
    </xdr:from>
    <xdr:to>
      <xdr:col>10</xdr:col>
      <xdr:colOff>165100</xdr:colOff>
      <xdr:row>83</xdr:row>
      <xdr:rowOff>164337</xdr:rowOff>
    </xdr:to>
    <xdr:sp macro="" textlink="">
      <xdr:nvSpPr>
        <xdr:cNvPr id="286" name="楕円 285"/>
        <xdr:cNvSpPr/>
      </xdr:nvSpPr>
      <xdr:spPr>
        <a:xfrm>
          <a:off x="1968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106680</xdr:rowOff>
    </xdr:from>
    <xdr:to>
      <xdr:col>15</xdr:col>
      <xdr:colOff>50800</xdr:colOff>
      <xdr:row>83</xdr:row>
      <xdr:rowOff>113537</xdr:rowOff>
    </xdr:to>
    <xdr:cxnSp macro="">
      <xdr:nvCxnSpPr>
        <xdr:cNvPr id="287" name="直線コネクタ 286"/>
        <xdr:cNvCxnSpPr/>
      </xdr:nvCxnSpPr>
      <xdr:spPr>
        <a:xfrm flipV="1">
          <a:off x="2019300" y="1433703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58165</xdr:rowOff>
    </xdr:from>
    <xdr:to>
      <xdr:col>6</xdr:col>
      <xdr:colOff>38100</xdr:colOff>
      <xdr:row>83</xdr:row>
      <xdr:rowOff>159765</xdr:rowOff>
    </xdr:to>
    <xdr:sp macro="" textlink="">
      <xdr:nvSpPr>
        <xdr:cNvPr id="288" name="楕円 287"/>
        <xdr:cNvSpPr/>
      </xdr:nvSpPr>
      <xdr:spPr>
        <a:xfrm>
          <a:off x="1079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108965</xdr:rowOff>
    </xdr:from>
    <xdr:to>
      <xdr:col>10</xdr:col>
      <xdr:colOff>114300</xdr:colOff>
      <xdr:row>83</xdr:row>
      <xdr:rowOff>113537</xdr:rowOff>
    </xdr:to>
    <xdr:cxnSp macro="">
      <xdr:nvCxnSpPr>
        <xdr:cNvPr id="289" name="直線コネクタ 288"/>
        <xdr:cNvCxnSpPr/>
      </xdr:nvCxnSpPr>
      <xdr:spPr>
        <a:xfrm>
          <a:off x="1130300" y="143393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84853</xdr:rowOff>
    </xdr:from>
    <xdr:ext cx="405111" cy="259045"/>
    <xdr:sp macro="" textlink="">
      <xdr:nvSpPr>
        <xdr:cNvPr id="290" name="n_1aveValue【公営住宅】&#10;有形固定資産減価償却率"/>
        <xdr:cNvSpPr txBox="1"/>
      </xdr:nvSpPr>
      <xdr:spPr>
        <a:xfrm>
          <a:off x="35820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75709</xdr:rowOff>
    </xdr:from>
    <xdr:ext cx="405111" cy="259045"/>
    <xdr:sp macro="" textlink="">
      <xdr:nvSpPr>
        <xdr:cNvPr id="291" name="n_2aveValue【公営住宅】&#10;有形固定資産減価償却率"/>
        <xdr:cNvSpPr txBox="1"/>
      </xdr:nvSpPr>
      <xdr:spPr>
        <a:xfrm>
          <a:off x="2705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292" name="n_3aveValue【公営住宅】&#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293" name="n_4aveValue【公営住宅】&#10;有形固定資産減価償却率"/>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6875</xdr:rowOff>
    </xdr:from>
    <xdr:ext cx="405111" cy="259045"/>
    <xdr:sp macro="" textlink="">
      <xdr:nvSpPr>
        <xdr:cNvPr id="294" name="n_1mainValue【公営住宅】&#10;有形固定資産減価償却率"/>
        <xdr:cNvSpPr txBox="1"/>
      </xdr:nvSpPr>
      <xdr:spPr>
        <a:xfrm>
          <a:off x="3582044"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295" name="n_2mainValue【公営住宅】&#10;有形固定資産減価償却率"/>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155464</xdr:rowOff>
    </xdr:from>
    <xdr:ext cx="405111" cy="259045"/>
    <xdr:sp macro="" textlink="">
      <xdr:nvSpPr>
        <xdr:cNvPr id="296" name="n_3mainValue【公営住宅】&#10;有形固定資産減価償却率"/>
        <xdr:cNvSpPr txBox="1"/>
      </xdr:nvSpPr>
      <xdr:spPr>
        <a:xfrm>
          <a:off x="1816744" y="1438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150892</xdr:rowOff>
    </xdr:from>
    <xdr:ext cx="405111" cy="259045"/>
    <xdr:sp macro="" textlink="">
      <xdr:nvSpPr>
        <xdr:cNvPr id="297" name="n_4mainValue【公営住宅】&#10;有形固定資産減価償却率"/>
        <xdr:cNvSpPr txBox="1"/>
      </xdr:nvSpPr>
      <xdr:spPr>
        <a:xfrm>
          <a:off x="927744" y="1438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8" name="直線コネクタ 30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9" name="テキスト ボックス 30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0" name="直線コネクタ 30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1" name="テキスト ボックス 31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2" name="直線コネクタ 31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3" name="テキスト ボックス 31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4" name="直線コネクタ 31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5" name="テキスト ボックス 31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6" name="直線コネクタ 31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7" name="テキスト ボックス 31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8" name="直線コネクタ 31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9" name="テキスト ボックス 31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111579</xdr:rowOff>
    </xdr:to>
    <xdr:cxnSp macro="">
      <xdr:nvCxnSpPr>
        <xdr:cNvPr id="323" name="直線コネクタ 322"/>
        <xdr:cNvCxnSpPr/>
      </xdr:nvCxnSpPr>
      <xdr:spPr>
        <a:xfrm flipV="1">
          <a:off x="10476865" y="1336058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24"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25" name="直線コネクタ 324"/>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26" name="【公営住宅】&#10;一人当たり面積最大値テキスト"/>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27" name="直線コネクタ 326"/>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xdr:rowOff>
    </xdr:from>
    <xdr:ext cx="469744" cy="259045"/>
    <xdr:sp macro="" textlink="">
      <xdr:nvSpPr>
        <xdr:cNvPr id="328" name="【公営住宅】&#10;一人当たり面積平均値テキスト"/>
        <xdr:cNvSpPr txBox="1"/>
      </xdr:nvSpPr>
      <xdr:spPr>
        <a:xfrm>
          <a:off x="10515600" y="1423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29" name="フローチャート: 判断 328"/>
        <xdr:cNvSpPr/>
      </xdr:nvSpPr>
      <xdr:spPr>
        <a:xfrm>
          <a:off x="10426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16692</xdr:rowOff>
    </xdr:from>
    <xdr:to>
      <xdr:col>50</xdr:col>
      <xdr:colOff>165100</xdr:colOff>
      <xdr:row>83</xdr:row>
      <xdr:rowOff>118292</xdr:rowOff>
    </xdr:to>
    <xdr:sp macro="" textlink="">
      <xdr:nvSpPr>
        <xdr:cNvPr id="330" name="フローチャート: 判断 329"/>
        <xdr:cNvSpPr/>
      </xdr:nvSpPr>
      <xdr:spPr>
        <a:xfrm>
          <a:off x="9588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162016</xdr:rowOff>
    </xdr:from>
    <xdr:to>
      <xdr:col>46</xdr:col>
      <xdr:colOff>38100</xdr:colOff>
      <xdr:row>83</xdr:row>
      <xdr:rowOff>92166</xdr:rowOff>
    </xdr:to>
    <xdr:sp macro="" textlink="">
      <xdr:nvSpPr>
        <xdr:cNvPr id="331" name="フローチャート: 判断 330"/>
        <xdr:cNvSpPr/>
      </xdr:nvSpPr>
      <xdr:spPr>
        <a:xfrm>
          <a:off x="8699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168548</xdr:rowOff>
    </xdr:from>
    <xdr:to>
      <xdr:col>41</xdr:col>
      <xdr:colOff>101600</xdr:colOff>
      <xdr:row>83</xdr:row>
      <xdr:rowOff>98698</xdr:rowOff>
    </xdr:to>
    <xdr:sp macro="" textlink="">
      <xdr:nvSpPr>
        <xdr:cNvPr id="332" name="フローチャート: 判断 331"/>
        <xdr:cNvSpPr/>
      </xdr:nvSpPr>
      <xdr:spPr>
        <a:xfrm>
          <a:off x="7810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33" name="フローチャート: 判断 332"/>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166914</xdr:rowOff>
    </xdr:from>
    <xdr:to>
      <xdr:col>50</xdr:col>
      <xdr:colOff>165100</xdr:colOff>
      <xdr:row>86</xdr:row>
      <xdr:rowOff>97064</xdr:rowOff>
    </xdr:to>
    <xdr:sp macro="" textlink="">
      <xdr:nvSpPr>
        <xdr:cNvPr id="339" name="楕円 338"/>
        <xdr:cNvSpPr/>
      </xdr:nvSpPr>
      <xdr:spPr>
        <a:xfrm>
          <a:off x="9588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166914</xdr:rowOff>
    </xdr:from>
    <xdr:to>
      <xdr:col>46</xdr:col>
      <xdr:colOff>38100</xdr:colOff>
      <xdr:row>86</xdr:row>
      <xdr:rowOff>97064</xdr:rowOff>
    </xdr:to>
    <xdr:sp macro="" textlink="">
      <xdr:nvSpPr>
        <xdr:cNvPr id="340" name="楕円 339"/>
        <xdr:cNvSpPr/>
      </xdr:nvSpPr>
      <xdr:spPr>
        <a:xfrm>
          <a:off x="8699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46264</xdr:rowOff>
    </xdr:from>
    <xdr:to>
      <xdr:col>50</xdr:col>
      <xdr:colOff>114300</xdr:colOff>
      <xdr:row>86</xdr:row>
      <xdr:rowOff>46264</xdr:rowOff>
    </xdr:to>
    <xdr:cxnSp macro="">
      <xdr:nvCxnSpPr>
        <xdr:cNvPr id="341" name="直線コネクタ 340"/>
        <xdr:cNvCxnSpPr/>
      </xdr:nvCxnSpPr>
      <xdr:spPr>
        <a:xfrm>
          <a:off x="8750300" y="14790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165281</xdr:rowOff>
    </xdr:from>
    <xdr:to>
      <xdr:col>41</xdr:col>
      <xdr:colOff>101600</xdr:colOff>
      <xdr:row>86</xdr:row>
      <xdr:rowOff>95431</xdr:rowOff>
    </xdr:to>
    <xdr:sp macro="" textlink="">
      <xdr:nvSpPr>
        <xdr:cNvPr id="342" name="楕円 341"/>
        <xdr:cNvSpPr/>
      </xdr:nvSpPr>
      <xdr:spPr>
        <a:xfrm>
          <a:off x="7810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44631</xdr:rowOff>
    </xdr:from>
    <xdr:to>
      <xdr:col>45</xdr:col>
      <xdr:colOff>177800</xdr:colOff>
      <xdr:row>86</xdr:row>
      <xdr:rowOff>46264</xdr:rowOff>
    </xdr:to>
    <xdr:cxnSp macro="">
      <xdr:nvCxnSpPr>
        <xdr:cNvPr id="343" name="直線コネクタ 342"/>
        <xdr:cNvCxnSpPr/>
      </xdr:nvCxnSpPr>
      <xdr:spPr>
        <a:xfrm>
          <a:off x="7861300" y="147893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165281</xdr:rowOff>
    </xdr:from>
    <xdr:to>
      <xdr:col>36</xdr:col>
      <xdr:colOff>165100</xdr:colOff>
      <xdr:row>86</xdr:row>
      <xdr:rowOff>95431</xdr:rowOff>
    </xdr:to>
    <xdr:sp macro="" textlink="">
      <xdr:nvSpPr>
        <xdr:cNvPr id="344" name="楕円 343"/>
        <xdr:cNvSpPr/>
      </xdr:nvSpPr>
      <xdr:spPr>
        <a:xfrm>
          <a:off x="6921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44631</xdr:rowOff>
    </xdr:from>
    <xdr:to>
      <xdr:col>41</xdr:col>
      <xdr:colOff>50800</xdr:colOff>
      <xdr:row>86</xdr:row>
      <xdr:rowOff>44631</xdr:rowOff>
    </xdr:to>
    <xdr:cxnSp macro="">
      <xdr:nvCxnSpPr>
        <xdr:cNvPr id="345" name="直線コネクタ 344"/>
        <xdr:cNvCxnSpPr/>
      </xdr:nvCxnSpPr>
      <xdr:spPr>
        <a:xfrm>
          <a:off x="6972300" y="1478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134819</xdr:rowOff>
    </xdr:from>
    <xdr:ext cx="469744" cy="259045"/>
    <xdr:sp macro="" textlink="">
      <xdr:nvSpPr>
        <xdr:cNvPr id="346" name="n_1aveValue【公営住宅】&#10;一人当たり面積"/>
        <xdr:cNvSpPr txBox="1"/>
      </xdr:nvSpPr>
      <xdr:spPr>
        <a:xfrm>
          <a:off x="93917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108693</xdr:rowOff>
    </xdr:from>
    <xdr:ext cx="469744" cy="259045"/>
    <xdr:sp macro="" textlink="">
      <xdr:nvSpPr>
        <xdr:cNvPr id="347" name="n_2aveValue【公営住宅】&#10;一人当たり面積"/>
        <xdr:cNvSpPr txBox="1"/>
      </xdr:nvSpPr>
      <xdr:spPr>
        <a:xfrm>
          <a:off x="8515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115225</xdr:rowOff>
    </xdr:from>
    <xdr:ext cx="469744" cy="259045"/>
    <xdr:sp macro="" textlink="">
      <xdr:nvSpPr>
        <xdr:cNvPr id="348" name="n_3aveValue【公営住宅】&#10;一人当たり面積"/>
        <xdr:cNvSpPr txBox="1"/>
      </xdr:nvSpPr>
      <xdr:spPr>
        <a:xfrm>
          <a:off x="7626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49" name="n_4aveValue【公営住宅】&#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88191</xdr:rowOff>
    </xdr:from>
    <xdr:ext cx="469744" cy="259045"/>
    <xdr:sp macro="" textlink="">
      <xdr:nvSpPr>
        <xdr:cNvPr id="350" name="n_1mainValue【公営住宅】&#10;一人当たり面積"/>
        <xdr:cNvSpPr txBox="1"/>
      </xdr:nvSpPr>
      <xdr:spPr>
        <a:xfrm>
          <a:off x="93917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88191</xdr:rowOff>
    </xdr:from>
    <xdr:ext cx="469744" cy="259045"/>
    <xdr:sp macro="" textlink="">
      <xdr:nvSpPr>
        <xdr:cNvPr id="351" name="n_2mainValue【公営住宅】&#10;一人当たり面積"/>
        <xdr:cNvSpPr txBox="1"/>
      </xdr:nvSpPr>
      <xdr:spPr>
        <a:xfrm>
          <a:off x="85154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86558</xdr:rowOff>
    </xdr:from>
    <xdr:ext cx="469744" cy="259045"/>
    <xdr:sp macro="" textlink="">
      <xdr:nvSpPr>
        <xdr:cNvPr id="352" name="n_3mainValue【公営住宅】&#10;一人当たり面積"/>
        <xdr:cNvSpPr txBox="1"/>
      </xdr:nvSpPr>
      <xdr:spPr>
        <a:xfrm>
          <a:off x="7626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86558</xdr:rowOff>
    </xdr:from>
    <xdr:ext cx="469744" cy="259045"/>
    <xdr:sp macro="" textlink="">
      <xdr:nvSpPr>
        <xdr:cNvPr id="353" name="n_4mainValue【公営住宅】&#10;一人当たり面積"/>
        <xdr:cNvSpPr txBox="1"/>
      </xdr:nvSpPr>
      <xdr:spPr>
        <a:xfrm>
          <a:off x="6737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64" name="テキスト ボックス 36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5" name="直線コネクタ 36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6" name="テキスト ボックス 36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7" name="直線コネクタ 36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8" name="テキスト ボックス 36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9" name="直線コネクタ 36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0" name="テキスト ボックス 36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1" name="直線コネクタ 37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2" name="テキスト ボックス 37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3" name="直線コネクタ 37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4" name="テキスト ボックス 37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76" name="テキスト ボックス 37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108</xdr:row>
      <xdr:rowOff>22861</xdr:rowOff>
    </xdr:to>
    <xdr:cxnSp macro="">
      <xdr:nvCxnSpPr>
        <xdr:cNvPr id="378" name="直線コネクタ 377"/>
        <xdr:cNvCxnSpPr/>
      </xdr:nvCxnSpPr>
      <xdr:spPr>
        <a:xfrm flipV="1">
          <a:off x="4634865" y="1720215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26688</xdr:rowOff>
    </xdr:from>
    <xdr:ext cx="405111" cy="259045"/>
    <xdr:sp macro="" textlink="">
      <xdr:nvSpPr>
        <xdr:cNvPr id="379" name="【港湾・漁港】&#10;有形固定資産減価償却率最小値テキスト"/>
        <xdr:cNvSpPr txBox="1"/>
      </xdr:nvSpPr>
      <xdr:spPr>
        <a:xfrm>
          <a:off x="4673600"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22861</xdr:rowOff>
    </xdr:from>
    <xdr:to>
      <xdr:col>24</xdr:col>
      <xdr:colOff>152400</xdr:colOff>
      <xdr:row>108</xdr:row>
      <xdr:rowOff>22861</xdr:rowOff>
    </xdr:to>
    <xdr:cxnSp macro="">
      <xdr:nvCxnSpPr>
        <xdr:cNvPr id="380" name="直線コネクタ 379"/>
        <xdr:cNvCxnSpPr/>
      </xdr:nvCxnSpPr>
      <xdr:spPr>
        <a:xfrm>
          <a:off x="4546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3827</xdr:rowOff>
    </xdr:from>
    <xdr:ext cx="405111" cy="259045"/>
    <xdr:sp macro="" textlink="">
      <xdr:nvSpPr>
        <xdr:cNvPr id="381" name="【港湾・漁港】&#10;有形固定資産減価償却率最大値テキスト"/>
        <xdr:cNvSpPr txBox="1"/>
      </xdr:nvSpPr>
      <xdr:spPr>
        <a:xfrm>
          <a:off x="4673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382" name="直線コネクタ 381"/>
        <xdr:cNvCxnSpPr/>
      </xdr:nvCxnSpPr>
      <xdr:spPr>
        <a:xfrm>
          <a:off x="4546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383" name="【港湾・漁港】&#10;有形固定資産減価償却率平均値テキスト"/>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384" name="フローチャート: 判断 383"/>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147320</xdr:rowOff>
    </xdr:from>
    <xdr:to>
      <xdr:col>20</xdr:col>
      <xdr:colOff>38100</xdr:colOff>
      <xdr:row>104</xdr:row>
      <xdr:rowOff>77470</xdr:rowOff>
    </xdr:to>
    <xdr:sp macro="" textlink="">
      <xdr:nvSpPr>
        <xdr:cNvPr id="385" name="フローチャート: 判断 384"/>
        <xdr:cNvSpPr/>
      </xdr:nvSpPr>
      <xdr:spPr>
        <a:xfrm>
          <a:off x="3746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143511</xdr:rowOff>
    </xdr:from>
    <xdr:to>
      <xdr:col>15</xdr:col>
      <xdr:colOff>101600</xdr:colOff>
      <xdr:row>105</xdr:row>
      <xdr:rowOff>73661</xdr:rowOff>
    </xdr:to>
    <xdr:sp macro="" textlink="">
      <xdr:nvSpPr>
        <xdr:cNvPr id="386" name="フローチャート: 判断 385"/>
        <xdr:cNvSpPr/>
      </xdr:nvSpPr>
      <xdr:spPr>
        <a:xfrm>
          <a:off x="2857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124461</xdr:rowOff>
    </xdr:from>
    <xdr:to>
      <xdr:col>10</xdr:col>
      <xdr:colOff>165100</xdr:colOff>
      <xdr:row>105</xdr:row>
      <xdr:rowOff>54611</xdr:rowOff>
    </xdr:to>
    <xdr:sp macro="" textlink="">
      <xdr:nvSpPr>
        <xdr:cNvPr id="387" name="フローチャート: 判断 386"/>
        <xdr:cNvSpPr/>
      </xdr:nvSpPr>
      <xdr:spPr>
        <a:xfrm>
          <a:off x="1968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388" name="フローチャート: 判断 387"/>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9" name="テキスト ボックス 3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0" name="テキスト ボックス 3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1" name="テキスト ボックス 3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2" name="テキスト ボックス 3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3" name="テキスト ボックス 3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120650</xdr:rowOff>
    </xdr:from>
    <xdr:to>
      <xdr:col>20</xdr:col>
      <xdr:colOff>38100</xdr:colOff>
      <xdr:row>103</xdr:row>
      <xdr:rowOff>50800</xdr:rowOff>
    </xdr:to>
    <xdr:sp macro="" textlink="">
      <xdr:nvSpPr>
        <xdr:cNvPr id="394" name="楕円 393"/>
        <xdr:cNvSpPr/>
      </xdr:nvSpPr>
      <xdr:spPr>
        <a:xfrm>
          <a:off x="3746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48261</xdr:rowOff>
    </xdr:from>
    <xdr:to>
      <xdr:col>15</xdr:col>
      <xdr:colOff>101600</xdr:colOff>
      <xdr:row>102</xdr:row>
      <xdr:rowOff>149861</xdr:rowOff>
    </xdr:to>
    <xdr:sp macro="" textlink="">
      <xdr:nvSpPr>
        <xdr:cNvPr id="395" name="楕円 394"/>
        <xdr:cNvSpPr/>
      </xdr:nvSpPr>
      <xdr:spPr>
        <a:xfrm>
          <a:off x="2857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99061</xdr:rowOff>
    </xdr:from>
    <xdr:to>
      <xdr:col>19</xdr:col>
      <xdr:colOff>177800</xdr:colOff>
      <xdr:row>103</xdr:row>
      <xdr:rowOff>0</xdr:rowOff>
    </xdr:to>
    <xdr:cxnSp macro="">
      <xdr:nvCxnSpPr>
        <xdr:cNvPr id="396" name="直線コネクタ 395"/>
        <xdr:cNvCxnSpPr/>
      </xdr:nvCxnSpPr>
      <xdr:spPr>
        <a:xfrm>
          <a:off x="2908300" y="175869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17780</xdr:rowOff>
    </xdr:from>
    <xdr:to>
      <xdr:col>10</xdr:col>
      <xdr:colOff>165100</xdr:colOff>
      <xdr:row>102</xdr:row>
      <xdr:rowOff>119380</xdr:rowOff>
    </xdr:to>
    <xdr:sp macro="" textlink="">
      <xdr:nvSpPr>
        <xdr:cNvPr id="397" name="楕円 396"/>
        <xdr:cNvSpPr/>
      </xdr:nvSpPr>
      <xdr:spPr>
        <a:xfrm>
          <a:off x="1968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68580</xdr:rowOff>
    </xdr:from>
    <xdr:to>
      <xdr:col>15</xdr:col>
      <xdr:colOff>50800</xdr:colOff>
      <xdr:row>102</xdr:row>
      <xdr:rowOff>99061</xdr:rowOff>
    </xdr:to>
    <xdr:cxnSp macro="">
      <xdr:nvCxnSpPr>
        <xdr:cNvPr id="398" name="直線コネクタ 397"/>
        <xdr:cNvCxnSpPr/>
      </xdr:nvCxnSpPr>
      <xdr:spPr>
        <a:xfrm>
          <a:off x="2019300" y="17556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170180</xdr:rowOff>
    </xdr:from>
    <xdr:to>
      <xdr:col>6</xdr:col>
      <xdr:colOff>38100</xdr:colOff>
      <xdr:row>102</xdr:row>
      <xdr:rowOff>100330</xdr:rowOff>
    </xdr:to>
    <xdr:sp macro="" textlink="">
      <xdr:nvSpPr>
        <xdr:cNvPr id="399" name="楕円 398"/>
        <xdr:cNvSpPr/>
      </xdr:nvSpPr>
      <xdr:spPr>
        <a:xfrm>
          <a:off x="1079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49530</xdr:rowOff>
    </xdr:from>
    <xdr:to>
      <xdr:col>10</xdr:col>
      <xdr:colOff>114300</xdr:colOff>
      <xdr:row>102</xdr:row>
      <xdr:rowOff>68580</xdr:rowOff>
    </xdr:to>
    <xdr:cxnSp macro="">
      <xdr:nvCxnSpPr>
        <xdr:cNvPr id="400" name="直線コネクタ 399"/>
        <xdr:cNvCxnSpPr/>
      </xdr:nvCxnSpPr>
      <xdr:spPr>
        <a:xfrm>
          <a:off x="1130300" y="17537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68597</xdr:rowOff>
    </xdr:from>
    <xdr:ext cx="405111" cy="259045"/>
    <xdr:sp macro="" textlink="">
      <xdr:nvSpPr>
        <xdr:cNvPr id="401" name="n_1aveValue【港湾・漁港】&#10;有形固定資産減価償却率"/>
        <xdr:cNvSpPr txBox="1"/>
      </xdr:nvSpPr>
      <xdr:spPr>
        <a:xfrm>
          <a:off x="35820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64788</xdr:rowOff>
    </xdr:from>
    <xdr:ext cx="405111" cy="259045"/>
    <xdr:sp macro="" textlink="">
      <xdr:nvSpPr>
        <xdr:cNvPr id="402" name="n_2aveValue【港湾・漁港】&#10;有形固定資産減価償却率"/>
        <xdr:cNvSpPr txBox="1"/>
      </xdr:nvSpPr>
      <xdr:spPr>
        <a:xfrm>
          <a:off x="2705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45738</xdr:rowOff>
    </xdr:from>
    <xdr:ext cx="405111" cy="259045"/>
    <xdr:sp macro="" textlink="">
      <xdr:nvSpPr>
        <xdr:cNvPr id="403" name="n_3aveValue【港湾・漁港】&#10;有形固定資産減価償却率"/>
        <xdr:cNvSpPr txBox="1"/>
      </xdr:nvSpPr>
      <xdr:spPr>
        <a:xfrm>
          <a:off x="1816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15257</xdr:rowOff>
    </xdr:from>
    <xdr:ext cx="405111" cy="259045"/>
    <xdr:sp macro="" textlink="">
      <xdr:nvSpPr>
        <xdr:cNvPr id="404" name="n_4aveValue【港湾・漁港】&#10;有形固定資産減価償却率"/>
        <xdr:cNvSpPr txBox="1"/>
      </xdr:nvSpPr>
      <xdr:spPr>
        <a:xfrm>
          <a:off x="927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67327</xdr:rowOff>
    </xdr:from>
    <xdr:ext cx="405111" cy="259045"/>
    <xdr:sp macro="" textlink="">
      <xdr:nvSpPr>
        <xdr:cNvPr id="405" name="n_1mainValue【港湾・漁港】&#10;有形固定資産減価償却率"/>
        <xdr:cNvSpPr txBox="1"/>
      </xdr:nvSpPr>
      <xdr:spPr>
        <a:xfrm>
          <a:off x="35820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166388</xdr:rowOff>
    </xdr:from>
    <xdr:ext cx="405111" cy="259045"/>
    <xdr:sp macro="" textlink="">
      <xdr:nvSpPr>
        <xdr:cNvPr id="406" name="n_2mainValue【港湾・漁港】&#10;有形固定資産減価償却率"/>
        <xdr:cNvSpPr txBox="1"/>
      </xdr:nvSpPr>
      <xdr:spPr>
        <a:xfrm>
          <a:off x="2705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135907</xdr:rowOff>
    </xdr:from>
    <xdr:ext cx="405111" cy="259045"/>
    <xdr:sp macro="" textlink="">
      <xdr:nvSpPr>
        <xdr:cNvPr id="407" name="n_3mainValue【港湾・漁港】&#10;有形固定資産減価償却率"/>
        <xdr:cNvSpPr txBox="1"/>
      </xdr:nvSpPr>
      <xdr:spPr>
        <a:xfrm>
          <a:off x="1816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116857</xdr:rowOff>
    </xdr:from>
    <xdr:ext cx="405111" cy="259045"/>
    <xdr:sp macro="" textlink="">
      <xdr:nvSpPr>
        <xdr:cNvPr id="408" name="n_4mainValue【港湾・漁港】&#10;有形固定資産減価償却率"/>
        <xdr:cNvSpPr txBox="1"/>
      </xdr:nvSpPr>
      <xdr:spPr>
        <a:xfrm>
          <a:off x="9277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9" name="直線コネクタ 41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0" name="テキスト ボックス 41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1" name="直線コネクタ 42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22" name="テキスト ボックス 421"/>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3" name="直線コネクタ 42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24" name="テキスト ボックス 423"/>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5" name="直線コネクタ 42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26" name="テキスト ボックス 425"/>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7" name="直線コネクタ 42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28" name="テキスト ボックス 427"/>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0" name="テキスト ボックス 42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2191</xdr:rowOff>
    </xdr:from>
    <xdr:to>
      <xdr:col>54</xdr:col>
      <xdr:colOff>189865</xdr:colOff>
      <xdr:row>107</xdr:row>
      <xdr:rowOff>118111</xdr:rowOff>
    </xdr:to>
    <xdr:cxnSp macro="">
      <xdr:nvCxnSpPr>
        <xdr:cNvPr id="432" name="直線コネクタ 431"/>
        <xdr:cNvCxnSpPr/>
      </xdr:nvCxnSpPr>
      <xdr:spPr>
        <a:xfrm flipV="1">
          <a:off x="10476865" y="17318641"/>
          <a:ext cx="0" cy="114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121938</xdr:rowOff>
    </xdr:from>
    <xdr:ext cx="534377" cy="259045"/>
    <xdr:sp macro="" textlink="">
      <xdr:nvSpPr>
        <xdr:cNvPr id="433" name="【港湾・漁港】&#10;一人当たり有形固定資産（償却資産）額最小値テキスト"/>
        <xdr:cNvSpPr txBox="1"/>
      </xdr:nvSpPr>
      <xdr:spPr>
        <a:xfrm>
          <a:off x="10515600" y="184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118111</xdr:rowOff>
    </xdr:from>
    <xdr:to>
      <xdr:col>55</xdr:col>
      <xdr:colOff>88900</xdr:colOff>
      <xdr:row>107</xdr:row>
      <xdr:rowOff>118111</xdr:rowOff>
    </xdr:to>
    <xdr:cxnSp macro="">
      <xdr:nvCxnSpPr>
        <xdr:cNvPr id="434" name="直線コネクタ 433"/>
        <xdr:cNvCxnSpPr/>
      </xdr:nvCxnSpPr>
      <xdr:spPr>
        <a:xfrm>
          <a:off x="10388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120318</xdr:rowOff>
    </xdr:from>
    <xdr:ext cx="534377" cy="259045"/>
    <xdr:sp macro="" textlink="">
      <xdr:nvSpPr>
        <xdr:cNvPr id="435" name="【港湾・漁港】&#10;一人当たり有形固定資産（償却資産）額最大値テキスト"/>
        <xdr:cNvSpPr txBox="1"/>
      </xdr:nvSpPr>
      <xdr:spPr>
        <a:xfrm>
          <a:off x="10515600" y="1709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2191</xdr:rowOff>
    </xdr:from>
    <xdr:to>
      <xdr:col>55</xdr:col>
      <xdr:colOff>88900</xdr:colOff>
      <xdr:row>101</xdr:row>
      <xdr:rowOff>2191</xdr:rowOff>
    </xdr:to>
    <xdr:cxnSp macro="">
      <xdr:nvCxnSpPr>
        <xdr:cNvPr id="436" name="直線コネクタ 435"/>
        <xdr:cNvCxnSpPr/>
      </xdr:nvCxnSpPr>
      <xdr:spPr>
        <a:xfrm>
          <a:off x="10388600" y="1731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22382</xdr:rowOff>
    </xdr:from>
    <xdr:ext cx="534377" cy="259045"/>
    <xdr:sp macro="" textlink="">
      <xdr:nvSpPr>
        <xdr:cNvPr id="437" name="【港湾・漁港】&#10;一人当たり有形固定資産（償却資産）額平均値テキスト"/>
        <xdr:cNvSpPr txBox="1"/>
      </xdr:nvSpPr>
      <xdr:spPr>
        <a:xfrm>
          <a:off x="10515600" y="1802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43955</xdr:rowOff>
    </xdr:from>
    <xdr:to>
      <xdr:col>55</xdr:col>
      <xdr:colOff>50800</xdr:colOff>
      <xdr:row>105</xdr:row>
      <xdr:rowOff>145555</xdr:rowOff>
    </xdr:to>
    <xdr:sp macro="" textlink="">
      <xdr:nvSpPr>
        <xdr:cNvPr id="438" name="フローチャート: 判断 437"/>
        <xdr:cNvSpPr/>
      </xdr:nvSpPr>
      <xdr:spPr>
        <a:xfrm>
          <a:off x="10426700" y="1804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96419</xdr:rowOff>
    </xdr:from>
    <xdr:to>
      <xdr:col>50</xdr:col>
      <xdr:colOff>165100</xdr:colOff>
      <xdr:row>106</xdr:row>
      <xdr:rowOff>26569</xdr:rowOff>
    </xdr:to>
    <xdr:sp macro="" textlink="">
      <xdr:nvSpPr>
        <xdr:cNvPr id="439" name="フローチャート: 判断 438"/>
        <xdr:cNvSpPr/>
      </xdr:nvSpPr>
      <xdr:spPr>
        <a:xfrm>
          <a:off x="9588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54947</xdr:rowOff>
    </xdr:from>
    <xdr:to>
      <xdr:col>46</xdr:col>
      <xdr:colOff>38100</xdr:colOff>
      <xdr:row>103</xdr:row>
      <xdr:rowOff>156547</xdr:rowOff>
    </xdr:to>
    <xdr:sp macro="" textlink="">
      <xdr:nvSpPr>
        <xdr:cNvPr id="440" name="フローチャート: 判断 439"/>
        <xdr:cNvSpPr/>
      </xdr:nvSpPr>
      <xdr:spPr>
        <a:xfrm>
          <a:off x="8699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21685</xdr:rowOff>
    </xdr:from>
    <xdr:to>
      <xdr:col>41</xdr:col>
      <xdr:colOff>101600</xdr:colOff>
      <xdr:row>103</xdr:row>
      <xdr:rowOff>123285</xdr:rowOff>
    </xdr:to>
    <xdr:sp macro="" textlink="">
      <xdr:nvSpPr>
        <xdr:cNvPr id="441" name="フローチャート: 判断 440"/>
        <xdr:cNvSpPr/>
      </xdr:nvSpPr>
      <xdr:spPr>
        <a:xfrm>
          <a:off x="7810500" y="1768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124440</xdr:rowOff>
    </xdr:from>
    <xdr:to>
      <xdr:col>36</xdr:col>
      <xdr:colOff>165100</xdr:colOff>
      <xdr:row>103</xdr:row>
      <xdr:rowOff>54590</xdr:rowOff>
    </xdr:to>
    <xdr:sp macro="" textlink="">
      <xdr:nvSpPr>
        <xdr:cNvPr id="442" name="フローチャート: 判断 441"/>
        <xdr:cNvSpPr/>
      </xdr:nvSpPr>
      <xdr:spPr>
        <a:xfrm>
          <a:off x="6921500" y="176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167512</xdr:rowOff>
    </xdr:from>
    <xdr:to>
      <xdr:col>50</xdr:col>
      <xdr:colOff>165100</xdr:colOff>
      <xdr:row>107</xdr:row>
      <xdr:rowOff>97662</xdr:rowOff>
    </xdr:to>
    <xdr:sp macro="" textlink="">
      <xdr:nvSpPr>
        <xdr:cNvPr id="448" name="楕円 447"/>
        <xdr:cNvSpPr/>
      </xdr:nvSpPr>
      <xdr:spPr>
        <a:xfrm>
          <a:off x="9588500" y="183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166466</xdr:rowOff>
    </xdr:from>
    <xdr:to>
      <xdr:col>46</xdr:col>
      <xdr:colOff>38100</xdr:colOff>
      <xdr:row>107</xdr:row>
      <xdr:rowOff>96616</xdr:rowOff>
    </xdr:to>
    <xdr:sp macro="" textlink="">
      <xdr:nvSpPr>
        <xdr:cNvPr id="449" name="楕円 448"/>
        <xdr:cNvSpPr/>
      </xdr:nvSpPr>
      <xdr:spPr>
        <a:xfrm>
          <a:off x="8699500" y="1834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45816</xdr:rowOff>
    </xdr:from>
    <xdr:to>
      <xdr:col>50</xdr:col>
      <xdr:colOff>114300</xdr:colOff>
      <xdr:row>107</xdr:row>
      <xdr:rowOff>46862</xdr:rowOff>
    </xdr:to>
    <xdr:cxnSp macro="">
      <xdr:nvCxnSpPr>
        <xdr:cNvPr id="450" name="直線コネクタ 449"/>
        <xdr:cNvCxnSpPr/>
      </xdr:nvCxnSpPr>
      <xdr:spPr>
        <a:xfrm>
          <a:off x="8750300" y="18390966"/>
          <a:ext cx="8890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482</xdr:rowOff>
    </xdr:from>
    <xdr:to>
      <xdr:col>41</xdr:col>
      <xdr:colOff>101600</xdr:colOff>
      <xdr:row>107</xdr:row>
      <xdr:rowOff>102082</xdr:rowOff>
    </xdr:to>
    <xdr:sp macro="" textlink="">
      <xdr:nvSpPr>
        <xdr:cNvPr id="451" name="楕円 450"/>
        <xdr:cNvSpPr/>
      </xdr:nvSpPr>
      <xdr:spPr>
        <a:xfrm>
          <a:off x="7810500" y="183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45816</xdr:rowOff>
    </xdr:from>
    <xdr:to>
      <xdr:col>45</xdr:col>
      <xdr:colOff>177800</xdr:colOff>
      <xdr:row>107</xdr:row>
      <xdr:rowOff>51282</xdr:rowOff>
    </xdr:to>
    <xdr:cxnSp macro="">
      <xdr:nvCxnSpPr>
        <xdr:cNvPr id="452" name="直線コネクタ 451"/>
        <xdr:cNvCxnSpPr/>
      </xdr:nvCxnSpPr>
      <xdr:spPr>
        <a:xfrm flipV="1">
          <a:off x="7861300" y="18390966"/>
          <a:ext cx="889000" cy="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7113</xdr:rowOff>
    </xdr:from>
    <xdr:to>
      <xdr:col>36</xdr:col>
      <xdr:colOff>165100</xdr:colOff>
      <xdr:row>107</xdr:row>
      <xdr:rowOff>108713</xdr:rowOff>
    </xdr:to>
    <xdr:sp macro="" textlink="">
      <xdr:nvSpPr>
        <xdr:cNvPr id="453" name="楕円 452"/>
        <xdr:cNvSpPr/>
      </xdr:nvSpPr>
      <xdr:spPr>
        <a:xfrm>
          <a:off x="6921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51282</xdr:rowOff>
    </xdr:from>
    <xdr:to>
      <xdr:col>41</xdr:col>
      <xdr:colOff>50800</xdr:colOff>
      <xdr:row>107</xdr:row>
      <xdr:rowOff>57913</xdr:rowOff>
    </xdr:to>
    <xdr:cxnSp macro="">
      <xdr:nvCxnSpPr>
        <xdr:cNvPr id="454" name="直線コネクタ 453"/>
        <xdr:cNvCxnSpPr/>
      </xdr:nvCxnSpPr>
      <xdr:spPr>
        <a:xfrm flipV="1">
          <a:off x="6972300" y="18396432"/>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43096</xdr:rowOff>
    </xdr:from>
    <xdr:ext cx="534377" cy="259045"/>
    <xdr:sp macro="" textlink="">
      <xdr:nvSpPr>
        <xdr:cNvPr id="455" name="n_1aveValue【港湾・漁港】&#10;一人当たり有形固定資産（償却資産）額"/>
        <xdr:cNvSpPr txBox="1"/>
      </xdr:nvSpPr>
      <xdr:spPr>
        <a:xfrm>
          <a:off x="93594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1624</xdr:rowOff>
    </xdr:from>
    <xdr:ext cx="534377" cy="259045"/>
    <xdr:sp macro="" textlink="">
      <xdr:nvSpPr>
        <xdr:cNvPr id="456" name="n_2aveValue【港湾・漁港】&#10;一人当たり有形固定資産（償却資産）額"/>
        <xdr:cNvSpPr txBox="1"/>
      </xdr:nvSpPr>
      <xdr:spPr>
        <a:xfrm>
          <a:off x="84831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101</xdr:row>
      <xdr:rowOff>139812</xdr:rowOff>
    </xdr:from>
    <xdr:ext cx="534377" cy="259045"/>
    <xdr:sp macro="" textlink="">
      <xdr:nvSpPr>
        <xdr:cNvPr id="457" name="n_3aveValue【港湾・漁港】&#10;一人当たり有形固定資産（償却資産）額"/>
        <xdr:cNvSpPr txBox="1"/>
      </xdr:nvSpPr>
      <xdr:spPr>
        <a:xfrm>
          <a:off x="7594111" y="174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101</xdr:row>
      <xdr:rowOff>71117</xdr:rowOff>
    </xdr:from>
    <xdr:ext cx="534377" cy="259045"/>
    <xdr:sp macro="" textlink="">
      <xdr:nvSpPr>
        <xdr:cNvPr id="458" name="n_4aveValue【港湾・漁港】&#10;一人当たり有形固定資産（償却資産）額"/>
        <xdr:cNvSpPr txBox="1"/>
      </xdr:nvSpPr>
      <xdr:spPr>
        <a:xfrm>
          <a:off x="6705111" y="1738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88789</xdr:rowOff>
    </xdr:from>
    <xdr:ext cx="534377" cy="259045"/>
    <xdr:sp macro="" textlink="">
      <xdr:nvSpPr>
        <xdr:cNvPr id="459" name="n_1mainValue【港湾・漁港】&#10;一人当たり有形固定資産（償却資産）額"/>
        <xdr:cNvSpPr txBox="1"/>
      </xdr:nvSpPr>
      <xdr:spPr>
        <a:xfrm>
          <a:off x="9359411" y="1843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87743</xdr:rowOff>
    </xdr:from>
    <xdr:ext cx="534377" cy="259045"/>
    <xdr:sp macro="" textlink="">
      <xdr:nvSpPr>
        <xdr:cNvPr id="460" name="n_2mainValue【港湾・漁港】&#10;一人当たり有形固定資産（償却資産）額"/>
        <xdr:cNvSpPr txBox="1"/>
      </xdr:nvSpPr>
      <xdr:spPr>
        <a:xfrm>
          <a:off x="8483111" y="1843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93209</xdr:rowOff>
    </xdr:from>
    <xdr:ext cx="534377" cy="259045"/>
    <xdr:sp macro="" textlink="">
      <xdr:nvSpPr>
        <xdr:cNvPr id="461" name="n_3mainValue【港湾・漁港】&#10;一人当たり有形固定資産（償却資産）額"/>
        <xdr:cNvSpPr txBox="1"/>
      </xdr:nvSpPr>
      <xdr:spPr>
        <a:xfrm>
          <a:off x="7594111" y="1843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99840</xdr:rowOff>
    </xdr:from>
    <xdr:ext cx="534377" cy="259045"/>
    <xdr:sp macro="" textlink="">
      <xdr:nvSpPr>
        <xdr:cNvPr id="462" name="n_4mainValue【港湾・漁港】&#10;一人当たり有形固定資産（償却資産）額"/>
        <xdr:cNvSpPr txBox="1"/>
      </xdr:nvSpPr>
      <xdr:spPr>
        <a:xfrm>
          <a:off x="6705111" y="1844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73" name="テキスト ボックス 47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75" name="テキスト ボックス 47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85" name="テキスト ボックス 48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87" name="テキスト ボックス 48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41</xdr:row>
      <xdr:rowOff>152944</xdr:rowOff>
    </xdr:to>
    <xdr:cxnSp macro="">
      <xdr:nvCxnSpPr>
        <xdr:cNvPr id="489" name="直線コネクタ 488"/>
        <xdr:cNvCxnSpPr/>
      </xdr:nvCxnSpPr>
      <xdr:spPr>
        <a:xfrm flipV="1">
          <a:off x="16318864" y="573568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90" name="【認定こども園・幼稚園・保育所】&#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1" name="直線コネクタ 490"/>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405111" cy="259045"/>
    <xdr:sp macro="" textlink="">
      <xdr:nvSpPr>
        <xdr:cNvPr id="492" name="【認定こども園・幼稚園・保育所】&#10;有形固定資産減価償却率最大値テキスト"/>
        <xdr:cNvSpPr txBox="1"/>
      </xdr:nvSpPr>
      <xdr:spPr>
        <a:xfrm>
          <a:off x="163576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93" name="直線コネクタ 492"/>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494" name="【認定こども園・幼稚園・保育所】&#10;有形固定資産減価償却率平均値テキスト"/>
        <xdr:cNvSpPr txBox="1"/>
      </xdr:nvSpPr>
      <xdr:spPr>
        <a:xfrm>
          <a:off x="16357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95" name="フローチャート: 判断 494"/>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74385</xdr:rowOff>
    </xdr:from>
    <xdr:to>
      <xdr:col>81</xdr:col>
      <xdr:colOff>101600</xdr:colOff>
      <xdr:row>39</xdr:row>
      <xdr:rowOff>4535</xdr:rowOff>
    </xdr:to>
    <xdr:sp macro="" textlink="">
      <xdr:nvSpPr>
        <xdr:cNvPr id="496" name="フローチャート: 判断 495"/>
        <xdr:cNvSpPr/>
      </xdr:nvSpPr>
      <xdr:spPr>
        <a:xfrm>
          <a:off x="1543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160927</xdr:rowOff>
    </xdr:from>
    <xdr:to>
      <xdr:col>76</xdr:col>
      <xdr:colOff>165100</xdr:colOff>
      <xdr:row>38</xdr:row>
      <xdr:rowOff>91077</xdr:rowOff>
    </xdr:to>
    <xdr:sp macro="" textlink="">
      <xdr:nvSpPr>
        <xdr:cNvPr id="497" name="フローチャート: 判断 496"/>
        <xdr:cNvSpPr/>
      </xdr:nvSpPr>
      <xdr:spPr>
        <a:xfrm>
          <a:off x="14541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98" name="フローチャート: 判断 497"/>
        <xdr:cNvSpPr/>
      </xdr:nvSpPr>
      <xdr:spPr>
        <a:xfrm>
          <a:off x="1365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99" name="フローチャート: 判断 498"/>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105410</xdr:rowOff>
    </xdr:from>
    <xdr:to>
      <xdr:col>81</xdr:col>
      <xdr:colOff>101600</xdr:colOff>
      <xdr:row>40</xdr:row>
      <xdr:rowOff>35560</xdr:rowOff>
    </xdr:to>
    <xdr:sp macro="" textlink="">
      <xdr:nvSpPr>
        <xdr:cNvPr id="505" name="楕円 504"/>
        <xdr:cNvSpPr/>
      </xdr:nvSpPr>
      <xdr:spPr>
        <a:xfrm>
          <a:off x="1543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506" name="楕円 505"/>
        <xdr:cNvSpPr/>
      </xdr:nvSpPr>
      <xdr:spPr>
        <a:xfrm>
          <a:off x="1454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41910</xdr:rowOff>
    </xdr:from>
    <xdr:to>
      <xdr:col>81</xdr:col>
      <xdr:colOff>50800</xdr:colOff>
      <xdr:row>39</xdr:row>
      <xdr:rowOff>156210</xdr:rowOff>
    </xdr:to>
    <xdr:cxnSp macro="">
      <xdr:nvCxnSpPr>
        <xdr:cNvPr id="507" name="直線コネクタ 506"/>
        <xdr:cNvCxnSpPr/>
      </xdr:nvCxnSpPr>
      <xdr:spPr>
        <a:xfrm>
          <a:off x="14592300" y="67284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7438</xdr:rowOff>
    </xdr:from>
    <xdr:to>
      <xdr:col>72</xdr:col>
      <xdr:colOff>38100</xdr:colOff>
      <xdr:row>39</xdr:row>
      <xdr:rowOff>109038</xdr:rowOff>
    </xdr:to>
    <xdr:sp macro="" textlink="">
      <xdr:nvSpPr>
        <xdr:cNvPr id="508" name="楕円 507"/>
        <xdr:cNvSpPr/>
      </xdr:nvSpPr>
      <xdr:spPr>
        <a:xfrm>
          <a:off x="13652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41910</xdr:rowOff>
    </xdr:from>
    <xdr:to>
      <xdr:col>76</xdr:col>
      <xdr:colOff>114300</xdr:colOff>
      <xdr:row>39</xdr:row>
      <xdr:rowOff>58238</xdr:rowOff>
    </xdr:to>
    <xdr:cxnSp macro="">
      <xdr:nvCxnSpPr>
        <xdr:cNvPr id="509" name="直線コネクタ 508"/>
        <xdr:cNvCxnSpPr/>
      </xdr:nvCxnSpPr>
      <xdr:spPr>
        <a:xfrm flipV="1">
          <a:off x="13703300" y="67284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142966</xdr:rowOff>
    </xdr:from>
    <xdr:to>
      <xdr:col>67</xdr:col>
      <xdr:colOff>101600</xdr:colOff>
      <xdr:row>39</xdr:row>
      <xdr:rowOff>73116</xdr:rowOff>
    </xdr:to>
    <xdr:sp macro="" textlink="">
      <xdr:nvSpPr>
        <xdr:cNvPr id="510" name="楕円 509"/>
        <xdr:cNvSpPr/>
      </xdr:nvSpPr>
      <xdr:spPr>
        <a:xfrm>
          <a:off x="12763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22316</xdr:rowOff>
    </xdr:from>
    <xdr:to>
      <xdr:col>71</xdr:col>
      <xdr:colOff>177800</xdr:colOff>
      <xdr:row>39</xdr:row>
      <xdr:rowOff>58238</xdr:rowOff>
    </xdr:to>
    <xdr:cxnSp macro="">
      <xdr:nvCxnSpPr>
        <xdr:cNvPr id="511" name="直線コネクタ 510"/>
        <xdr:cNvCxnSpPr/>
      </xdr:nvCxnSpPr>
      <xdr:spPr>
        <a:xfrm>
          <a:off x="12814300" y="67088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21063</xdr:rowOff>
    </xdr:from>
    <xdr:ext cx="405111" cy="259045"/>
    <xdr:sp macro="" textlink="">
      <xdr:nvSpPr>
        <xdr:cNvPr id="512" name="n_1aveValue【認定こども園・幼稚園・保育所】&#10;有形固定資産減価償却率"/>
        <xdr:cNvSpPr txBox="1"/>
      </xdr:nvSpPr>
      <xdr:spPr>
        <a:xfrm>
          <a:off x="152660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513" name="n_2aveValue【認定こども園・幼稚園・保育所】&#10;有形固定資産減価償却率"/>
        <xdr:cNvSpPr txBox="1"/>
      </xdr:nvSpPr>
      <xdr:spPr>
        <a:xfrm>
          <a:off x="14389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514" name="n_3aveValue【認定こども園・幼稚園・保育所】&#10;有形固定資産減価償却率"/>
        <xdr:cNvSpPr txBox="1"/>
      </xdr:nvSpPr>
      <xdr:spPr>
        <a:xfrm>
          <a:off x="13500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15" name="n_4aveValue【認定こども園・幼稚園・保育所】&#10;有形固定資産減価償却率"/>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26687</xdr:rowOff>
    </xdr:from>
    <xdr:ext cx="405111" cy="259045"/>
    <xdr:sp macro="" textlink="">
      <xdr:nvSpPr>
        <xdr:cNvPr id="516" name="n_1mainValue【認定こども園・幼稚園・保育所】&#10;有形固定資産減価償却率"/>
        <xdr:cNvSpPr txBox="1"/>
      </xdr:nvSpPr>
      <xdr:spPr>
        <a:xfrm>
          <a:off x="15266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517" name="n_2mainValue【認定こども園・幼稚園・保育所】&#10;有形固定資産減価償却率"/>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518" name="n_3mainValue【認定こども園・幼稚園・保育所】&#10;有形固定資産減価償却率"/>
        <xdr:cNvSpPr txBox="1"/>
      </xdr:nvSpPr>
      <xdr:spPr>
        <a:xfrm>
          <a:off x="13500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64243</xdr:rowOff>
    </xdr:from>
    <xdr:ext cx="405111" cy="259045"/>
    <xdr:sp macro="" textlink="">
      <xdr:nvSpPr>
        <xdr:cNvPr id="519" name="n_4mainValue【認定こども園・幼稚園・保育所】&#10;有形固定資産減価償却率"/>
        <xdr:cNvSpPr txBox="1"/>
      </xdr:nvSpPr>
      <xdr:spPr>
        <a:xfrm>
          <a:off x="12611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1" name="テキスト ボックス 53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3" name="テキスト ボックス 53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5" name="テキスト ボックス 53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7" name="テキスト ボックス 53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9" name="テキスト ボックス 5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9906</xdr:rowOff>
    </xdr:from>
    <xdr:to>
      <xdr:col>116</xdr:col>
      <xdr:colOff>62864</xdr:colOff>
      <xdr:row>41</xdr:row>
      <xdr:rowOff>78486</xdr:rowOff>
    </xdr:to>
    <xdr:cxnSp macro="">
      <xdr:nvCxnSpPr>
        <xdr:cNvPr id="541" name="直線コネクタ 540"/>
        <xdr:cNvCxnSpPr/>
      </xdr:nvCxnSpPr>
      <xdr:spPr>
        <a:xfrm flipV="1">
          <a:off x="22160864" y="601065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42"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43" name="直線コネクタ 542"/>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128033</xdr:rowOff>
    </xdr:from>
    <xdr:ext cx="469744" cy="259045"/>
    <xdr:sp macro="" textlink="">
      <xdr:nvSpPr>
        <xdr:cNvPr id="544" name="【認定こども園・幼稚園・保育所】&#10;一人当たり面積最大値テキスト"/>
        <xdr:cNvSpPr txBox="1"/>
      </xdr:nvSpPr>
      <xdr:spPr>
        <a:xfrm>
          <a:off x="22199600" y="57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9906</xdr:rowOff>
    </xdr:from>
    <xdr:to>
      <xdr:col>116</xdr:col>
      <xdr:colOff>152400</xdr:colOff>
      <xdr:row>35</xdr:row>
      <xdr:rowOff>9906</xdr:rowOff>
    </xdr:to>
    <xdr:cxnSp macro="">
      <xdr:nvCxnSpPr>
        <xdr:cNvPr id="545" name="直線コネクタ 544"/>
        <xdr:cNvCxnSpPr/>
      </xdr:nvCxnSpPr>
      <xdr:spPr>
        <a:xfrm>
          <a:off x="22072600" y="60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47261</xdr:rowOff>
    </xdr:from>
    <xdr:ext cx="469744" cy="259045"/>
    <xdr:sp macro="" textlink="">
      <xdr:nvSpPr>
        <xdr:cNvPr id="546" name="【認定こども園・幼稚園・保育所】&#10;一人当たり面積平均値テキスト"/>
        <xdr:cNvSpPr txBox="1"/>
      </xdr:nvSpPr>
      <xdr:spPr>
        <a:xfrm>
          <a:off x="22199600" y="673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68834</xdr:rowOff>
    </xdr:from>
    <xdr:to>
      <xdr:col>116</xdr:col>
      <xdr:colOff>114300</xdr:colOff>
      <xdr:row>39</xdr:row>
      <xdr:rowOff>170434</xdr:rowOff>
    </xdr:to>
    <xdr:sp macro="" textlink="">
      <xdr:nvSpPr>
        <xdr:cNvPr id="547" name="フローチャート: 判断 546"/>
        <xdr:cNvSpPr/>
      </xdr:nvSpPr>
      <xdr:spPr>
        <a:xfrm>
          <a:off x="22110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77978</xdr:rowOff>
    </xdr:from>
    <xdr:to>
      <xdr:col>112</xdr:col>
      <xdr:colOff>38100</xdr:colOff>
      <xdr:row>40</xdr:row>
      <xdr:rowOff>8128</xdr:rowOff>
    </xdr:to>
    <xdr:sp macro="" textlink="">
      <xdr:nvSpPr>
        <xdr:cNvPr id="548" name="フローチャート: 判断 547"/>
        <xdr:cNvSpPr/>
      </xdr:nvSpPr>
      <xdr:spPr>
        <a:xfrm>
          <a:off x="21272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50546</xdr:rowOff>
    </xdr:from>
    <xdr:to>
      <xdr:col>107</xdr:col>
      <xdr:colOff>101600</xdr:colOff>
      <xdr:row>39</xdr:row>
      <xdr:rowOff>152146</xdr:rowOff>
    </xdr:to>
    <xdr:sp macro="" textlink="">
      <xdr:nvSpPr>
        <xdr:cNvPr id="549" name="フローチャート: 判断 548"/>
        <xdr:cNvSpPr/>
      </xdr:nvSpPr>
      <xdr:spPr>
        <a:xfrm>
          <a:off x="20383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550" name="フローチャート: 判断 549"/>
        <xdr:cNvSpPr/>
      </xdr:nvSpPr>
      <xdr:spPr>
        <a:xfrm>
          <a:off x="19494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27686</xdr:rowOff>
    </xdr:from>
    <xdr:to>
      <xdr:col>98</xdr:col>
      <xdr:colOff>38100</xdr:colOff>
      <xdr:row>39</xdr:row>
      <xdr:rowOff>129286</xdr:rowOff>
    </xdr:to>
    <xdr:sp macro="" textlink="">
      <xdr:nvSpPr>
        <xdr:cNvPr id="551" name="フローチャート: 判断 550"/>
        <xdr:cNvSpPr/>
      </xdr:nvSpPr>
      <xdr:spPr>
        <a:xfrm>
          <a:off x="18605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557" name="楕円 556"/>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558" name="楕円 557"/>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559" name="直線コネクタ 558"/>
        <xdr:cNvCxnSpPr/>
      </xdr:nvCxnSpPr>
      <xdr:spPr>
        <a:xfrm>
          <a:off x="20434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560" name="楕円 559"/>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19050</xdr:rowOff>
    </xdr:to>
    <xdr:cxnSp macro="">
      <xdr:nvCxnSpPr>
        <xdr:cNvPr id="561" name="直線コネクタ 560"/>
        <xdr:cNvCxnSpPr/>
      </xdr:nvCxnSpPr>
      <xdr:spPr>
        <a:xfrm>
          <a:off x="19545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xdr:rowOff>
    </xdr:from>
    <xdr:to>
      <xdr:col>98</xdr:col>
      <xdr:colOff>38100</xdr:colOff>
      <xdr:row>41</xdr:row>
      <xdr:rowOff>106426</xdr:rowOff>
    </xdr:to>
    <xdr:sp macro="" textlink="">
      <xdr:nvSpPr>
        <xdr:cNvPr id="562" name="楕円 561"/>
        <xdr:cNvSpPr/>
      </xdr:nvSpPr>
      <xdr:spPr>
        <a:xfrm>
          <a:off x="18605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55626</xdr:rowOff>
    </xdr:to>
    <xdr:cxnSp macro="">
      <xdr:nvCxnSpPr>
        <xdr:cNvPr id="563" name="直線コネクタ 562"/>
        <xdr:cNvCxnSpPr/>
      </xdr:nvCxnSpPr>
      <xdr:spPr>
        <a:xfrm flipV="1">
          <a:off x="18656300" y="7048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24655</xdr:rowOff>
    </xdr:from>
    <xdr:ext cx="469744" cy="259045"/>
    <xdr:sp macro="" textlink="">
      <xdr:nvSpPr>
        <xdr:cNvPr id="564" name="n_1aveValue【認定こども園・幼稚園・保育所】&#10;一人当たり面積"/>
        <xdr:cNvSpPr txBox="1"/>
      </xdr:nvSpPr>
      <xdr:spPr>
        <a:xfrm>
          <a:off x="21075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168673</xdr:rowOff>
    </xdr:from>
    <xdr:ext cx="469744" cy="259045"/>
    <xdr:sp macro="" textlink="">
      <xdr:nvSpPr>
        <xdr:cNvPr id="565" name="n_2aveValue【認定こども園・幼稚園・保育所】&#10;一人当たり面積"/>
        <xdr:cNvSpPr txBox="1"/>
      </xdr:nvSpPr>
      <xdr:spPr>
        <a:xfrm>
          <a:off x="20199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1795</xdr:rowOff>
    </xdr:from>
    <xdr:ext cx="469744" cy="259045"/>
    <xdr:sp macro="" textlink="">
      <xdr:nvSpPr>
        <xdr:cNvPr id="566" name="n_3aveValue【認定こども園・幼稚園・保育所】&#10;一人当たり面積"/>
        <xdr:cNvSpPr txBox="1"/>
      </xdr:nvSpPr>
      <xdr:spPr>
        <a:xfrm>
          <a:off x="19310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145813</xdr:rowOff>
    </xdr:from>
    <xdr:ext cx="469744" cy="259045"/>
    <xdr:sp macro="" textlink="">
      <xdr:nvSpPr>
        <xdr:cNvPr id="567" name="n_4aveValue【認定こども園・幼稚園・保育所】&#10;一人当たり面積"/>
        <xdr:cNvSpPr txBox="1"/>
      </xdr:nvSpPr>
      <xdr:spPr>
        <a:xfrm>
          <a:off x="18421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68"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69"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570" name="n_3mainValue【認定こども園・幼稚園・保育所】&#10;一人当たり面積"/>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97553</xdr:rowOff>
    </xdr:from>
    <xdr:ext cx="469744" cy="259045"/>
    <xdr:sp macro="" textlink="">
      <xdr:nvSpPr>
        <xdr:cNvPr id="571" name="n_4mainValue【認定こども園・幼稚園・保育所】&#10;一人当たり面積"/>
        <xdr:cNvSpPr txBox="1"/>
      </xdr:nvSpPr>
      <xdr:spPr>
        <a:xfrm>
          <a:off x="18421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4" name="テキスト ボックス 58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4" name="テキスト ボックス 59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6" name="テキスト ボックス 59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63</xdr:row>
      <xdr:rowOff>122465</xdr:rowOff>
    </xdr:to>
    <xdr:cxnSp macro="">
      <xdr:nvCxnSpPr>
        <xdr:cNvPr id="598" name="直線コネクタ 597"/>
        <xdr:cNvCxnSpPr/>
      </xdr:nvCxnSpPr>
      <xdr:spPr>
        <a:xfrm flipV="1">
          <a:off x="16318864" y="958813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99"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600" name="直線コネクタ 599"/>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601" name="【学校施設】&#10;有形固定資産減価償却率最大値テキスト"/>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602" name="直線コネクタ 601"/>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118671</xdr:rowOff>
    </xdr:from>
    <xdr:ext cx="405111" cy="259045"/>
    <xdr:sp macro="" textlink="">
      <xdr:nvSpPr>
        <xdr:cNvPr id="603" name="【学校施設】&#10;有形固定資産減価償却率平均値テキスト"/>
        <xdr:cNvSpPr txBox="1"/>
      </xdr:nvSpPr>
      <xdr:spPr>
        <a:xfrm>
          <a:off x="16357600" y="1023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604" name="フローチャート: 判断 603"/>
        <xdr:cNvSpPr/>
      </xdr:nvSpPr>
      <xdr:spPr>
        <a:xfrm>
          <a:off x="162687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05" name="フローチャート: 判断 604"/>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06" name="フローチャート: 判断 605"/>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07" name="フローチャート: 判断 606"/>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608" name="フローチャート: 判断 607"/>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614" name="楕円 613"/>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15" name="楕円 614"/>
        <xdr:cNvSpPr/>
      </xdr:nvSpPr>
      <xdr:spPr>
        <a:xfrm>
          <a:off x="14541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164919</xdr:rowOff>
    </xdr:from>
    <xdr:to>
      <xdr:col>81</xdr:col>
      <xdr:colOff>50800</xdr:colOff>
      <xdr:row>60</xdr:row>
      <xdr:rowOff>52251</xdr:rowOff>
    </xdr:to>
    <xdr:cxnSp macro="">
      <xdr:nvCxnSpPr>
        <xdr:cNvPr id="616" name="直線コネクタ 615"/>
        <xdr:cNvCxnSpPr/>
      </xdr:nvCxnSpPr>
      <xdr:spPr>
        <a:xfrm>
          <a:off x="14592300" y="102804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151674</xdr:rowOff>
    </xdr:from>
    <xdr:to>
      <xdr:col>72</xdr:col>
      <xdr:colOff>38100</xdr:colOff>
      <xdr:row>61</xdr:row>
      <xdr:rowOff>81824</xdr:rowOff>
    </xdr:to>
    <xdr:sp macro="" textlink="">
      <xdr:nvSpPr>
        <xdr:cNvPr id="617" name="楕円 616"/>
        <xdr:cNvSpPr/>
      </xdr:nvSpPr>
      <xdr:spPr>
        <a:xfrm>
          <a:off x="13652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164919</xdr:rowOff>
    </xdr:from>
    <xdr:to>
      <xdr:col>76</xdr:col>
      <xdr:colOff>114300</xdr:colOff>
      <xdr:row>61</xdr:row>
      <xdr:rowOff>31024</xdr:rowOff>
    </xdr:to>
    <xdr:cxnSp macro="">
      <xdr:nvCxnSpPr>
        <xdr:cNvPr id="618" name="直線コネクタ 617"/>
        <xdr:cNvCxnSpPr/>
      </xdr:nvCxnSpPr>
      <xdr:spPr>
        <a:xfrm flipV="1">
          <a:off x="13703300" y="10280469"/>
          <a:ext cx="8890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145143</xdr:rowOff>
    </xdr:from>
    <xdr:to>
      <xdr:col>67</xdr:col>
      <xdr:colOff>101600</xdr:colOff>
      <xdr:row>61</xdr:row>
      <xdr:rowOff>75293</xdr:rowOff>
    </xdr:to>
    <xdr:sp macro="" textlink="">
      <xdr:nvSpPr>
        <xdr:cNvPr id="619" name="楕円 618"/>
        <xdr:cNvSpPr/>
      </xdr:nvSpPr>
      <xdr:spPr>
        <a:xfrm>
          <a:off x="12763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24493</xdr:rowOff>
    </xdr:from>
    <xdr:to>
      <xdr:col>71</xdr:col>
      <xdr:colOff>177800</xdr:colOff>
      <xdr:row>61</xdr:row>
      <xdr:rowOff>31024</xdr:rowOff>
    </xdr:to>
    <xdr:cxnSp macro="">
      <xdr:nvCxnSpPr>
        <xdr:cNvPr id="620" name="直線コネクタ 619"/>
        <xdr:cNvCxnSpPr/>
      </xdr:nvCxnSpPr>
      <xdr:spPr>
        <a:xfrm>
          <a:off x="12814300" y="104829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621" name="n_1aveValue【学校施設】&#10;有形固定資産減価償却率"/>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622"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623" name="n_3aveValue【学校施設】&#10;有形固定資産減価償却率"/>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624" name="n_4aveValue【学校施設】&#10;有形固定資産減価償却率"/>
        <xdr:cNvSpPr txBox="1"/>
      </xdr:nvSpPr>
      <xdr:spPr>
        <a:xfrm>
          <a:off x="12611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94178</xdr:rowOff>
    </xdr:from>
    <xdr:ext cx="405111" cy="259045"/>
    <xdr:sp macro="" textlink="">
      <xdr:nvSpPr>
        <xdr:cNvPr id="625" name="n_1mainValue【学校施設】&#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26" name="n_2mainValue【学校施設】&#10;有形固定資産減価償却率"/>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72951</xdr:rowOff>
    </xdr:from>
    <xdr:ext cx="405111" cy="259045"/>
    <xdr:sp macro="" textlink="">
      <xdr:nvSpPr>
        <xdr:cNvPr id="627" name="n_3mainValue【学校施設】&#10;有形固定資産減価償却率"/>
        <xdr:cNvSpPr txBox="1"/>
      </xdr:nvSpPr>
      <xdr:spPr>
        <a:xfrm>
          <a:off x="13500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66420</xdr:rowOff>
    </xdr:from>
    <xdr:ext cx="405111" cy="259045"/>
    <xdr:sp macro="" textlink="">
      <xdr:nvSpPr>
        <xdr:cNvPr id="628" name="n_4mainValue【学校施設】&#10;有形固定資産減価償却率"/>
        <xdr:cNvSpPr txBox="1"/>
      </xdr:nvSpPr>
      <xdr:spPr>
        <a:xfrm>
          <a:off x="12611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9" name="正方形/長方形 6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0" name="正方形/長方形 6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1" name="正方形/長方形 6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2" name="正方形/長方形 6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3" name="正方形/長方形 6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4" name="正方形/長方形 6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5" name="正方形/長方形 6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6" name="正方形/長方形 6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7" name="テキスト ボックス 6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8" name="直線コネクタ 6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9" name="テキスト ボックス 63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0" name="直線コネクタ 63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1" name="テキスト ボックス 64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2" name="直線コネクタ 64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3" name="テキスト ボックス 64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4" name="直線コネクタ 64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5" name="テキスト ボックス 64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6" name="直線コネクタ 64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7" name="テキスト ボックス 64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8" name="直線コネクタ 64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9" name="テキスト ボックス 64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0" name="直線コネクタ 64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1" name="テキスト ボックス 65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63500</xdr:rowOff>
    </xdr:from>
    <xdr:to>
      <xdr:col>116</xdr:col>
      <xdr:colOff>62864</xdr:colOff>
      <xdr:row>64</xdr:row>
      <xdr:rowOff>116840</xdr:rowOff>
    </xdr:to>
    <xdr:cxnSp macro="">
      <xdr:nvCxnSpPr>
        <xdr:cNvPr id="653" name="直線コネクタ 652"/>
        <xdr:cNvCxnSpPr/>
      </xdr:nvCxnSpPr>
      <xdr:spPr>
        <a:xfrm flipV="1">
          <a:off x="22160864" y="949325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120667</xdr:rowOff>
    </xdr:from>
    <xdr:ext cx="469744" cy="259045"/>
    <xdr:sp macro="" textlink="">
      <xdr:nvSpPr>
        <xdr:cNvPr id="654" name="【学校施設】&#10;一人当たり面積最小値テキスト"/>
        <xdr:cNvSpPr txBox="1"/>
      </xdr:nvSpPr>
      <xdr:spPr>
        <a:xfrm>
          <a:off x="22199600" y="110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116840</xdr:rowOff>
    </xdr:from>
    <xdr:to>
      <xdr:col>116</xdr:col>
      <xdr:colOff>152400</xdr:colOff>
      <xdr:row>64</xdr:row>
      <xdr:rowOff>116840</xdr:rowOff>
    </xdr:to>
    <xdr:cxnSp macro="">
      <xdr:nvCxnSpPr>
        <xdr:cNvPr id="655" name="直線コネクタ 654"/>
        <xdr:cNvCxnSpPr/>
      </xdr:nvCxnSpPr>
      <xdr:spPr>
        <a:xfrm>
          <a:off x="22072600" y="110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10177</xdr:rowOff>
    </xdr:from>
    <xdr:ext cx="469744" cy="259045"/>
    <xdr:sp macro="" textlink="">
      <xdr:nvSpPr>
        <xdr:cNvPr id="656" name="【学校施設】&#10;一人当たり面積最大値テキスト"/>
        <xdr:cNvSpPr txBox="1"/>
      </xdr:nvSpPr>
      <xdr:spPr>
        <a:xfrm>
          <a:off x="22199600"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63500</xdr:rowOff>
    </xdr:from>
    <xdr:to>
      <xdr:col>116</xdr:col>
      <xdr:colOff>152400</xdr:colOff>
      <xdr:row>55</xdr:row>
      <xdr:rowOff>63500</xdr:rowOff>
    </xdr:to>
    <xdr:cxnSp macro="">
      <xdr:nvCxnSpPr>
        <xdr:cNvPr id="657" name="直線コネクタ 656"/>
        <xdr:cNvCxnSpPr/>
      </xdr:nvCxnSpPr>
      <xdr:spPr>
        <a:xfrm>
          <a:off x="22072600" y="949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29227</xdr:rowOff>
    </xdr:from>
    <xdr:ext cx="469744" cy="259045"/>
    <xdr:sp macro="" textlink="">
      <xdr:nvSpPr>
        <xdr:cNvPr id="658" name="【学校施設】&#10;一人当たり面積平均値テキスト"/>
        <xdr:cNvSpPr txBox="1"/>
      </xdr:nvSpPr>
      <xdr:spPr>
        <a:xfrm>
          <a:off x="22199600" y="1048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50800</xdr:rowOff>
    </xdr:from>
    <xdr:to>
      <xdr:col>116</xdr:col>
      <xdr:colOff>114300</xdr:colOff>
      <xdr:row>61</xdr:row>
      <xdr:rowOff>152400</xdr:rowOff>
    </xdr:to>
    <xdr:sp macro="" textlink="">
      <xdr:nvSpPr>
        <xdr:cNvPr id="659" name="フローチャート: 判断 658"/>
        <xdr:cNvSpPr/>
      </xdr:nvSpPr>
      <xdr:spPr>
        <a:xfrm>
          <a:off x="22110700" y="105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60" name="フローチャート: 判断 659"/>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661" name="フローチャート: 判断 660"/>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662" name="フローチャート: 判断 661"/>
        <xdr:cNvSpPr/>
      </xdr:nvSpPr>
      <xdr:spPr>
        <a:xfrm>
          <a:off x="19494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59690</xdr:rowOff>
    </xdr:from>
    <xdr:to>
      <xdr:col>98</xdr:col>
      <xdr:colOff>38100</xdr:colOff>
      <xdr:row>61</xdr:row>
      <xdr:rowOff>161290</xdr:rowOff>
    </xdr:to>
    <xdr:sp macro="" textlink="">
      <xdr:nvSpPr>
        <xdr:cNvPr id="663" name="フローチャート: 判断 662"/>
        <xdr:cNvSpPr/>
      </xdr:nvSpPr>
      <xdr:spPr>
        <a:xfrm>
          <a:off x="18605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4" name="テキスト ボックス 6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5" name="テキスト ボックス 6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6" name="テキスト ボックス 6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7" name="テキスト ボックス 6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8" name="テキスト ボックス 6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87630</xdr:rowOff>
    </xdr:from>
    <xdr:to>
      <xdr:col>112</xdr:col>
      <xdr:colOff>38100</xdr:colOff>
      <xdr:row>64</xdr:row>
      <xdr:rowOff>17780</xdr:rowOff>
    </xdr:to>
    <xdr:sp macro="" textlink="">
      <xdr:nvSpPr>
        <xdr:cNvPr id="669" name="楕円 668"/>
        <xdr:cNvSpPr/>
      </xdr:nvSpPr>
      <xdr:spPr>
        <a:xfrm>
          <a:off x="212725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86360</xdr:rowOff>
    </xdr:from>
    <xdr:to>
      <xdr:col>107</xdr:col>
      <xdr:colOff>101600</xdr:colOff>
      <xdr:row>64</xdr:row>
      <xdr:rowOff>16510</xdr:rowOff>
    </xdr:to>
    <xdr:sp macro="" textlink="">
      <xdr:nvSpPr>
        <xdr:cNvPr id="670" name="楕円 669"/>
        <xdr:cNvSpPr/>
      </xdr:nvSpPr>
      <xdr:spPr>
        <a:xfrm>
          <a:off x="20383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137160</xdr:rowOff>
    </xdr:from>
    <xdr:to>
      <xdr:col>111</xdr:col>
      <xdr:colOff>177800</xdr:colOff>
      <xdr:row>63</xdr:row>
      <xdr:rowOff>138430</xdr:rowOff>
    </xdr:to>
    <xdr:cxnSp macro="">
      <xdr:nvCxnSpPr>
        <xdr:cNvPr id="671" name="直線コネクタ 670"/>
        <xdr:cNvCxnSpPr/>
      </xdr:nvCxnSpPr>
      <xdr:spPr>
        <a:xfrm>
          <a:off x="20434300" y="109385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672" name="楕円 671"/>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137160</xdr:rowOff>
    </xdr:to>
    <xdr:cxnSp macro="">
      <xdr:nvCxnSpPr>
        <xdr:cNvPr id="673" name="直線コネクタ 672"/>
        <xdr:cNvCxnSpPr/>
      </xdr:nvCxnSpPr>
      <xdr:spPr>
        <a:xfrm>
          <a:off x="19545300" y="10934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33020</xdr:rowOff>
    </xdr:from>
    <xdr:to>
      <xdr:col>98</xdr:col>
      <xdr:colOff>38100</xdr:colOff>
      <xdr:row>63</xdr:row>
      <xdr:rowOff>134620</xdr:rowOff>
    </xdr:to>
    <xdr:sp macro="" textlink="">
      <xdr:nvSpPr>
        <xdr:cNvPr id="674" name="楕円 673"/>
        <xdr:cNvSpPr/>
      </xdr:nvSpPr>
      <xdr:spPr>
        <a:xfrm>
          <a:off x="18605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83820</xdr:rowOff>
    </xdr:from>
    <xdr:to>
      <xdr:col>102</xdr:col>
      <xdr:colOff>114300</xdr:colOff>
      <xdr:row>63</xdr:row>
      <xdr:rowOff>133350</xdr:rowOff>
    </xdr:to>
    <xdr:cxnSp macro="">
      <xdr:nvCxnSpPr>
        <xdr:cNvPr id="675" name="直線コネクタ 674"/>
        <xdr:cNvCxnSpPr/>
      </xdr:nvCxnSpPr>
      <xdr:spPr>
        <a:xfrm>
          <a:off x="18656300" y="108851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76" name="n_1aveValue【学校施設】&#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677" name="n_2aveValue【学校施設】&#10;一人当たり面積"/>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13987</xdr:rowOff>
    </xdr:from>
    <xdr:ext cx="469744" cy="259045"/>
    <xdr:sp macro="" textlink="">
      <xdr:nvSpPr>
        <xdr:cNvPr id="678" name="n_3aveValue【学校施設】&#10;一人当たり面積"/>
        <xdr:cNvSpPr txBox="1"/>
      </xdr:nvSpPr>
      <xdr:spPr>
        <a:xfrm>
          <a:off x="19310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6367</xdr:rowOff>
    </xdr:from>
    <xdr:ext cx="469744" cy="259045"/>
    <xdr:sp macro="" textlink="">
      <xdr:nvSpPr>
        <xdr:cNvPr id="679" name="n_4aveValue【学校施設】&#10;一人当たり面積"/>
        <xdr:cNvSpPr txBox="1"/>
      </xdr:nvSpPr>
      <xdr:spPr>
        <a:xfrm>
          <a:off x="18421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8907</xdr:rowOff>
    </xdr:from>
    <xdr:ext cx="469744" cy="259045"/>
    <xdr:sp macro="" textlink="">
      <xdr:nvSpPr>
        <xdr:cNvPr id="680" name="n_1mainValue【学校施設】&#10;一人当たり面積"/>
        <xdr:cNvSpPr txBox="1"/>
      </xdr:nvSpPr>
      <xdr:spPr>
        <a:xfrm>
          <a:off x="21075727"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7637</xdr:rowOff>
    </xdr:from>
    <xdr:ext cx="469744" cy="259045"/>
    <xdr:sp macro="" textlink="">
      <xdr:nvSpPr>
        <xdr:cNvPr id="681" name="n_2mainValue【学校施設】&#10;一人当たり面積"/>
        <xdr:cNvSpPr txBox="1"/>
      </xdr:nvSpPr>
      <xdr:spPr>
        <a:xfrm>
          <a:off x="20199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682" name="n_3mainValue【学校施設】&#10;一人当たり面積"/>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125747</xdr:rowOff>
    </xdr:from>
    <xdr:ext cx="469744" cy="259045"/>
    <xdr:sp macro="" textlink="">
      <xdr:nvSpPr>
        <xdr:cNvPr id="683" name="n_4mainValue【学校施設】&#10;一人当たり面積"/>
        <xdr:cNvSpPr txBox="1"/>
      </xdr:nvSpPr>
      <xdr:spPr>
        <a:xfrm>
          <a:off x="18421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4" name="正方形/長方形 6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5" name="正方形/長方形 6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6" name="正方形/長方形 6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7" name="正方形/長方形 6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8" name="正方形/長方形 6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9" name="正方形/長方形 6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0" name="正方形/長方形 6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1" name="正方形/長方形 69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8" name="テキスト ボックス 7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0" name="テキスト ボックス 70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1" name="直線コネクタ 71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12" name="テキスト ボックス 71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3" name="直線コネクタ 71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4" name="テキスト ボックス 71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5" name="直線コネクタ 71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6" name="テキスト ボックス 71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7" name="直線コネクタ 71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8" name="テキスト ボックス 71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0" name="テキスト ボックス 71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131063</xdr:rowOff>
    </xdr:to>
    <xdr:cxnSp macro="">
      <xdr:nvCxnSpPr>
        <xdr:cNvPr id="722" name="直線コネクタ 721"/>
        <xdr:cNvCxnSpPr/>
      </xdr:nvCxnSpPr>
      <xdr:spPr>
        <a:xfrm flipV="1">
          <a:off x="16318864" y="17152620"/>
          <a:ext cx="0" cy="1323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134890</xdr:rowOff>
    </xdr:from>
    <xdr:ext cx="405111" cy="259045"/>
    <xdr:sp macro="" textlink="">
      <xdr:nvSpPr>
        <xdr:cNvPr id="723" name="【公民館】&#10;有形固定資産減価償却率最小値テキスト"/>
        <xdr:cNvSpPr txBox="1"/>
      </xdr:nvSpPr>
      <xdr:spPr>
        <a:xfrm>
          <a:off x="16357600" y="1848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131063</xdr:rowOff>
    </xdr:from>
    <xdr:to>
      <xdr:col>86</xdr:col>
      <xdr:colOff>25400</xdr:colOff>
      <xdr:row>107</xdr:row>
      <xdr:rowOff>131063</xdr:rowOff>
    </xdr:to>
    <xdr:cxnSp macro="">
      <xdr:nvCxnSpPr>
        <xdr:cNvPr id="724" name="直線コネクタ 723"/>
        <xdr:cNvCxnSpPr/>
      </xdr:nvCxnSpPr>
      <xdr:spPr>
        <a:xfrm>
          <a:off x="16230600" y="1847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25" name="【公民館】&#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26" name="直線コネクタ 725"/>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35831</xdr:rowOff>
    </xdr:from>
    <xdr:ext cx="405111" cy="259045"/>
    <xdr:sp macro="" textlink="">
      <xdr:nvSpPr>
        <xdr:cNvPr id="727" name="【公民館】&#10;有形固定資産減価償却率平均値テキスト"/>
        <xdr:cNvSpPr txBox="1"/>
      </xdr:nvSpPr>
      <xdr:spPr>
        <a:xfrm>
          <a:off x="16357600" y="17866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57404</xdr:rowOff>
    </xdr:from>
    <xdr:to>
      <xdr:col>85</xdr:col>
      <xdr:colOff>177800</xdr:colOff>
      <xdr:row>104</xdr:row>
      <xdr:rowOff>159004</xdr:rowOff>
    </xdr:to>
    <xdr:sp macro="" textlink="">
      <xdr:nvSpPr>
        <xdr:cNvPr id="728" name="フローチャート: 判断 727"/>
        <xdr:cNvSpPr/>
      </xdr:nvSpPr>
      <xdr:spPr>
        <a:xfrm>
          <a:off x="16268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29" name="フローチャート: 判断 728"/>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730" name="フローチャート: 判断 729"/>
        <xdr:cNvSpPr/>
      </xdr:nvSpPr>
      <xdr:spPr>
        <a:xfrm>
          <a:off x="14541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31" name="フローチャート: 判断 730"/>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114554</xdr:rowOff>
    </xdr:from>
    <xdr:to>
      <xdr:col>67</xdr:col>
      <xdr:colOff>101600</xdr:colOff>
      <xdr:row>104</xdr:row>
      <xdr:rowOff>44704</xdr:rowOff>
    </xdr:to>
    <xdr:sp macro="" textlink="">
      <xdr:nvSpPr>
        <xdr:cNvPr id="732" name="フローチャート: 判断 731"/>
        <xdr:cNvSpPr/>
      </xdr:nvSpPr>
      <xdr:spPr>
        <a:xfrm>
          <a:off x="12763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157987</xdr:rowOff>
    </xdr:from>
    <xdr:to>
      <xdr:col>81</xdr:col>
      <xdr:colOff>101600</xdr:colOff>
      <xdr:row>101</xdr:row>
      <xdr:rowOff>88137</xdr:rowOff>
    </xdr:to>
    <xdr:sp macro="" textlink="">
      <xdr:nvSpPr>
        <xdr:cNvPr id="738" name="楕円 737"/>
        <xdr:cNvSpPr/>
      </xdr:nvSpPr>
      <xdr:spPr>
        <a:xfrm>
          <a:off x="1543050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20828</xdr:rowOff>
    </xdr:from>
    <xdr:to>
      <xdr:col>76</xdr:col>
      <xdr:colOff>165100</xdr:colOff>
      <xdr:row>106</xdr:row>
      <xdr:rowOff>122428</xdr:rowOff>
    </xdr:to>
    <xdr:sp macro="" textlink="">
      <xdr:nvSpPr>
        <xdr:cNvPr id="739" name="楕円 738"/>
        <xdr:cNvSpPr/>
      </xdr:nvSpPr>
      <xdr:spPr>
        <a:xfrm>
          <a:off x="14541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37337</xdr:rowOff>
    </xdr:from>
    <xdr:to>
      <xdr:col>81</xdr:col>
      <xdr:colOff>50800</xdr:colOff>
      <xdr:row>106</xdr:row>
      <xdr:rowOff>71628</xdr:rowOff>
    </xdr:to>
    <xdr:cxnSp macro="">
      <xdr:nvCxnSpPr>
        <xdr:cNvPr id="740" name="直線コネクタ 739"/>
        <xdr:cNvCxnSpPr/>
      </xdr:nvCxnSpPr>
      <xdr:spPr>
        <a:xfrm flipV="1">
          <a:off x="14592300" y="17353787"/>
          <a:ext cx="889000" cy="89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155702</xdr:rowOff>
    </xdr:from>
    <xdr:to>
      <xdr:col>72</xdr:col>
      <xdr:colOff>38100</xdr:colOff>
      <xdr:row>106</xdr:row>
      <xdr:rowOff>85852</xdr:rowOff>
    </xdr:to>
    <xdr:sp macro="" textlink="">
      <xdr:nvSpPr>
        <xdr:cNvPr id="741" name="楕円 740"/>
        <xdr:cNvSpPr/>
      </xdr:nvSpPr>
      <xdr:spPr>
        <a:xfrm>
          <a:off x="13652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35052</xdr:rowOff>
    </xdr:from>
    <xdr:to>
      <xdr:col>76</xdr:col>
      <xdr:colOff>114300</xdr:colOff>
      <xdr:row>106</xdr:row>
      <xdr:rowOff>71628</xdr:rowOff>
    </xdr:to>
    <xdr:cxnSp macro="">
      <xdr:nvCxnSpPr>
        <xdr:cNvPr id="742" name="直線コネクタ 741"/>
        <xdr:cNvCxnSpPr/>
      </xdr:nvCxnSpPr>
      <xdr:spPr>
        <a:xfrm>
          <a:off x="13703300" y="18208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139700</xdr:rowOff>
    </xdr:from>
    <xdr:to>
      <xdr:col>67</xdr:col>
      <xdr:colOff>101600</xdr:colOff>
      <xdr:row>106</xdr:row>
      <xdr:rowOff>69850</xdr:rowOff>
    </xdr:to>
    <xdr:sp macro="" textlink="">
      <xdr:nvSpPr>
        <xdr:cNvPr id="743" name="楕円 742"/>
        <xdr:cNvSpPr/>
      </xdr:nvSpPr>
      <xdr:spPr>
        <a:xfrm>
          <a:off x="12763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19050</xdr:rowOff>
    </xdr:from>
    <xdr:to>
      <xdr:col>71</xdr:col>
      <xdr:colOff>177800</xdr:colOff>
      <xdr:row>106</xdr:row>
      <xdr:rowOff>35052</xdr:rowOff>
    </xdr:to>
    <xdr:cxnSp macro="">
      <xdr:nvCxnSpPr>
        <xdr:cNvPr id="744" name="直線コネクタ 743"/>
        <xdr:cNvCxnSpPr/>
      </xdr:nvCxnSpPr>
      <xdr:spPr>
        <a:xfrm>
          <a:off x="12814300" y="1819275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45" name="n_1aveValue【公民館】&#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134383</xdr:rowOff>
    </xdr:from>
    <xdr:ext cx="405111" cy="259045"/>
    <xdr:sp macro="" textlink="">
      <xdr:nvSpPr>
        <xdr:cNvPr id="746" name="n_2aveValue【公民館】&#10;有形固定資産減価償却率"/>
        <xdr:cNvSpPr txBox="1"/>
      </xdr:nvSpPr>
      <xdr:spPr>
        <a:xfrm>
          <a:off x="14389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47"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61231</xdr:rowOff>
    </xdr:from>
    <xdr:ext cx="405111" cy="259045"/>
    <xdr:sp macro="" textlink="">
      <xdr:nvSpPr>
        <xdr:cNvPr id="748" name="n_4aveValue【公民館】&#10;有形固定資産減価償却率"/>
        <xdr:cNvSpPr txBox="1"/>
      </xdr:nvSpPr>
      <xdr:spPr>
        <a:xfrm>
          <a:off x="126117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104664</xdr:rowOff>
    </xdr:from>
    <xdr:ext cx="405111" cy="259045"/>
    <xdr:sp macro="" textlink="">
      <xdr:nvSpPr>
        <xdr:cNvPr id="749" name="n_1mainValue【公民館】&#10;有形固定資産減価償却率"/>
        <xdr:cNvSpPr txBox="1"/>
      </xdr:nvSpPr>
      <xdr:spPr>
        <a:xfrm>
          <a:off x="15266044" y="1707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113555</xdr:rowOff>
    </xdr:from>
    <xdr:ext cx="405111" cy="259045"/>
    <xdr:sp macro="" textlink="">
      <xdr:nvSpPr>
        <xdr:cNvPr id="750" name="n_2mainValue【公民館】&#10;有形固定資産減価償却率"/>
        <xdr:cNvSpPr txBox="1"/>
      </xdr:nvSpPr>
      <xdr:spPr>
        <a:xfrm>
          <a:off x="14389744" y="1828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76979</xdr:rowOff>
    </xdr:from>
    <xdr:ext cx="405111" cy="259045"/>
    <xdr:sp macro="" textlink="">
      <xdr:nvSpPr>
        <xdr:cNvPr id="751" name="n_3mainValue【公民館】&#10;有形固定資産減価償却率"/>
        <xdr:cNvSpPr txBox="1"/>
      </xdr:nvSpPr>
      <xdr:spPr>
        <a:xfrm>
          <a:off x="13500744" y="1825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60977</xdr:rowOff>
    </xdr:from>
    <xdr:ext cx="405111" cy="259045"/>
    <xdr:sp macro="" textlink="">
      <xdr:nvSpPr>
        <xdr:cNvPr id="752" name="n_4mainValue【公民館】&#10;有形固定資産減価償却率"/>
        <xdr:cNvSpPr txBox="1"/>
      </xdr:nvSpPr>
      <xdr:spPr>
        <a:xfrm>
          <a:off x="12611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3" name="直線コネクタ 76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4" name="テキスト ボックス 76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5" name="直線コネクタ 76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6" name="テキスト ボックス 76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7" name="直線コネクタ 76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8" name="テキスト ボックス 76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9" name="直線コネクタ 76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0" name="テキスト ボックス 76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1" name="直線コネクタ 77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2" name="テキスト ボックス 77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3" name="直線コネクタ 7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4" name="テキスト ボックス 7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107</xdr:row>
      <xdr:rowOff>87630</xdr:rowOff>
    </xdr:to>
    <xdr:cxnSp macro="">
      <xdr:nvCxnSpPr>
        <xdr:cNvPr id="776" name="直線コネクタ 775"/>
        <xdr:cNvCxnSpPr/>
      </xdr:nvCxnSpPr>
      <xdr:spPr>
        <a:xfrm flipV="1">
          <a:off x="22160864" y="17320261"/>
          <a:ext cx="0" cy="1112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91457</xdr:rowOff>
    </xdr:from>
    <xdr:ext cx="469744" cy="259045"/>
    <xdr:sp macro="" textlink="">
      <xdr:nvSpPr>
        <xdr:cNvPr id="777" name="【公民館】&#10;一人当たり面積最小値テキスト"/>
        <xdr:cNvSpPr txBox="1"/>
      </xdr:nvSpPr>
      <xdr:spPr>
        <a:xfrm>
          <a:off x="22199600"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87630</xdr:rowOff>
    </xdr:from>
    <xdr:to>
      <xdr:col>116</xdr:col>
      <xdr:colOff>152400</xdr:colOff>
      <xdr:row>107</xdr:row>
      <xdr:rowOff>87630</xdr:rowOff>
    </xdr:to>
    <xdr:cxnSp macro="">
      <xdr:nvCxnSpPr>
        <xdr:cNvPr id="778" name="直線コネクタ 777"/>
        <xdr:cNvCxnSpPr/>
      </xdr:nvCxnSpPr>
      <xdr:spPr>
        <a:xfrm>
          <a:off x="22072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779" name="【公民館】&#10;一人当たり面積最大値テキスト"/>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780" name="直線コネクタ 779"/>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781" name="【公民館】&#10;一人当たり面積平均値テキスト"/>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782" name="フローチャート: 判断 781"/>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6350</xdr:rowOff>
    </xdr:from>
    <xdr:to>
      <xdr:col>112</xdr:col>
      <xdr:colOff>38100</xdr:colOff>
      <xdr:row>105</xdr:row>
      <xdr:rowOff>107950</xdr:rowOff>
    </xdr:to>
    <xdr:sp macro="" textlink="">
      <xdr:nvSpPr>
        <xdr:cNvPr id="783" name="フローチャート: 判断 782"/>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784" name="フローチャート: 判断 783"/>
        <xdr:cNvSpPr/>
      </xdr:nvSpPr>
      <xdr:spPr>
        <a:xfrm>
          <a:off x="20383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785" name="フローチャート: 判断 784"/>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86361</xdr:rowOff>
    </xdr:from>
    <xdr:to>
      <xdr:col>98</xdr:col>
      <xdr:colOff>38100</xdr:colOff>
      <xdr:row>105</xdr:row>
      <xdr:rowOff>16511</xdr:rowOff>
    </xdr:to>
    <xdr:sp macro="" textlink="">
      <xdr:nvSpPr>
        <xdr:cNvPr id="786" name="フローチャート: 判断 785"/>
        <xdr:cNvSpPr/>
      </xdr:nvSpPr>
      <xdr:spPr>
        <a:xfrm>
          <a:off x="18605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7" name="テキスト ボックス 7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8" name="テキスト ボックス 7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9" name="テキスト ボックス 7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0" name="テキスト ボックス 7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1" name="テキスト ボックス 7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792" name="楕円 791"/>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151130</xdr:rowOff>
    </xdr:from>
    <xdr:to>
      <xdr:col>107</xdr:col>
      <xdr:colOff>101600</xdr:colOff>
      <xdr:row>108</xdr:row>
      <xdr:rowOff>81280</xdr:rowOff>
    </xdr:to>
    <xdr:sp macro="" textlink="">
      <xdr:nvSpPr>
        <xdr:cNvPr id="793" name="楕円 792"/>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30480</xdr:rowOff>
    </xdr:to>
    <xdr:cxnSp macro="">
      <xdr:nvCxnSpPr>
        <xdr:cNvPr id="794" name="直線コネクタ 793"/>
        <xdr:cNvCxnSpPr/>
      </xdr:nvCxnSpPr>
      <xdr:spPr>
        <a:xfrm>
          <a:off x="20434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795" name="楕円 794"/>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30480</xdr:rowOff>
    </xdr:to>
    <xdr:cxnSp macro="">
      <xdr:nvCxnSpPr>
        <xdr:cNvPr id="796" name="直線コネクタ 795"/>
        <xdr:cNvCxnSpPr/>
      </xdr:nvCxnSpPr>
      <xdr:spPr>
        <a:xfrm>
          <a:off x="19545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143511</xdr:rowOff>
    </xdr:from>
    <xdr:to>
      <xdr:col>98</xdr:col>
      <xdr:colOff>38100</xdr:colOff>
      <xdr:row>108</xdr:row>
      <xdr:rowOff>73661</xdr:rowOff>
    </xdr:to>
    <xdr:sp macro="" textlink="">
      <xdr:nvSpPr>
        <xdr:cNvPr id="797" name="楕円 796"/>
        <xdr:cNvSpPr/>
      </xdr:nvSpPr>
      <xdr:spPr>
        <a:xfrm>
          <a:off x="18605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22861</xdr:rowOff>
    </xdr:from>
    <xdr:to>
      <xdr:col>102</xdr:col>
      <xdr:colOff>114300</xdr:colOff>
      <xdr:row>108</xdr:row>
      <xdr:rowOff>30480</xdr:rowOff>
    </xdr:to>
    <xdr:cxnSp macro="">
      <xdr:nvCxnSpPr>
        <xdr:cNvPr id="798" name="直線コネクタ 797"/>
        <xdr:cNvCxnSpPr/>
      </xdr:nvCxnSpPr>
      <xdr:spPr>
        <a:xfrm>
          <a:off x="18656300" y="18539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124477</xdr:rowOff>
    </xdr:from>
    <xdr:ext cx="469744" cy="259045"/>
    <xdr:sp macro="" textlink="">
      <xdr:nvSpPr>
        <xdr:cNvPr id="799" name="n_1ave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800" name="n_2aveValue【公民館】&#10;一人当たり面積"/>
        <xdr:cNvSpPr txBox="1"/>
      </xdr:nvSpPr>
      <xdr:spPr>
        <a:xfrm>
          <a:off x="20199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01" name="n_3aveValue【公民館】&#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33038</xdr:rowOff>
    </xdr:from>
    <xdr:ext cx="469744" cy="259045"/>
    <xdr:sp macro="" textlink="">
      <xdr:nvSpPr>
        <xdr:cNvPr id="802" name="n_4aveValue【公民館】&#10;一人当たり面積"/>
        <xdr:cNvSpPr txBox="1"/>
      </xdr:nvSpPr>
      <xdr:spPr>
        <a:xfrm>
          <a:off x="18421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03" name="n_1mainValue【公民館】&#10;一人当たり面積"/>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04" name="n_2mainValue【公民館】&#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805" name="n_3mainValue【公民館】&#10;一人当たり面積"/>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64788</xdr:rowOff>
    </xdr:from>
    <xdr:ext cx="469744" cy="259045"/>
    <xdr:sp macro="" textlink="">
      <xdr:nvSpPr>
        <xdr:cNvPr id="806" name="n_4mainValue【公民館】&#10;一人当たり面積"/>
        <xdr:cNvSpPr txBox="1"/>
      </xdr:nvSpPr>
      <xdr:spPr>
        <a:xfrm>
          <a:off x="18421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7" name="正方形/長方形 8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8" name="正方形/長方形 8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9" name="テキスト ボックス 8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類似団体内平均値と比較して有形固定資産減価償却率が特に高い「公営住宅」については、令和２年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月に市営小和田住宅が竣工することから、改善傾向を見込んでいる。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港湾・漁港」については、類似団体内平均値と比較して低い水準ではあるものの、近年は増加傾向であることから、引き続き、公共施設等総合管理計画に基づいて順次老朽化対策に取り組む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243,884
241,882
35.70
77,053,656
73,209,944
3,422,470
41,970,645
65,721,070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76200</xdr:rowOff>
    </xdr:to>
    <xdr:cxnSp macro="">
      <xdr:nvCxnSpPr>
        <xdr:cNvPr id="58" name="直線コネクタ 57"/>
        <xdr:cNvCxnSpPr/>
      </xdr:nvCxnSpPr>
      <xdr:spPr>
        <a:xfrm flipV="1">
          <a:off x="4634865" y="57585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9" name="【図書館】&#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60" name="直線コネクタ 59"/>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21788</xdr:rowOff>
    </xdr:from>
    <xdr:ext cx="405111" cy="259045"/>
    <xdr:sp macro="" textlink="">
      <xdr:nvSpPr>
        <xdr:cNvPr id="63" name="【図書館】&#10;有形固定資産減価償却率平均値テキスト"/>
        <xdr:cNvSpPr txBox="1"/>
      </xdr:nvSpPr>
      <xdr:spPr>
        <a:xfrm>
          <a:off x="4673600" y="6365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58057</xdr:rowOff>
    </xdr:from>
    <xdr:to>
      <xdr:col>20</xdr:col>
      <xdr:colOff>38100</xdr:colOff>
      <xdr:row>37</xdr:row>
      <xdr:rowOff>159657</xdr:rowOff>
    </xdr:to>
    <xdr:sp macro="" textlink="">
      <xdr:nvSpPr>
        <xdr:cNvPr id="65" name="フローチャート: 判断 64"/>
        <xdr:cNvSpPr/>
      </xdr:nvSpPr>
      <xdr:spPr>
        <a:xfrm>
          <a:off x="3746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152763</xdr:rowOff>
    </xdr:from>
    <xdr:to>
      <xdr:col>15</xdr:col>
      <xdr:colOff>101600</xdr:colOff>
      <xdr:row>37</xdr:row>
      <xdr:rowOff>82913</xdr:rowOff>
    </xdr:to>
    <xdr:sp macro="" textlink="">
      <xdr:nvSpPr>
        <xdr:cNvPr id="66" name="フローチャート: 判断 65"/>
        <xdr:cNvSpPr/>
      </xdr:nvSpPr>
      <xdr:spPr>
        <a:xfrm>
          <a:off x="2857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121739</xdr:rowOff>
    </xdr:from>
    <xdr:to>
      <xdr:col>10</xdr:col>
      <xdr:colOff>165100</xdr:colOff>
      <xdr:row>37</xdr:row>
      <xdr:rowOff>51889</xdr:rowOff>
    </xdr:to>
    <xdr:sp macro="" textlink="">
      <xdr:nvSpPr>
        <xdr:cNvPr id="67" name="フローチャート: 判断 66"/>
        <xdr:cNvSpPr/>
      </xdr:nvSpPr>
      <xdr:spPr>
        <a:xfrm>
          <a:off x="1968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4" name="楕円 73"/>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907</xdr:rowOff>
    </xdr:from>
    <xdr:to>
      <xdr:col>15</xdr:col>
      <xdr:colOff>101600</xdr:colOff>
      <xdr:row>39</xdr:row>
      <xdr:rowOff>102507</xdr:rowOff>
    </xdr:to>
    <xdr:sp macro="" textlink="">
      <xdr:nvSpPr>
        <xdr:cNvPr id="75" name="楕円 74"/>
        <xdr:cNvSpPr/>
      </xdr:nvSpPr>
      <xdr:spPr>
        <a:xfrm>
          <a:off x="2857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51707</xdr:rowOff>
    </xdr:from>
    <xdr:to>
      <xdr:col>19</xdr:col>
      <xdr:colOff>177800</xdr:colOff>
      <xdr:row>39</xdr:row>
      <xdr:rowOff>84365</xdr:rowOff>
    </xdr:to>
    <xdr:cxnSp macro="">
      <xdr:nvCxnSpPr>
        <xdr:cNvPr id="76" name="直線コネクタ 75"/>
        <xdr:cNvCxnSpPr/>
      </xdr:nvCxnSpPr>
      <xdr:spPr>
        <a:xfrm>
          <a:off x="2908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77" name="楕円 76"/>
        <xdr:cNvSpPr/>
      </xdr:nvSpPr>
      <xdr:spPr>
        <a:xfrm>
          <a:off x="196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51707</xdr:rowOff>
    </xdr:to>
    <xdr:cxnSp macro="">
      <xdr:nvCxnSpPr>
        <xdr:cNvPr id="78" name="直線コネクタ 77"/>
        <xdr:cNvCxnSpPr/>
      </xdr:nvCxnSpPr>
      <xdr:spPr>
        <a:xfrm>
          <a:off x="2019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107043</xdr:rowOff>
    </xdr:from>
    <xdr:to>
      <xdr:col>6</xdr:col>
      <xdr:colOff>38100</xdr:colOff>
      <xdr:row>39</xdr:row>
      <xdr:rowOff>37193</xdr:rowOff>
    </xdr:to>
    <xdr:sp macro="" textlink="">
      <xdr:nvSpPr>
        <xdr:cNvPr id="79" name="楕円 78"/>
        <xdr:cNvSpPr/>
      </xdr:nvSpPr>
      <xdr:spPr>
        <a:xfrm>
          <a:off x="1079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157843</xdr:rowOff>
    </xdr:from>
    <xdr:to>
      <xdr:col>10</xdr:col>
      <xdr:colOff>114300</xdr:colOff>
      <xdr:row>39</xdr:row>
      <xdr:rowOff>19050</xdr:rowOff>
    </xdr:to>
    <xdr:cxnSp macro="">
      <xdr:nvCxnSpPr>
        <xdr:cNvPr id="80" name="直線コネクタ 79"/>
        <xdr:cNvCxnSpPr/>
      </xdr:nvCxnSpPr>
      <xdr:spPr>
        <a:xfrm>
          <a:off x="1130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4734</xdr:rowOff>
    </xdr:from>
    <xdr:ext cx="405111" cy="259045"/>
    <xdr:sp macro="" textlink="">
      <xdr:nvSpPr>
        <xdr:cNvPr id="81" name="n_1aveValue【図書館】&#10;有形固定資産減価償却率"/>
        <xdr:cNvSpPr txBox="1"/>
      </xdr:nvSpPr>
      <xdr:spPr>
        <a:xfrm>
          <a:off x="3582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99440</xdr:rowOff>
    </xdr:from>
    <xdr:ext cx="405111" cy="259045"/>
    <xdr:sp macro="" textlink="">
      <xdr:nvSpPr>
        <xdr:cNvPr id="82" name="n_2aveValue【図書館】&#10;有形固定資産減価償却率"/>
        <xdr:cNvSpPr txBox="1"/>
      </xdr:nvSpPr>
      <xdr:spPr>
        <a:xfrm>
          <a:off x="2705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68416</xdr:rowOff>
    </xdr:from>
    <xdr:ext cx="405111" cy="259045"/>
    <xdr:sp macro="" textlink="">
      <xdr:nvSpPr>
        <xdr:cNvPr id="83" name="n_3aveValue【図書館】&#10;有形固定資産減価償却率"/>
        <xdr:cNvSpPr txBox="1"/>
      </xdr:nvSpPr>
      <xdr:spPr>
        <a:xfrm>
          <a:off x="1816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4"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5" name="n_1mainValue【図書館】&#10;有形固定資産減価償却率"/>
        <xdr:cNvSpPr txBox="1"/>
      </xdr:nvSpPr>
      <xdr:spPr>
        <a:xfrm>
          <a:off x="3582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93634</xdr:rowOff>
    </xdr:from>
    <xdr:ext cx="405111" cy="259045"/>
    <xdr:sp macro="" textlink="">
      <xdr:nvSpPr>
        <xdr:cNvPr id="86" name="n_2mainValue【図書館】&#10;有形固定資産減価償却率"/>
        <xdr:cNvSpPr txBox="1"/>
      </xdr:nvSpPr>
      <xdr:spPr>
        <a:xfrm>
          <a:off x="2705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87" name="n_3mainValue【図書館】&#10;有形固定資産減価償却率"/>
        <xdr:cNvSpPr txBox="1"/>
      </xdr:nvSpPr>
      <xdr:spPr>
        <a:xfrm>
          <a:off x="1816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28320</xdr:rowOff>
    </xdr:from>
    <xdr:ext cx="405111" cy="259045"/>
    <xdr:sp macro="" textlink="">
      <xdr:nvSpPr>
        <xdr:cNvPr id="88" name="n_4mainValue【図書館】&#10;有形固定資産減価償却率"/>
        <xdr:cNvSpPr txBox="1"/>
      </xdr:nvSpPr>
      <xdr:spPr>
        <a:xfrm>
          <a:off x="927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0" name="直線コネクタ 109"/>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1"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2" name="直線コネクタ 111"/>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3"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4" name="直線コネクタ 113"/>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15" name="【図書館】&#10;一人当たり面積平均値テキスト"/>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6" name="フローチャート: 判断 115"/>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7" name="フローチャート: 判断 116"/>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18" name="フローチャート: 判断 117"/>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151130</xdr:rowOff>
    </xdr:from>
    <xdr:to>
      <xdr:col>41</xdr:col>
      <xdr:colOff>101600</xdr:colOff>
      <xdr:row>38</xdr:row>
      <xdr:rowOff>81280</xdr:rowOff>
    </xdr:to>
    <xdr:sp macro="" textlink="">
      <xdr:nvSpPr>
        <xdr:cNvPr id="119" name="フローチャート: 判断 118"/>
        <xdr:cNvSpPr/>
      </xdr:nvSpPr>
      <xdr:spPr>
        <a:xfrm>
          <a:off x="781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0" name="フローチャート: 判断 119"/>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26" name="楕円 125"/>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7" name="楕円 126"/>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28" name="直線コネクタ 127"/>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29" name="楕円 128"/>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156210</xdr:rowOff>
    </xdr:to>
    <xdr:cxnSp macro="">
      <xdr:nvCxnSpPr>
        <xdr:cNvPr id="130" name="直線コネクタ 129"/>
        <xdr:cNvCxnSpPr/>
      </xdr:nvCxnSpPr>
      <xdr:spPr>
        <a:xfrm>
          <a:off x="7861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1" name="楕円 130"/>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156210</xdr:rowOff>
    </xdr:from>
    <xdr:to>
      <xdr:col>41</xdr:col>
      <xdr:colOff>50800</xdr:colOff>
      <xdr:row>39</xdr:row>
      <xdr:rowOff>156210</xdr:rowOff>
    </xdr:to>
    <xdr:cxnSp macro="">
      <xdr:nvCxnSpPr>
        <xdr:cNvPr id="132" name="直線コネクタ 131"/>
        <xdr:cNvCxnSpPr/>
      </xdr:nvCxnSpPr>
      <xdr:spPr>
        <a:xfrm>
          <a:off x="6972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3"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34"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35" name="n_3aveValue【図書館】&#10;一人当たり面積"/>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36" name="n_4aveValue【図書館】&#10;一人当たり面積"/>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37" name="n_1mainValue【図書館】&#10;一人当たり面積"/>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38" name="n_2main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39" name="n_3mainValue【図書館】&#10;一人当たり面積"/>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0" name="n_4mainValue【図書館】&#10;一人当たり面積"/>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142875</xdr:rowOff>
    </xdr:from>
    <xdr:to>
      <xdr:col>24</xdr:col>
      <xdr:colOff>62865</xdr:colOff>
      <xdr:row>63</xdr:row>
      <xdr:rowOff>34290</xdr:rowOff>
    </xdr:to>
    <xdr:cxnSp macro="">
      <xdr:nvCxnSpPr>
        <xdr:cNvPr id="165" name="直線コネクタ 164"/>
        <xdr:cNvCxnSpPr/>
      </xdr:nvCxnSpPr>
      <xdr:spPr>
        <a:xfrm flipV="1">
          <a:off x="4634865" y="957262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66"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67" name="直線コネクタ 166"/>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89552</xdr:rowOff>
    </xdr:from>
    <xdr:ext cx="405111" cy="259045"/>
    <xdr:sp macro="" textlink="">
      <xdr:nvSpPr>
        <xdr:cNvPr id="168" name="【体育館・プール】&#10;有形固定資産減価償却率最大値テキスト"/>
        <xdr:cNvSpPr txBox="1"/>
      </xdr:nvSpPr>
      <xdr:spPr>
        <a:xfrm>
          <a:off x="4673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142875</xdr:rowOff>
    </xdr:from>
    <xdr:to>
      <xdr:col>24</xdr:col>
      <xdr:colOff>152400</xdr:colOff>
      <xdr:row>55</xdr:row>
      <xdr:rowOff>142875</xdr:rowOff>
    </xdr:to>
    <xdr:cxnSp macro="">
      <xdr:nvCxnSpPr>
        <xdr:cNvPr id="169" name="直線コネクタ 168"/>
        <xdr:cNvCxnSpPr/>
      </xdr:nvCxnSpPr>
      <xdr:spPr>
        <a:xfrm>
          <a:off x="4546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3827</xdr:rowOff>
    </xdr:from>
    <xdr:ext cx="405111" cy="259045"/>
    <xdr:sp macro="" textlink="">
      <xdr:nvSpPr>
        <xdr:cNvPr id="170" name="【体育館・プール】&#10;有形固定資産減価償却率平均値テキスト"/>
        <xdr:cNvSpPr txBox="1"/>
      </xdr:nvSpPr>
      <xdr:spPr>
        <a:xfrm>
          <a:off x="4673600" y="1011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71" name="フローチャート: 判断 170"/>
        <xdr:cNvSpPr/>
      </xdr:nvSpPr>
      <xdr:spPr>
        <a:xfrm>
          <a:off x="45847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128270</xdr:rowOff>
    </xdr:from>
    <xdr:to>
      <xdr:col>20</xdr:col>
      <xdr:colOff>38100</xdr:colOff>
      <xdr:row>59</xdr:row>
      <xdr:rowOff>58420</xdr:rowOff>
    </xdr:to>
    <xdr:sp macro="" textlink="">
      <xdr:nvSpPr>
        <xdr:cNvPr id="172" name="フローチャート: 判断 171"/>
        <xdr:cNvSpPr/>
      </xdr:nvSpPr>
      <xdr:spPr>
        <a:xfrm>
          <a:off x="3746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135890</xdr:rowOff>
    </xdr:from>
    <xdr:to>
      <xdr:col>15</xdr:col>
      <xdr:colOff>101600</xdr:colOff>
      <xdr:row>59</xdr:row>
      <xdr:rowOff>66040</xdr:rowOff>
    </xdr:to>
    <xdr:sp macro="" textlink="">
      <xdr:nvSpPr>
        <xdr:cNvPr id="173" name="フローチャート: 判断 172"/>
        <xdr:cNvSpPr/>
      </xdr:nvSpPr>
      <xdr:spPr>
        <a:xfrm>
          <a:off x="2857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74" name="フローチャート: 判断 173"/>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92075</xdr:rowOff>
    </xdr:from>
    <xdr:to>
      <xdr:col>6</xdr:col>
      <xdr:colOff>38100</xdr:colOff>
      <xdr:row>59</xdr:row>
      <xdr:rowOff>22225</xdr:rowOff>
    </xdr:to>
    <xdr:sp macro="" textlink="">
      <xdr:nvSpPr>
        <xdr:cNvPr id="175" name="フローチャート: 判断 174"/>
        <xdr:cNvSpPr/>
      </xdr:nvSpPr>
      <xdr:spPr>
        <a:xfrm>
          <a:off x="1079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6350</xdr:rowOff>
    </xdr:from>
    <xdr:to>
      <xdr:col>20</xdr:col>
      <xdr:colOff>38100</xdr:colOff>
      <xdr:row>56</xdr:row>
      <xdr:rowOff>107950</xdr:rowOff>
    </xdr:to>
    <xdr:sp macro="" textlink="">
      <xdr:nvSpPr>
        <xdr:cNvPr id="181" name="楕円 180"/>
        <xdr:cNvSpPr/>
      </xdr:nvSpPr>
      <xdr:spPr>
        <a:xfrm>
          <a:off x="3746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23495</xdr:rowOff>
    </xdr:from>
    <xdr:to>
      <xdr:col>15</xdr:col>
      <xdr:colOff>101600</xdr:colOff>
      <xdr:row>56</xdr:row>
      <xdr:rowOff>125095</xdr:rowOff>
    </xdr:to>
    <xdr:sp macro="" textlink="">
      <xdr:nvSpPr>
        <xdr:cNvPr id="182" name="楕円 181"/>
        <xdr:cNvSpPr/>
      </xdr:nvSpPr>
      <xdr:spPr>
        <a:xfrm>
          <a:off x="2857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57150</xdr:rowOff>
    </xdr:from>
    <xdr:to>
      <xdr:col>19</xdr:col>
      <xdr:colOff>177800</xdr:colOff>
      <xdr:row>56</xdr:row>
      <xdr:rowOff>74295</xdr:rowOff>
    </xdr:to>
    <xdr:cxnSp macro="">
      <xdr:nvCxnSpPr>
        <xdr:cNvPr id="183" name="直線コネクタ 182"/>
        <xdr:cNvCxnSpPr/>
      </xdr:nvCxnSpPr>
      <xdr:spPr>
        <a:xfrm flipV="1">
          <a:off x="2908300" y="96583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162560</xdr:rowOff>
    </xdr:from>
    <xdr:to>
      <xdr:col>10</xdr:col>
      <xdr:colOff>165100</xdr:colOff>
      <xdr:row>59</xdr:row>
      <xdr:rowOff>92710</xdr:rowOff>
    </xdr:to>
    <xdr:sp macro="" textlink="">
      <xdr:nvSpPr>
        <xdr:cNvPr id="184" name="楕円 183"/>
        <xdr:cNvSpPr/>
      </xdr:nvSpPr>
      <xdr:spPr>
        <a:xfrm>
          <a:off x="1968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74295</xdr:rowOff>
    </xdr:from>
    <xdr:to>
      <xdr:col>15</xdr:col>
      <xdr:colOff>50800</xdr:colOff>
      <xdr:row>59</xdr:row>
      <xdr:rowOff>41910</xdr:rowOff>
    </xdr:to>
    <xdr:cxnSp macro="">
      <xdr:nvCxnSpPr>
        <xdr:cNvPr id="185" name="直線コネクタ 184"/>
        <xdr:cNvCxnSpPr/>
      </xdr:nvCxnSpPr>
      <xdr:spPr>
        <a:xfrm flipV="1">
          <a:off x="2019300" y="9675495"/>
          <a:ext cx="889000" cy="4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113030</xdr:rowOff>
    </xdr:from>
    <xdr:to>
      <xdr:col>6</xdr:col>
      <xdr:colOff>38100</xdr:colOff>
      <xdr:row>59</xdr:row>
      <xdr:rowOff>43180</xdr:rowOff>
    </xdr:to>
    <xdr:sp macro="" textlink="">
      <xdr:nvSpPr>
        <xdr:cNvPr id="186" name="楕円 185"/>
        <xdr:cNvSpPr/>
      </xdr:nvSpPr>
      <xdr:spPr>
        <a:xfrm>
          <a:off x="1079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163830</xdr:rowOff>
    </xdr:from>
    <xdr:to>
      <xdr:col>10</xdr:col>
      <xdr:colOff>114300</xdr:colOff>
      <xdr:row>59</xdr:row>
      <xdr:rowOff>41910</xdr:rowOff>
    </xdr:to>
    <xdr:cxnSp macro="">
      <xdr:nvCxnSpPr>
        <xdr:cNvPr id="187" name="直線コネクタ 186"/>
        <xdr:cNvCxnSpPr/>
      </xdr:nvCxnSpPr>
      <xdr:spPr>
        <a:xfrm>
          <a:off x="1130300" y="101079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49547</xdr:rowOff>
    </xdr:from>
    <xdr:ext cx="405111" cy="259045"/>
    <xdr:sp macro="" textlink="">
      <xdr:nvSpPr>
        <xdr:cNvPr id="188" name="n_1aveValue【体育館・プール】&#10;有形固定資産減価償却率"/>
        <xdr:cNvSpPr txBox="1"/>
      </xdr:nvSpPr>
      <xdr:spPr>
        <a:xfrm>
          <a:off x="35820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57167</xdr:rowOff>
    </xdr:from>
    <xdr:ext cx="405111" cy="259045"/>
    <xdr:sp macro="" textlink="">
      <xdr:nvSpPr>
        <xdr:cNvPr id="189" name="n_2aveValue【体育館・プール】&#10;有形固定資産減価償却率"/>
        <xdr:cNvSpPr txBox="1"/>
      </xdr:nvSpPr>
      <xdr:spPr>
        <a:xfrm>
          <a:off x="2705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190" name="n_3aveValue【体育館・プール】&#10;有形固定資産減価償却率"/>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38752</xdr:rowOff>
    </xdr:from>
    <xdr:ext cx="405111" cy="259045"/>
    <xdr:sp macro="" textlink="">
      <xdr:nvSpPr>
        <xdr:cNvPr id="191" name="n_4aveValue【体育館・プール】&#10;有形固定資産減価償却率"/>
        <xdr:cNvSpPr txBox="1"/>
      </xdr:nvSpPr>
      <xdr:spPr>
        <a:xfrm>
          <a:off x="927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124477</xdr:rowOff>
    </xdr:from>
    <xdr:ext cx="405111" cy="259045"/>
    <xdr:sp macro="" textlink="">
      <xdr:nvSpPr>
        <xdr:cNvPr id="192" name="n_1mainValue【体育館・プール】&#10;有形固定資産減価償却率"/>
        <xdr:cNvSpPr txBox="1"/>
      </xdr:nvSpPr>
      <xdr:spPr>
        <a:xfrm>
          <a:off x="3582044"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141622</xdr:rowOff>
    </xdr:from>
    <xdr:ext cx="405111" cy="259045"/>
    <xdr:sp macro="" textlink="">
      <xdr:nvSpPr>
        <xdr:cNvPr id="193" name="n_2mainValue【体育館・プール】&#10;有形固定資産減価償却率"/>
        <xdr:cNvSpPr txBox="1"/>
      </xdr:nvSpPr>
      <xdr:spPr>
        <a:xfrm>
          <a:off x="2705744"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83837</xdr:rowOff>
    </xdr:from>
    <xdr:ext cx="405111" cy="259045"/>
    <xdr:sp macro="" textlink="">
      <xdr:nvSpPr>
        <xdr:cNvPr id="194" name="n_3mainValue【体育館・プール】&#10;有形固定資産減価償却率"/>
        <xdr:cNvSpPr txBox="1"/>
      </xdr:nvSpPr>
      <xdr:spPr>
        <a:xfrm>
          <a:off x="1816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34307</xdr:rowOff>
    </xdr:from>
    <xdr:ext cx="405111" cy="259045"/>
    <xdr:sp macro="" textlink="">
      <xdr:nvSpPr>
        <xdr:cNvPr id="195" name="n_4mainValue【体育館・プール】&#10;有形固定資産減価償却率"/>
        <xdr:cNvSpPr txBox="1"/>
      </xdr:nvSpPr>
      <xdr:spPr>
        <a:xfrm>
          <a:off x="927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137160</xdr:rowOff>
    </xdr:from>
    <xdr:to>
      <xdr:col>54</xdr:col>
      <xdr:colOff>189865</xdr:colOff>
      <xdr:row>63</xdr:row>
      <xdr:rowOff>7620</xdr:rowOff>
    </xdr:to>
    <xdr:cxnSp macro="">
      <xdr:nvCxnSpPr>
        <xdr:cNvPr id="219" name="直線コネクタ 218"/>
        <xdr:cNvCxnSpPr/>
      </xdr:nvCxnSpPr>
      <xdr:spPr>
        <a:xfrm flipV="1">
          <a:off x="10476865" y="973836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11447</xdr:rowOff>
    </xdr:from>
    <xdr:ext cx="469744" cy="259045"/>
    <xdr:sp macro="" textlink="">
      <xdr:nvSpPr>
        <xdr:cNvPr id="220" name="【体育館・プール】&#10;一人当たり面積最小値テキスト"/>
        <xdr:cNvSpPr txBox="1"/>
      </xdr:nvSpPr>
      <xdr:spPr>
        <a:xfrm>
          <a:off x="10515600"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7620</xdr:rowOff>
    </xdr:from>
    <xdr:to>
      <xdr:col>55</xdr:col>
      <xdr:colOff>88900</xdr:colOff>
      <xdr:row>63</xdr:row>
      <xdr:rowOff>7620</xdr:rowOff>
    </xdr:to>
    <xdr:cxnSp macro="">
      <xdr:nvCxnSpPr>
        <xdr:cNvPr id="221" name="直線コネクタ 220"/>
        <xdr:cNvCxnSpPr/>
      </xdr:nvCxnSpPr>
      <xdr:spPr>
        <a:xfrm>
          <a:off x="10388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83837</xdr:rowOff>
    </xdr:from>
    <xdr:ext cx="469744" cy="259045"/>
    <xdr:sp macro="" textlink="">
      <xdr:nvSpPr>
        <xdr:cNvPr id="222" name="【体育館・プール】&#10;一人当たり面積最大値テキスト"/>
        <xdr:cNvSpPr txBox="1"/>
      </xdr:nvSpPr>
      <xdr:spPr>
        <a:xfrm>
          <a:off x="10515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137160</xdr:rowOff>
    </xdr:from>
    <xdr:to>
      <xdr:col>55</xdr:col>
      <xdr:colOff>88900</xdr:colOff>
      <xdr:row>56</xdr:row>
      <xdr:rowOff>137160</xdr:rowOff>
    </xdr:to>
    <xdr:cxnSp macro="">
      <xdr:nvCxnSpPr>
        <xdr:cNvPr id="223" name="直線コネクタ 222"/>
        <xdr:cNvCxnSpPr/>
      </xdr:nvCxnSpPr>
      <xdr:spPr>
        <a:xfrm>
          <a:off x="10388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24" name="【体育館・プール】&#10;一人当たり面積平均値テキスト"/>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25" name="フローチャート: 判断 224"/>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26" name="フローチャート: 判断 225"/>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27" name="フローチャート: 判断 226"/>
        <xdr:cNvSpPr/>
      </xdr:nvSpPr>
      <xdr:spPr>
        <a:xfrm>
          <a:off x="8699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28" name="フローチャート: 判断 227"/>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29" name="フローチャート: 判断 228"/>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74930</xdr:rowOff>
    </xdr:from>
    <xdr:to>
      <xdr:col>50</xdr:col>
      <xdr:colOff>165100</xdr:colOff>
      <xdr:row>58</xdr:row>
      <xdr:rowOff>5080</xdr:rowOff>
    </xdr:to>
    <xdr:sp macro="" textlink="">
      <xdr:nvSpPr>
        <xdr:cNvPr id="235" name="楕円 234"/>
        <xdr:cNvSpPr/>
      </xdr:nvSpPr>
      <xdr:spPr>
        <a:xfrm>
          <a:off x="9588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71120</xdr:rowOff>
    </xdr:from>
    <xdr:to>
      <xdr:col>46</xdr:col>
      <xdr:colOff>38100</xdr:colOff>
      <xdr:row>58</xdr:row>
      <xdr:rowOff>1270</xdr:rowOff>
    </xdr:to>
    <xdr:sp macro="" textlink="">
      <xdr:nvSpPr>
        <xdr:cNvPr id="236" name="楕円 235"/>
        <xdr:cNvSpPr/>
      </xdr:nvSpPr>
      <xdr:spPr>
        <a:xfrm>
          <a:off x="8699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121920</xdr:rowOff>
    </xdr:from>
    <xdr:to>
      <xdr:col>50</xdr:col>
      <xdr:colOff>114300</xdr:colOff>
      <xdr:row>57</xdr:row>
      <xdr:rowOff>125730</xdr:rowOff>
    </xdr:to>
    <xdr:cxnSp macro="">
      <xdr:nvCxnSpPr>
        <xdr:cNvPr id="237" name="直線コネクタ 236"/>
        <xdr:cNvCxnSpPr/>
      </xdr:nvCxnSpPr>
      <xdr:spPr>
        <a:xfrm>
          <a:off x="8750300" y="9894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116840</xdr:rowOff>
    </xdr:from>
    <xdr:to>
      <xdr:col>41</xdr:col>
      <xdr:colOff>101600</xdr:colOff>
      <xdr:row>60</xdr:row>
      <xdr:rowOff>46990</xdr:rowOff>
    </xdr:to>
    <xdr:sp macro="" textlink="">
      <xdr:nvSpPr>
        <xdr:cNvPr id="238" name="楕円 237"/>
        <xdr:cNvSpPr/>
      </xdr:nvSpPr>
      <xdr:spPr>
        <a:xfrm>
          <a:off x="7810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121920</xdr:rowOff>
    </xdr:from>
    <xdr:to>
      <xdr:col>45</xdr:col>
      <xdr:colOff>177800</xdr:colOff>
      <xdr:row>59</xdr:row>
      <xdr:rowOff>167640</xdr:rowOff>
    </xdr:to>
    <xdr:cxnSp macro="">
      <xdr:nvCxnSpPr>
        <xdr:cNvPr id="239" name="直線コネクタ 238"/>
        <xdr:cNvCxnSpPr/>
      </xdr:nvCxnSpPr>
      <xdr:spPr>
        <a:xfrm flipV="1">
          <a:off x="7861300" y="989457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29210</xdr:rowOff>
    </xdr:from>
    <xdr:to>
      <xdr:col>36</xdr:col>
      <xdr:colOff>165100</xdr:colOff>
      <xdr:row>62</xdr:row>
      <xdr:rowOff>130810</xdr:rowOff>
    </xdr:to>
    <xdr:sp macro="" textlink="">
      <xdr:nvSpPr>
        <xdr:cNvPr id="240" name="楕円 239"/>
        <xdr:cNvSpPr/>
      </xdr:nvSpPr>
      <xdr:spPr>
        <a:xfrm>
          <a:off x="6921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167640</xdr:rowOff>
    </xdr:from>
    <xdr:to>
      <xdr:col>41</xdr:col>
      <xdr:colOff>50800</xdr:colOff>
      <xdr:row>62</xdr:row>
      <xdr:rowOff>80010</xdr:rowOff>
    </xdr:to>
    <xdr:cxnSp macro="">
      <xdr:nvCxnSpPr>
        <xdr:cNvPr id="241" name="直線コネクタ 240"/>
        <xdr:cNvCxnSpPr/>
      </xdr:nvCxnSpPr>
      <xdr:spPr>
        <a:xfrm flipV="1">
          <a:off x="6972300" y="1028319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42"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156227</xdr:rowOff>
    </xdr:from>
    <xdr:ext cx="469744" cy="259045"/>
    <xdr:sp macro="" textlink="">
      <xdr:nvSpPr>
        <xdr:cNvPr id="243" name="n_2aveValue【体育館・プール】&#10;一人当たり面積"/>
        <xdr:cNvSpPr txBox="1"/>
      </xdr:nvSpPr>
      <xdr:spPr>
        <a:xfrm>
          <a:off x="8515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7637</xdr:rowOff>
    </xdr:from>
    <xdr:ext cx="469744" cy="259045"/>
    <xdr:sp macro="" textlink="">
      <xdr:nvSpPr>
        <xdr:cNvPr id="244" name="n_3aveValue【体育館・プール】&#10;一人当たり面積"/>
        <xdr:cNvSpPr txBox="1"/>
      </xdr:nvSpPr>
      <xdr:spPr>
        <a:xfrm>
          <a:off x="7626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45" name="n_4aveValue【体育館・プール】&#10;一人当たり面積"/>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21607</xdr:rowOff>
    </xdr:from>
    <xdr:ext cx="469744" cy="259045"/>
    <xdr:sp macro="" textlink="">
      <xdr:nvSpPr>
        <xdr:cNvPr id="246" name="n_1mainValue【体育館・プール】&#10;一人当たり面積"/>
        <xdr:cNvSpPr txBox="1"/>
      </xdr:nvSpPr>
      <xdr:spPr>
        <a:xfrm>
          <a:off x="93917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17797</xdr:rowOff>
    </xdr:from>
    <xdr:ext cx="469744" cy="259045"/>
    <xdr:sp macro="" textlink="">
      <xdr:nvSpPr>
        <xdr:cNvPr id="247" name="n_2mainValue【体育館・プール】&#10;一人当たり面積"/>
        <xdr:cNvSpPr txBox="1"/>
      </xdr:nvSpPr>
      <xdr:spPr>
        <a:xfrm>
          <a:off x="8515427" y="96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63517</xdr:rowOff>
    </xdr:from>
    <xdr:ext cx="469744" cy="259045"/>
    <xdr:sp macro="" textlink="">
      <xdr:nvSpPr>
        <xdr:cNvPr id="248" name="n_3mainValue【体育館・プール】&#10;一人当たり面積"/>
        <xdr:cNvSpPr txBox="1"/>
      </xdr:nvSpPr>
      <xdr:spPr>
        <a:xfrm>
          <a:off x="76264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121937</xdr:rowOff>
    </xdr:from>
    <xdr:ext cx="469744" cy="259045"/>
    <xdr:sp macro="" textlink="">
      <xdr:nvSpPr>
        <xdr:cNvPr id="249" name="n_4mainValue【体育館・プール】&#10;一人当たり面積"/>
        <xdr:cNvSpPr txBox="1"/>
      </xdr:nvSpPr>
      <xdr:spPr>
        <a:xfrm>
          <a:off x="6737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87630</xdr:rowOff>
    </xdr:to>
    <xdr:cxnSp macro="">
      <xdr:nvCxnSpPr>
        <xdr:cNvPr id="274" name="直線コネクタ 273"/>
        <xdr:cNvCxnSpPr/>
      </xdr:nvCxnSpPr>
      <xdr:spPr>
        <a:xfrm flipV="1">
          <a:off x="4634865" y="13338811"/>
          <a:ext cx="0" cy="1493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91457</xdr:rowOff>
    </xdr:from>
    <xdr:ext cx="405111" cy="259045"/>
    <xdr:sp macro="" textlink="">
      <xdr:nvSpPr>
        <xdr:cNvPr id="275" name="【福祉施設】&#10;有形固定資産減価償却率最小値テキスト"/>
        <xdr:cNvSpPr txBox="1"/>
      </xdr:nvSpPr>
      <xdr:spPr>
        <a:xfrm>
          <a:off x="4673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87630</xdr:rowOff>
    </xdr:from>
    <xdr:to>
      <xdr:col>24</xdr:col>
      <xdr:colOff>152400</xdr:colOff>
      <xdr:row>86</xdr:row>
      <xdr:rowOff>87630</xdr:rowOff>
    </xdr:to>
    <xdr:cxnSp macro="">
      <xdr:nvCxnSpPr>
        <xdr:cNvPr id="276" name="直線コネクタ 275"/>
        <xdr:cNvCxnSpPr/>
      </xdr:nvCxnSpPr>
      <xdr:spPr>
        <a:xfrm>
          <a:off x="4546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77"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78" name="直線コネクタ 277"/>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49547</xdr:rowOff>
    </xdr:from>
    <xdr:ext cx="405111" cy="259045"/>
    <xdr:sp macro="" textlink="">
      <xdr:nvSpPr>
        <xdr:cNvPr id="279" name="【福祉施設】&#10;有形固定資産減価償却率平均値テキスト"/>
        <xdr:cNvSpPr txBox="1"/>
      </xdr:nvSpPr>
      <xdr:spPr>
        <a:xfrm>
          <a:off x="4673600" y="1410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80" name="フローチャート: 判断 279"/>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10161</xdr:rowOff>
    </xdr:from>
    <xdr:to>
      <xdr:col>20</xdr:col>
      <xdr:colOff>38100</xdr:colOff>
      <xdr:row>82</xdr:row>
      <xdr:rowOff>111761</xdr:rowOff>
    </xdr:to>
    <xdr:sp macro="" textlink="">
      <xdr:nvSpPr>
        <xdr:cNvPr id="281" name="フローチャート: 判断 280"/>
        <xdr:cNvSpPr/>
      </xdr:nvSpPr>
      <xdr:spPr>
        <a:xfrm>
          <a:off x="3746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82" name="フローチャート: 判断 281"/>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83" name="フローチャート: 判断 282"/>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84" name="フローチャート: 判断 283"/>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xdr:rowOff>
    </xdr:from>
    <xdr:to>
      <xdr:col>20</xdr:col>
      <xdr:colOff>38100</xdr:colOff>
      <xdr:row>83</xdr:row>
      <xdr:rowOff>115570</xdr:rowOff>
    </xdr:to>
    <xdr:sp macro="" textlink="">
      <xdr:nvSpPr>
        <xdr:cNvPr id="290" name="楕円 289"/>
        <xdr:cNvSpPr/>
      </xdr:nvSpPr>
      <xdr:spPr>
        <a:xfrm>
          <a:off x="3746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291" name="楕円 290"/>
        <xdr:cNvSpPr/>
      </xdr:nvSpPr>
      <xdr:spPr>
        <a:xfrm>
          <a:off x="2857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121920</xdr:rowOff>
    </xdr:from>
    <xdr:to>
      <xdr:col>19</xdr:col>
      <xdr:colOff>177800</xdr:colOff>
      <xdr:row>83</xdr:row>
      <xdr:rowOff>64770</xdr:rowOff>
    </xdr:to>
    <xdr:cxnSp macro="">
      <xdr:nvCxnSpPr>
        <xdr:cNvPr id="292" name="直線コネクタ 291"/>
        <xdr:cNvCxnSpPr/>
      </xdr:nvCxnSpPr>
      <xdr:spPr>
        <a:xfrm>
          <a:off x="2908300" y="14180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10161</xdr:rowOff>
    </xdr:from>
    <xdr:to>
      <xdr:col>10</xdr:col>
      <xdr:colOff>165100</xdr:colOff>
      <xdr:row>82</xdr:row>
      <xdr:rowOff>111761</xdr:rowOff>
    </xdr:to>
    <xdr:sp macro="" textlink="">
      <xdr:nvSpPr>
        <xdr:cNvPr id="293" name="楕円 292"/>
        <xdr:cNvSpPr/>
      </xdr:nvSpPr>
      <xdr:spPr>
        <a:xfrm>
          <a:off x="1968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60961</xdr:rowOff>
    </xdr:from>
    <xdr:to>
      <xdr:col>15</xdr:col>
      <xdr:colOff>50800</xdr:colOff>
      <xdr:row>82</xdr:row>
      <xdr:rowOff>121920</xdr:rowOff>
    </xdr:to>
    <xdr:cxnSp macro="">
      <xdr:nvCxnSpPr>
        <xdr:cNvPr id="294" name="直線コネクタ 293"/>
        <xdr:cNvCxnSpPr/>
      </xdr:nvCxnSpPr>
      <xdr:spPr>
        <a:xfrm>
          <a:off x="2019300" y="141198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93980</xdr:rowOff>
    </xdr:from>
    <xdr:to>
      <xdr:col>6</xdr:col>
      <xdr:colOff>38100</xdr:colOff>
      <xdr:row>82</xdr:row>
      <xdr:rowOff>24130</xdr:rowOff>
    </xdr:to>
    <xdr:sp macro="" textlink="">
      <xdr:nvSpPr>
        <xdr:cNvPr id="295" name="楕円 294"/>
        <xdr:cNvSpPr/>
      </xdr:nvSpPr>
      <xdr:spPr>
        <a:xfrm>
          <a:off x="1079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144780</xdr:rowOff>
    </xdr:from>
    <xdr:to>
      <xdr:col>10</xdr:col>
      <xdr:colOff>114300</xdr:colOff>
      <xdr:row>82</xdr:row>
      <xdr:rowOff>60961</xdr:rowOff>
    </xdr:to>
    <xdr:cxnSp macro="">
      <xdr:nvCxnSpPr>
        <xdr:cNvPr id="296" name="直線コネクタ 295"/>
        <xdr:cNvCxnSpPr/>
      </xdr:nvCxnSpPr>
      <xdr:spPr>
        <a:xfrm>
          <a:off x="1130300" y="140322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128288</xdr:rowOff>
    </xdr:from>
    <xdr:ext cx="405111" cy="259045"/>
    <xdr:sp macro="" textlink="">
      <xdr:nvSpPr>
        <xdr:cNvPr id="297" name="n_1aveValue【福祉施設】&#10;有形固定資産減価償却率"/>
        <xdr:cNvSpPr txBox="1"/>
      </xdr:nvSpPr>
      <xdr:spPr>
        <a:xfrm>
          <a:off x="3582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98" name="n_2aveValue【福祉施設】&#10;有形固定資産減価償却率"/>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299" name="n_3aveValue【福祉施設】&#10;有形固定資産減価償却率"/>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00"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106697</xdr:rowOff>
    </xdr:from>
    <xdr:ext cx="405111" cy="259045"/>
    <xdr:sp macro="" textlink="">
      <xdr:nvSpPr>
        <xdr:cNvPr id="301" name="n_1mainValue【福祉施設】&#10;有形固定資産減価償却率"/>
        <xdr:cNvSpPr txBox="1"/>
      </xdr:nvSpPr>
      <xdr:spPr>
        <a:xfrm>
          <a:off x="3582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02" name="n_2mainValue【福祉施設】&#10;有形固定資産減価償却率"/>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03" name="n_3mainValue【福祉施設】&#10;有形固定資産減価償却率"/>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15257</xdr:rowOff>
    </xdr:from>
    <xdr:ext cx="405111" cy="259045"/>
    <xdr:sp macro="" textlink="">
      <xdr:nvSpPr>
        <xdr:cNvPr id="304" name="n_4mainValue【福祉施設】&#10;有形固定資産減価償却率"/>
        <xdr:cNvSpPr txBox="1"/>
      </xdr:nvSpPr>
      <xdr:spPr>
        <a:xfrm>
          <a:off x="927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101600</xdr:rowOff>
    </xdr:to>
    <xdr:cxnSp macro="">
      <xdr:nvCxnSpPr>
        <xdr:cNvPr id="328" name="直線コネクタ 327"/>
        <xdr:cNvCxnSpPr/>
      </xdr:nvCxnSpPr>
      <xdr:spPr>
        <a:xfrm flipV="1">
          <a:off x="10476865" y="132207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29"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30" name="直線コネクタ 329"/>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31"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32" name="直線コネクタ 331"/>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33" name="【福祉施設】&#10;一人当たり面積平均値テキスト"/>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34" name="フローチャート: 判断 333"/>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35" name="フローチャート: 判断 334"/>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36" name="フローチャート: 判断 335"/>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37" name="フローチャート: 判断 336"/>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31750</xdr:rowOff>
    </xdr:from>
    <xdr:to>
      <xdr:col>36</xdr:col>
      <xdr:colOff>165100</xdr:colOff>
      <xdr:row>83</xdr:row>
      <xdr:rowOff>133350</xdr:rowOff>
    </xdr:to>
    <xdr:sp macro="" textlink="">
      <xdr:nvSpPr>
        <xdr:cNvPr id="338" name="フローチャート: 判断 337"/>
        <xdr:cNvSpPr/>
      </xdr:nvSpPr>
      <xdr:spPr>
        <a:xfrm>
          <a:off x="6921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19050</xdr:rowOff>
    </xdr:from>
    <xdr:to>
      <xdr:col>50</xdr:col>
      <xdr:colOff>165100</xdr:colOff>
      <xdr:row>83</xdr:row>
      <xdr:rowOff>120650</xdr:rowOff>
    </xdr:to>
    <xdr:sp macro="" textlink="">
      <xdr:nvSpPr>
        <xdr:cNvPr id="344" name="楕円 343"/>
        <xdr:cNvSpPr/>
      </xdr:nvSpPr>
      <xdr:spPr>
        <a:xfrm>
          <a:off x="9588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45" name="楕円 344"/>
        <xdr:cNvSpPr/>
      </xdr:nvSpPr>
      <xdr:spPr>
        <a:xfrm>
          <a:off x="8699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69850</xdr:rowOff>
    </xdr:from>
    <xdr:to>
      <xdr:col>50</xdr:col>
      <xdr:colOff>114300</xdr:colOff>
      <xdr:row>83</xdr:row>
      <xdr:rowOff>69850</xdr:rowOff>
    </xdr:to>
    <xdr:cxnSp macro="">
      <xdr:nvCxnSpPr>
        <xdr:cNvPr id="346" name="直線コネクタ 345"/>
        <xdr:cNvCxnSpPr/>
      </xdr:nvCxnSpPr>
      <xdr:spPr>
        <a:xfrm>
          <a:off x="8750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19050</xdr:rowOff>
    </xdr:from>
    <xdr:to>
      <xdr:col>41</xdr:col>
      <xdr:colOff>101600</xdr:colOff>
      <xdr:row>83</xdr:row>
      <xdr:rowOff>120650</xdr:rowOff>
    </xdr:to>
    <xdr:sp macro="" textlink="">
      <xdr:nvSpPr>
        <xdr:cNvPr id="347" name="楕円 346"/>
        <xdr:cNvSpPr/>
      </xdr:nvSpPr>
      <xdr:spPr>
        <a:xfrm>
          <a:off x="7810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69850</xdr:rowOff>
    </xdr:from>
    <xdr:to>
      <xdr:col>45</xdr:col>
      <xdr:colOff>177800</xdr:colOff>
      <xdr:row>83</xdr:row>
      <xdr:rowOff>69850</xdr:rowOff>
    </xdr:to>
    <xdr:cxnSp macro="">
      <xdr:nvCxnSpPr>
        <xdr:cNvPr id="348" name="直線コネクタ 347"/>
        <xdr:cNvCxnSpPr/>
      </xdr:nvCxnSpPr>
      <xdr:spPr>
        <a:xfrm>
          <a:off x="7861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19050</xdr:rowOff>
    </xdr:from>
    <xdr:to>
      <xdr:col>36</xdr:col>
      <xdr:colOff>165100</xdr:colOff>
      <xdr:row>83</xdr:row>
      <xdr:rowOff>120650</xdr:rowOff>
    </xdr:to>
    <xdr:sp macro="" textlink="">
      <xdr:nvSpPr>
        <xdr:cNvPr id="349" name="楕円 348"/>
        <xdr:cNvSpPr/>
      </xdr:nvSpPr>
      <xdr:spPr>
        <a:xfrm>
          <a:off x="6921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69850</xdr:rowOff>
    </xdr:from>
    <xdr:to>
      <xdr:col>41</xdr:col>
      <xdr:colOff>50800</xdr:colOff>
      <xdr:row>83</xdr:row>
      <xdr:rowOff>69850</xdr:rowOff>
    </xdr:to>
    <xdr:cxnSp macro="">
      <xdr:nvCxnSpPr>
        <xdr:cNvPr id="350" name="直線コネクタ 349"/>
        <xdr:cNvCxnSpPr/>
      </xdr:nvCxnSpPr>
      <xdr:spPr>
        <a:xfrm>
          <a:off x="6972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10177</xdr:rowOff>
    </xdr:from>
    <xdr:ext cx="469744" cy="259045"/>
    <xdr:sp macro="" textlink="">
      <xdr:nvSpPr>
        <xdr:cNvPr id="351" name="n_1aveValue【福祉施設】&#10;一人当たり面積"/>
        <xdr:cNvSpPr txBox="1"/>
      </xdr:nvSpPr>
      <xdr:spPr>
        <a:xfrm>
          <a:off x="9391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52" name="n_2aveValue【福祉施設】&#10;一人当たり面積"/>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168927</xdr:rowOff>
    </xdr:from>
    <xdr:ext cx="469744" cy="259045"/>
    <xdr:sp macro="" textlink="">
      <xdr:nvSpPr>
        <xdr:cNvPr id="353" name="n_3aveValue【福祉施設】&#10;一人当たり面積"/>
        <xdr:cNvSpPr txBox="1"/>
      </xdr:nvSpPr>
      <xdr:spPr>
        <a:xfrm>
          <a:off x="7626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124477</xdr:rowOff>
    </xdr:from>
    <xdr:ext cx="469744" cy="259045"/>
    <xdr:sp macro="" textlink="">
      <xdr:nvSpPr>
        <xdr:cNvPr id="354" name="n_4aveValue【福祉施設】&#10;一人当たり面積"/>
        <xdr:cNvSpPr txBox="1"/>
      </xdr:nvSpPr>
      <xdr:spPr>
        <a:xfrm>
          <a:off x="6737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111777</xdr:rowOff>
    </xdr:from>
    <xdr:ext cx="469744" cy="259045"/>
    <xdr:sp macro="" textlink="">
      <xdr:nvSpPr>
        <xdr:cNvPr id="355" name="n_1mainValue【福祉施設】&#10;一人当たり面積"/>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111777</xdr:rowOff>
    </xdr:from>
    <xdr:ext cx="469744" cy="259045"/>
    <xdr:sp macro="" textlink="">
      <xdr:nvSpPr>
        <xdr:cNvPr id="356" name="n_2mainValue【福祉施設】&#10;一人当たり面積"/>
        <xdr:cNvSpPr txBox="1"/>
      </xdr:nvSpPr>
      <xdr:spPr>
        <a:xfrm>
          <a:off x="8515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111777</xdr:rowOff>
    </xdr:from>
    <xdr:ext cx="469744" cy="259045"/>
    <xdr:sp macro="" textlink="">
      <xdr:nvSpPr>
        <xdr:cNvPr id="357" name="n_3mainValue【福祉施設】&#10;一人当たり面積"/>
        <xdr:cNvSpPr txBox="1"/>
      </xdr:nvSpPr>
      <xdr:spPr>
        <a:xfrm>
          <a:off x="7626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137177</xdr:rowOff>
    </xdr:from>
    <xdr:ext cx="469744" cy="259045"/>
    <xdr:sp macro="" textlink="">
      <xdr:nvSpPr>
        <xdr:cNvPr id="358" name="n_4mainValue【福祉施設】&#10;一人当たり面積"/>
        <xdr:cNvSpPr txBox="1"/>
      </xdr:nvSpPr>
      <xdr:spPr>
        <a:xfrm>
          <a:off x="6737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23949</xdr:rowOff>
    </xdr:to>
    <xdr:cxnSp macro="">
      <xdr:nvCxnSpPr>
        <xdr:cNvPr id="384" name="直線コネクタ 383"/>
        <xdr:cNvCxnSpPr/>
      </xdr:nvCxnSpPr>
      <xdr:spPr>
        <a:xfrm flipV="1">
          <a:off x="4634865" y="17188543"/>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27776</xdr:rowOff>
    </xdr:from>
    <xdr:ext cx="405111" cy="259045"/>
    <xdr:sp macro="" textlink="">
      <xdr:nvSpPr>
        <xdr:cNvPr id="385" name="【市民会館】&#10;有形固定資産減価償却率最小値テキスト"/>
        <xdr:cNvSpPr txBox="1"/>
      </xdr:nvSpPr>
      <xdr:spPr>
        <a:xfrm>
          <a:off x="4673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23949</xdr:rowOff>
    </xdr:from>
    <xdr:to>
      <xdr:col>24</xdr:col>
      <xdr:colOff>152400</xdr:colOff>
      <xdr:row>108</xdr:row>
      <xdr:rowOff>23949</xdr:rowOff>
    </xdr:to>
    <xdr:cxnSp macro="">
      <xdr:nvCxnSpPr>
        <xdr:cNvPr id="386" name="直線コネクタ 385"/>
        <xdr:cNvCxnSpPr/>
      </xdr:nvCxnSpPr>
      <xdr:spPr>
        <a:xfrm>
          <a:off x="4546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87" name="【市民会館】&#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88" name="直線コネクタ 387"/>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36484</xdr:rowOff>
    </xdr:from>
    <xdr:ext cx="405111" cy="259045"/>
    <xdr:sp macro="" textlink="">
      <xdr:nvSpPr>
        <xdr:cNvPr id="389" name="【市民会館】&#10;有形固定資産減価償却率平均値テキスト"/>
        <xdr:cNvSpPr txBox="1"/>
      </xdr:nvSpPr>
      <xdr:spPr>
        <a:xfrm>
          <a:off x="4673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390" name="フローチャート: 判断 389"/>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391" name="フローチャート: 判断 390"/>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392" name="フローチャート: 判断 391"/>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93" name="フローチャート: 判断 392"/>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394" name="フローチャート: 判断 393"/>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38463</xdr:rowOff>
    </xdr:from>
    <xdr:to>
      <xdr:col>20</xdr:col>
      <xdr:colOff>38100</xdr:colOff>
      <xdr:row>102</xdr:row>
      <xdr:rowOff>140063</xdr:rowOff>
    </xdr:to>
    <xdr:sp macro="" textlink="">
      <xdr:nvSpPr>
        <xdr:cNvPr id="400" name="楕円 399"/>
        <xdr:cNvSpPr/>
      </xdr:nvSpPr>
      <xdr:spPr>
        <a:xfrm>
          <a:off x="3746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54792</xdr:rowOff>
    </xdr:from>
    <xdr:to>
      <xdr:col>15</xdr:col>
      <xdr:colOff>101600</xdr:colOff>
      <xdr:row>106</xdr:row>
      <xdr:rowOff>156392</xdr:rowOff>
    </xdr:to>
    <xdr:sp macro="" textlink="">
      <xdr:nvSpPr>
        <xdr:cNvPr id="401" name="楕円 400"/>
        <xdr:cNvSpPr/>
      </xdr:nvSpPr>
      <xdr:spPr>
        <a:xfrm>
          <a:off x="2857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89263</xdr:rowOff>
    </xdr:from>
    <xdr:to>
      <xdr:col>19</xdr:col>
      <xdr:colOff>177800</xdr:colOff>
      <xdr:row>106</xdr:row>
      <xdr:rowOff>105592</xdr:rowOff>
    </xdr:to>
    <xdr:cxnSp macro="">
      <xdr:nvCxnSpPr>
        <xdr:cNvPr id="402" name="直線コネクタ 401"/>
        <xdr:cNvCxnSpPr/>
      </xdr:nvCxnSpPr>
      <xdr:spPr>
        <a:xfrm flipV="1">
          <a:off x="2908300" y="17577163"/>
          <a:ext cx="889000" cy="70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23768</xdr:rowOff>
    </xdr:from>
    <xdr:to>
      <xdr:col>10</xdr:col>
      <xdr:colOff>165100</xdr:colOff>
      <xdr:row>106</xdr:row>
      <xdr:rowOff>125368</xdr:rowOff>
    </xdr:to>
    <xdr:sp macro="" textlink="">
      <xdr:nvSpPr>
        <xdr:cNvPr id="403" name="楕円 402"/>
        <xdr:cNvSpPr/>
      </xdr:nvSpPr>
      <xdr:spPr>
        <a:xfrm>
          <a:off x="1968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74568</xdr:rowOff>
    </xdr:from>
    <xdr:to>
      <xdr:col>15</xdr:col>
      <xdr:colOff>50800</xdr:colOff>
      <xdr:row>106</xdr:row>
      <xdr:rowOff>105592</xdr:rowOff>
    </xdr:to>
    <xdr:cxnSp macro="">
      <xdr:nvCxnSpPr>
        <xdr:cNvPr id="404" name="直線コネクタ 403"/>
        <xdr:cNvCxnSpPr/>
      </xdr:nvCxnSpPr>
      <xdr:spPr>
        <a:xfrm>
          <a:off x="2019300" y="182482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159294</xdr:rowOff>
    </xdr:from>
    <xdr:to>
      <xdr:col>6</xdr:col>
      <xdr:colOff>38100</xdr:colOff>
      <xdr:row>106</xdr:row>
      <xdr:rowOff>89444</xdr:rowOff>
    </xdr:to>
    <xdr:sp macro="" textlink="">
      <xdr:nvSpPr>
        <xdr:cNvPr id="405" name="楕円 404"/>
        <xdr:cNvSpPr/>
      </xdr:nvSpPr>
      <xdr:spPr>
        <a:xfrm>
          <a:off x="1079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38644</xdr:rowOff>
    </xdr:from>
    <xdr:to>
      <xdr:col>10</xdr:col>
      <xdr:colOff>114300</xdr:colOff>
      <xdr:row>106</xdr:row>
      <xdr:rowOff>74568</xdr:rowOff>
    </xdr:to>
    <xdr:cxnSp macro="">
      <xdr:nvCxnSpPr>
        <xdr:cNvPr id="406" name="直線コネクタ 405"/>
        <xdr:cNvCxnSpPr/>
      </xdr:nvCxnSpPr>
      <xdr:spPr>
        <a:xfrm>
          <a:off x="1130300" y="182123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11991</xdr:rowOff>
    </xdr:from>
    <xdr:ext cx="405111" cy="259045"/>
    <xdr:sp macro="" textlink="">
      <xdr:nvSpPr>
        <xdr:cNvPr id="407" name="n_1aveValue【市民会館】&#10;有形固定資産減価償却率"/>
        <xdr:cNvSpPr txBox="1"/>
      </xdr:nvSpPr>
      <xdr:spPr>
        <a:xfrm>
          <a:off x="3582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408" name="n_2aveValue【市民会館】&#10;有形固定資産減価償却率"/>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409" name="n_3aveValue【市民会館】&#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10" name="n_4aveValue【市民会館】&#10;有形固定資産減価償却率"/>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156590</xdr:rowOff>
    </xdr:from>
    <xdr:ext cx="405111" cy="259045"/>
    <xdr:sp macro="" textlink="">
      <xdr:nvSpPr>
        <xdr:cNvPr id="411" name="n_1mainValue【市民会館】&#10;有形固定資産減価償却率"/>
        <xdr:cNvSpPr txBox="1"/>
      </xdr:nvSpPr>
      <xdr:spPr>
        <a:xfrm>
          <a:off x="35820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147519</xdr:rowOff>
    </xdr:from>
    <xdr:ext cx="405111" cy="259045"/>
    <xdr:sp macro="" textlink="">
      <xdr:nvSpPr>
        <xdr:cNvPr id="412" name="n_2mainValue【市民会館】&#10;有形固定資産減価償却率"/>
        <xdr:cNvSpPr txBox="1"/>
      </xdr:nvSpPr>
      <xdr:spPr>
        <a:xfrm>
          <a:off x="2705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116495</xdr:rowOff>
    </xdr:from>
    <xdr:ext cx="405111" cy="259045"/>
    <xdr:sp macro="" textlink="">
      <xdr:nvSpPr>
        <xdr:cNvPr id="413" name="n_3mainValue【市民会館】&#10;有形固定資産減価償却率"/>
        <xdr:cNvSpPr txBox="1"/>
      </xdr:nvSpPr>
      <xdr:spPr>
        <a:xfrm>
          <a:off x="1816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80571</xdr:rowOff>
    </xdr:from>
    <xdr:ext cx="405111" cy="259045"/>
    <xdr:sp macro="" textlink="">
      <xdr:nvSpPr>
        <xdr:cNvPr id="414" name="n_4mainValue【市民会館】&#10;有形固定資産減価償却率"/>
        <xdr:cNvSpPr txBox="1"/>
      </xdr:nvSpPr>
      <xdr:spPr>
        <a:xfrm>
          <a:off x="927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5" name="直線コネクタ 4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6" name="テキスト ボックス 4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7" name="直線コネクタ 4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8" name="テキスト ボックス 4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1" name="直線コネクタ 4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2" name="テキスト ボックス 4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3" name="直線コネクタ 4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4" name="テキスト ボックス 4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19050</xdr:rowOff>
    </xdr:from>
    <xdr:to>
      <xdr:col>54</xdr:col>
      <xdr:colOff>189865</xdr:colOff>
      <xdr:row>108</xdr:row>
      <xdr:rowOff>0</xdr:rowOff>
    </xdr:to>
    <xdr:cxnSp macro="">
      <xdr:nvCxnSpPr>
        <xdr:cNvPr id="438" name="直線コネクタ 437"/>
        <xdr:cNvCxnSpPr/>
      </xdr:nvCxnSpPr>
      <xdr:spPr>
        <a:xfrm flipV="1">
          <a:off x="10476865" y="173355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3827</xdr:rowOff>
    </xdr:from>
    <xdr:ext cx="469744" cy="259045"/>
    <xdr:sp macro="" textlink="">
      <xdr:nvSpPr>
        <xdr:cNvPr id="439" name="【市民会館】&#10;一人当たり面積最小値テキスト"/>
        <xdr:cNvSpPr txBox="1"/>
      </xdr:nvSpPr>
      <xdr:spPr>
        <a:xfrm>
          <a:off x="10515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440" name="直線コネクタ 439"/>
        <xdr:cNvCxnSpPr/>
      </xdr:nvCxnSpPr>
      <xdr:spPr>
        <a:xfrm>
          <a:off x="10388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137177</xdr:rowOff>
    </xdr:from>
    <xdr:ext cx="469744" cy="259045"/>
    <xdr:sp macro="" textlink="">
      <xdr:nvSpPr>
        <xdr:cNvPr id="441" name="【市民会館】&#10;一人当たり面積最大値テキスト"/>
        <xdr:cNvSpPr txBox="1"/>
      </xdr:nvSpPr>
      <xdr:spPr>
        <a:xfrm>
          <a:off x="10515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19050</xdr:rowOff>
    </xdr:from>
    <xdr:to>
      <xdr:col>55</xdr:col>
      <xdr:colOff>88900</xdr:colOff>
      <xdr:row>101</xdr:row>
      <xdr:rowOff>19050</xdr:rowOff>
    </xdr:to>
    <xdr:cxnSp macro="">
      <xdr:nvCxnSpPr>
        <xdr:cNvPr id="442" name="直線コネクタ 441"/>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43"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44" name="フローチャート: 判断 443"/>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29211</xdr:rowOff>
    </xdr:from>
    <xdr:to>
      <xdr:col>50</xdr:col>
      <xdr:colOff>165100</xdr:colOff>
      <xdr:row>105</xdr:row>
      <xdr:rowOff>130811</xdr:rowOff>
    </xdr:to>
    <xdr:sp macro="" textlink="">
      <xdr:nvSpPr>
        <xdr:cNvPr id="445" name="フローチャート: 判断 444"/>
        <xdr:cNvSpPr/>
      </xdr:nvSpPr>
      <xdr:spPr>
        <a:xfrm>
          <a:off x="958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46" name="フローチャート: 判断 445"/>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47" name="フローチャート: 判断 446"/>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48" name="フローチャート: 判断 447"/>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454" name="楕円 453"/>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455" name="楕円 454"/>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114300</xdr:rowOff>
    </xdr:to>
    <xdr:cxnSp macro="">
      <xdr:nvCxnSpPr>
        <xdr:cNvPr id="456" name="直線コネクタ 455"/>
        <xdr:cNvCxnSpPr/>
      </xdr:nvCxnSpPr>
      <xdr:spPr>
        <a:xfrm>
          <a:off x="8750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457" name="楕円 456"/>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114300</xdr:rowOff>
    </xdr:to>
    <xdr:cxnSp macro="">
      <xdr:nvCxnSpPr>
        <xdr:cNvPr id="458" name="直線コネクタ 457"/>
        <xdr:cNvCxnSpPr/>
      </xdr:nvCxnSpPr>
      <xdr:spPr>
        <a:xfrm>
          <a:off x="7861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459" name="楕円 458"/>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114300</xdr:rowOff>
    </xdr:to>
    <xdr:cxnSp macro="">
      <xdr:nvCxnSpPr>
        <xdr:cNvPr id="460" name="直線コネクタ 459"/>
        <xdr:cNvCxnSpPr/>
      </xdr:nvCxnSpPr>
      <xdr:spPr>
        <a:xfrm>
          <a:off x="6972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147338</xdr:rowOff>
    </xdr:from>
    <xdr:ext cx="469744" cy="259045"/>
    <xdr:sp macro="" textlink="">
      <xdr:nvSpPr>
        <xdr:cNvPr id="461" name="n_1aveValue【市民会館】&#10;一人当たり面積"/>
        <xdr:cNvSpPr txBox="1"/>
      </xdr:nvSpPr>
      <xdr:spPr>
        <a:xfrm>
          <a:off x="93917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62" name="n_2aveValue【市民会館】&#10;一人当たり面積"/>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63"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64"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156227</xdr:rowOff>
    </xdr:from>
    <xdr:ext cx="469744" cy="259045"/>
    <xdr:sp macro="" textlink="">
      <xdr:nvSpPr>
        <xdr:cNvPr id="465" name="n_1mainValue【市民会館】&#10;一人当たり面積"/>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466" name="n_2mainValue【市民会館】&#10;一人当たり面積"/>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156227</xdr:rowOff>
    </xdr:from>
    <xdr:ext cx="469744" cy="259045"/>
    <xdr:sp macro="" textlink="">
      <xdr:nvSpPr>
        <xdr:cNvPr id="467" name="n_3mainValue【市民会館】&#10;一人当たり面積"/>
        <xdr:cNvSpPr txBox="1"/>
      </xdr:nvSpPr>
      <xdr:spPr>
        <a:xfrm>
          <a:off x="7626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156227</xdr:rowOff>
    </xdr:from>
    <xdr:ext cx="469744" cy="259045"/>
    <xdr:sp macro="" textlink="">
      <xdr:nvSpPr>
        <xdr:cNvPr id="468" name="n_4mainValue【市民会館】&#10;一人当たり面積"/>
        <xdr:cNvSpPr txBox="1"/>
      </xdr:nvSpPr>
      <xdr:spPr>
        <a:xfrm>
          <a:off x="6737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0" name="直線コネクタ 47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1" name="テキスト ボックス 48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2" name="直線コネクタ 48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3" name="テキスト ボックス 48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4" name="直線コネクタ 48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5" name="テキスト ボックス 48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6" name="直線コネクタ 48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7" name="テキスト ボックス 48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8" name="直線コネクタ 48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9" name="テキスト ボックス 48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1" name="テキスト ボックス 49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114300</xdr:rowOff>
    </xdr:from>
    <xdr:to>
      <xdr:col>85</xdr:col>
      <xdr:colOff>126364</xdr:colOff>
      <xdr:row>41</xdr:row>
      <xdr:rowOff>15240</xdr:rowOff>
    </xdr:to>
    <xdr:cxnSp macro="">
      <xdr:nvCxnSpPr>
        <xdr:cNvPr id="493" name="直線コネクタ 492"/>
        <xdr:cNvCxnSpPr/>
      </xdr:nvCxnSpPr>
      <xdr:spPr>
        <a:xfrm flipV="1">
          <a:off x="16318864" y="577215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94"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95" name="直線コネクタ 494"/>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60977</xdr:rowOff>
    </xdr:from>
    <xdr:ext cx="405111" cy="259045"/>
    <xdr:sp macro="" textlink="">
      <xdr:nvSpPr>
        <xdr:cNvPr id="496" name="【一般廃棄物処理施設】&#10;有形固定資産減価償却率最大値テキスト"/>
        <xdr:cNvSpPr txBox="1"/>
      </xdr:nvSpPr>
      <xdr:spPr>
        <a:xfrm>
          <a:off x="16357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114300</xdr:rowOff>
    </xdr:from>
    <xdr:to>
      <xdr:col>86</xdr:col>
      <xdr:colOff>25400</xdr:colOff>
      <xdr:row>33</xdr:row>
      <xdr:rowOff>114300</xdr:rowOff>
    </xdr:to>
    <xdr:cxnSp macro="">
      <xdr:nvCxnSpPr>
        <xdr:cNvPr id="497" name="直線コネクタ 496"/>
        <xdr:cNvCxnSpPr/>
      </xdr:nvCxnSpPr>
      <xdr:spPr>
        <a:xfrm>
          <a:off x="16230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498" name="【一般廃棄物処理施設】&#10;有形固定資産減価償却率平均値テキスト"/>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99" name="フローチャート: 判断 498"/>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00" name="フローチャート: 判断 499"/>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01" name="フローチャート: 判断 500"/>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02" name="フローチャート: 判断 501"/>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44450</xdr:rowOff>
    </xdr:from>
    <xdr:to>
      <xdr:col>67</xdr:col>
      <xdr:colOff>101600</xdr:colOff>
      <xdr:row>36</xdr:row>
      <xdr:rowOff>146050</xdr:rowOff>
    </xdr:to>
    <xdr:sp macro="" textlink="">
      <xdr:nvSpPr>
        <xdr:cNvPr id="503" name="フローチャート: 判断 502"/>
        <xdr:cNvSpPr/>
      </xdr:nvSpPr>
      <xdr:spPr>
        <a:xfrm>
          <a:off x="1276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139700</xdr:rowOff>
    </xdr:from>
    <xdr:to>
      <xdr:col>81</xdr:col>
      <xdr:colOff>101600</xdr:colOff>
      <xdr:row>38</xdr:row>
      <xdr:rowOff>69850</xdr:rowOff>
    </xdr:to>
    <xdr:sp macro="" textlink="">
      <xdr:nvSpPr>
        <xdr:cNvPr id="509" name="楕円 508"/>
        <xdr:cNvSpPr/>
      </xdr:nvSpPr>
      <xdr:spPr>
        <a:xfrm>
          <a:off x="15430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36830</xdr:rowOff>
    </xdr:from>
    <xdr:to>
      <xdr:col>76</xdr:col>
      <xdr:colOff>165100</xdr:colOff>
      <xdr:row>37</xdr:row>
      <xdr:rowOff>138430</xdr:rowOff>
    </xdr:to>
    <xdr:sp macro="" textlink="">
      <xdr:nvSpPr>
        <xdr:cNvPr id="510" name="楕円 509"/>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38</xdr:row>
      <xdr:rowOff>19050</xdr:rowOff>
    </xdr:to>
    <xdr:cxnSp macro="">
      <xdr:nvCxnSpPr>
        <xdr:cNvPr id="511" name="直線コネクタ 510"/>
        <xdr:cNvCxnSpPr/>
      </xdr:nvCxnSpPr>
      <xdr:spPr>
        <a:xfrm>
          <a:off x="14592300" y="64312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101600</xdr:rowOff>
    </xdr:from>
    <xdr:to>
      <xdr:col>72</xdr:col>
      <xdr:colOff>38100</xdr:colOff>
      <xdr:row>39</xdr:row>
      <xdr:rowOff>31750</xdr:rowOff>
    </xdr:to>
    <xdr:sp macro="" textlink="">
      <xdr:nvSpPr>
        <xdr:cNvPr id="512" name="楕円 511"/>
        <xdr:cNvSpPr/>
      </xdr:nvSpPr>
      <xdr:spPr>
        <a:xfrm>
          <a:off x="13652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38</xdr:row>
      <xdr:rowOff>152400</xdr:rowOff>
    </xdr:to>
    <xdr:cxnSp macro="">
      <xdr:nvCxnSpPr>
        <xdr:cNvPr id="513" name="直線コネクタ 512"/>
        <xdr:cNvCxnSpPr/>
      </xdr:nvCxnSpPr>
      <xdr:spPr>
        <a:xfrm flipV="1">
          <a:off x="13703300" y="64312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40640</xdr:rowOff>
    </xdr:from>
    <xdr:to>
      <xdr:col>67</xdr:col>
      <xdr:colOff>101600</xdr:colOff>
      <xdr:row>38</xdr:row>
      <xdr:rowOff>142240</xdr:rowOff>
    </xdr:to>
    <xdr:sp macro="" textlink="">
      <xdr:nvSpPr>
        <xdr:cNvPr id="514" name="楕円 513"/>
        <xdr:cNvSpPr/>
      </xdr:nvSpPr>
      <xdr:spPr>
        <a:xfrm>
          <a:off x="12763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91440</xdr:rowOff>
    </xdr:from>
    <xdr:to>
      <xdr:col>71</xdr:col>
      <xdr:colOff>177800</xdr:colOff>
      <xdr:row>38</xdr:row>
      <xdr:rowOff>152400</xdr:rowOff>
    </xdr:to>
    <xdr:cxnSp macro="">
      <xdr:nvCxnSpPr>
        <xdr:cNvPr id="515" name="直線コネクタ 514"/>
        <xdr:cNvCxnSpPr/>
      </xdr:nvCxnSpPr>
      <xdr:spPr>
        <a:xfrm>
          <a:off x="12814300" y="6606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16" name="n_1aveValue【一般廃棄物処理施設】&#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517" name="n_2aveValue【一般廃棄物処理施設】&#10;有形固定資産減価償却率"/>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518" name="n_3aveValue【一般廃棄物処理施設】&#10;有形固定資産減価償却率"/>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162577</xdr:rowOff>
    </xdr:from>
    <xdr:ext cx="405111" cy="259045"/>
    <xdr:sp macro="" textlink="">
      <xdr:nvSpPr>
        <xdr:cNvPr id="519" name="n_4aveValue【一般廃棄物処理施設】&#10;有形固定資産減価償却率"/>
        <xdr:cNvSpPr txBox="1"/>
      </xdr:nvSpPr>
      <xdr:spPr>
        <a:xfrm>
          <a:off x="12611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60977</xdr:rowOff>
    </xdr:from>
    <xdr:ext cx="405111" cy="259045"/>
    <xdr:sp macro="" textlink="">
      <xdr:nvSpPr>
        <xdr:cNvPr id="520" name="n_1mainValue【一般廃棄物処理施設】&#10;有形固定資産減価償却率"/>
        <xdr:cNvSpPr txBox="1"/>
      </xdr:nvSpPr>
      <xdr:spPr>
        <a:xfrm>
          <a:off x="15266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129557</xdr:rowOff>
    </xdr:from>
    <xdr:ext cx="405111" cy="259045"/>
    <xdr:sp macro="" textlink="">
      <xdr:nvSpPr>
        <xdr:cNvPr id="521" name="n_2mainValue【一般廃棄物処理施設】&#10;有形固定資産減価償却率"/>
        <xdr:cNvSpPr txBox="1"/>
      </xdr:nvSpPr>
      <xdr:spPr>
        <a:xfrm>
          <a:off x="14389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22877</xdr:rowOff>
    </xdr:from>
    <xdr:ext cx="405111" cy="259045"/>
    <xdr:sp macro="" textlink="">
      <xdr:nvSpPr>
        <xdr:cNvPr id="522" name="n_3mainValue【一般廃棄物処理施設】&#10;有形固定資産減価償却率"/>
        <xdr:cNvSpPr txBox="1"/>
      </xdr:nvSpPr>
      <xdr:spPr>
        <a:xfrm>
          <a:off x="13500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133367</xdr:rowOff>
    </xdr:from>
    <xdr:ext cx="405111" cy="259045"/>
    <xdr:sp macro="" textlink="">
      <xdr:nvSpPr>
        <xdr:cNvPr id="523" name="n_4mainValue【一般廃棄物処理施設】&#10;有形固定資産減価償却率"/>
        <xdr:cNvSpPr txBox="1"/>
      </xdr:nvSpPr>
      <xdr:spPr>
        <a:xfrm>
          <a:off x="12611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4" name="直線コネクタ 5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5" name="テキスト ボックス 53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6" name="直線コネクタ 5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7" name="テキスト ボックス 53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8" name="直線コネクタ 5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39" name="テキスト ボックス 53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0" name="直線コネクタ 5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41" name="テキスト ボックス 540"/>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2" name="直線コネクタ 5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3" name="テキスト ボックス 54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8776</xdr:rowOff>
    </xdr:from>
    <xdr:to>
      <xdr:col>116</xdr:col>
      <xdr:colOff>62864</xdr:colOff>
      <xdr:row>41</xdr:row>
      <xdr:rowOff>43637</xdr:rowOff>
    </xdr:to>
    <xdr:cxnSp macro="">
      <xdr:nvCxnSpPr>
        <xdr:cNvPr id="547" name="直線コネクタ 546"/>
        <xdr:cNvCxnSpPr/>
      </xdr:nvCxnSpPr>
      <xdr:spPr>
        <a:xfrm flipV="1">
          <a:off x="22160864" y="5666626"/>
          <a:ext cx="0" cy="140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47464</xdr:rowOff>
    </xdr:from>
    <xdr:ext cx="534377" cy="259045"/>
    <xdr:sp macro="" textlink="">
      <xdr:nvSpPr>
        <xdr:cNvPr id="548" name="【一般廃棄物処理施設】&#10;一人当たり有形固定資産（償却資産）額最小値テキスト"/>
        <xdr:cNvSpPr txBox="1"/>
      </xdr:nvSpPr>
      <xdr:spPr>
        <a:xfrm>
          <a:off x="22199600" y="707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43637</xdr:rowOff>
    </xdr:from>
    <xdr:to>
      <xdr:col>116</xdr:col>
      <xdr:colOff>152400</xdr:colOff>
      <xdr:row>41</xdr:row>
      <xdr:rowOff>43637</xdr:rowOff>
    </xdr:to>
    <xdr:cxnSp macro="">
      <xdr:nvCxnSpPr>
        <xdr:cNvPr id="549" name="直線コネクタ 548"/>
        <xdr:cNvCxnSpPr/>
      </xdr:nvCxnSpPr>
      <xdr:spPr>
        <a:xfrm>
          <a:off x="22072600" y="707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126903</xdr:rowOff>
    </xdr:from>
    <xdr:ext cx="599010" cy="259045"/>
    <xdr:sp macro="" textlink="">
      <xdr:nvSpPr>
        <xdr:cNvPr id="550" name="【一般廃棄物処理施設】&#10;一人当たり有形固定資産（償却資産）額最大値テキスト"/>
        <xdr:cNvSpPr txBox="1"/>
      </xdr:nvSpPr>
      <xdr:spPr>
        <a:xfrm>
          <a:off x="22199600" y="54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8776</xdr:rowOff>
    </xdr:from>
    <xdr:to>
      <xdr:col>116</xdr:col>
      <xdr:colOff>152400</xdr:colOff>
      <xdr:row>33</xdr:row>
      <xdr:rowOff>8776</xdr:rowOff>
    </xdr:to>
    <xdr:cxnSp macro="">
      <xdr:nvCxnSpPr>
        <xdr:cNvPr id="551" name="直線コネクタ 550"/>
        <xdr:cNvCxnSpPr/>
      </xdr:nvCxnSpPr>
      <xdr:spPr>
        <a:xfrm>
          <a:off x="22072600" y="566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19029</xdr:rowOff>
    </xdr:from>
    <xdr:ext cx="534377" cy="259045"/>
    <xdr:sp macro="" textlink="">
      <xdr:nvSpPr>
        <xdr:cNvPr id="552" name="【一般廃棄物処理施設】&#10;一人当たり有形固定資産（償却資産）額平均値テキスト"/>
        <xdr:cNvSpPr txBox="1"/>
      </xdr:nvSpPr>
      <xdr:spPr>
        <a:xfrm>
          <a:off x="22199600" y="6362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40602</xdr:rowOff>
    </xdr:from>
    <xdr:to>
      <xdr:col>116</xdr:col>
      <xdr:colOff>114300</xdr:colOff>
      <xdr:row>37</xdr:row>
      <xdr:rowOff>142202</xdr:rowOff>
    </xdr:to>
    <xdr:sp macro="" textlink="">
      <xdr:nvSpPr>
        <xdr:cNvPr id="553" name="フローチャート: 判断 552"/>
        <xdr:cNvSpPr/>
      </xdr:nvSpPr>
      <xdr:spPr>
        <a:xfrm>
          <a:off x="22110700" y="63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90386</xdr:rowOff>
    </xdr:from>
    <xdr:to>
      <xdr:col>112</xdr:col>
      <xdr:colOff>38100</xdr:colOff>
      <xdr:row>38</xdr:row>
      <xdr:rowOff>20536</xdr:rowOff>
    </xdr:to>
    <xdr:sp macro="" textlink="">
      <xdr:nvSpPr>
        <xdr:cNvPr id="554" name="フローチャート: 判断 553"/>
        <xdr:cNvSpPr/>
      </xdr:nvSpPr>
      <xdr:spPr>
        <a:xfrm>
          <a:off x="21272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162522</xdr:rowOff>
    </xdr:from>
    <xdr:to>
      <xdr:col>107</xdr:col>
      <xdr:colOff>101600</xdr:colOff>
      <xdr:row>38</xdr:row>
      <xdr:rowOff>92672</xdr:rowOff>
    </xdr:to>
    <xdr:sp macro="" textlink="">
      <xdr:nvSpPr>
        <xdr:cNvPr id="555" name="フローチャート: 判断 554"/>
        <xdr:cNvSpPr/>
      </xdr:nvSpPr>
      <xdr:spPr>
        <a:xfrm>
          <a:off x="20383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25603</xdr:rowOff>
    </xdr:from>
    <xdr:to>
      <xdr:col>102</xdr:col>
      <xdr:colOff>165100</xdr:colOff>
      <xdr:row>38</xdr:row>
      <xdr:rowOff>127203</xdr:rowOff>
    </xdr:to>
    <xdr:sp macro="" textlink="">
      <xdr:nvSpPr>
        <xdr:cNvPr id="556" name="フローチャート: 判断 555"/>
        <xdr:cNvSpPr/>
      </xdr:nvSpPr>
      <xdr:spPr>
        <a:xfrm>
          <a:off x="19494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49784</xdr:rowOff>
    </xdr:from>
    <xdr:to>
      <xdr:col>98</xdr:col>
      <xdr:colOff>38100</xdr:colOff>
      <xdr:row>38</xdr:row>
      <xdr:rowOff>151384</xdr:rowOff>
    </xdr:to>
    <xdr:sp macro="" textlink="">
      <xdr:nvSpPr>
        <xdr:cNvPr id="557" name="フローチャート: 判断 556"/>
        <xdr:cNvSpPr/>
      </xdr:nvSpPr>
      <xdr:spPr>
        <a:xfrm>
          <a:off x="18605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15177</xdr:rowOff>
    </xdr:from>
    <xdr:to>
      <xdr:col>112</xdr:col>
      <xdr:colOff>38100</xdr:colOff>
      <xdr:row>35</xdr:row>
      <xdr:rowOff>116777</xdr:rowOff>
    </xdr:to>
    <xdr:sp macro="" textlink="">
      <xdr:nvSpPr>
        <xdr:cNvPr id="563" name="楕円 562"/>
        <xdr:cNvSpPr/>
      </xdr:nvSpPr>
      <xdr:spPr>
        <a:xfrm>
          <a:off x="21272500" y="60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3912</xdr:rowOff>
    </xdr:from>
    <xdr:to>
      <xdr:col>107</xdr:col>
      <xdr:colOff>101600</xdr:colOff>
      <xdr:row>35</xdr:row>
      <xdr:rowOff>105512</xdr:rowOff>
    </xdr:to>
    <xdr:sp macro="" textlink="">
      <xdr:nvSpPr>
        <xdr:cNvPr id="564" name="楕円 563"/>
        <xdr:cNvSpPr/>
      </xdr:nvSpPr>
      <xdr:spPr>
        <a:xfrm>
          <a:off x="20383500" y="60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54712</xdr:rowOff>
    </xdr:from>
    <xdr:to>
      <xdr:col>111</xdr:col>
      <xdr:colOff>177800</xdr:colOff>
      <xdr:row>35</xdr:row>
      <xdr:rowOff>65977</xdr:rowOff>
    </xdr:to>
    <xdr:cxnSp macro="">
      <xdr:nvCxnSpPr>
        <xdr:cNvPr id="565" name="直線コネクタ 564"/>
        <xdr:cNvCxnSpPr/>
      </xdr:nvCxnSpPr>
      <xdr:spPr>
        <a:xfrm>
          <a:off x="20434300" y="6055462"/>
          <a:ext cx="889000" cy="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61163</xdr:rowOff>
    </xdr:from>
    <xdr:to>
      <xdr:col>102</xdr:col>
      <xdr:colOff>165100</xdr:colOff>
      <xdr:row>36</xdr:row>
      <xdr:rowOff>162763</xdr:rowOff>
    </xdr:to>
    <xdr:sp macro="" textlink="">
      <xdr:nvSpPr>
        <xdr:cNvPr id="566" name="楕円 565"/>
        <xdr:cNvSpPr/>
      </xdr:nvSpPr>
      <xdr:spPr>
        <a:xfrm>
          <a:off x="19494500" y="62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54712</xdr:rowOff>
    </xdr:from>
    <xdr:to>
      <xdr:col>107</xdr:col>
      <xdr:colOff>50800</xdr:colOff>
      <xdr:row>36</xdr:row>
      <xdr:rowOff>111963</xdr:rowOff>
    </xdr:to>
    <xdr:cxnSp macro="">
      <xdr:nvCxnSpPr>
        <xdr:cNvPr id="567" name="直線コネクタ 566"/>
        <xdr:cNvCxnSpPr/>
      </xdr:nvCxnSpPr>
      <xdr:spPr>
        <a:xfrm flipV="1">
          <a:off x="19545300" y="6055462"/>
          <a:ext cx="889000" cy="22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58331</xdr:rowOff>
    </xdr:from>
    <xdr:to>
      <xdr:col>98</xdr:col>
      <xdr:colOff>38100</xdr:colOff>
      <xdr:row>36</xdr:row>
      <xdr:rowOff>159931</xdr:rowOff>
    </xdr:to>
    <xdr:sp macro="" textlink="">
      <xdr:nvSpPr>
        <xdr:cNvPr id="568" name="楕円 567"/>
        <xdr:cNvSpPr/>
      </xdr:nvSpPr>
      <xdr:spPr>
        <a:xfrm>
          <a:off x="18605500" y="62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109131</xdr:rowOff>
    </xdr:from>
    <xdr:to>
      <xdr:col>102</xdr:col>
      <xdr:colOff>114300</xdr:colOff>
      <xdr:row>36</xdr:row>
      <xdr:rowOff>111963</xdr:rowOff>
    </xdr:to>
    <xdr:cxnSp macro="">
      <xdr:nvCxnSpPr>
        <xdr:cNvPr id="569" name="直線コネクタ 568"/>
        <xdr:cNvCxnSpPr/>
      </xdr:nvCxnSpPr>
      <xdr:spPr>
        <a:xfrm>
          <a:off x="18656300" y="6281331"/>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11663</xdr:rowOff>
    </xdr:from>
    <xdr:ext cx="534377" cy="259045"/>
    <xdr:sp macro="" textlink="">
      <xdr:nvSpPr>
        <xdr:cNvPr id="570" name="n_1aveValue【一般廃棄物処理施設】&#10;一人当たり有形固定資産（償却資産）額"/>
        <xdr:cNvSpPr txBox="1"/>
      </xdr:nvSpPr>
      <xdr:spPr>
        <a:xfrm>
          <a:off x="210434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83799</xdr:rowOff>
    </xdr:from>
    <xdr:ext cx="534377" cy="259045"/>
    <xdr:sp macro="" textlink="">
      <xdr:nvSpPr>
        <xdr:cNvPr id="571" name="n_2aveValue【一般廃棄物処理施設】&#10;一人当たり有形固定資産（償却資産）額"/>
        <xdr:cNvSpPr txBox="1"/>
      </xdr:nvSpPr>
      <xdr:spPr>
        <a:xfrm>
          <a:off x="201671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118330</xdr:rowOff>
    </xdr:from>
    <xdr:ext cx="534377" cy="259045"/>
    <xdr:sp macro="" textlink="">
      <xdr:nvSpPr>
        <xdr:cNvPr id="572" name="n_3aveValue【一般廃棄物処理施設】&#10;一人当たり有形固定資産（償却資産）額"/>
        <xdr:cNvSpPr txBox="1"/>
      </xdr:nvSpPr>
      <xdr:spPr>
        <a:xfrm>
          <a:off x="19278111" y="66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142511</xdr:rowOff>
    </xdr:from>
    <xdr:ext cx="534377" cy="259045"/>
    <xdr:sp macro="" textlink="">
      <xdr:nvSpPr>
        <xdr:cNvPr id="573" name="n_4aveValue【一般廃棄物処理施設】&#10;一人当たり有形固定資産（償却資産）額"/>
        <xdr:cNvSpPr txBox="1"/>
      </xdr:nvSpPr>
      <xdr:spPr>
        <a:xfrm>
          <a:off x="18389111" y="66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33</xdr:row>
      <xdr:rowOff>133304</xdr:rowOff>
    </xdr:from>
    <xdr:ext cx="534377" cy="259045"/>
    <xdr:sp macro="" textlink="">
      <xdr:nvSpPr>
        <xdr:cNvPr id="574" name="n_1mainValue【一般廃棄物処理施設】&#10;一人当たり有形固定資産（償却資産）額"/>
        <xdr:cNvSpPr txBox="1"/>
      </xdr:nvSpPr>
      <xdr:spPr>
        <a:xfrm>
          <a:off x="21043411" y="57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33</xdr:row>
      <xdr:rowOff>122039</xdr:rowOff>
    </xdr:from>
    <xdr:ext cx="534377" cy="259045"/>
    <xdr:sp macro="" textlink="">
      <xdr:nvSpPr>
        <xdr:cNvPr id="575" name="n_2mainValue【一般廃棄物処理施設】&#10;一人当たり有形固定資産（償却資産）額"/>
        <xdr:cNvSpPr txBox="1"/>
      </xdr:nvSpPr>
      <xdr:spPr>
        <a:xfrm>
          <a:off x="20167111" y="577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7840</xdr:rowOff>
    </xdr:from>
    <xdr:ext cx="534377" cy="259045"/>
    <xdr:sp macro="" textlink="">
      <xdr:nvSpPr>
        <xdr:cNvPr id="576" name="n_3mainValue【一般廃棄物処理施設】&#10;一人当たり有形固定資産（償却資産）額"/>
        <xdr:cNvSpPr txBox="1"/>
      </xdr:nvSpPr>
      <xdr:spPr>
        <a:xfrm>
          <a:off x="19278111" y="60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5008</xdr:rowOff>
    </xdr:from>
    <xdr:ext cx="534377" cy="259045"/>
    <xdr:sp macro="" textlink="">
      <xdr:nvSpPr>
        <xdr:cNvPr id="577" name="n_4mainValue【一般廃棄物処理施設】&#10;一人当たり有形固定資産（償却資産）額"/>
        <xdr:cNvSpPr txBox="1"/>
      </xdr:nvSpPr>
      <xdr:spPr>
        <a:xfrm>
          <a:off x="18389111" y="60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9" name="直線コネクタ 5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0" name="テキスト ボックス 58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1" name="直線コネクタ 5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2" name="テキスト ボックス 5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3" name="直線コネクタ 5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4" name="テキスト ボックス 5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5" name="直線コネクタ 5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6" name="テキスト ボックス 5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7" name="直線コネクタ 5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8" name="テキスト ボックス 5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0" name="テキスト ボックス 59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xdr:rowOff>
    </xdr:from>
    <xdr:to>
      <xdr:col>85</xdr:col>
      <xdr:colOff>126364</xdr:colOff>
      <xdr:row>63</xdr:row>
      <xdr:rowOff>3810</xdr:rowOff>
    </xdr:to>
    <xdr:cxnSp macro="">
      <xdr:nvCxnSpPr>
        <xdr:cNvPr id="602" name="直線コネクタ 601"/>
        <xdr:cNvCxnSpPr/>
      </xdr:nvCxnSpPr>
      <xdr:spPr>
        <a:xfrm flipV="1">
          <a:off x="16318864" y="94392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7637</xdr:rowOff>
    </xdr:from>
    <xdr:ext cx="405111" cy="259045"/>
    <xdr:sp macro="" textlink="">
      <xdr:nvSpPr>
        <xdr:cNvPr id="603" name="【保健センター・保健所】&#10;有形固定資産減価償却率最小値テキスト"/>
        <xdr:cNvSpPr txBox="1"/>
      </xdr:nvSpPr>
      <xdr:spPr>
        <a:xfrm>
          <a:off x="16357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xdr:rowOff>
    </xdr:from>
    <xdr:to>
      <xdr:col>86</xdr:col>
      <xdr:colOff>25400</xdr:colOff>
      <xdr:row>63</xdr:row>
      <xdr:rowOff>3810</xdr:rowOff>
    </xdr:to>
    <xdr:cxnSp macro="">
      <xdr:nvCxnSpPr>
        <xdr:cNvPr id="604" name="直線コネクタ 603"/>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127652</xdr:rowOff>
    </xdr:from>
    <xdr:ext cx="405111" cy="259045"/>
    <xdr:sp macro="" textlink="">
      <xdr:nvSpPr>
        <xdr:cNvPr id="605" name="【保健センター・保健所】&#10;有形固定資産減価償却率最大値テキスト"/>
        <xdr:cNvSpPr txBox="1"/>
      </xdr:nvSpPr>
      <xdr:spPr>
        <a:xfrm>
          <a:off x="16357600" y="921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xdr:rowOff>
    </xdr:from>
    <xdr:to>
      <xdr:col>86</xdr:col>
      <xdr:colOff>25400</xdr:colOff>
      <xdr:row>55</xdr:row>
      <xdr:rowOff>9525</xdr:rowOff>
    </xdr:to>
    <xdr:cxnSp macro="">
      <xdr:nvCxnSpPr>
        <xdr:cNvPr id="606" name="直線コネクタ 605"/>
        <xdr:cNvCxnSpPr/>
      </xdr:nvCxnSpPr>
      <xdr:spPr>
        <a:xfrm>
          <a:off x="16230600" y="943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49547</xdr:rowOff>
    </xdr:from>
    <xdr:ext cx="405111" cy="259045"/>
    <xdr:sp macro="" textlink="">
      <xdr:nvSpPr>
        <xdr:cNvPr id="607" name="【保健センター・保健所】&#10;有形固定資産減価償却率平均値テキスト"/>
        <xdr:cNvSpPr txBox="1"/>
      </xdr:nvSpPr>
      <xdr:spPr>
        <a:xfrm>
          <a:off x="16357600" y="999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608" name="フローチャート: 判断 607"/>
        <xdr:cNvSpPr/>
      </xdr:nvSpPr>
      <xdr:spPr>
        <a:xfrm>
          <a:off x="16268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42545</xdr:rowOff>
    </xdr:from>
    <xdr:to>
      <xdr:col>81</xdr:col>
      <xdr:colOff>101600</xdr:colOff>
      <xdr:row>58</xdr:row>
      <xdr:rowOff>144145</xdr:rowOff>
    </xdr:to>
    <xdr:sp macro="" textlink="">
      <xdr:nvSpPr>
        <xdr:cNvPr id="609" name="フローチャート: 判断 608"/>
        <xdr:cNvSpPr/>
      </xdr:nvSpPr>
      <xdr:spPr>
        <a:xfrm>
          <a:off x="15430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164465</xdr:rowOff>
    </xdr:from>
    <xdr:to>
      <xdr:col>76</xdr:col>
      <xdr:colOff>165100</xdr:colOff>
      <xdr:row>58</xdr:row>
      <xdr:rowOff>94615</xdr:rowOff>
    </xdr:to>
    <xdr:sp macro="" textlink="">
      <xdr:nvSpPr>
        <xdr:cNvPr id="610" name="フローチャート: 判断 609"/>
        <xdr:cNvSpPr/>
      </xdr:nvSpPr>
      <xdr:spPr>
        <a:xfrm>
          <a:off x="14541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11" name="フローチャート: 判断 610"/>
        <xdr:cNvSpPr/>
      </xdr:nvSpPr>
      <xdr:spPr>
        <a:xfrm>
          <a:off x="1365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103505</xdr:rowOff>
    </xdr:from>
    <xdr:to>
      <xdr:col>67</xdr:col>
      <xdr:colOff>101600</xdr:colOff>
      <xdr:row>58</xdr:row>
      <xdr:rowOff>33655</xdr:rowOff>
    </xdr:to>
    <xdr:sp macro="" textlink="">
      <xdr:nvSpPr>
        <xdr:cNvPr id="612" name="フローチャート: 判断 611"/>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618" name="楕円 617"/>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6350</xdr:rowOff>
    </xdr:from>
    <xdr:to>
      <xdr:col>76</xdr:col>
      <xdr:colOff>165100</xdr:colOff>
      <xdr:row>61</xdr:row>
      <xdr:rowOff>107950</xdr:rowOff>
    </xdr:to>
    <xdr:sp macro="" textlink="">
      <xdr:nvSpPr>
        <xdr:cNvPr id="619" name="楕円 618"/>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95250</xdr:rowOff>
    </xdr:to>
    <xdr:cxnSp macro="">
      <xdr:nvCxnSpPr>
        <xdr:cNvPr id="620" name="直線コネクタ 619"/>
        <xdr:cNvCxnSpPr/>
      </xdr:nvCxnSpPr>
      <xdr:spPr>
        <a:xfrm>
          <a:off x="14592300" y="1051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621" name="楕円 620"/>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57150</xdr:rowOff>
    </xdr:to>
    <xdr:cxnSp macro="">
      <xdr:nvCxnSpPr>
        <xdr:cNvPr id="622" name="直線コネクタ 621"/>
        <xdr:cNvCxnSpPr/>
      </xdr:nvCxnSpPr>
      <xdr:spPr>
        <a:xfrm>
          <a:off x="137033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623" name="楕円 622"/>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61</xdr:row>
      <xdr:rowOff>19050</xdr:rowOff>
    </xdr:to>
    <xdr:cxnSp macro="">
      <xdr:nvCxnSpPr>
        <xdr:cNvPr id="624" name="直線コネクタ 623"/>
        <xdr:cNvCxnSpPr/>
      </xdr:nvCxnSpPr>
      <xdr:spPr>
        <a:xfrm>
          <a:off x="128143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160672</xdr:rowOff>
    </xdr:from>
    <xdr:ext cx="405111" cy="259045"/>
    <xdr:sp macro="" textlink="">
      <xdr:nvSpPr>
        <xdr:cNvPr id="625" name="n_1aveValue【保健センター・保健所】&#10;有形固定資産減価償却率"/>
        <xdr:cNvSpPr txBox="1"/>
      </xdr:nvSpPr>
      <xdr:spPr>
        <a:xfrm>
          <a:off x="15266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111142</xdr:rowOff>
    </xdr:from>
    <xdr:ext cx="405111" cy="259045"/>
    <xdr:sp macro="" textlink="">
      <xdr:nvSpPr>
        <xdr:cNvPr id="626" name="n_2aveValue【保健センター・保健所】&#10;有形固定資産減価償却率"/>
        <xdr:cNvSpPr txBox="1"/>
      </xdr:nvSpPr>
      <xdr:spPr>
        <a:xfrm>
          <a:off x="14389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627" name="n_3aveValue【保健センター・保健所】&#10;有形固定資産減価償却率"/>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50182</xdr:rowOff>
    </xdr:from>
    <xdr:ext cx="405111" cy="259045"/>
    <xdr:sp macro="" textlink="">
      <xdr:nvSpPr>
        <xdr:cNvPr id="628" name="n_4aveValue【保健センター・保健所】&#10;有形固定資産減価償却率"/>
        <xdr:cNvSpPr txBox="1"/>
      </xdr:nvSpPr>
      <xdr:spPr>
        <a:xfrm>
          <a:off x="126117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629" name="n_1mainValue【保健センター・保健所】&#10;有形固定資産減価償却率"/>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630" name="n_2mainValue【保健センター・保健所】&#10;有形固定資産減価償却率"/>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631" name="n_3mainValue【保健センター・保健所】&#10;有形固定資産減価償却率"/>
        <xdr:cNvSpPr txBox="1"/>
      </xdr:nvSpPr>
      <xdr:spPr>
        <a:xfrm>
          <a:off x="13500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632" name="n_4mainValue【保健センター・保健所】&#10;有形固定資産減価償却率"/>
        <xdr:cNvSpPr txBox="1"/>
      </xdr:nvSpPr>
      <xdr:spPr>
        <a:xfrm>
          <a:off x="12611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3" name="直線コネクタ 64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4" name="テキスト ボックス 64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5" name="直線コネクタ 64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6" name="テキスト ボックス 64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7" name="直線コネクタ 64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8" name="テキスト ボックス 64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9" name="直線コネクタ 64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0" name="テキスト ボックス 64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1" name="直線コネクタ 65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2" name="テキスト ボックス 65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3" name="直線コネクタ 65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4" name="テキスト ボックス 65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65315</xdr:rowOff>
    </xdr:to>
    <xdr:cxnSp macro="">
      <xdr:nvCxnSpPr>
        <xdr:cNvPr id="658" name="直線コネクタ 657"/>
        <xdr:cNvCxnSpPr/>
      </xdr:nvCxnSpPr>
      <xdr:spPr>
        <a:xfrm flipV="1">
          <a:off x="22160864"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59"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60" name="直線コネクタ 659"/>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661" name="【保健センター・保健所】&#10;一人当たり面積最大値テキスト"/>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62" name="直線コネクタ 661"/>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58255</xdr:rowOff>
    </xdr:from>
    <xdr:ext cx="469744" cy="259045"/>
    <xdr:sp macro="" textlink="">
      <xdr:nvSpPr>
        <xdr:cNvPr id="663" name="【保健センター・保健所】&#10;一人当たり面積平均値テキスト"/>
        <xdr:cNvSpPr txBox="1"/>
      </xdr:nvSpPr>
      <xdr:spPr>
        <a:xfrm>
          <a:off x="22199600" y="1034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664" name="フローチャート: 判断 663"/>
        <xdr:cNvSpPr/>
      </xdr:nvSpPr>
      <xdr:spPr>
        <a:xfrm>
          <a:off x="22110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65" name="フローチャート: 判断 664"/>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66" name="フローチャート: 判断 665"/>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67" name="フローチャート: 判断 666"/>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68" name="フローチャート: 判断 667"/>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674" name="楕円 673"/>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153307</xdr:rowOff>
    </xdr:from>
    <xdr:to>
      <xdr:col>107</xdr:col>
      <xdr:colOff>101600</xdr:colOff>
      <xdr:row>64</xdr:row>
      <xdr:rowOff>83457</xdr:rowOff>
    </xdr:to>
    <xdr:sp macro="" textlink="">
      <xdr:nvSpPr>
        <xdr:cNvPr id="675" name="楕円 674"/>
        <xdr:cNvSpPr/>
      </xdr:nvSpPr>
      <xdr:spPr>
        <a:xfrm>
          <a:off x="2038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676" name="直線コネクタ 675"/>
        <xdr:cNvCxnSpPr/>
      </xdr:nvCxnSpPr>
      <xdr:spPr>
        <a:xfrm>
          <a:off x="20434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677" name="楕円 676"/>
        <xdr:cNvSpPr/>
      </xdr:nvSpPr>
      <xdr:spPr>
        <a:xfrm>
          <a:off x="19494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32657</xdr:rowOff>
    </xdr:from>
    <xdr:to>
      <xdr:col>107</xdr:col>
      <xdr:colOff>50800</xdr:colOff>
      <xdr:row>64</xdr:row>
      <xdr:rowOff>32657</xdr:rowOff>
    </xdr:to>
    <xdr:cxnSp macro="">
      <xdr:nvCxnSpPr>
        <xdr:cNvPr id="678" name="直線コネクタ 677"/>
        <xdr:cNvCxnSpPr/>
      </xdr:nvCxnSpPr>
      <xdr:spPr>
        <a:xfrm>
          <a:off x="19545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87993</xdr:rowOff>
    </xdr:from>
    <xdr:to>
      <xdr:col>98</xdr:col>
      <xdr:colOff>38100</xdr:colOff>
      <xdr:row>64</xdr:row>
      <xdr:rowOff>18143</xdr:rowOff>
    </xdr:to>
    <xdr:sp macro="" textlink="">
      <xdr:nvSpPr>
        <xdr:cNvPr id="679" name="楕円 678"/>
        <xdr:cNvSpPr/>
      </xdr:nvSpPr>
      <xdr:spPr>
        <a:xfrm>
          <a:off x="18605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138793</xdr:rowOff>
    </xdr:from>
    <xdr:to>
      <xdr:col>102</xdr:col>
      <xdr:colOff>114300</xdr:colOff>
      <xdr:row>64</xdr:row>
      <xdr:rowOff>32657</xdr:rowOff>
    </xdr:to>
    <xdr:cxnSp macro="">
      <xdr:nvCxnSpPr>
        <xdr:cNvPr id="680" name="直線コネクタ 679"/>
        <xdr:cNvCxnSpPr/>
      </xdr:nvCxnSpPr>
      <xdr:spPr>
        <a:xfrm>
          <a:off x="18656300" y="10940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26505</xdr:rowOff>
    </xdr:from>
    <xdr:ext cx="469744" cy="259045"/>
    <xdr:sp macro="" textlink="">
      <xdr:nvSpPr>
        <xdr:cNvPr id="681" name="n_1aveValue【保健センター・保健所】&#10;一人当たり面積"/>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82" name="n_2aveValue【保健センター・保健所】&#10;一人当たり面積"/>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83" name="n_3aveValue【保健センター・保健所】&#10;一人当たり面積"/>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684"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685" name="n_1mainValue【保健センター・保健所】&#10;一人当たり面積"/>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686" name="n_2mainValue【保健センター・保健所】&#10;一人当たり面積"/>
        <xdr:cNvSpPr txBox="1"/>
      </xdr:nvSpPr>
      <xdr:spPr>
        <a:xfrm>
          <a:off x="20199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687" name="n_3mainValue【保健センター・保健所】&#10;一人当たり面積"/>
        <xdr:cNvSpPr txBox="1"/>
      </xdr:nvSpPr>
      <xdr:spPr>
        <a:xfrm>
          <a:off x="19310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9270</xdr:rowOff>
    </xdr:from>
    <xdr:ext cx="469744" cy="259045"/>
    <xdr:sp macro="" textlink="">
      <xdr:nvSpPr>
        <xdr:cNvPr id="688" name="n_4mainValue【保健センター・保健所】&#10;一人当たり面積"/>
        <xdr:cNvSpPr txBox="1"/>
      </xdr:nvSpPr>
      <xdr:spPr>
        <a:xfrm>
          <a:off x="18421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0" name="直線コネクタ 69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01" name="テキスト ボックス 70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02" name="直線コネクタ 70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3" name="テキスト ボックス 70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4" name="直線コネクタ 70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5" name="テキスト ボックス 70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6" name="直線コネクタ 70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7" name="テキスト ボックス 70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8" name="直線コネクタ 7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9" name="テキスト ボックス 70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145542</xdr:rowOff>
    </xdr:from>
    <xdr:to>
      <xdr:col>85</xdr:col>
      <xdr:colOff>126364</xdr:colOff>
      <xdr:row>86</xdr:row>
      <xdr:rowOff>79248</xdr:rowOff>
    </xdr:to>
    <xdr:cxnSp macro="">
      <xdr:nvCxnSpPr>
        <xdr:cNvPr id="711" name="直線コネクタ 710"/>
        <xdr:cNvCxnSpPr/>
      </xdr:nvCxnSpPr>
      <xdr:spPr>
        <a:xfrm flipV="1">
          <a:off x="16318864" y="13518642"/>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83075</xdr:rowOff>
    </xdr:from>
    <xdr:ext cx="405111" cy="259045"/>
    <xdr:sp macro="" textlink="">
      <xdr:nvSpPr>
        <xdr:cNvPr id="712" name="【消防施設】&#10;有形固定資産減価償却率最小値テキスト"/>
        <xdr:cNvSpPr txBox="1"/>
      </xdr:nvSpPr>
      <xdr:spPr>
        <a:xfrm>
          <a:off x="16357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79248</xdr:rowOff>
    </xdr:from>
    <xdr:to>
      <xdr:col>86</xdr:col>
      <xdr:colOff>25400</xdr:colOff>
      <xdr:row>86</xdr:row>
      <xdr:rowOff>79248</xdr:rowOff>
    </xdr:to>
    <xdr:cxnSp macro="">
      <xdr:nvCxnSpPr>
        <xdr:cNvPr id="713" name="直線コネクタ 712"/>
        <xdr:cNvCxnSpPr/>
      </xdr:nvCxnSpPr>
      <xdr:spPr>
        <a:xfrm>
          <a:off x="16230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92219</xdr:rowOff>
    </xdr:from>
    <xdr:ext cx="405111" cy="259045"/>
    <xdr:sp macro="" textlink="">
      <xdr:nvSpPr>
        <xdr:cNvPr id="714" name="【消防施設】&#10;有形固定資産減価償却率最大値テキスト"/>
        <xdr:cNvSpPr txBox="1"/>
      </xdr:nvSpPr>
      <xdr:spPr>
        <a:xfrm>
          <a:off x="163576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145542</xdr:rowOff>
    </xdr:from>
    <xdr:to>
      <xdr:col>86</xdr:col>
      <xdr:colOff>25400</xdr:colOff>
      <xdr:row>78</xdr:row>
      <xdr:rowOff>145542</xdr:rowOff>
    </xdr:to>
    <xdr:cxnSp macro="">
      <xdr:nvCxnSpPr>
        <xdr:cNvPr id="715" name="直線コネクタ 714"/>
        <xdr:cNvCxnSpPr/>
      </xdr:nvCxnSpPr>
      <xdr:spPr>
        <a:xfrm>
          <a:off x="16230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146321</xdr:rowOff>
    </xdr:from>
    <xdr:ext cx="405111" cy="259045"/>
    <xdr:sp macro="" textlink="">
      <xdr:nvSpPr>
        <xdr:cNvPr id="716" name="【消防施設】&#10;有形固定資産減価償却率平均値テキスト"/>
        <xdr:cNvSpPr txBox="1"/>
      </xdr:nvSpPr>
      <xdr:spPr>
        <a:xfrm>
          <a:off x="16357600" y="1420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167894</xdr:rowOff>
    </xdr:from>
    <xdr:to>
      <xdr:col>85</xdr:col>
      <xdr:colOff>177800</xdr:colOff>
      <xdr:row>83</xdr:row>
      <xdr:rowOff>98044</xdr:rowOff>
    </xdr:to>
    <xdr:sp macro="" textlink="">
      <xdr:nvSpPr>
        <xdr:cNvPr id="717" name="フローチャート: 判断 716"/>
        <xdr:cNvSpPr/>
      </xdr:nvSpPr>
      <xdr:spPr>
        <a:xfrm>
          <a:off x="16268700" y="1422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42163</xdr:rowOff>
    </xdr:from>
    <xdr:to>
      <xdr:col>81</xdr:col>
      <xdr:colOff>101600</xdr:colOff>
      <xdr:row>83</xdr:row>
      <xdr:rowOff>143763</xdr:rowOff>
    </xdr:to>
    <xdr:sp macro="" textlink="">
      <xdr:nvSpPr>
        <xdr:cNvPr id="718" name="フローチャート: 判断 717"/>
        <xdr:cNvSpPr/>
      </xdr:nvSpPr>
      <xdr:spPr>
        <a:xfrm>
          <a:off x="15430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719" name="フローチャート: 判断 718"/>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154178</xdr:rowOff>
    </xdr:from>
    <xdr:to>
      <xdr:col>72</xdr:col>
      <xdr:colOff>38100</xdr:colOff>
      <xdr:row>83</xdr:row>
      <xdr:rowOff>84328</xdr:rowOff>
    </xdr:to>
    <xdr:sp macro="" textlink="">
      <xdr:nvSpPr>
        <xdr:cNvPr id="720" name="フローチャート: 判断 719"/>
        <xdr:cNvSpPr/>
      </xdr:nvSpPr>
      <xdr:spPr>
        <a:xfrm>
          <a:off x="13652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149606</xdr:rowOff>
    </xdr:from>
    <xdr:to>
      <xdr:col>67</xdr:col>
      <xdr:colOff>101600</xdr:colOff>
      <xdr:row>83</xdr:row>
      <xdr:rowOff>79756</xdr:rowOff>
    </xdr:to>
    <xdr:sp macro="" textlink="">
      <xdr:nvSpPr>
        <xdr:cNvPr id="721" name="フローチャート: 判断 720"/>
        <xdr:cNvSpPr/>
      </xdr:nvSpPr>
      <xdr:spPr>
        <a:xfrm>
          <a:off x="12763500" y="1420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2" name="テキスト ボックス 7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3" name="テキスト ボックス 7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4" name="テキスト ボックス 7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5" name="テキスト ボックス 7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6" name="テキスト ボックス 7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167894</xdr:rowOff>
    </xdr:from>
    <xdr:to>
      <xdr:col>81</xdr:col>
      <xdr:colOff>101600</xdr:colOff>
      <xdr:row>85</xdr:row>
      <xdr:rowOff>98044</xdr:rowOff>
    </xdr:to>
    <xdr:sp macro="" textlink="">
      <xdr:nvSpPr>
        <xdr:cNvPr id="727" name="楕円 726"/>
        <xdr:cNvSpPr/>
      </xdr:nvSpPr>
      <xdr:spPr>
        <a:xfrm>
          <a:off x="15430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119887</xdr:rowOff>
    </xdr:from>
    <xdr:to>
      <xdr:col>76</xdr:col>
      <xdr:colOff>165100</xdr:colOff>
      <xdr:row>85</xdr:row>
      <xdr:rowOff>50037</xdr:rowOff>
    </xdr:to>
    <xdr:sp macro="" textlink="">
      <xdr:nvSpPr>
        <xdr:cNvPr id="728" name="楕円 727"/>
        <xdr:cNvSpPr/>
      </xdr:nvSpPr>
      <xdr:spPr>
        <a:xfrm>
          <a:off x="14541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170687</xdr:rowOff>
    </xdr:from>
    <xdr:to>
      <xdr:col>81</xdr:col>
      <xdr:colOff>50800</xdr:colOff>
      <xdr:row>85</xdr:row>
      <xdr:rowOff>47244</xdr:rowOff>
    </xdr:to>
    <xdr:cxnSp macro="">
      <xdr:nvCxnSpPr>
        <xdr:cNvPr id="729" name="直線コネクタ 728"/>
        <xdr:cNvCxnSpPr/>
      </xdr:nvCxnSpPr>
      <xdr:spPr>
        <a:xfrm>
          <a:off x="14592300" y="1457248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83313</xdr:rowOff>
    </xdr:from>
    <xdr:to>
      <xdr:col>72</xdr:col>
      <xdr:colOff>38100</xdr:colOff>
      <xdr:row>85</xdr:row>
      <xdr:rowOff>13463</xdr:rowOff>
    </xdr:to>
    <xdr:sp macro="" textlink="">
      <xdr:nvSpPr>
        <xdr:cNvPr id="730" name="楕円 729"/>
        <xdr:cNvSpPr/>
      </xdr:nvSpPr>
      <xdr:spPr>
        <a:xfrm>
          <a:off x="13652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134113</xdr:rowOff>
    </xdr:from>
    <xdr:to>
      <xdr:col>76</xdr:col>
      <xdr:colOff>114300</xdr:colOff>
      <xdr:row>84</xdr:row>
      <xdr:rowOff>170687</xdr:rowOff>
    </xdr:to>
    <xdr:cxnSp macro="">
      <xdr:nvCxnSpPr>
        <xdr:cNvPr id="731" name="直線コネクタ 730"/>
        <xdr:cNvCxnSpPr/>
      </xdr:nvCxnSpPr>
      <xdr:spPr>
        <a:xfrm>
          <a:off x="13703300" y="145359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14732</xdr:rowOff>
    </xdr:from>
    <xdr:to>
      <xdr:col>67</xdr:col>
      <xdr:colOff>101600</xdr:colOff>
      <xdr:row>84</xdr:row>
      <xdr:rowOff>116332</xdr:rowOff>
    </xdr:to>
    <xdr:sp macro="" textlink="">
      <xdr:nvSpPr>
        <xdr:cNvPr id="732" name="楕円 731"/>
        <xdr:cNvSpPr/>
      </xdr:nvSpPr>
      <xdr:spPr>
        <a:xfrm>
          <a:off x="12763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65532</xdr:rowOff>
    </xdr:from>
    <xdr:to>
      <xdr:col>71</xdr:col>
      <xdr:colOff>177800</xdr:colOff>
      <xdr:row>84</xdr:row>
      <xdr:rowOff>134113</xdr:rowOff>
    </xdr:to>
    <xdr:cxnSp macro="">
      <xdr:nvCxnSpPr>
        <xdr:cNvPr id="733" name="直線コネクタ 732"/>
        <xdr:cNvCxnSpPr/>
      </xdr:nvCxnSpPr>
      <xdr:spPr>
        <a:xfrm>
          <a:off x="12814300" y="144673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160290</xdr:rowOff>
    </xdr:from>
    <xdr:ext cx="405111" cy="259045"/>
    <xdr:sp macro="" textlink="">
      <xdr:nvSpPr>
        <xdr:cNvPr id="734" name="n_1aveValue【消防施設】&#10;有形固定資産減価償却率"/>
        <xdr:cNvSpPr txBox="1"/>
      </xdr:nvSpPr>
      <xdr:spPr>
        <a:xfrm>
          <a:off x="152660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128288</xdr:rowOff>
    </xdr:from>
    <xdr:ext cx="405111" cy="259045"/>
    <xdr:sp macro="" textlink="">
      <xdr:nvSpPr>
        <xdr:cNvPr id="735" name="n_2aveValue【消防施設】&#10;有形固定資産減価償却率"/>
        <xdr:cNvSpPr txBox="1"/>
      </xdr:nvSpPr>
      <xdr:spPr>
        <a:xfrm>
          <a:off x="14389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100855</xdr:rowOff>
    </xdr:from>
    <xdr:ext cx="405111" cy="259045"/>
    <xdr:sp macro="" textlink="">
      <xdr:nvSpPr>
        <xdr:cNvPr id="736" name="n_3aveValue【消防施設】&#10;有形固定資産減価償却率"/>
        <xdr:cNvSpPr txBox="1"/>
      </xdr:nvSpPr>
      <xdr:spPr>
        <a:xfrm>
          <a:off x="135007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96283</xdr:rowOff>
    </xdr:from>
    <xdr:ext cx="405111" cy="259045"/>
    <xdr:sp macro="" textlink="">
      <xdr:nvSpPr>
        <xdr:cNvPr id="737" name="n_4aveValue【消防施設】&#10;有形固定資産減価償却率"/>
        <xdr:cNvSpPr txBox="1"/>
      </xdr:nvSpPr>
      <xdr:spPr>
        <a:xfrm>
          <a:off x="12611744" y="1398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89171</xdr:rowOff>
    </xdr:from>
    <xdr:ext cx="405111" cy="259045"/>
    <xdr:sp macro="" textlink="">
      <xdr:nvSpPr>
        <xdr:cNvPr id="738" name="n_1mainValue【消防施設】&#10;有形固定資産減価償却率"/>
        <xdr:cNvSpPr txBox="1"/>
      </xdr:nvSpPr>
      <xdr:spPr>
        <a:xfrm>
          <a:off x="15266044" y="1466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41164</xdr:rowOff>
    </xdr:from>
    <xdr:ext cx="405111" cy="259045"/>
    <xdr:sp macro="" textlink="">
      <xdr:nvSpPr>
        <xdr:cNvPr id="739" name="n_2mainValue【消防施設】&#10;有形固定資産減価償却率"/>
        <xdr:cNvSpPr txBox="1"/>
      </xdr:nvSpPr>
      <xdr:spPr>
        <a:xfrm>
          <a:off x="14389744" y="1461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4590</xdr:rowOff>
    </xdr:from>
    <xdr:ext cx="405111" cy="259045"/>
    <xdr:sp macro="" textlink="">
      <xdr:nvSpPr>
        <xdr:cNvPr id="740" name="n_3mainValue【消防施設】&#10;有形固定資産減価償却率"/>
        <xdr:cNvSpPr txBox="1"/>
      </xdr:nvSpPr>
      <xdr:spPr>
        <a:xfrm>
          <a:off x="13500744" y="1457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107459</xdr:rowOff>
    </xdr:from>
    <xdr:ext cx="405111" cy="259045"/>
    <xdr:sp macro="" textlink="">
      <xdr:nvSpPr>
        <xdr:cNvPr id="741" name="n_4mainValue【消防施設】&#10;有形固定資産減価償却率"/>
        <xdr:cNvSpPr txBox="1"/>
      </xdr:nvSpPr>
      <xdr:spPr>
        <a:xfrm>
          <a:off x="12611744" y="1450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2" name="正方形/長方形 7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3" name="正方形/長方形 7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4" name="正方形/長方形 7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5" name="正方形/長方形 7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6" name="正方形/長方形 7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7" name="正方形/長方形 7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8" name="正方形/長方形 7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9" name="正方形/長方形 7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0" name="テキスト ボックス 7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1" name="直線コネクタ 7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52" name="テキスト ボックス 75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53" name="直線コネクタ 75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4" name="テキスト ボックス 75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5" name="直線コネクタ 75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6" name="テキスト ボックス 75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7" name="直線コネクタ 75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8" name="テキスト ボックス 75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9" name="直線コネクタ 75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0" name="テキスト ボックス 75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1" name="直線コネクタ 76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2" name="テキスト ボックス 76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4" name="テキスト ボックス 7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95250</xdr:rowOff>
    </xdr:to>
    <xdr:cxnSp macro="">
      <xdr:nvCxnSpPr>
        <xdr:cNvPr id="766" name="直線コネクタ 765"/>
        <xdr:cNvCxnSpPr/>
      </xdr:nvCxnSpPr>
      <xdr:spPr>
        <a:xfrm flipV="1">
          <a:off x="22160864" y="1331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67"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68" name="直線コネクタ 767"/>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69" name="【消防施設】&#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70" name="直線コネクタ 769"/>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3827</xdr:rowOff>
    </xdr:from>
    <xdr:ext cx="469744" cy="259045"/>
    <xdr:sp macro="" textlink="">
      <xdr:nvSpPr>
        <xdr:cNvPr id="771" name="【消防施設】&#10;一人当たり面積平均値テキスト"/>
        <xdr:cNvSpPr txBox="1"/>
      </xdr:nvSpPr>
      <xdr:spPr>
        <a:xfrm>
          <a:off x="22199600" y="1423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772" name="フローチャート: 判断 771"/>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773" name="フローチャート: 判断 772"/>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774" name="フローチャート: 判断 773"/>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75" name="フローチャート: 判断 774"/>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76" name="フローチャート: 判断 775"/>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7" name="テキスト ボックス 7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8" name="テキスト ボックス 7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9" name="テキスト ボックス 7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0" name="テキスト ボックス 7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1" name="テキスト ボックス 7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782" name="楕円 781"/>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783" name="楕円 782"/>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76200</xdr:rowOff>
    </xdr:to>
    <xdr:cxnSp macro="">
      <xdr:nvCxnSpPr>
        <xdr:cNvPr id="784" name="直線コネクタ 783"/>
        <xdr:cNvCxnSpPr/>
      </xdr:nvCxnSpPr>
      <xdr:spPr>
        <a:xfrm>
          <a:off x="20434300" y="14630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85" name="楕円 784"/>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95250</xdr:rowOff>
    </xdr:to>
    <xdr:cxnSp macro="">
      <xdr:nvCxnSpPr>
        <xdr:cNvPr id="786" name="直線コネクタ 785"/>
        <xdr:cNvCxnSpPr/>
      </xdr:nvCxnSpPr>
      <xdr:spPr>
        <a:xfrm flipV="1">
          <a:off x="19545300" y="1463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158750</xdr:rowOff>
    </xdr:from>
    <xdr:to>
      <xdr:col>98</xdr:col>
      <xdr:colOff>38100</xdr:colOff>
      <xdr:row>81</xdr:row>
      <xdr:rowOff>88900</xdr:rowOff>
    </xdr:to>
    <xdr:sp macro="" textlink="">
      <xdr:nvSpPr>
        <xdr:cNvPr id="787" name="楕円 786"/>
        <xdr:cNvSpPr/>
      </xdr:nvSpPr>
      <xdr:spPr>
        <a:xfrm>
          <a:off x="18605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38100</xdr:rowOff>
    </xdr:from>
    <xdr:to>
      <xdr:col>102</xdr:col>
      <xdr:colOff>114300</xdr:colOff>
      <xdr:row>85</xdr:row>
      <xdr:rowOff>95250</xdr:rowOff>
    </xdr:to>
    <xdr:cxnSp macro="">
      <xdr:nvCxnSpPr>
        <xdr:cNvPr id="788" name="直線コネクタ 787"/>
        <xdr:cNvCxnSpPr/>
      </xdr:nvCxnSpPr>
      <xdr:spPr>
        <a:xfrm>
          <a:off x="18656300" y="13925550"/>
          <a:ext cx="889000" cy="74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143527</xdr:rowOff>
    </xdr:from>
    <xdr:ext cx="469744" cy="259045"/>
    <xdr:sp macro="" textlink="">
      <xdr:nvSpPr>
        <xdr:cNvPr id="789" name="n_1aveValue【消防施設】&#10;一人当たり面積"/>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90" name="n_2aveValue【消防施設】&#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91" name="n_3aveValue【消防施設】&#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92" name="n_4aveValue【消防施設】&#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793" name="n_1mainValue【消防施設】&#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94" name="n_2mainValue【消防施設】&#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95" name="n_3mainValue【消防施設】&#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105427</xdr:rowOff>
    </xdr:from>
    <xdr:ext cx="469744" cy="259045"/>
    <xdr:sp macro="" textlink="">
      <xdr:nvSpPr>
        <xdr:cNvPr id="796" name="n_4mainValue【消防施設】&#10;一人当たり面積"/>
        <xdr:cNvSpPr txBox="1"/>
      </xdr:nvSpPr>
      <xdr:spPr>
        <a:xfrm>
          <a:off x="18421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5" name="テキスト ボックス 8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7" name="テキスト ボックス 80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8" name="直線コネクタ 8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9" name="テキスト ボックス 80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0" name="直線コネクタ 8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1" name="テキスト ボックス 8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2" name="直線コネクタ 8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3" name="テキスト ボックス 8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4" name="直線コネクタ 8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5" name="テキスト ボックス 8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6" name="直線コネクタ 8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7" name="テキスト ボックス 8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8" name="直線コネクタ 8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9" name="テキスト ボックス 81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125186</xdr:rowOff>
    </xdr:from>
    <xdr:to>
      <xdr:col>85</xdr:col>
      <xdr:colOff>126364</xdr:colOff>
      <xdr:row>109</xdr:row>
      <xdr:rowOff>5987</xdr:rowOff>
    </xdr:to>
    <xdr:cxnSp macro="">
      <xdr:nvCxnSpPr>
        <xdr:cNvPr id="822" name="直線コネクタ 821"/>
        <xdr:cNvCxnSpPr/>
      </xdr:nvCxnSpPr>
      <xdr:spPr>
        <a:xfrm flipV="1">
          <a:off x="16318864" y="1727018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9814</xdr:rowOff>
    </xdr:from>
    <xdr:ext cx="405111" cy="259045"/>
    <xdr:sp macro="" textlink="">
      <xdr:nvSpPr>
        <xdr:cNvPr id="823" name="【庁舎】&#10;有形固定資産減価償却率最小値テキスト"/>
        <xdr:cNvSpPr txBox="1"/>
      </xdr:nvSpPr>
      <xdr:spPr>
        <a:xfrm>
          <a:off x="16357600" y="186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5987</xdr:rowOff>
    </xdr:from>
    <xdr:to>
      <xdr:col>86</xdr:col>
      <xdr:colOff>25400</xdr:colOff>
      <xdr:row>109</xdr:row>
      <xdr:rowOff>5987</xdr:rowOff>
    </xdr:to>
    <xdr:cxnSp macro="">
      <xdr:nvCxnSpPr>
        <xdr:cNvPr id="824" name="直線コネクタ 823"/>
        <xdr:cNvCxnSpPr/>
      </xdr:nvCxnSpPr>
      <xdr:spPr>
        <a:xfrm>
          <a:off x="16230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71863</xdr:rowOff>
    </xdr:from>
    <xdr:ext cx="405111" cy="259045"/>
    <xdr:sp macro="" textlink="">
      <xdr:nvSpPr>
        <xdr:cNvPr id="825" name="【庁舎】&#10;有形固定資産減価償却率最大値テキスト"/>
        <xdr:cNvSpPr txBox="1"/>
      </xdr:nvSpPr>
      <xdr:spPr>
        <a:xfrm>
          <a:off x="16357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125186</xdr:rowOff>
    </xdr:from>
    <xdr:to>
      <xdr:col>86</xdr:col>
      <xdr:colOff>25400</xdr:colOff>
      <xdr:row>100</xdr:row>
      <xdr:rowOff>125186</xdr:rowOff>
    </xdr:to>
    <xdr:cxnSp macro="">
      <xdr:nvCxnSpPr>
        <xdr:cNvPr id="826" name="直線コネクタ 825"/>
        <xdr:cNvCxnSpPr/>
      </xdr:nvCxnSpPr>
      <xdr:spPr>
        <a:xfrm>
          <a:off x="16230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827" name="【庁舎】&#10;有形固定資産減価償却率平均値テキスト"/>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28" name="フローチャート: 判断 827"/>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22134</xdr:rowOff>
    </xdr:from>
    <xdr:to>
      <xdr:col>81</xdr:col>
      <xdr:colOff>101600</xdr:colOff>
      <xdr:row>104</xdr:row>
      <xdr:rowOff>123734</xdr:rowOff>
    </xdr:to>
    <xdr:sp macro="" textlink="">
      <xdr:nvSpPr>
        <xdr:cNvPr id="829" name="フローチャート: 判断 828"/>
        <xdr:cNvSpPr/>
      </xdr:nvSpPr>
      <xdr:spPr>
        <a:xfrm>
          <a:off x="15430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30" name="フローチャート: 判断 829"/>
        <xdr:cNvSpPr/>
      </xdr:nvSpPr>
      <xdr:spPr>
        <a:xfrm>
          <a:off x="14541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31" name="フローチャート: 判断 830"/>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832" name="フローチャート: 判断 831"/>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36830</xdr:rowOff>
    </xdr:from>
    <xdr:to>
      <xdr:col>81</xdr:col>
      <xdr:colOff>101600</xdr:colOff>
      <xdr:row>101</xdr:row>
      <xdr:rowOff>138430</xdr:rowOff>
    </xdr:to>
    <xdr:sp macro="" textlink="">
      <xdr:nvSpPr>
        <xdr:cNvPr id="838" name="楕円 837"/>
        <xdr:cNvSpPr/>
      </xdr:nvSpPr>
      <xdr:spPr>
        <a:xfrm>
          <a:off x="15430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97245</xdr:rowOff>
    </xdr:from>
    <xdr:to>
      <xdr:col>76</xdr:col>
      <xdr:colOff>165100</xdr:colOff>
      <xdr:row>103</xdr:row>
      <xdr:rowOff>27395</xdr:rowOff>
    </xdr:to>
    <xdr:sp macro="" textlink="">
      <xdr:nvSpPr>
        <xdr:cNvPr id="839" name="楕円 838"/>
        <xdr:cNvSpPr/>
      </xdr:nvSpPr>
      <xdr:spPr>
        <a:xfrm>
          <a:off x="14541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87630</xdr:rowOff>
    </xdr:from>
    <xdr:to>
      <xdr:col>81</xdr:col>
      <xdr:colOff>50800</xdr:colOff>
      <xdr:row>102</xdr:row>
      <xdr:rowOff>148045</xdr:rowOff>
    </xdr:to>
    <xdr:cxnSp macro="">
      <xdr:nvCxnSpPr>
        <xdr:cNvPr id="840" name="直線コネクタ 839"/>
        <xdr:cNvCxnSpPr/>
      </xdr:nvCxnSpPr>
      <xdr:spPr>
        <a:xfrm flipV="1">
          <a:off x="14592300" y="17404080"/>
          <a:ext cx="8890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64588</xdr:rowOff>
    </xdr:from>
    <xdr:to>
      <xdr:col>72</xdr:col>
      <xdr:colOff>38100</xdr:colOff>
      <xdr:row>102</xdr:row>
      <xdr:rowOff>166188</xdr:rowOff>
    </xdr:to>
    <xdr:sp macro="" textlink="">
      <xdr:nvSpPr>
        <xdr:cNvPr id="841" name="楕円 840"/>
        <xdr:cNvSpPr/>
      </xdr:nvSpPr>
      <xdr:spPr>
        <a:xfrm>
          <a:off x="13652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115388</xdr:rowOff>
    </xdr:from>
    <xdr:to>
      <xdr:col>76</xdr:col>
      <xdr:colOff>114300</xdr:colOff>
      <xdr:row>102</xdr:row>
      <xdr:rowOff>148045</xdr:rowOff>
    </xdr:to>
    <xdr:cxnSp macro="">
      <xdr:nvCxnSpPr>
        <xdr:cNvPr id="842" name="直線コネクタ 841"/>
        <xdr:cNvCxnSpPr/>
      </xdr:nvCxnSpPr>
      <xdr:spPr>
        <a:xfrm>
          <a:off x="13703300" y="176032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36830</xdr:rowOff>
    </xdr:from>
    <xdr:to>
      <xdr:col>67</xdr:col>
      <xdr:colOff>101600</xdr:colOff>
      <xdr:row>102</xdr:row>
      <xdr:rowOff>138430</xdr:rowOff>
    </xdr:to>
    <xdr:sp macro="" textlink="">
      <xdr:nvSpPr>
        <xdr:cNvPr id="843" name="楕円 842"/>
        <xdr:cNvSpPr/>
      </xdr:nvSpPr>
      <xdr:spPr>
        <a:xfrm>
          <a:off x="12763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87630</xdr:rowOff>
    </xdr:from>
    <xdr:to>
      <xdr:col>71</xdr:col>
      <xdr:colOff>177800</xdr:colOff>
      <xdr:row>102</xdr:row>
      <xdr:rowOff>115388</xdr:rowOff>
    </xdr:to>
    <xdr:cxnSp macro="">
      <xdr:nvCxnSpPr>
        <xdr:cNvPr id="844" name="直線コネクタ 843"/>
        <xdr:cNvCxnSpPr/>
      </xdr:nvCxnSpPr>
      <xdr:spPr>
        <a:xfrm>
          <a:off x="12814300" y="175755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114861</xdr:rowOff>
    </xdr:from>
    <xdr:ext cx="405111" cy="259045"/>
    <xdr:sp macro="" textlink="">
      <xdr:nvSpPr>
        <xdr:cNvPr id="845" name="n_1aveValue【庁舎】&#10;有形固定資産減価償却率"/>
        <xdr:cNvSpPr txBox="1"/>
      </xdr:nvSpPr>
      <xdr:spPr>
        <a:xfrm>
          <a:off x="152660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142620</xdr:rowOff>
    </xdr:from>
    <xdr:ext cx="405111" cy="259045"/>
    <xdr:sp macro="" textlink="">
      <xdr:nvSpPr>
        <xdr:cNvPr id="846" name="n_2aveValue【庁舎】&#10;有形固定資産減価償却率"/>
        <xdr:cNvSpPr txBox="1"/>
      </xdr:nvSpPr>
      <xdr:spPr>
        <a:xfrm>
          <a:off x="14389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121393</xdr:rowOff>
    </xdr:from>
    <xdr:ext cx="405111" cy="259045"/>
    <xdr:sp macro="" textlink="">
      <xdr:nvSpPr>
        <xdr:cNvPr id="847" name="n_3aveValue【庁舎】&#10;有形固定資産減価償却率"/>
        <xdr:cNvSpPr txBox="1"/>
      </xdr:nvSpPr>
      <xdr:spPr>
        <a:xfrm>
          <a:off x="13500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52813</xdr:rowOff>
    </xdr:from>
    <xdr:ext cx="405111" cy="259045"/>
    <xdr:sp macro="" textlink="">
      <xdr:nvSpPr>
        <xdr:cNvPr id="848" name="n_4aveValue【庁舎】&#10;有形固定資産減価償却率"/>
        <xdr:cNvSpPr txBox="1"/>
      </xdr:nvSpPr>
      <xdr:spPr>
        <a:xfrm>
          <a:off x="12611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154957</xdr:rowOff>
    </xdr:from>
    <xdr:ext cx="405111" cy="259045"/>
    <xdr:sp macro="" textlink="">
      <xdr:nvSpPr>
        <xdr:cNvPr id="849" name="n_1mainValue【庁舎】&#10;有形固定資産減価償却率"/>
        <xdr:cNvSpPr txBox="1"/>
      </xdr:nvSpPr>
      <xdr:spPr>
        <a:xfrm>
          <a:off x="15266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43922</xdr:rowOff>
    </xdr:from>
    <xdr:ext cx="405111" cy="259045"/>
    <xdr:sp macro="" textlink="">
      <xdr:nvSpPr>
        <xdr:cNvPr id="850" name="n_2mainValue【庁舎】&#10;有形固定資産減価償却率"/>
        <xdr:cNvSpPr txBox="1"/>
      </xdr:nvSpPr>
      <xdr:spPr>
        <a:xfrm>
          <a:off x="14389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11265</xdr:rowOff>
    </xdr:from>
    <xdr:ext cx="405111" cy="259045"/>
    <xdr:sp macro="" textlink="">
      <xdr:nvSpPr>
        <xdr:cNvPr id="851" name="n_3mainValue【庁舎】&#10;有形固定資産減価償却率"/>
        <xdr:cNvSpPr txBox="1"/>
      </xdr:nvSpPr>
      <xdr:spPr>
        <a:xfrm>
          <a:off x="13500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154957</xdr:rowOff>
    </xdr:from>
    <xdr:ext cx="405111" cy="259045"/>
    <xdr:sp macro="" textlink="">
      <xdr:nvSpPr>
        <xdr:cNvPr id="852" name="n_4mainValue【庁舎】&#10;有形固定資産減価償却率"/>
        <xdr:cNvSpPr txBox="1"/>
      </xdr:nvSpPr>
      <xdr:spPr>
        <a:xfrm>
          <a:off x="12611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3" name="直線コネクタ 86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4" name="テキスト ボックス 86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5" name="直線コネクタ 86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6" name="テキスト ボックス 86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7" name="直線コネクタ 86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8" name="テキスト ボックス 86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9" name="直線コネクタ 86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70" name="テキスト ボックス 86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1" name="直線コネクタ 87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2" name="テキスト ボックス 87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3" name="直線コネクタ 8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4" name="テキスト ボックス 8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xdr:rowOff>
    </xdr:from>
    <xdr:to>
      <xdr:col>116</xdr:col>
      <xdr:colOff>62864</xdr:colOff>
      <xdr:row>108</xdr:row>
      <xdr:rowOff>19050</xdr:rowOff>
    </xdr:to>
    <xdr:cxnSp macro="">
      <xdr:nvCxnSpPr>
        <xdr:cNvPr id="876" name="直線コネクタ 875"/>
        <xdr:cNvCxnSpPr/>
      </xdr:nvCxnSpPr>
      <xdr:spPr>
        <a:xfrm flipV="1">
          <a:off x="22160864" y="1732407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77"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78" name="直線コネクタ 877"/>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125747</xdr:rowOff>
    </xdr:from>
    <xdr:ext cx="469744" cy="259045"/>
    <xdr:sp macro="" textlink="">
      <xdr:nvSpPr>
        <xdr:cNvPr id="879" name="【庁舎】&#10;一人当たり面積最大値テキスト"/>
        <xdr:cNvSpPr txBox="1"/>
      </xdr:nvSpPr>
      <xdr:spPr>
        <a:xfrm>
          <a:off x="22199600" y="1709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xdr:rowOff>
    </xdr:from>
    <xdr:to>
      <xdr:col>116</xdr:col>
      <xdr:colOff>152400</xdr:colOff>
      <xdr:row>101</xdr:row>
      <xdr:rowOff>7620</xdr:rowOff>
    </xdr:to>
    <xdr:cxnSp macro="">
      <xdr:nvCxnSpPr>
        <xdr:cNvPr id="880" name="直線コネクタ 879"/>
        <xdr:cNvCxnSpPr/>
      </xdr:nvCxnSpPr>
      <xdr:spPr>
        <a:xfrm>
          <a:off x="22072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81" name="【庁舎】&#10;一人当たり面積平均値テキスト"/>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82" name="フローチャート: 判断 881"/>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78739</xdr:rowOff>
    </xdr:from>
    <xdr:to>
      <xdr:col>112</xdr:col>
      <xdr:colOff>38100</xdr:colOff>
      <xdr:row>106</xdr:row>
      <xdr:rowOff>8889</xdr:rowOff>
    </xdr:to>
    <xdr:sp macro="" textlink="">
      <xdr:nvSpPr>
        <xdr:cNvPr id="883" name="フローチャート: 判断 882"/>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884" name="フローチャート: 判断 883"/>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85" name="フローチャート: 判断 884"/>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886" name="フローチャート: 判断 885"/>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7" name="テキスト ボックス 8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8" name="テキスト ボックス 8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9" name="テキスト ボックス 8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0" name="テキスト ボックス 8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1" name="テキスト ボックス 8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21589</xdr:rowOff>
    </xdr:from>
    <xdr:to>
      <xdr:col>112</xdr:col>
      <xdr:colOff>38100</xdr:colOff>
      <xdr:row>106</xdr:row>
      <xdr:rowOff>123189</xdr:rowOff>
    </xdr:to>
    <xdr:sp macro="" textlink="">
      <xdr:nvSpPr>
        <xdr:cNvPr id="892" name="楕円 891"/>
        <xdr:cNvSpPr/>
      </xdr:nvSpPr>
      <xdr:spPr>
        <a:xfrm>
          <a:off x="21272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21589</xdr:rowOff>
    </xdr:from>
    <xdr:to>
      <xdr:col>107</xdr:col>
      <xdr:colOff>101600</xdr:colOff>
      <xdr:row>106</xdr:row>
      <xdr:rowOff>123189</xdr:rowOff>
    </xdr:to>
    <xdr:sp macro="" textlink="">
      <xdr:nvSpPr>
        <xdr:cNvPr id="893" name="楕円 892"/>
        <xdr:cNvSpPr/>
      </xdr:nvSpPr>
      <xdr:spPr>
        <a:xfrm>
          <a:off x="2038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72389</xdr:rowOff>
    </xdr:from>
    <xdr:to>
      <xdr:col>111</xdr:col>
      <xdr:colOff>177800</xdr:colOff>
      <xdr:row>106</xdr:row>
      <xdr:rowOff>72389</xdr:rowOff>
    </xdr:to>
    <xdr:cxnSp macro="">
      <xdr:nvCxnSpPr>
        <xdr:cNvPr id="894" name="直線コネクタ 893"/>
        <xdr:cNvCxnSpPr/>
      </xdr:nvCxnSpPr>
      <xdr:spPr>
        <a:xfrm>
          <a:off x="20434300" y="1824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21589</xdr:rowOff>
    </xdr:from>
    <xdr:to>
      <xdr:col>102</xdr:col>
      <xdr:colOff>165100</xdr:colOff>
      <xdr:row>106</xdr:row>
      <xdr:rowOff>123189</xdr:rowOff>
    </xdr:to>
    <xdr:sp macro="" textlink="">
      <xdr:nvSpPr>
        <xdr:cNvPr id="895" name="楕円 894"/>
        <xdr:cNvSpPr/>
      </xdr:nvSpPr>
      <xdr:spPr>
        <a:xfrm>
          <a:off x="19494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72389</xdr:rowOff>
    </xdr:from>
    <xdr:to>
      <xdr:col>107</xdr:col>
      <xdr:colOff>50800</xdr:colOff>
      <xdr:row>106</xdr:row>
      <xdr:rowOff>72389</xdr:rowOff>
    </xdr:to>
    <xdr:cxnSp macro="">
      <xdr:nvCxnSpPr>
        <xdr:cNvPr id="896" name="直線コネクタ 895"/>
        <xdr:cNvCxnSpPr/>
      </xdr:nvCxnSpPr>
      <xdr:spPr>
        <a:xfrm>
          <a:off x="19545300" y="1824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132080</xdr:rowOff>
    </xdr:from>
    <xdr:to>
      <xdr:col>98</xdr:col>
      <xdr:colOff>38100</xdr:colOff>
      <xdr:row>105</xdr:row>
      <xdr:rowOff>62230</xdr:rowOff>
    </xdr:to>
    <xdr:sp macro="" textlink="">
      <xdr:nvSpPr>
        <xdr:cNvPr id="897" name="楕円 896"/>
        <xdr:cNvSpPr/>
      </xdr:nvSpPr>
      <xdr:spPr>
        <a:xfrm>
          <a:off x="18605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11430</xdr:rowOff>
    </xdr:from>
    <xdr:to>
      <xdr:col>102</xdr:col>
      <xdr:colOff>114300</xdr:colOff>
      <xdr:row>106</xdr:row>
      <xdr:rowOff>72389</xdr:rowOff>
    </xdr:to>
    <xdr:cxnSp macro="">
      <xdr:nvCxnSpPr>
        <xdr:cNvPr id="898" name="直線コネクタ 897"/>
        <xdr:cNvCxnSpPr/>
      </xdr:nvCxnSpPr>
      <xdr:spPr>
        <a:xfrm>
          <a:off x="18656300" y="18013680"/>
          <a:ext cx="8890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25416</xdr:rowOff>
    </xdr:from>
    <xdr:ext cx="469744" cy="259045"/>
    <xdr:sp macro="" textlink="">
      <xdr:nvSpPr>
        <xdr:cNvPr id="899" name="n_1aveValue【庁舎】&#10;一人当たり面積"/>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00" name="n_2aveValue【庁舎】&#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01" name="n_3aveValue【庁舎】&#10;一人当たり面積"/>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02" name="n_4aveValue【庁舎】&#10;一人当たり面積"/>
        <xdr:cNvSpPr txBox="1"/>
      </xdr:nvSpPr>
      <xdr:spPr>
        <a:xfrm>
          <a:off x="18421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114316</xdr:rowOff>
    </xdr:from>
    <xdr:ext cx="469744" cy="259045"/>
    <xdr:sp macro="" textlink="">
      <xdr:nvSpPr>
        <xdr:cNvPr id="903" name="n_1mainValue【庁舎】&#10;一人当たり面積"/>
        <xdr:cNvSpPr txBox="1"/>
      </xdr:nvSpPr>
      <xdr:spPr>
        <a:xfrm>
          <a:off x="210757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114316</xdr:rowOff>
    </xdr:from>
    <xdr:ext cx="469744" cy="259045"/>
    <xdr:sp macro="" textlink="">
      <xdr:nvSpPr>
        <xdr:cNvPr id="904" name="n_2mainValue【庁舎】&#10;一人当たり面積"/>
        <xdr:cNvSpPr txBox="1"/>
      </xdr:nvSpPr>
      <xdr:spPr>
        <a:xfrm>
          <a:off x="20199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114316</xdr:rowOff>
    </xdr:from>
    <xdr:ext cx="469744" cy="259045"/>
    <xdr:sp macro="" textlink="">
      <xdr:nvSpPr>
        <xdr:cNvPr id="905" name="n_3mainValue【庁舎】&#10;一人当たり面積"/>
        <xdr:cNvSpPr txBox="1"/>
      </xdr:nvSpPr>
      <xdr:spPr>
        <a:xfrm>
          <a:off x="19310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78757</xdr:rowOff>
    </xdr:from>
    <xdr:ext cx="469744" cy="259045"/>
    <xdr:sp macro="" textlink="">
      <xdr:nvSpPr>
        <xdr:cNvPr id="906" name="n_4mainValue【庁舎】&#10;一人当たり面積"/>
        <xdr:cNvSpPr txBox="1"/>
      </xdr:nvSpPr>
      <xdr:spPr>
        <a:xfrm>
          <a:off x="18421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7" name="正方形/長方形 9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8" name="正方形/長方形 9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9" name="テキスト ボックス 9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年度に新庁舎が竣工したことにより、類似団体内平均値に比して有形固定資産減価償却率が低い水準を保っている。また、「体育館・プール」については、柳島スポーツ公園が平成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年度に開園したこと、「市民会館」については、茅ヶ崎市民文化会館が平成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年度に耐震補強・大規模改修を終え、リニューアルオープンしたことから、大幅に改善している状況にある。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で「保健センター・保健所」、「福祉施設」、「消防施設」については、類似団体内平均値に比しても高い水準にあることに加え、年々増加傾向が認められることから、公共施設等総合管理計画に基づき、計画的に予防保全による老朽化対策をす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243,884
241,882
35.70
77,053,656
73,209,944
3,422,470
41,970,645
65,721,070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令和元年度は前年度より０．０１ポイント上昇の０．９６ポイントとなっている。　　</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主な要因としては、個人市民税・固定資産税・軽自動車税の増などから市税全体として増収だったことが挙げられる。その一方で節減が困難な義務的経費（人件費、扶助費及び公債費）の増も挙げられる。　　　　　　　　　　　　　　　　　　　　　　　　　　　　　　　　　　今後も義務的経費内の扶助費・公債費の継続的な伸びが見込まれるため、引き続き市税徴収率向上など、より一層歳入の確保及び事業の見直し・重点化に取り組んでいく。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116840</xdr:rowOff>
    </xdr:to>
    <xdr:cxnSp macro="">
      <xdr:nvCxnSpPr>
        <xdr:cNvPr id="62" name="直線コネクタ 61"/>
        <xdr:cNvCxnSpPr/>
      </xdr:nvCxnSpPr>
      <xdr:spPr>
        <a:xfrm flipV="1">
          <a:off x="4953000" y="623697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153670</xdr:rowOff>
    </xdr:from>
    <xdr:to>
      <xdr:col>23</xdr:col>
      <xdr:colOff>133350</xdr:colOff>
      <xdr:row>40</xdr:row>
      <xdr:rowOff>6350</xdr:rowOff>
    </xdr:to>
    <xdr:cxnSp macro="">
      <xdr:nvCxnSpPr>
        <xdr:cNvPr id="67" name="直線コネクタ 66"/>
        <xdr:cNvCxnSpPr/>
      </xdr:nvCxnSpPr>
      <xdr:spPr>
        <a:xfrm flipV="1">
          <a:off x="4114800" y="68402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0" name="直線コネクタ 69"/>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3" name="直線コネクタ 72"/>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75" name="テキスト ボックス 74"/>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30480</xdr:rowOff>
    </xdr:to>
    <xdr:cxnSp macro="">
      <xdr:nvCxnSpPr>
        <xdr:cNvPr id="76" name="直線コネクタ 75"/>
        <xdr:cNvCxnSpPr/>
      </xdr:nvCxnSpPr>
      <xdr:spPr>
        <a:xfrm flipV="1">
          <a:off x="1447800" y="68643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7" name="フローチャート: 判断 76"/>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78" name="テキスト ボックス 77"/>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102870</xdr:rowOff>
    </xdr:from>
    <xdr:to>
      <xdr:col>23</xdr:col>
      <xdr:colOff>184150</xdr:colOff>
      <xdr:row>40</xdr:row>
      <xdr:rowOff>33020</xdr:rowOff>
    </xdr:to>
    <xdr:sp macro="" textlink="">
      <xdr:nvSpPr>
        <xdr:cNvPr id="86" name="楕円 85"/>
        <xdr:cNvSpPr/>
      </xdr:nvSpPr>
      <xdr:spPr>
        <a:xfrm>
          <a:off x="4902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119397</xdr:rowOff>
    </xdr:from>
    <xdr:ext cx="762000" cy="259045"/>
    <xdr:sp macro="" textlink="">
      <xdr:nvSpPr>
        <xdr:cNvPr id="87" name="財政力該当値テキスト"/>
        <xdr:cNvSpPr txBox="1"/>
      </xdr:nvSpPr>
      <xdr:spPr>
        <a:xfrm>
          <a:off x="5041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88" name="楕円 87"/>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89" name="テキスト ボックス 88"/>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0" name="楕円 89"/>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1" name="テキスト ボックス 90"/>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2" name="楕円 91"/>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3" name="テキスト ボックス 92"/>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151130</xdr:rowOff>
    </xdr:from>
    <xdr:to>
      <xdr:col>7</xdr:col>
      <xdr:colOff>31750</xdr:colOff>
      <xdr:row>40</xdr:row>
      <xdr:rowOff>81280</xdr:rowOff>
    </xdr:to>
    <xdr:sp macro="" textlink="">
      <xdr:nvSpPr>
        <xdr:cNvPr id="94" name="楕円 93"/>
        <xdr:cNvSpPr/>
      </xdr:nvSpPr>
      <xdr:spPr>
        <a:xfrm>
          <a:off x="1397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91457</xdr:rowOff>
    </xdr:from>
    <xdr:ext cx="762000" cy="259045"/>
    <xdr:sp macro="" textlink="">
      <xdr:nvSpPr>
        <xdr:cNvPr id="95" name="テキスト ボックス 94"/>
        <xdr:cNvSpPr txBox="1"/>
      </xdr:nvSpPr>
      <xdr:spPr>
        <a:xfrm>
          <a:off x="1066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令和元年度は、歳出の物件費・扶助費・補助費等・繰出金が引き続き増加していることの影響を受け、前年度と比べ１．７ポイント悪化し９９．４％となった。　　　　　　　　　　　</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今後も、義務的経費内の扶助費・公債費などの継続的な伸びが見込まれるため、引き続き市税徴収率向上など、より一層歳入の確保及び事業の見直し・重点化に取り組んでいく。</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123444</xdr:rowOff>
    </xdr:to>
    <xdr:cxnSp macro="">
      <xdr:nvCxnSpPr>
        <xdr:cNvPr id="123" name="直線コネクタ 122"/>
        <xdr:cNvCxnSpPr/>
      </xdr:nvCxnSpPr>
      <xdr:spPr>
        <a:xfrm flipV="1">
          <a:off x="4953000" y="10302748"/>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95521</xdr:rowOff>
    </xdr:from>
    <xdr:ext cx="762000" cy="259045"/>
    <xdr:sp macro="" textlink="">
      <xdr:nvSpPr>
        <xdr:cNvPr id="124" name="財政構造の弾力性最小値テキスト"/>
        <xdr:cNvSpPr txBox="1"/>
      </xdr:nvSpPr>
      <xdr:spPr>
        <a:xfrm>
          <a:off x="5041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123444</xdr:rowOff>
    </xdr:from>
    <xdr:to>
      <xdr:col>24</xdr:col>
      <xdr:colOff>12700</xdr:colOff>
      <xdr:row>67</xdr:row>
      <xdr:rowOff>123444</xdr:rowOff>
    </xdr:to>
    <xdr:cxnSp macro="">
      <xdr:nvCxnSpPr>
        <xdr:cNvPr id="125" name="直線コネクタ 124"/>
        <xdr:cNvCxnSpPr/>
      </xdr:nvCxnSpPr>
      <xdr:spPr>
        <a:xfrm>
          <a:off x="4864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92202</xdr:rowOff>
    </xdr:from>
    <xdr:to>
      <xdr:col>23</xdr:col>
      <xdr:colOff>133350</xdr:colOff>
      <xdr:row>67</xdr:row>
      <xdr:rowOff>2794</xdr:rowOff>
    </xdr:to>
    <xdr:cxnSp macro="">
      <xdr:nvCxnSpPr>
        <xdr:cNvPr id="128" name="直線コネクタ 127"/>
        <xdr:cNvCxnSpPr/>
      </xdr:nvCxnSpPr>
      <xdr:spPr>
        <a:xfrm>
          <a:off x="4114800" y="1140790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29" name="財政構造の弾力性平均値テキスト"/>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0" name="フローチャート: 判断 129"/>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58420</xdr:rowOff>
    </xdr:from>
    <xdr:to>
      <xdr:col>19</xdr:col>
      <xdr:colOff>133350</xdr:colOff>
      <xdr:row>66</xdr:row>
      <xdr:rowOff>92202</xdr:rowOff>
    </xdr:to>
    <xdr:cxnSp macro="">
      <xdr:nvCxnSpPr>
        <xdr:cNvPr id="131" name="直線コネクタ 130"/>
        <xdr:cNvCxnSpPr/>
      </xdr:nvCxnSpPr>
      <xdr:spPr>
        <a:xfrm>
          <a:off x="3225800" y="1137412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2" name="フローチャート: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3" name="テキスト ボックス 132"/>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58420</xdr:rowOff>
    </xdr:from>
    <xdr:to>
      <xdr:col>15</xdr:col>
      <xdr:colOff>82550</xdr:colOff>
      <xdr:row>66</xdr:row>
      <xdr:rowOff>121158</xdr:rowOff>
    </xdr:to>
    <xdr:cxnSp macro="">
      <xdr:nvCxnSpPr>
        <xdr:cNvPr id="134" name="直線コネクタ 133"/>
        <xdr:cNvCxnSpPr/>
      </xdr:nvCxnSpPr>
      <xdr:spPr>
        <a:xfrm flipV="1">
          <a:off x="2336800" y="1137412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123698</xdr:rowOff>
    </xdr:from>
    <xdr:to>
      <xdr:col>15</xdr:col>
      <xdr:colOff>133350</xdr:colOff>
      <xdr:row>65</xdr:row>
      <xdr:rowOff>53848</xdr:rowOff>
    </xdr:to>
    <xdr:sp macro="" textlink="">
      <xdr:nvSpPr>
        <xdr:cNvPr id="135" name="フローチャート: 判断 134"/>
        <xdr:cNvSpPr/>
      </xdr:nvSpPr>
      <xdr:spPr>
        <a:xfrm>
          <a:off x="3175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64025</xdr:rowOff>
    </xdr:from>
    <xdr:ext cx="762000" cy="259045"/>
    <xdr:sp macro="" textlink="">
      <xdr:nvSpPr>
        <xdr:cNvPr id="136" name="テキスト ボックス 135"/>
        <xdr:cNvSpPr txBox="1"/>
      </xdr:nvSpPr>
      <xdr:spPr>
        <a:xfrm>
          <a:off x="2844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87376</xdr:rowOff>
    </xdr:from>
    <xdr:to>
      <xdr:col>11</xdr:col>
      <xdr:colOff>31750</xdr:colOff>
      <xdr:row>66</xdr:row>
      <xdr:rowOff>121158</xdr:rowOff>
    </xdr:to>
    <xdr:cxnSp macro="">
      <xdr:nvCxnSpPr>
        <xdr:cNvPr id="137" name="直線コネクタ 136"/>
        <xdr:cNvCxnSpPr/>
      </xdr:nvCxnSpPr>
      <xdr:spPr>
        <a:xfrm>
          <a:off x="1447800" y="1140307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38" name="フローチャート: 判断 137"/>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39" name="テキスト ボックス 138"/>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0" name="フローチャート: 判断 139"/>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1" name="テキスト ボックス 140"/>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123444</xdr:rowOff>
    </xdr:from>
    <xdr:to>
      <xdr:col>23</xdr:col>
      <xdr:colOff>184150</xdr:colOff>
      <xdr:row>67</xdr:row>
      <xdr:rowOff>53594</xdr:rowOff>
    </xdr:to>
    <xdr:sp macro="" textlink="">
      <xdr:nvSpPr>
        <xdr:cNvPr id="147" name="楕円 146"/>
        <xdr:cNvSpPr/>
      </xdr:nvSpPr>
      <xdr:spPr>
        <a:xfrm>
          <a:off x="49022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19321</xdr:rowOff>
    </xdr:from>
    <xdr:ext cx="762000" cy="259045"/>
    <xdr:sp macro="" textlink="">
      <xdr:nvSpPr>
        <xdr:cNvPr id="148" name="財政構造の弾力性該当値テキスト"/>
        <xdr:cNvSpPr txBox="1"/>
      </xdr:nvSpPr>
      <xdr:spPr>
        <a:xfrm>
          <a:off x="5041900" y="1133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41402</xdr:rowOff>
    </xdr:from>
    <xdr:to>
      <xdr:col>19</xdr:col>
      <xdr:colOff>184150</xdr:colOff>
      <xdr:row>66</xdr:row>
      <xdr:rowOff>143002</xdr:rowOff>
    </xdr:to>
    <xdr:sp macro="" textlink="">
      <xdr:nvSpPr>
        <xdr:cNvPr id="149" name="楕円 148"/>
        <xdr:cNvSpPr/>
      </xdr:nvSpPr>
      <xdr:spPr>
        <a:xfrm>
          <a:off x="4064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127779</xdr:rowOff>
    </xdr:from>
    <xdr:ext cx="736600" cy="259045"/>
    <xdr:sp macro="" textlink="">
      <xdr:nvSpPr>
        <xdr:cNvPr id="150" name="テキスト ボックス 149"/>
        <xdr:cNvSpPr txBox="1"/>
      </xdr:nvSpPr>
      <xdr:spPr>
        <a:xfrm>
          <a:off x="3733800" y="1144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1" name="楕円 150"/>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2" name="テキスト ボックス 151"/>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70358</xdr:rowOff>
    </xdr:from>
    <xdr:to>
      <xdr:col>11</xdr:col>
      <xdr:colOff>82550</xdr:colOff>
      <xdr:row>67</xdr:row>
      <xdr:rowOff>508</xdr:rowOff>
    </xdr:to>
    <xdr:sp macro="" textlink="">
      <xdr:nvSpPr>
        <xdr:cNvPr id="153" name="楕円 152"/>
        <xdr:cNvSpPr/>
      </xdr:nvSpPr>
      <xdr:spPr>
        <a:xfrm>
          <a:off x="22860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156735</xdr:rowOff>
    </xdr:from>
    <xdr:ext cx="762000" cy="259045"/>
    <xdr:sp macro="" textlink="">
      <xdr:nvSpPr>
        <xdr:cNvPr id="154" name="テキスト ボックス 153"/>
        <xdr:cNvSpPr txBox="1"/>
      </xdr:nvSpPr>
      <xdr:spPr>
        <a:xfrm>
          <a:off x="1955800" y="1147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36576</xdr:rowOff>
    </xdr:from>
    <xdr:to>
      <xdr:col>7</xdr:col>
      <xdr:colOff>31750</xdr:colOff>
      <xdr:row>66</xdr:row>
      <xdr:rowOff>138176</xdr:rowOff>
    </xdr:to>
    <xdr:sp macro="" textlink="">
      <xdr:nvSpPr>
        <xdr:cNvPr id="155" name="楕円 154"/>
        <xdr:cNvSpPr/>
      </xdr:nvSpPr>
      <xdr:spPr>
        <a:xfrm>
          <a:off x="1397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122953</xdr:rowOff>
    </xdr:from>
    <xdr:ext cx="762000" cy="259045"/>
    <xdr:sp macro="" textlink="">
      <xdr:nvSpPr>
        <xdr:cNvPr id="156" name="テキスト ボックス 155"/>
        <xdr:cNvSpPr txBox="1"/>
      </xdr:nvSpPr>
      <xdr:spPr>
        <a:xfrm>
          <a:off x="1066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令和元年度の人口一人あたりの決算額は、９８，６７７円で類似団体平均値を下回ったものの、対前年比微増傾向にある。　</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継続的な人件費の総額抑制に取り組んでいることや、維持補修費等の抑制に努めれていることが挙げられる。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今後も事業の見直しや重点化を図るとともに、それに伴う職員定数の適正化など、人件費の抑制に努める。　　　　　　　　　　　　　　　　　　　</a:t>
          </a: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16131</xdr:rowOff>
    </xdr:from>
    <xdr:to>
      <xdr:col>23</xdr:col>
      <xdr:colOff>133350</xdr:colOff>
      <xdr:row>89</xdr:row>
      <xdr:rowOff>162147</xdr:rowOff>
    </xdr:to>
    <xdr:cxnSp macro="">
      <xdr:nvCxnSpPr>
        <xdr:cNvPr id="186" name="直線コネクタ 185"/>
        <xdr:cNvCxnSpPr/>
      </xdr:nvCxnSpPr>
      <xdr:spPr>
        <a:xfrm flipV="1">
          <a:off x="4953000" y="13903581"/>
          <a:ext cx="0" cy="1517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134224</xdr:rowOff>
    </xdr:from>
    <xdr:ext cx="762000" cy="259045"/>
    <xdr:sp macro="" textlink="">
      <xdr:nvSpPr>
        <xdr:cNvPr id="187" name="人件費・物件費等の状況最小値テキスト"/>
        <xdr:cNvSpPr txBox="1"/>
      </xdr:nvSpPr>
      <xdr:spPr>
        <a:xfrm>
          <a:off x="5041900" y="153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162147</xdr:rowOff>
    </xdr:from>
    <xdr:to>
      <xdr:col>24</xdr:col>
      <xdr:colOff>12700</xdr:colOff>
      <xdr:row>89</xdr:row>
      <xdr:rowOff>162147</xdr:rowOff>
    </xdr:to>
    <xdr:cxnSp macro="">
      <xdr:nvCxnSpPr>
        <xdr:cNvPr id="188" name="直線コネクタ 187"/>
        <xdr:cNvCxnSpPr/>
      </xdr:nvCxnSpPr>
      <xdr:spPr>
        <a:xfrm>
          <a:off x="4864100" y="154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102508</xdr:rowOff>
    </xdr:from>
    <xdr:ext cx="762000" cy="259045"/>
    <xdr:sp macro="" textlink="">
      <xdr:nvSpPr>
        <xdr:cNvPr id="189" name="人件費・物件費等の状況最大値テキスト"/>
        <xdr:cNvSpPr txBox="1"/>
      </xdr:nvSpPr>
      <xdr:spPr>
        <a:xfrm>
          <a:off x="5041900" y="136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16131</xdr:rowOff>
    </xdr:from>
    <xdr:to>
      <xdr:col>24</xdr:col>
      <xdr:colOff>12700</xdr:colOff>
      <xdr:row>81</xdr:row>
      <xdr:rowOff>16131</xdr:rowOff>
    </xdr:to>
    <xdr:cxnSp macro="">
      <xdr:nvCxnSpPr>
        <xdr:cNvPr id="190" name="直線コネクタ 189"/>
        <xdr:cNvCxnSpPr/>
      </xdr:nvCxnSpPr>
      <xdr:spPr>
        <a:xfrm>
          <a:off x="4864100" y="1390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93642</xdr:rowOff>
    </xdr:from>
    <xdr:to>
      <xdr:col>23</xdr:col>
      <xdr:colOff>133350</xdr:colOff>
      <xdr:row>82</xdr:row>
      <xdr:rowOff>117329</xdr:rowOff>
    </xdr:to>
    <xdr:cxnSp macro="">
      <xdr:nvCxnSpPr>
        <xdr:cNvPr id="191" name="直線コネクタ 190"/>
        <xdr:cNvCxnSpPr/>
      </xdr:nvCxnSpPr>
      <xdr:spPr>
        <a:xfrm>
          <a:off x="4114800" y="14152542"/>
          <a:ext cx="838200" cy="2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133090</xdr:rowOff>
    </xdr:from>
    <xdr:ext cx="762000" cy="259045"/>
    <xdr:sp macro="" textlink="">
      <xdr:nvSpPr>
        <xdr:cNvPr id="192" name="人件費・物件費等の状況平均値テキスト"/>
        <xdr:cNvSpPr txBox="1"/>
      </xdr:nvSpPr>
      <xdr:spPr>
        <a:xfrm>
          <a:off x="5041900" y="1436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161013</xdr:rowOff>
    </xdr:from>
    <xdr:to>
      <xdr:col>23</xdr:col>
      <xdr:colOff>184150</xdr:colOff>
      <xdr:row>84</xdr:row>
      <xdr:rowOff>91163</xdr:rowOff>
    </xdr:to>
    <xdr:sp macro="" textlink="">
      <xdr:nvSpPr>
        <xdr:cNvPr id="193" name="フローチャート: 判断 192"/>
        <xdr:cNvSpPr/>
      </xdr:nvSpPr>
      <xdr:spPr>
        <a:xfrm>
          <a:off x="4902200" y="1439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83548</xdr:rowOff>
    </xdr:from>
    <xdr:to>
      <xdr:col>19</xdr:col>
      <xdr:colOff>133350</xdr:colOff>
      <xdr:row>82</xdr:row>
      <xdr:rowOff>93642</xdr:rowOff>
    </xdr:to>
    <xdr:cxnSp macro="">
      <xdr:nvCxnSpPr>
        <xdr:cNvPr id="194" name="直線コネクタ 193"/>
        <xdr:cNvCxnSpPr/>
      </xdr:nvCxnSpPr>
      <xdr:spPr>
        <a:xfrm>
          <a:off x="3225800" y="14142448"/>
          <a:ext cx="8890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73702</xdr:rowOff>
    </xdr:from>
    <xdr:to>
      <xdr:col>19</xdr:col>
      <xdr:colOff>184150</xdr:colOff>
      <xdr:row>84</xdr:row>
      <xdr:rowOff>3852</xdr:rowOff>
    </xdr:to>
    <xdr:sp macro="" textlink="">
      <xdr:nvSpPr>
        <xdr:cNvPr id="195" name="フローチャート: 判断 194"/>
        <xdr:cNvSpPr/>
      </xdr:nvSpPr>
      <xdr:spPr>
        <a:xfrm>
          <a:off x="4064000" y="1430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160079</xdr:rowOff>
    </xdr:from>
    <xdr:ext cx="736600" cy="259045"/>
    <xdr:sp macro="" textlink="">
      <xdr:nvSpPr>
        <xdr:cNvPr id="196" name="テキスト ボックス 195"/>
        <xdr:cNvSpPr txBox="1"/>
      </xdr:nvSpPr>
      <xdr:spPr>
        <a:xfrm>
          <a:off x="3733800" y="143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83548</xdr:rowOff>
    </xdr:from>
    <xdr:to>
      <xdr:col>15</xdr:col>
      <xdr:colOff>82550</xdr:colOff>
      <xdr:row>82</xdr:row>
      <xdr:rowOff>91049</xdr:rowOff>
    </xdr:to>
    <xdr:cxnSp macro="">
      <xdr:nvCxnSpPr>
        <xdr:cNvPr id="197" name="直線コネクタ 196"/>
        <xdr:cNvCxnSpPr/>
      </xdr:nvCxnSpPr>
      <xdr:spPr>
        <a:xfrm flipV="1">
          <a:off x="2336800" y="14142448"/>
          <a:ext cx="889000" cy="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54338</xdr:rowOff>
    </xdr:from>
    <xdr:to>
      <xdr:col>15</xdr:col>
      <xdr:colOff>133350</xdr:colOff>
      <xdr:row>83</xdr:row>
      <xdr:rowOff>155938</xdr:rowOff>
    </xdr:to>
    <xdr:sp macro="" textlink="">
      <xdr:nvSpPr>
        <xdr:cNvPr id="198" name="フローチャート: 判断 197"/>
        <xdr:cNvSpPr/>
      </xdr:nvSpPr>
      <xdr:spPr>
        <a:xfrm>
          <a:off x="3175000" y="142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140715</xdr:rowOff>
    </xdr:from>
    <xdr:ext cx="762000" cy="259045"/>
    <xdr:sp macro="" textlink="">
      <xdr:nvSpPr>
        <xdr:cNvPr id="199" name="テキスト ボックス 198"/>
        <xdr:cNvSpPr txBox="1"/>
      </xdr:nvSpPr>
      <xdr:spPr>
        <a:xfrm>
          <a:off x="2844800" y="1437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91049</xdr:rowOff>
    </xdr:from>
    <xdr:to>
      <xdr:col>11</xdr:col>
      <xdr:colOff>31750</xdr:colOff>
      <xdr:row>82</xdr:row>
      <xdr:rowOff>157305</xdr:rowOff>
    </xdr:to>
    <xdr:cxnSp macro="">
      <xdr:nvCxnSpPr>
        <xdr:cNvPr id="200" name="直線コネクタ 199"/>
        <xdr:cNvCxnSpPr/>
      </xdr:nvCxnSpPr>
      <xdr:spPr>
        <a:xfrm flipV="1">
          <a:off x="1447800" y="14149949"/>
          <a:ext cx="8890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15408</xdr:rowOff>
    </xdr:from>
    <xdr:to>
      <xdr:col>11</xdr:col>
      <xdr:colOff>82550</xdr:colOff>
      <xdr:row>83</xdr:row>
      <xdr:rowOff>117008</xdr:rowOff>
    </xdr:to>
    <xdr:sp macro="" textlink="">
      <xdr:nvSpPr>
        <xdr:cNvPr id="201" name="フローチャート: 判断 200"/>
        <xdr:cNvSpPr/>
      </xdr:nvSpPr>
      <xdr:spPr>
        <a:xfrm>
          <a:off x="22860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101785</xdr:rowOff>
    </xdr:from>
    <xdr:ext cx="762000" cy="259045"/>
    <xdr:sp macro="" textlink="">
      <xdr:nvSpPr>
        <xdr:cNvPr id="202" name="テキスト ボックス 201"/>
        <xdr:cNvSpPr txBox="1"/>
      </xdr:nvSpPr>
      <xdr:spPr>
        <a:xfrm>
          <a:off x="1955800" y="143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21199</xdr:rowOff>
    </xdr:from>
    <xdr:to>
      <xdr:col>7</xdr:col>
      <xdr:colOff>31750</xdr:colOff>
      <xdr:row>83</xdr:row>
      <xdr:rowOff>122799</xdr:rowOff>
    </xdr:to>
    <xdr:sp macro="" textlink="">
      <xdr:nvSpPr>
        <xdr:cNvPr id="203" name="フローチャート: 判断 202"/>
        <xdr:cNvSpPr/>
      </xdr:nvSpPr>
      <xdr:spPr>
        <a:xfrm>
          <a:off x="1397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107576</xdr:rowOff>
    </xdr:from>
    <xdr:ext cx="762000" cy="259045"/>
    <xdr:sp macro="" textlink="">
      <xdr:nvSpPr>
        <xdr:cNvPr id="204" name="テキスト ボックス 203"/>
        <xdr:cNvSpPr txBox="1"/>
      </xdr:nvSpPr>
      <xdr:spPr>
        <a:xfrm>
          <a:off x="1066800" y="1433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66529</xdr:rowOff>
    </xdr:from>
    <xdr:to>
      <xdr:col>23</xdr:col>
      <xdr:colOff>184150</xdr:colOff>
      <xdr:row>82</xdr:row>
      <xdr:rowOff>168129</xdr:rowOff>
    </xdr:to>
    <xdr:sp macro="" textlink="">
      <xdr:nvSpPr>
        <xdr:cNvPr id="210" name="楕円 209"/>
        <xdr:cNvSpPr/>
      </xdr:nvSpPr>
      <xdr:spPr>
        <a:xfrm>
          <a:off x="4902200" y="1412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83056</xdr:rowOff>
    </xdr:from>
    <xdr:ext cx="762000" cy="259045"/>
    <xdr:sp macro="" textlink="">
      <xdr:nvSpPr>
        <xdr:cNvPr id="211" name="人件費・物件費等の状況該当値テキスト"/>
        <xdr:cNvSpPr txBox="1"/>
      </xdr:nvSpPr>
      <xdr:spPr>
        <a:xfrm>
          <a:off x="5041900" y="1397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42842</xdr:rowOff>
    </xdr:from>
    <xdr:to>
      <xdr:col>19</xdr:col>
      <xdr:colOff>184150</xdr:colOff>
      <xdr:row>82</xdr:row>
      <xdr:rowOff>144442</xdr:rowOff>
    </xdr:to>
    <xdr:sp macro="" textlink="">
      <xdr:nvSpPr>
        <xdr:cNvPr id="212" name="楕円 211"/>
        <xdr:cNvSpPr/>
      </xdr:nvSpPr>
      <xdr:spPr>
        <a:xfrm>
          <a:off x="4064000" y="141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154619</xdr:rowOff>
    </xdr:from>
    <xdr:ext cx="736600" cy="259045"/>
    <xdr:sp macro="" textlink="">
      <xdr:nvSpPr>
        <xdr:cNvPr id="213" name="テキスト ボックス 212"/>
        <xdr:cNvSpPr txBox="1"/>
      </xdr:nvSpPr>
      <xdr:spPr>
        <a:xfrm>
          <a:off x="3733800" y="13870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32748</xdr:rowOff>
    </xdr:from>
    <xdr:to>
      <xdr:col>15</xdr:col>
      <xdr:colOff>133350</xdr:colOff>
      <xdr:row>82</xdr:row>
      <xdr:rowOff>134348</xdr:rowOff>
    </xdr:to>
    <xdr:sp macro="" textlink="">
      <xdr:nvSpPr>
        <xdr:cNvPr id="214" name="楕円 213"/>
        <xdr:cNvSpPr/>
      </xdr:nvSpPr>
      <xdr:spPr>
        <a:xfrm>
          <a:off x="3175000" y="140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144525</xdr:rowOff>
    </xdr:from>
    <xdr:ext cx="762000" cy="259045"/>
    <xdr:sp macro="" textlink="">
      <xdr:nvSpPr>
        <xdr:cNvPr id="215" name="テキスト ボックス 214"/>
        <xdr:cNvSpPr txBox="1"/>
      </xdr:nvSpPr>
      <xdr:spPr>
        <a:xfrm>
          <a:off x="2844800" y="1386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40249</xdr:rowOff>
    </xdr:from>
    <xdr:to>
      <xdr:col>11</xdr:col>
      <xdr:colOff>82550</xdr:colOff>
      <xdr:row>82</xdr:row>
      <xdr:rowOff>141849</xdr:rowOff>
    </xdr:to>
    <xdr:sp macro="" textlink="">
      <xdr:nvSpPr>
        <xdr:cNvPr id="216" name="楕円 215"/>
        <xdr:cNvSpPr/>
      </xdr:nvSpPr>
      <xdr:spPr>
        <a:xfrm>
          <a:off x="2286000" y="1409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152026</xdr:rowOff>
    </xdr:from>
    <xdr:ext cx="762000" cy="259045"/>
    <xdr:sp macro="" textlink="">
      <xdr:nvSpPr>
        <xdr:cNvPr id="217" name="テキスト ボックス 216"/>
        <xdr:cNvSpPr txBox="1"/>
      </xdr:nvSpPr>
      <xdr:spPr>
        <a:xfrm>
          <a:off x="1955800" y="1386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106505</xdr:rowOff>
    </xdr:from>
    <xdr:to>
      <xdr:col>7</xdr:col>
      <xdr:colOff>31750</xdr:colOff>
      <xdr:row>83</xdr:row>
      <xdr:rowOff>36655</xdr:rowOff>
    </xdr:to>
    <xdr:sp macro="" textlink="">
      <xdr:nvSpPr>
        <xdr:cNvPr id="218" name="楕円 217"/>
        <xdr:cNvSpPr/>
      </xdr:nvSpPr>
      <xdr:spPr>
        <a:xfrm>
          <a:off x="1397000" y="141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46832</xdr:rowOff>
    </xdr:from>
    <xdr:ext cx="762000" cy="259045"/>
    <xdr:sp macro="" textlink="">
      <xdr:nvSpPr>
        <xdr:cNvPr id="219" name="テキスト ボックス 218"/>
        <xdr:cNvSpPr txBox="1"/>
      </xdr:nvSpPr>
      <xdr:spPr>
        <a:xfrm>
          <a:off x="1066800" y="1393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職員構成の変動（定年退職・勤続年数等）により前年度より数値が減少した。</a:t>
          </a:r>
        </a:p>
        <a:p>
          <a:r>
            <a:rPr kumimoji="1" lang="ja-JP" altLang="en-US" sz="1300">
              <a:latin typeface="ＭＳ Ｐゴシック" panose="020B0600070205080204" pitchFamily="50" charset="-128"/>
              <a:ea typeface="ＭＳ Ｐゴシック" panose="020B0600070205080204" pitchFamily="50" charset="-128"/>
            </a:rPr>
            <a:t>今後も引き続き給与水準の適正化に努める。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140759</xdr:rowOff>
    </xdr:to>
    <xdr:cxnSp macro="">
      <xdr:nvCxnSpPr>
        <xdr:cNvPr id="248" name="直線コネクタ 247"/>
        <xdr:cNvCxnSpPr/>
      </xdr:nvCxnSpPr>
      <xdr:spPr>
        <a:xfrm flipV="1">
          <a:off x="17018000" y="1370012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49" name="給与水準   （国との比較）最小値テキスト"/>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50" name="直線コネクタ 249"/>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1" name="給与水準   （国との比較）最大値テキスト"/>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2" name="直線コネクタ 251"/>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85</xdr:row>
      <xdr:rowOff>31750</xdr:rowOff>
    </xdr:to>
    <xdr:cxnSp macro="">
      <xdr:nvCxnSpPr>
        <xdr:cNvPr id="253" name="直線コネクタ 252"/>
        <xdr:cNvCxnSpPr/>
      </xdr:nvCxnSpPr>
      <xdr:spPr>
        <a:xfrm flipV="1">
          <a:off x="16179800" y="1450445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4"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5" name="フローチャート: 判断 254"/>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31750</xdr:rowOff>
    </xdr:to>
    <xdr:cxnSp macro="">
      <xdr:nvCxnSpPr>
        <xdr:cNvPr id="256" name="直線コネクタ 255"/>
        <xdr:cNvCxnSpPr/>
      </xdr:nvCxnSpPr>
      <xdr:spPr>
        <a:xfrm>
          <a:off x="15290800" y="145647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7" name="フローチャート: 判断 256"/>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58" name="テキスト ボックス 257"/>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71966</xdr:rowOff>
    </xdr:to>
    <xdr:cxnSp macro="">
      <xdr:nvCxnSpPr>
        <xdr:cNvPr id="259" name="直線コネクタ 258"/>
        <xdr:cNvCxnSpPr/>
      </xdr:nvCxnSpPr>
      <xdr:spPr>
        <a:xfrm flipV="1">
          <a:off x="14401800" y="145647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86</xdr:row>
      <xdr:rowOff>121709</xdr:rowOff>
    </xdr:to>
    <xdr:cxnSp macro="">
      <xdr:nvCxnSpPr>
        <xdr:cNvPr id="262" name="直線コネクタ 261"/>
        <xdr:cNvCxnSpPr/>
      </xdr:nvCxnSpPr>
      <xdr:spPr>
        <a:xfrm flipV="1">
          <a:off x="13512800" y="14645216"/>
          <a:ext cx="8890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5" name="フローチャート: 判断 264"/>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6" name="テキスト ボックス 265"/>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2" name="楕円 271"/>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3" name="給与水準   （国との比較）該当値テキスト"/>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4" name="楕円 273"/>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5" name="テキスト ボックス 274"/>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76" name="楕円 275"/>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77" name="テキスト ボックス 276"/>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8" name="楕円 277"/>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9" name="テキスト ボックス 278"/>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0" name="楕円 279"/>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macro="" textlink="">
      <xdr:nvSpPr>
        <xdr:cNvPr id="281" name="テキスト ボックス 280"/>
        <xdr:cNvSpPr txBox="1"/>
      </xdr:nvSpPr>
      <xdr:spPr>
        <a:xfrm>
          <a:off x="13131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保健所政令市への移行や病院機能の充実のため、近年、職員数は増加しているものの類似団体の平均値と概ね同等となっている。</a:t>
          </a:r>
        </a:p>
        <a:p>
          <a:r>
            <a:rPr kumimoji="1" lang="ja-JP" altLang="en-US" sz="1300">
              <a:latin typeface="ＭＳ Ｐゴシック" panose="020B0600070205080204" pitchFamily="50" charset="-128"/>
              <a:ea typeface="ＭＳ Ｐゴシック" panose="020B0600070205080204" pitchFamily="50" charset="-128"/>
            </a:rPr>
            <a:t>　今後、改めて内部管理事務や行政サービスの提供体制など様々な業務の必要性や水準を一から見直すことで、業務量の縮減を図り、職員定数の削減を図っていく。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117475</xdr:rowOff>
    </xdr:from>
    <xdr:to>
      <xdr:col>81</xdr:col>
      <xdr:colOff>44450</xdr:colOff>
      <xdr:row>66</xdr:row>
      <xdr:rowOff>50377</xdr:rowOff>
    </xdr:to>
    <xdr:cxnSp macro="">
      <xdr:nvCxnSpPr>
        <xdr:cNvPr id="311" name="直線コネクタ 310"/>
        <xdr:cNvCxnSpPr/>
      </xdr:nvCxnSpPr>
      <xdr:spPr>
        <a:xfrm flipV="1">
          <a:off x="17018000" y="9890125"/>
          <a:ext cx="0" cy="1475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2" name="定員管理の状況最小値テキスト"/>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3" name="直線コネクタ 312"/>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32402</xdr:rowOff>
    </xdr:from>
    <xdr:ext cx="762000" cy="259045"/>
    <xdr:sp macro="" textlink="">
      <xdr:nvSpPr>
        <xdr:cNvPr id="314" name="定員管理の状況最大値テキスト"/>
        <xdr:cNvSpPr txBox="1"/>
      </xdr:nvSpPr>
      <xdr:spPr>
        <a:xfrm>
          <a:off x="17106900" y="963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117475</xdr:rowOff>
    </xdr:from>
    <xdr:to>
      <xdr:col>81</xdr:col>
      <xdr:colOff>133350</xdr:colOff>
      <xdr:row>57</xdr:row>
      <xdr:rowOff>117475</xdr:rowOff>
    </xdr:to>
    <xdr:cxnSp macro="">
      <xdr:nvCxnSpPr>
        <xdr:cNvPr id="315" name="直線コネクタ 314"/>
        <xdr:cNvCxnSpPr/>
      </xdr:nvCxnSpPr>
      <xdr:spPr>
        <a:xfrm>
          <a:off x="16929100" y="989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38946</xdr:rowOff>
    </xdr:from>
    <xdr:to>
      <xdr:col>81</xdr:col>
      <xdr:colOff>44450</xdr:colOff>
      <xdr:row>61</xdr:row>
      <xdr:rowOff>75142</xdr:rowOff>
    </xdr:to>
    <xdr:cxnSp macro="">
      <xdr:nvCxnSpPr>
        <xdr:cNvPr id="316" name="直線コネクタ 315"/>
        <xdr:cNvCxnSpPr/>
      </xdr:nvCxnSpPr>
      <xdr:spPr>
        <a:xfrm>
          <a:off x="16179800" y="10497396"/>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17" name="定員管理の状況平均値テキスト"/>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18" name="フローチャート: 判断 317"/>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38946</xdr:rowOff>
    </xdr:from>
    <xdr:to>
      <xdr:col>77</xdr:col>
      <xdr:colOff>44450</xdr:colOff>
      <xdr:row>61</xdr:row>
      <xdr:rowOff>55033</xdr:rowOff>
    </xdr:to>
    <xdr:cxnSp macro="">
      <xdr:nvCxnSpPr>
        <xdr:cNvPr id="319" name="直線コネクタ 318"/>
        <xdr:cNvCxnSpPr/>
      </xdr:nvCxnSpPr>
      <xdr:spPr>
        <a:xfrm flipV="1">
          <a:off x="15290800" y="1049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0" name="フローチャート: 判断 319"/>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1" name="テキスト ボックス 320"/>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55033</xdr:rowOff>
    </xdr:from>
    <xdr:to>
      <xdr:col>72</xdr:col>
      <xdr:colOff>203200</xdr:colOff>
      <xdr:row>61</xdr:row>
      <xdr:rowOff>63077</xdr:rowOff>
    </xdr:to>
    <xdr:cxnSp macro="">
      <xdr:nvCxnSpPr>
        <xdr:cNvPr id="322" name="直線コネクタ 321"/>
        <xdr:cNvCxnSpPr/>
      </xdr:nvCxnSpPr>
      <xdr:spPr>
        <a:xfrm flipV="1">
          <a:off x="14401800" y="105134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3" name="フローチャート: 判断 322"/>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24" name="テキスト ボックス 323"/>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170180</xdr:rowOff>
    </xdr:from>
    <xdr:to>
      <xdr:col>68</xdr:col>
      <xdr:colOff>152400</xdr:colOff>
      <xdr:row>61</xdr:row>
      <xdr:rowOff>63077</xdr:rowOff>
    </xdr:to>
    <xdr:cxnSp macro="">
      <xdr:nvCxnSpPr>
        <xdr:cNvPr id="325" name="直線コネクタ 324"/>
        <xdr:cNvCxnSpPr/>
      </xdr:nvCxnSpPr>
      <xdr:spPr>
        <a:xfrm>
          <a:off x="13512800" y="104571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123402</xdr:rowOff>
    </xdr:from>
    <xdr:to>
      <xdr:col>68</xdr:col>
      <xdr:colOff>203200</xdr:colOff>
      <xdr:row>61</xdr:row>
      <xdr:rowOff>53552</xdr:rowOff>
    </xdr:to>
    <xdr:sp macro="" textlink="">
      <xdr:nvSpPr>
        <xdr:cNvPr id="326" name="フローチャート: 判断 325"/>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63729</xdr:rowOff>
    </xdr:from>
    <xdr:ext cx="762000" cy="259045"/>
    <xdr:sp macro="" textlink="">
      <xdr:nvSpPr>
        <xdr:cNvPr id="327" name="テキスト ボックス 326"/>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28" name="フローチャート: 判断 327"/>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29" name="テキスト ボックス 328"/>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24342</xdr:rowOff>
    </xdr:from>
    <xdr:to>
      <xdr:col>81</xdr:col>
      <xdr:colOff>95250</xdr:colOff>
      <xdr:row>61</xdr:row>
      <xdr:rowOff>125942</xdr:rowOff>
    </xdr:to>
    <xdr:sp macro="" textlink="">
      <xdr:nvSpPr>
        <xdr:cNvPr id="335" name="楕円 334"/>
        <xdr:cNvSpPr/>
      </xdr:nvSpPr>
      <xdr:spPr>
        <a:xfrm>
          <a:off x="16967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40869</xdr:rowOff>
    </xdr:from>
    <xdr:ext cx="762000" cy="259045"/>
    <xdr:sp macro="" textlink="">
      <xdr:nvSpPr>
        <xdr:cNvPr id="336" name="定員管理の状況該当値テキスト"/>
        <xdr:cNvSpPr txBox="1"/>
      </xdr:nvSpPr>
      <xdr:spPr>
        <a:xfrm>
          <a:off x="17106900" y="1032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159596</xdr:rowOff>
    </xdr:from>
    <xdr:to>
      <xdr:col>77</xdr:col>
      <xdr:colOff>95250</xdr:colOff>
      <xdr:row>61</xdr:row>
      <xdr:rowOff>89746</xdr:rowOff>
    </xdr:to>
    <xdr:sp macro="" textlink="">
      <xdr:nvSpPr>
        <xdr:cNvPr id="337" name="楕円 336"/>
        <xdr:cNvSpPr/>
      </xdr:nvSpPr>
      <xdr:spPr>
        <a:xfrm>
          <a:off x="16129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99923</xdr:rowOff>
    </xdr:from>
    <xdr:ext cx="736600" cy="259045"/>
    <xdr:sp macro="" textlink="">
      <xdr:nvSpPr>
        <xdr:cNvPr id="338" name="テキスト ボックス 337"/>
        <xdr:cNvSpPr txBox="1"/>
      </xdr:nvSpPr>
      <xdr:spPr>
        <a:xfrm>
          <a:off x="15798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4233</xdr:rowOff>
    </xdr:from>
    <xdr:to>
      <xdr:col>73</xdr:col>
      <xdr:colOff>44450</xdr:colOff>
      <xdr:row>61</xdr:row>
      <xdr:rowOff>105833</xdr:rowOff>
    </xdr:to>
    <xdr:sp macro="" textlink="">
      <xdr:nvSpPr>
        <xdr:cNvPr id="339" name="楕円 338"/>
        <xdr:cNvSpPr/>
      </xdr:nvSpPr>
      <xdr:spPr>
        <a:xfrm>
          <a:off x="15240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90610</xdr:rowOff>
    </xdr:from>
    <xdr:ext cx="762000" cy="259045"/>
    <xdr:sp macro="" textlink="">
      <xdr:nvSpPr>
        <xdr:cNvPr id="340" name="テキスト ボックス 339"/>
        <xdr:cNvSpPr txBox="1"/>
      </xdr:nvSpPr>
      <xdr:spPr>
        <a:xfrm>
          <a:off x="14909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12277</xdr:rowOff>
    </xdr:from>
    <xdr:to>
      <xdr:col>68</xdr:col>
      <xdr:colOff>203200</xdr:colOff>
      <xdr:row>61</xdr:row>
      <xdr:rowOff>113877</xdr:rowOff>
    </xdr:to>
    <xdr:sp macro="" textlink="">
      <xdr:nvSpPr>
        <xdr:cNvPr id="341" name="楕円 340"/>
        <xdr:cNvSpPr/>
      </xdr:nvSpPr>
      <xdr:spPr>
        <a:xfrm>
          <a:off x="14351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42" name="テキスト ボックス 341"/>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119380</xdr:rowOff>
    </xdr:from>
    <xdr:to>
      <xdr:col>64</xdr:col>
      <xdr:colOff>152400</xdr:colOff>
      <xdr:row>61</xdr:row>
      <xdr:rowOff>49530</xdr:rowOff>
    </xdr:to>
    <xdr:sp macro="" textlink="">
      <xdr:nvSpPr>
        <xdr:cNvPr id="343" name="楕円 342"/>
        <xdr:cNvSpPr/>
      </xdr:nvSpPr>
      <xdr:spPr>
        <a:xfrm>
          <a:off x="13462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34307</xdr:rowOff>
    </xdr:from>
    <xdr:ext cx="762000" cy="259045"/>
    <xdr:sp macro="" textlink="">
      <xdr:nvSpPr>
        <xdr:cNvPr id="344" name="テキスト ボックス 343"/>
        <xdr:cNvSpPr txBox="1"/>
      </xdr:nvSpPr>
      <xdr:spPr>
        <a:xfrm>
          <a:off x="13131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令和元年度は前年度の０．５％から０．２ポイント悪化し０．７％となったが、早期健全化基準の２５％を大きく下回るとともに、類似団体順位でも上位に位置している。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主な要因としては、公債費に準ずる債務負担行為に係るものの増などによる実質公債費比率の増加が挙げられる。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今後は、引き続き老朽化する公共施設の整備・再編にあたり、基金の取崩しや地方債の発行額の変化などが見込まれるため、各財政指標に留意しつつ、財政の健全性を維持していく。</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45</xdr:row>
      <xdr:rowOff>108555</xdr:rowOff>
    </xdr:to>
    <xdr:cxnSp macro="">
      <xdr:nvCxnSpPr>
        <xdr:cNvPr id="374" name="直線コネクタ 373"/>
        <xdr:cNvCxnSpPr/>
      </xdr:nvCxnSpPr>
      <xdr:spPr>
        <a:xfrm flipV="1">
          <a:off x="17018000" y="6111724"/>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75"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76" name="直線コネクタ 375"/>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77"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78" name="直線コネクタ 377"/>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10281</xdr:rowOff>
    </xdr:from>
    <xdr:to>
      <xdr:col>81</xdr:col>
      <xdr:colOff>44450</xdr:colOff>
      <xdr:row>38</xdr:row>
      <xdr:rowOff>33262</xdr:rowOff>
    </xdr:to>
    <xdr:cxnSp macro="">
      <xdr:nvCxnSpPr>
        <xdr:cNvPr id="379" name="直線コネクタ 378"/>
        <xdr:cNvCxnSpPr/>
      </xdr:nvCxnSpPr>
      <xdr:spPr>
        <a:xfrm>
          <a:off x="16179800" y="652538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0"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1" name="フローチャート: 判断 38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10281</xdr:rowOff>
    </xdr:from>
    <xdr:to>
      <xdr:col>77</xdr:col>
      <xdr:colOff>44450</xdr:colOff>
      <xdr:row>38</xdr:row>
      <xdr:rowOff>10281</xdr:rowOff>
    </xdr:to>
    <xdr:cxnSp macro="">
      <xdr:nvCxnSpPr>
        <xdr:cNvPr id="382" name="直線コネクタ 381"/>
        <xdr:cNvCxnSpPr/>
      </xdr:nvCxnSpPr>
      <xdr:spPr>
        <a:xfrm>
          <a:off x="15290800" y="6525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83" name="フローチャート: 判断 382"/>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384" name="テキスト ボックス 383"/>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170241</xdr:rowOff>
    </xdr:from>
    <xdr:to>
      <xdr:col>72</xdr:col>
      <xdr:colOff>203200</xdr:colOff>
      <xdr:row>38</xdr:row>
      <xdr:rowOff>10281</xdr:rowOff>
    </xdr:to>
    <xdr:cxnSp macro="">
      <xdr:nvCxnSpPr>
        <xdr:cNvPr id="385" name="直線コネクタ 384"/>
        <xdr:cNvCxnSpPr/>
      </xdr:nvCxnSpPr>
      <xdr:spPr>
        <a:xfrm>
          <a:off x="14401800" y="65138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6" name="フローチャート: 判断 385"/>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7" name="テキスト ボックス 386"/>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37</xdr:row>
      <xdr:rowOff>170241</xdr:rowOff>
    </xdr:to>
    <xdr:cxnSp macro="">
      <xdr:nvCxnSpPr>
        <xdr:cNvPr id="388" name="直線コネクタ 387"/>
        <xdr:cNvCxnSpPr/>
      </xdr:nvCxnSpPr>
      <xdr:spPr>
        <a:xfrm>
          <a:off x="13512800" y="65024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9" name="フローチャート: 判断 38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0" name="テキスト ボックス 389"/>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91" name="フローチャート: 判断 390"/>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392" name="テキスト ボックス 391"/>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153912</xdr:rowOff>
    </xdr:from>
    <xdr:to>
      <xdr:col>81</xdr:col>
      <xdr:colOff>95250</xdr:colOff>
      <xdr:row>38</xdr:row>
      <xdr:rowOff>84062</xdr:rowOff>
    </xdr:to>
    <xdr:sp macro="" textlink="">
      <xdr:nvSpPr>
        <xdr:cNvPr id="398" name="楕円 397"/>
        <xdr:cNvSpPr/>
      </xdr:nvSpPr>
      <xdr:spPr>
        <a:xfrm>
          <a:off x="169672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170439</xdr:rowOff>
    </xdr:from>
    <xdr:ext cx="762000" cy="259045"/>
    <xdr:sp macro="" textlink="">
      <xdr:nvSpPr>
        <xdr:cNvPr id="399" name="公債費負担の状況該当値テキスト"/>
        <xdr:cNvSpPr txBox="1"/>
      </xdr:nvSpPr>
      <xdr:spPr>
        <a:xfrm>
          <a:off x="17106900" y="634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130931</xdr:rowOff>
    </xdr:from>
    <xdr:to>
      <xdr:col>77</xdr:col>
      <xdr:colOff>95250</xdr:colOff>
      <xdr:row>38</xdr:row>
      <xdr:rowOff>61081</xdr:rowOff>
    </xdr:to>
    <xdr:sp macro="" textlink="">
      <xdr:nvSpPr>
        <xdr:cNvPr id="400" name="楕円 399"/>
        <xdr:cNvSpPr/>
      </xdr:nvSpPr>
      <xdr:spPr>
        <a:xfrm>
          <a:off x="16129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71258</xdr:rowOff>
    </xdr:from>
    <xdr:ext cx="736600" cy="259045"/>
    <xdr:sp macro="" textlink="">
      <xdr:nvSpPr>
        <xdr:cNvPr id="401" name="テキスト ボックス 400"/>
        <xdr:cNvSpPr txBox="1"/>
      </xdr:nvSpPr>
      <xdr:spPr>
        <a:xfrm>
          <a:off x="15798800" y="624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130931</xdr:rowOff>
    </xdr:from>
    <xdr:to>
      <xdr:col>73</xdr:col>
      <xdr:colOff>44450</xdr:colOff>
      <xdr:row>38</xdr:row>
      <xdr:rowOff>61081</xdr:rowOff>
    </xdr:to>
    <xdr:sp macro="" textlink="">
      <xdr:nvSpPr>
        <xdr:cNvPr id="402" name="楕円 401"/>
        <xdr:cNvSpPr/>
      </xdr:nvSpPr>
      <xdr:spPr>
        <a:xfrm>
          <a:off x="15240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71258</xdr:rowOff>
    </xdr:from>
    <xdr:ext cx="762000" cy="259045"/>
    <xdr:sp macro="" textlink="">
      <xdr:nvSpPr>
        <xdr:cNvPr id="403" name="テキスト ボックス 402"/>
        <xdr:cNvSpPr txBox="1"/>
      </xdr:nvSpPr>
      <xdr:spPr>
        <a:xfrm>
          <a:off x="14909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119440</xdr:rowOff>
    </xdr:from>
    <xdr:to>
      <xdr:col>68</xdr:col>
      <xdr:colOff>203200</xdr:colOff>
      <xdr:row>38</xdr:row>
      <xdr:rowOff>49591</xdr:rowOff>
    </xdr:to>
    <xdr:sp macro="" textlink="">
      <xdr:nvSpPr>
        <xdr:cNvPr id="404" name="楕円 403"/>
        <xdr:cNvSpPr/>
      </xdr:nvSpPr>
      <xdr:spPr>
        <a:xfrm>
          <a:off x="14351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59767</xdr:rowOff>
    </xdr:from>
    <xdr:ext cx="762000" cy="259045"/>
    <xdr:sp macro="" textlink="">
      <xdr:nvSpPr>
        <xdr:cNvPr id="405" name="テキスト ボックス 404"/>
        <xdr:cNvSpPr txBox="1"/>
      </xdr:nvSpPr>
      <xdr:spPr>
        <a:xfrm>
          <a:off x="14020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06" name="楕円 405"/>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07" name="テキスト ボックス 406"/>
        <xdr:cNvSpPr txBox="1"/>
      </xdr:nvSpPr>
      <xdr:spPr>
        <a:xfrm>
          <a:off x="1313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令和元年度は前年度の４８．９％から０．２ポイント改善し４８．７％となり、早期健全化基準の３５０％も大幅に下回った。　　　　　　　　　　　　　　　　　　　　　　　　　　　　</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しかしながら、地方債残高は増加傾向にあるため引き続き適正な対応が必要となる。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今後は、引き続き老朽化する公共施設の整備・再編にあたり、基金の取崩しや地方債の発行額の変化などが見込まれるため、各財政指標に留意しつつ、財政の健全性を維持していく。</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62653</xdr:rowOff>
    </xdr:to>
    <xdr:cxnSp macro="">
      <xdr:nvCxnSpPr>
        <xdr:cNvPr id="438" name="直線コネクタ 437"/>
        <xdr:cNvCxnSpPr/>
      </xdr:nvCxnSpPr>
      <xdr:spPr>
        <a:xfrm flipV="1">
          <a:off x="17018000" y="2313214"/>
          <a:ext cx="0" cy="1521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129600</xdr:rowOff>
    </xdr:from>
    <xdr:to>
      <xdr:col>81</xdr:col>
      <xdr:colOff>44450</xdr:colOff>
      <xdr:row>16</xdr:row>
      <xdr:rowOff>131899</xdr:rowOff>
    </xdr:to>
    <xdr:cxnSp macro="">
      <xdr:nvCxnSpPr>
        <xdr:cNvPr id="443" name="直線コネクタ 442"/>
        <xdr:cNvCxnSpPr/>
      </xdr:nvCxnSpPr>
      <xdr:spPr>
        <a:xfrm flipV="1">
          <a:off x="16179800" y="2872800"/>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96960</xdr:rowOff>
    </xdr:from>
    <xdr:ext cx="762000" cy="259045"/>
    <xdr:sp macro="" textlink="">
      <xdr:nvSpPr>
        <xdr:cNvPr id="444" name="将来負担の状況平均値テキスト"/>
        <xdr:cNvSpPr txBox="1"/>
      </xdr:nvSpPr>
      <xdr:spPr>
        <a:xfrm>
          <a:off x="17106900" y="232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80433</xdr:rowOff>
    </xdr:from>
    <xdr:to>
      <xdr:col>81</xdr:col>
      <xdr:colOff>95250</xdr:colOff>
      <xdr:row>15</xdr:row>
      <xdr:rowOff>10583</xdr:rowOff>
    </xdr:to>
    <xdr:sp macro="" textlink="">
      <xdr:nvSpPr>
        <xdr:cNvPr id="445" name="フローチャート: 判断 444"/>
        <xdr:cNvSpPr/>
      </xdr:nvSpPr>
      <xdr:spPr>
        <a:xfrm>
          <a:off x="169672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140184</xdr:rowOff>
    </xdr:from>
    <xdr:to>
      <xdr:col>77</xdr:col>
      <xdr:colOff>44450</xdr:colOff>
      <xdr:row>16</xdr:row>
      <xdr:rowOff>131899</xdr:rowOff>
    </xdr:to>
    <xdr:cxnSp macro="">
      <xdr:nvCxnSpPr>
        <xdr:cNvPr id="446" name="直線コネクタ 445"/>
        <xdr:cNvCxnSpPr/>
      </xdr:nvCxnSpPr>
      <xdr:spPr>
        <a:xfrm>
          <a:off x="15290800" y="2711934"/>
          <a:ext cx="8890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127544</xdr:rowOff>
    </xdr:from>
    <xdr:to>
      <xdr:col>77</xdr:col>
      <xdr:colOff>95250</xdr:colOff>
      <xdr:row>15</xdr:row>
      <xdr:rowOff>57694</xdr:rowOff>
    </xdr:to>
    <xdr:sp macro="" textlink="">
      <xdr:nvSpPr>
        <xdr:cNvPr id="447" name="フローチャート: 判断 446"/>
        <xdr:cNvSpPr/>
      </xdr:nvSpPr>
      <xdr:spPr>
        <a:xfrm>
          <a:off x="16129000" y="25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67871</xdr:rowOff>
    </xdr:from>
    <xdr:ext cx="736600" cy="259045"/>
    <xdr:sp macro="" textlink="">
      <xdr:nvSpPr>
        <xdr:cNvPr id="448" name="テキスト ボックス 447"/>
        <xdr:cNvSpPr txBox="1"/>
      </xdr:nvSpPr>
      <xdr:spPr>
        <a:xfrm>
          <a:off x="15798800" y="229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140184</xdr:rowOff>
    </xdr:from>
    <xdr:to>
      <xdr:col>72</xdr:col>
      <xdr:colOff>203200</xdr:colOff>
      <xdr:row>16</xdr:row>
      <xdr:rowOff>81340</xdr:rowOff>
    </xdr:to>
    <xdr:cxnSp macro="">
      <xdr:nvCxnSpPr>
        <xdr:cNvPr id="449" name="直線コネクタ 448"/>
        <xdr:cNvCxnSpPr/>
      </xdr:nvCxnSpPr>
      <xdr:spPr>
        <a:xfrm flipV="1">
          <a:off x="14401800" y="271193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35379</xdr:rowOff>
    </xdr:from>
    <xdr:to>
      <xdr:col>73</xdr:col>
      <xdr:colOff>44450</xdr:colOff>
      <xdr:row>15</xdr:row>
      <xdr:rowOff>136979</xdr:rowOff>
    </xdr:to>
    <xdr:sp macro="" textlink="">
      <xdr:nvSpPr>
        <xdr:cNvPr id="450" name="フローチャート: 判断 449"/>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147156</xdr:rowOff>
    </xdr:from>
    <xdr:ext cx="762000" cy="259045"/>
    <xdr:sp macro="" textlink="">
      <xdr:nvSpPr>
        <xdr:cNvPr id="451" name="テキスト ボックス 450"/>
        <xdr:cNvSpPr txBox="1"/>
      </xdr:nvSpPr>
      <xdr:spPr>
        <a:xfrm>
          <a:off x="14909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76744</xdr:rowOff>
    </xdr:from>
    <xdr:to>
      <xdr:col>68</xdr:col>
      <xdr:colOff>152400</xdr:colOff>
      <xdr:row>16</xdr:row>
      <xdr:rowOff>81340</xdr:rowOff>
    </xdr:to>
    <xdr:cxnSp macro="">
      <xdr:nvCxnSpPr>
        <xdr:cNvPr id="452" name="直線コネクタ 451"/>
        <xdr:cNvCxnSpPr/>
      </xdr:nvCxnSpPr>
      <xdr:spPr>
        <a:xfrm>
          <a:off x="13512800" y="281994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46869</xdr:rowOff>
    </xdr:from>
    <xdr:to>
      <xdr:col>68</xdr:col>
      <xdr:colOff>203200</xdr:colOff>
      <xdr:row>15</xdr:row>
      <xdr:rowOff>148469</xdr:rowOff>
    </xdr:to>
    <xdr:sp macro="" textlink="">
      <xdr:nvSpPr>
        <xdr:cNvPr id="453" name="フローチャート: 判断 452"/>
        <xdr:cNvSpPr/>
      </xdr:nvSpPr>
      <xdr:spPr>
        <a:xfrm>
          <a:off x="14351000" y="261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158646</xdr:rowOff>
    </xdr:from>
    <xdr:ext cx="762000" cy="259045"/>
    <xdr:sp macro="" textlink="">
      <xdr:nvSpPr>
        <xdr:cNvPr id="454" name="テキスト ボックス 453"/>
        <xdr:cNvSpPr txBox="1"/>
      </xdr:nvSpPr>
      <xdr:spPr>
        <a:xfrm>
          <a:off x="14020800" y="238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55" name="フローチャート: 判断 454"/>
        <xdr:cNvSpPr/>
      </xdr:nvSpPr>
      <xdr:spPr>
        <a:xfrm>
          <a:off x="134620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60735</xdr:rowOff>
    </xdr:from>
    <xdr:ext cx="762000" cy="259045"/>
    <xdr:sp macro="" textlink="">
      <xdr:nvSpPr>
        <xdr:cNvPr id="456" name="テキスト ボックス 455"/>
        <xdr:cNvSpPr txBox="1"/>
      </xdr:nvSpPr>
      <xdr:spPr>
        <a:xfrm>
          <a:off x="13131800" y="246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78800</xdr:rowOff>
    </xdr:from>
    <xdr:to>
      <xdr:col>81</xdr:col>
      <xdr:colOff>95250</xdr:colOff>
      <xdr:row>17</xdr:row>
      <xdr:rowOff>8950</xdr:rowOff>
    </xdr:to>
    <xdr:sp macro="" textlink="">
      <xdr:nvSpPr>
        <xdr:cNvPr id="462" name="楕円 461"/>
        <xdr:cNvSpPr/>
      </xdr:nvSpPr>
      <xdr:spPr>
        <a:xfrm>
          <a:off x="16967200" y="28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50877</xdr:rowOff>
    </xdr:from>
    <xdr:ext cx="762000" cy="259045"/>
    <xdr:sp macro="" textlink="">
      <xdr:nvSpPr>
        <xdr:cNvPr id="463" name="将来負担の状況該当値テキスト"/>
        <xdr:cNvSpPr txBox="1"/>
      </xdr:nvSpPr>
      <xdr:spPr>
        <a:xfrm>
          <a:off x="17106900" y="27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81099</xdr:rowOff>
    </xdr:from>
    <xdr:to>
      <xdr:col>77</xdr:col>
      <xdr:colOff>95250</xdr:colOff>
      <xdr:row>17</xdr:row>
      <xdr:rowOff>11249</xdr:rowOff>
    </xdr:to>
    <xdr:sp macro="" textlink="">
      <xdr:nvSpPr>
        <xdr:cNvPr id="464" name="楕円 463"/>
        <xdr:cNvSpPr/>
      </xdr:nvSpPr>
      <xdr:spPr>
        <a:xfrm>
          <a:off x="16129000" y="28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167476</xdr:rowOff>
    </xdr:from>
    <xdr:ext cx="736600" cy="259045"/>
    <xdr:sp macro="" textlink="">
      <xdr:nvSpPr>
        <xdr:cNvPr id="465" name="テキスト ボックス 464"/>
        <xdr:cNvSpPr txBox="1"/>
      </xdr:nvSpPr>
      <xdr:spPr>
        <a:xfrm>
          <a:off x="15798800" y="291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89384</xdr:rowOff>
    </xdr:from>
    <xdr:to>
      <xdr:col>73</xdr:col>
      <xdr:colOff>44450</xdr:colOff>
      <xdr:row>16</xdr:row>
      <xdr:rowOff>19534</xdr:rowOff>
    </xdr:to>
    <xdr:sp macro="" textlink="">
      <xdr:nvSpPr>
        <xdr:cNvPr id="466" name="楕円 465"/>
        <xdr:cNvSpPr/>
      </xdr:nvSpPr>
      <xdr:spPr>
        <a:xfrm>
          <a:off x="15240000" y="266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4311</xdr:rowOff>
    </xdr:from>
    <xdr:ext cx="762000" cy="259045"/>
    <xdr:sp macro="" textlink="">
      <xdr:nvSpPr>
        <xdr:cNvPr id="467" name="テキスト ボックス 466"/>
        <xdr:cNvSpPr txBox="1"/>
      </xdr:nvSpPr>
      <xdr:spPr>
        <a:xfrm>
          <a:off x="14909800" y="274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30540</xdr:rowOff>
    </xdr:from>
    <xdr:to>
      <xdr:col>68</xdr:col>
      <xdr:colOff>203200</xdr:colOff>
      <xdr:row>16</xdr:row>
      <xdr:rowOff>132140</xdr:rowOff>
    </xdr:to>
    <xdr:sp macro="" textlink="">
      <xdr:nvSpPr>
        <xdr:cNvPr id="468" name="楕円 467"/>
        <xdr:cNvSpPr/>
      </xdr:nvSpPr>
      <xdr:spPr>
        <a:xfrm>
          <a:off x="14351000" y="27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116917</xdr:rowOff>
    </xdr:from>
    <xdr:ext cx="762000" cy="259045"/>
    <xdr:sp macro="" textlink="">
      <xdr:nvSpPr>
        <xdr:cNvPr id="469" name="テキスト ボックス 468"/>
        <xdr:cNvSpPr txBox="1"/>
      </xdr:nvSpPr>
      <xdr:spPr>
        <a:xfrm>
          <a:off x="14020800" y="286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25944</xdr:rowOff>
    </xdr:from>
    <xdr:to>
      <xdr:col>64</xdr:col>
      <xdr:colOff>152400</xdr:colOff>
      <xdr:row>16</xdr:row>
      <xdr:rowOff>127544</xdr:rowOff>
    </xdr:to>
    <xdr:sp macro="" textlink="">
      <xdr:nvSpPr>
        <xdr:cNvPr id="470" name="楕円 469"/>
        <xdr:cNvSpPr/>
      </xdr:nvSpPr>
      <xdr:spPr>
        <a:xfrm>
          <a:off x="13462000" y="27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112321</xdr:rowOff>
    </xdr:from>
    <xdr:ext cx="762000" cy="259045"/>
    <xdr:sp macro="" textlink="">
      <xdr:nvSpPr>
        <xdr:cNvPr id="471" name="テキスト ボックス 470"/>
        <xdr:cNvSpPr txBox="1"/>
      </xdr:nvSpPr>
      <xdr:spPr>
        <a:xfrm>
          <a:off x="13131800" y="285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243,884
241,882
35.70
77,053,656
73,209,944
3,422,470
41,970,645
65,721,070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　人件費に係る経常収支比率は、職員給与費減により、前年度と比べ０．１％改善したものの、類似団体平均値と比べ６．４ポイント上回る３１．０％となった。</a:t>
          </a:r>
          <a:endParaRPr kumimoji="1" lang="en-US" altLang="ja-JP" sz="1300" baseline="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　今後も事業の見直しや重点化を図るとともに、それに伴う職員定数の適正化を進め、人件費の抑制に努める。</a:t>
          </a:r>
          <a:endParaRPr kumimoji="1" lang="en-US" altLang="ja-JP" sz="1300" baseline="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12700</xdr:rowOff>
    </xdr:to>
    <xdr:cxnSp macro="">
      <xdr:nvCxnSpPr>
        <xdr:cNvPr id="61" name="直線コネクタ 60"/>
        <xdr:cNvCxnSpPr/>
      </xdr:nvCxnSpPr>
      <xdr:spPr>
        <a:xfrm flipV="1">
          <a:off x="4826000" y="5849620"/>
          <a:ext cx="0" cy="102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2" name="人件費最小値テキスト"/>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3" name="直線コネクタ 62"/>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40</xdr:row>
      <xdr:rowOff>20320</xdr:rowOff>
    </xdr:to>
    <xdr:cxnSp macro="">
      <xdr:nvCxnSpPr>
        <xdr:cNvPr id="66" name="直線コネクタ 65"/>
        <xdr:cNvCxnSpPr/>
      </xdr:nvCxnSpPr>
      <xdr:spPr>
        <a:xfrm flipV="1">
          <a:off x="3987800" y="6870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5097</xdr:rowOff>
    </xdr:from>
    <xdr:ext cx="762000" cy="259045"/>
    <xdr:sp macro="" textlink="">
      <xdr:nvSpPr>
        <xdr:cNvPr id="67" name="人件費平均値テキスト"/>
        <xdr:cNvSpPr txBox="1"/>
      </xdr:nvSpPr>
      <xdr:spPr>
        <a:xfrm>
          <a:off x="4914900" y="617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68" name="フローチャート: 判断 67"/>
        <xdr:cNvSpPr/>
      </xdr:nvSpPr>
      <xdr:spPr>
        <a:xfrm>
          <a:off x="47752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20320</xdr:rowOff>
    </xdr:from>
    <xdr:to>
      <xdr:col>19</xdr:col>
      <xdr:colOff>187325</xdr:colOff>
      <xdr:row>40</xdr:row>
      <xdr:rowOff>73660</xdr:rowOff>
    </xdr:to>
    <xdr:cxnSp macro="">
      <xdr:nvCxnSpPr>
        <xdr:cNvPr id="69" name="直線コネクタ 68"/>
        <xdr:cNvCxnSpPr/>
      </xdr:nvCxnSpPr>
      <xdr:spPr>
        <a:xfrm flipV="1">
          <a:off x="3098800" y="6878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73660</xdr:rowOff>
    </xdr:from>
    <xdr:to>
      <xdr:col>15</xdr:col>
      <xdr:colOff>98425</xdr:colOff>
      <xdr:row>40</xdr:row>
      <xdr:rowOff>157480</xdr:rowOff>
    </xdr:to>
    <xdr:cxnSp macro="">
      <xdr:nvCxnSpPr>
        <xdr:cNvPr id="72" name="直線コネクタ 71"/>
        <xdr:cNvCxnSpPr/>
      </xdr:nvCxnSpPr>
      <xdr:spPr>
        <a:xfrm flipV="1">
          <a:off x="2209800" y="6931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50800</xdr:rowOff>
    </xdr:from>
    <xdr:to>
      <xdr:col>11</xdr:col>
      <xdr:colOff>9525</xdr:colOff>
      <xdr:row>40</xdr:row>
      <xdr:rowOff>157480</xdr:rowOff>
    </xdr:to>
    <xdr:cxnSp macro="">
      <xdr:nvCxnSpPr>
        <xdr:cNvPr id="75" name="直線コネクタ 74"/>
        <xdr:cNvCxnSpPr/>
      </xdr:nvCxnSpPr>
      <xdr:spPr>
        <a:xfrm>
          <a:off x="1320800" y="6908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5" name="楕円 84"/>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41927</xdr:rowOff>
    </xdr:from>
    <xdr:ext cx="762000" cy="259045"/>
    <xdr:sp macro="" textlink="">
      <xdr:nvSpPr>
        <xdr:cNvPr id="86" name="人件費該当値テキスト"/>
        <xdr:cNvSpPr txBox="1"/>
      </xdr:nvSpPr>
      <xdr:spPr>
        <a:xfrm>
          <a:off x="4914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140970</xdr:rowOff>
    </xdr:from>
    <xdr:to>
      <xdr:col>20</xdr:col>
      <xdr:colOff>38100</xdr:colOff>
      <xdr:row>40</xdr:row>
      <xdr:rowOff>71120</xdr:rowOff>
    </xdr:to>
    <xdr:sp macro="" textlink="">
      <xdr:nvSpPr>
        <xdr:cNvPr id="87" name="楕円 86"/>
        <xdr:cNvSpPr/>
      </xdr:nvSpPr>
      <xdr:spPr>
        <a:xfrm>
          <a:off x="3937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55897</xdr:rowOff>
    </xdr:from>
    <xdr:ext cx="736600" cy="259045"/>
    <xdr:sp macro="" textlink="">
      <xdr:nvSpPr>
        <xdr:cNvPr id="88" name="テキスト ボックス 87"/>
        <xdr:cNvSpPr txBox="1"/>
      </xdr:nvSpPr>
      <xdr:spPr>
        <a:xfrm>
          <a:off x="3606800" y="691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22860</xdr:rowOff>
    </xdr:from>
    <xdr:to>
      <xdr:col>15</xdr:col>
      <xdr:colOff>149225</xdr:colOff>
      <xdr:row>40</xdr:row>
      <xdr:rowOff>124460</xdr:rowOff>
    </xdr:to>
    <xdr:sp macro="" textlink="">
      <xdr:nvSpPr>
        <xdr:cNvPr id="89" name="楕円 88"/>
        <xdr:cNvSpPr/>
      </xdr:nvSpPr>
      <xdr:spPr>
        <a:xfrm>
          <a:off x="3048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109237</xdr:rowOff>
    </xdr:from>
    <xdr:ext cx="762000" cy="259045"/>
    <xdr:sp macro="" textlink="">
      <xdr:nvSpPr>
        <xdr:cNvPr id="90" name="テキスト ボックス 89"/>
        <xdr:cNvSpPr txBox="1"/>
      </xdr:nvSpPr>
      <xdr:spPr>
        <a:xfrm>
          <a:off x="2717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106680</xdr:rowOff>
    </xdr:from>
    <xdr:to>
      <xdr:col>11</xdr:col>
      <xdr:colOff>60325</xdr:colOff>
      <xdr:row>41</xdr:row>
      <xdr:rowOff>36830</xdr:rowOff>
    </xdr:to>
    <xdr:sp macro="" textlink="">
      <xdr:nvSpPr>
        <xdr:cNvPr id="91" name="楕円 90"/>
        <xdr:cNvSpPr/>
      </xdr:nvSpPr>
      <xdr:spPr>
        <a:xfrm>
          <a:off x="2159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21607</xdr:rowOff>
    </xdr:from>
    <xdr:ext cx="762000" cy="259045"/>
    <xdr:sp macro="" textlink="">
      <xdr:nvSpPr>
        <xdr:cNvPr id="92" name="テキスト ボックス 91"/>
        <xdr:cNvSpPr txBox="1"/>
      </xdr:nvSpPr>
      <xdr:spPr>
        <a:xfrm>
          <a:off x="18288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3" name="楕円 92"/>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4" name="テキスト ボックス 93"/>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物件費に係る経常収支比率は、平成２１年度までは類似団体平均値と同水準で推移してきたが、平成２２年度より悪化している。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令和元年度においては、前年度と比べ０．３％悪化しており、類似団体平均値と比べ０．３ポイント上回る１８．０％となった。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その主な要因としては、情報化管理経費や市民文化会館関係経費が増となったことが挙げられる。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21</xdr:row>
      <xdr:rowOff>120650</xdr:rowOff>
    </xdr:to>
    <xdr:cxnSp macro="">
      <xdr:nvCxnSpPr>
        <xdr:cNvPr id="122" name="直線コネクタ 121"/>
        <xdr:cNvCxnSpPr/>
      </xdr:nvCxnSpPr>
      <xdr:spPr>
        <a:xfrm flipV="1">
          <a:off x="16510000" y="2349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69850</xdr:rowOff>
    </xdr:to>
    <xdr:cxnSp macro="">
      <xdr:nvCxnSpPr>
        <xdr:cNvPr id="127" name="直線コネクタ 126"/>
        <xdr:cNvCxnSpPr/>
      </xdr:nvCxnSpPr>
      <xdr:spPr>
        <a:xfrm>
          <a:off x="15671800" y="2946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31750</xdr:rowOff>
    </xdr:to>
    <xdr:cxnSp macro="">
      <xdr:nvCxnSpPr>
        <xdr:cNvPr id="130" name="直線コネクタ 129"/>
        <xdr:cNvCxnSpPr/>
      </xdr:nvCxnSpPr>
      <xdr:spPr>
        <a:xfrm>
          <a:off x="14782800" y="290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1" name="フローチャート: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165100</xdr:rowOff>
    </xdr:to>
    <xdr:cxnSp macro="">
      <xdr:nvCxnSpPr>
        <xdr:cNvPr id="133" name="直線コネクタ 132"/>
        <xdr:cNvCxnSpPr/>
      </xdr:nvCxnSpPr>
      <xdr:spPr>
        <a:xfrm>
          <a:off x="13893800" y="275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158750</xdr:rowOff>
    </xdr:from>
    <xdr:to>
      <xdr:col>74</xdr:col>
      <xdr:colOff>31750</xdr:colOff>
      <xdr:row>16</xdr:row>
      <xdr:rowOff>88900</xdr:rowOff>
    </xdr:to>
    <xdr:sp macro="" textlink="">
      <xdr:nvSpPr>
        <xdr:cNvPr id="134" name="フローチャート: 判断 133"/>
        <xdr:cNvSpPr/>
      </xdr:nvSpPr>
      <xdr:spPr>
        <a:xfrm>
          <a:off x="14732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99077</xdr:rowOff>
    </xdr:from>
    <xdr:ext cx="762000" cy="259045"/>
    <xdr:sp macro="" textlink="">
      <xdr:nvSpPr>
        <xdr:cNvPr id="135" name="テキスト ボックス 134"/>
        <xdr:cNvSpPr txBox="1"/>
      </xdr:nvSpPr>
      <xdr:spPr>
        <a:xfrm>
          <a:off x="14401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69850</xdr:rowOff>
    </xdr:to>
    <xdr:cxnSp macro="">
      <xdr:nvCxnSpPr>
        <xdr:cNvPr id="136" name="直線コネクタ 135"/>
        <xdr:cNvCxnSpPr/>
      </xdr:nvCxnSpPr>
      <xdr:spPr>
        <a:xfrm flipV="1">
          <a:off x="13004800" y="2755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158750</xdr:rowOff>
    </xdr:from>
    <xdr:to>
      <xdr:col>69</xdr:col>
      <xdr:colOff>142875</xdr:colOff>
      <xdr:row>16</xdr:row>
      <xdr:rowOff>88900</xdr:rowOff>
    </xdr:to>
    <xdr:sp macro="" textlink="">
      <xdr:nvSpPr>
        <xdr:cNvPr id="137" name="フローチャート: 判断 136"/>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38" name="テキスト ボックス 137"/>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8" name="楕円 147"/>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9" name="テキスト ボックス 148"/>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1" name="テキスト ボックス 150"/>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扶助費に係る経常収支比率は、前年度と比べ０．５％悪化しており、類似団体平均値と比べ０．１ポイント上回る１４．２％となった。</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その主な要因としては、保育所関連経費・障がい児支援給付費等の増による、扶助費に占める経常経費が増となっているためである。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今後も事業の見直し・重点化を行い、経常経費の削減に引き続き取り組んでいく。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152400</xdr:rowOff>
    </xdr:from>
    <xdr:to>
      <xdr:col>24</xdr:col>
      <xdr:colOff>25400</xdr:colOff>
      <xdr:row>60</xdr:row>
      <xdr:rowOff>76200</xdr:rowOff>
    </xdr:to>
    <xdr:cxnSp macro="">
      <xdr:nvCxnSpPr>
        <xdr:cNvPr id="183" name="直線コネクタ 182"/>
        <xdr:cNvCxnSpPr/>
      </xdr:nvCxnSpPr>
      <xdr:spPr>
        <a:xfrm flipV="1">
          <a:off x="4826000" y="9067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84"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76200</xdr:rowOff>
    </xdr:from>
    <xdr:to>
      <xdr:col>24</xdr:col>
      <xdr:colOff>114300</xdr:colOff>
      <xdr:row>60</xdr:row>
      <xdr:rowOff>76200</xdr:rowOff>
    </xdr:to>
    <xdr:cxnSp macro="">
      <xdr:nvCxnSpPr>
        <xdr:cNvPr id="185" name="直線コネクタ 184"/>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67327</xdr:rowOff>
    </xdr:from>
    <xdr:ext cx="762000" cy="259045"/>
    <xdr:sp macro="" textlink="">
      <xdr:nvSpPr>
        <xdr:cNvPr id="186" name="扶助費最大値テキスト"/>
        <xdr:cNvSpPr txBox="1"/>
      </xdr:nvSpPr>
      <xdr:spPr>
        <a:xfrm>
          <a:off x="4914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152400</xdr:rowOff>
    </xdr:from>
    <xdr:to>
      <xdr:col>24</xdr:col>
      <xdr:colOff>114300</xdr:colOff>
      <xdr:row>52</xdr:row>
      <xdr:rowOff>152400</xdr:rowOff>
    </xdr:to>
    <xdr:cxnSp macro="">
      <xdr:nvCxnSpPr>
        <xdr:cNvPr id="187" name="直線コネクタ 186"/>
        <xdr:cNvCxnSpPr/>
      </xdr:nvCxnSpPr>
      <xdr:spPr>
        <a:xfrm>
          <a:off x="4737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139700</xdr:rowOff>
    </xdr:to>
    <xdr:cxnSp macro="">
      <xdr:nvCxnSpPr>
        <xdr:cNvPr id="188" name="直線コネクタ 187"/>
        <xdr:cNvCxnSpPr/>
      </xdr:nvCxnSpPr>
      <xdr:spPr>
        <a:xfrm>
          <a:off x="3987800" y="9677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76200</xdr:rowOff>
    </xdr:to>
    <xdr:cxnSp macro="">
      <xdr:nvCxnSpPr>
        <xdr:cNvPr id="191" name="直線コネクタ 190"/>
        <xdr:cNvCxnSpPr/>
      </xdr:nvCxnSpPr>
      <xdr:spPr>
        <a:xfrm>
          <a:off x="3098800" y="960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xdr:rowOff>
    </xdr:from>
    <xdr:to>
      <xdr:col>20</xdr:col>
      <xdr:colOff>38100</xdr:colOff>
      <xdr:row>56</xdr:row>
      <xdr:rowOff>114300</xdr:rowOff>
    </xdr:to>
    <xdr:sp macro="" textlink="">
      <xdr:nvSpPr>
        <xdr:cNvPr id="192" name="フローチャート: 判断 191"/>
        <xdr:cNvSpPr/>
      </xdr:nvSpPr>
      <xdr:spPr>
        <a:xfrm>
          <a:off x="3937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193" name="テキスト ボックス 192"/>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101600</xdr:rowOff>
    </xdr:to>
    <xdr:cxnSp macro="">
      <xdr:nvCxnSpPr>
        <xdr:cNvPr id="194" name="直線コネクタ 193"/>
        <xdr:cNvCxnSpPr/>
      </xdr:nvCxnSpPr>
      <xdr:spPr>
        <a:xfrm flipV="1">
          <a:off x="2209800" y="9601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5" name="フローチャート: 判断 194"/>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6" name="テキスト ボックス 195"/>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56</xdr:row>
      <xdr:rowOff>101600</xdr:rowOff>
    </xdr:to>
    <xdr:cxnSp macro="">
      <xdr:nvCxnSpPr>
        <xdr:cNvPr id="197" name="直線コネクタ 196"/>
        <xdr:cNvCxnSpPr/>
      </xdr:nvCxnSpPr>
      <xdr:spPr>
        <a:xfrm>
          <a:off x="1320800" y="963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9" name="テキスト ボックス 198"/>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00" name="フローチャート: 判断 199"/>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01" name="テキスト ボックス 200"/>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207" name="楕円 206"/>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60977</xdr:rowOff>
    </xdr:from>
    <xdr:ext cx="762000" cy="259045"/>
    <xdr:sp macro="" textlink="">
      <xdr:nvSpPr>
        <xdr:cNvPr id="208" name="扶助費該当値テキスト"/>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9" name="楕円 208"/>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210" name="テキスト ボックス 209"/>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1" name="楕円 210"/>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60977</xdr:rowOff>
    </xdr:from>
    <xdr:ext cx="762000" cy="259045"/>
    <xdr:sp macro="" textlink="">
      <xdr:nvSpPr>
        <xdr:cNvPr id="212" name="テキスト ボックス 211"/>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3" name="楕円 212"/>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137177</xdr:rowOff>
    </xdr:from>
    <xdr:ext cx="762000" cy="259045"/>
    <xdr:sp macro="" textlink="">
      <xdr:nvSpPr>
        <xdr:cNvPr id="214" name="テキスト ボックス 213"/>
        <xdr:cNvSpPr txBox="1"/>
      </xdr:nvSpPr>
      <xdr:spPr>
        <a:xfrm>
          <a:off x="1828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5" name="楕円 214"/>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16" name="テキスト ボックス 215"/>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その他に係る経常収支比率は、前年度と比べ０．６％悪化しており、類似団体平均値と比べ１．４ポイント下回る１２．３％となった。</a:t>
          </a:r>
        </a:p>
        <a:p>
          <a:r>
            <a:rPr kumimoji="1" lang="ja-JP" altLang="en-US" sz="1300">
              <a:latin typeface="ＭＳ Ｐゴシック" panose="020B0600070205080204" pitchFamily="50" charset="-128"/>
              <a:ea typeface="ＭＳ Ｐゴシック" panose="020B0600070205080204" pitchFamily="50" charset="-128"/>
            </a:rPr>
            <a:t>　その主な要因としては、各会計の繰出金の増が挙げられる。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38100</xdr:rowOff>
    </xdr:to>
    <xdr:cxnSp macro="">
      <xdr:nvCxnSpPr>
        <xdr:cNvPr id="244" name="直線コネクタ 243"/>
        <xdr:cNvCxnSpPr/>
      </xdr:nvCxnSpPr>
      <xdr:spPr>
        <a:xfrm flipV="1">
          <a:off x="16510000" y="9271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5"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46" name="直線コネクタ 245"/>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69850</xdr:rowOff>
    </xdr:to>
    <xdr:cxnSp macro="">
      <xdr:nvCxnSpPr>
        <xdr:cNvPr id="249" name="直線コネクタ 248"/>
        <xdr:cNvCxnSpPr/>
      </xdr:nvCxnSpPr>
      <xdr:spPr>
        <a:xfrm>
          <a:off x="15671800" y="9423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0"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51" name="フローチャート: 判断 250"/>
        <xdr:cNvSpPr/>
      </xdr:nvSpPr>
      <xdr:spPr>
        <a:xfrm>
          <a:off x="16459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6350</xdr:rowOff>
    </xdr:to>
    <xdr:cxnSp macro="">
      <xdr:nvCxnSpPr>
        <xdr:cNvPr id="252" name="直線コネクタ 251"/>
        <xdr:cNvCxnSpPr/>
      </xdr:nvCxnSpPr>
      <xdr:spPr>
        <a:xfrm flipV="1">
          <a:off x="14782800" y="942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0</xdr:rowOff>
    </xdr:from>
    <xdr:to>
      <xdr:col>78</xdr:col>
      <xdr:colOff>120650</xdr:colOff>
      <xdr:row>56</xdr:row>
      <xdr:rowOff>101600</xdr:rowOff>
    </xdr:to>
    <xdr:sp macro="" textlink="">
      <xdr:nvSpPr>
        <xdr:cNvPr id="253" name="フローチャート: 判断 252"/>
        <xdr:cNvSpPr/>
      </xdr:nvSpPr>
      <xdr:spPr>
        <a:xfrm>
          <a:off x="15621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54" name="テキスト ボックス 253"/>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6350</xdr:rowOff>
    </xdr:from>
    <xdr:to>
      <xdr:col>73</xdr:col>
      <xdr:colOff>180975</xdr:colOff>
      <xdr:row>55</xdr:row>
      <xdr:rowOff>6350</xdr:rowOff>
    </xdr:to>
    <xdr:cxnSp macro="">
      <xdr:nvCxnSpPr>
        <xdr:cNvPr id="255" name="直線コネクタ 254"/>
        <xdr:cNvCxnSpPr/>
      </xdr:nvCxnSpPr>
      <xdr:spPr>
        <a:xfrm>
          <a:off x="13893800" y="943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6" name="フローチャート: 判断 255"/>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7" name="テキスト ボックス 256"/>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114300</xdr:rowOff>
    </xdr:from>
    <xdr:to>
      <xdr:col>69</xdr:col>
      <xdr:colOff>92075</xdr:colOff>
      <xdr:row>55</xdr:row>
      <xdr:rowOff>6350</xdr:rowOff>
    </xdr:to>
    <xdr:cxnSp macro="">
      <xdr:nvCxnSpPr>
        <xdr:cNvPr id="258" name="直線コネクタ 257"/>
        <xdr:cNvCxnSpPr/>
      </xdr:nvCxnSpPr>
      <xdr:spPr>
        <a:xfrm>
          <a:off x="13004800" y="9372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158750</xdr:rowOff>
    </xdr:from>
    <xdr:to>
      <xdr:col>69</xdr:col>
      <xdr:colOff>142875</xdr:colOff>
      <xdr:row>56</xdr:row>
      <xdr:rowOff>88900</xdr:rowOff>
    </xdr:to>
    <xdr:sp macro="" textlink="">
      <xdr:nvSpPr>
        <xdr:cNvPr id="259" name="フローチャート: 判断 258"/>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1" name="フローチャート: 判断 260"/>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2" name="テキスト ボックス 261"/>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8" name="楕円 267"/>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9"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70" name="楕円 269"/>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71" name="テキスト ボックス 270"/>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127000</xdr:rowOff>
    </xdr:from>
    <xdr:to>
      <xdr:col>74</xdr:col>
      <xdr:colOff>31750</xdr:colOff>
      <xdr:row>55</xdr:row>
      <xdr:rowOff>57150</xdr:rowOff>
    </xdr:to>
    <xdr:sp macro="" textlink="">
      <xdr:nvSpPr>
        <xdr:cNvPr id="272" name="楕円 271"/>
        <xdr:cNvSpPr/>
      </xdr:nvSpPr>
      <xdr:spPr>
        <a:xfrm>
          <a:off x="14732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67327</xdr:rowOff>
    </xdr:from>
    <xdr:ext cx="762000" cy="259045"/>
    <xdr:sp macro="" textlink="">
      <xdr:nvSpPr>
        <xdr:cNvPr id="273" name="テキスト ボックス 272"/>
        <xdr:cNvSpPr txBox="1"/>
      </xdr:nvSpPr>
      <xdr:spPr>
        <a:xfrm>
          <a:off x="14401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127000</xdr:rowOff>
    </xdr:from>
    <xdr:to>
      <xdr:col>69</xdr:col>
      <xdr:colOff>142875</xdr:colOff>
      <xdr:row>55</xdr:row>
      <xdr:rowOff>57150</xdr:rowOff>
    </xdr:to>
    <xdr:sp macro="" textlink="">
      <xdr:nvSpPr>
        <xdr:cNvPr id="274" name="楕円 273"/>
        <xdr:cNvSpPr/>
      </xdr:nvSpPr>
      <xdr:spPr>
        <a:xfrm>
          <a:off x="13843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67327</xdr:rowOff>
    </xdr:from>
    <xdr:ext cx="762000" cy="259045"/>
    <xdr:sp macro="" textlink="">
      <xdr:nvSpPr>
        <xdr:cNvPr id="275" name="テキスト ボックス 274"/>
        <xdr:cNvSpPr txBox="1"/>
      </xdr:nvSpPr>
      <xdr:spPr>
        <a:xfrm>
          <a:off x="13512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63500</xdr:rowOff>
    </xdr:from>
    <xdr:to>
      <xdr:col>65</xdr:col>
      <xdr:colOff>53975</xdr:colOff>
      <xdr:row>54</xdr:row>
      <xdr:rowOff>165100</xdr:rowOff>
    </xdr:to>
    <xdr:sp macro="" textlink="">
      <xdr:nvSpPr>
        <xdr:cNvPr id="276" name="楕円 275"/>
        <xdr:cNvSpPr/>
      </xdr:nvSpPr>
      <xdr:spPr>
        <a:xfrm>
          <a:off x="12954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3827</xdr:rowOff>
    </xdr:from>
    <xdr:ext cx="762000" cy="259045"/>
    <xdr:sp macro="" textlink="">
      <xdr:nvSpPr>
        <xdr:cNvPr id="277" name="テキスト ボックス 276"/>
        <xdr:cNvSpPr txBox="1"/>
      </xdr:nvSpPr>
      <xdr:spPr>
        <a:xfrm>
          <a:off x="12623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補助費等に係る経常収支比率は、前年度と比べ０．１％改善しており、類似団体平均値と比べ３．９ポイント上回る１３．２％となった。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その主な要因としては、整備事業費の減等が挙げられる。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今後も各補助金についても、公用性、公益性、有効性を精査し、過去に見直しを行ったが、今後も補助金の在り方・必要性を検討していく。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58420</xdr:rowOff>
    </xdr:from>
    <xdr:to>
      <xdr:col>82</xdr:col>
      <xdr:colOff>107950</xdr:colOff>
      <xdr:row>40</xdr:row>
      <xdr:rowOff>81280</xdr:rowOff>
    </xdr:to>
    <xdr:cxnSp macro="">
      <xdr:nvCxnSpPr>
        <xdr:cNvPr id="305" name="直線コネクタ 304"/>
        <xdr:cNvCxnSpPr/>
      </xdr:nvCxnSpPr>
      <xdr:spPr>
        <a:xfrm flipV="1">
          <a:off x="16510000" y="55448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6"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7" name="直線コネクタ 306"/>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144797</xdr:rowOff>
    </xdr:from>
    <xdr:ext cx="762000" cy="259045"/>
    <xdr:sp macro="" textlink="">
      <xdr:nvSpPr>
        <xdr:cNvPr id="308" name="補助費等最大値テキスト"/>
        <xdr:cNvSpPr txBox="1"/>
      </xdr:nvSpPr>
      <xdr:spPr>
        <a:xfrm>
          <a:off x="16598900" y="52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58420</xdr:rowOff>
    </xdr:from>
    <xdr:to>
      <xdr:col>82</xdr:col>
      <xdr:colOff>196850</xdr:colOff>
      <xdr:row>32</xdr:row>
      <xdr:rowOff>58420</xdr:rowOff>
    </xdr:to>
    <xdr:cxnSp macro="">
      <xdr:nvCxnSpPr>
        <xdr:cNvPr id="309" name="直線コネクタ 308"/>
        <xdr:cNvCxnSpPr/>
      </xdr:nvCxnSpPr>
      <xdr:spPr>
        <a:xfrm>
          <a:off x="16421100" y="554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111760</xdr:rowOff>
    </xdr:to>
    <xdr:cxnSp macro="">
      <xdr:nvCxnSpPr>
        <xdr:cNvPr id="310" name="直線コネクタ 309"/>
        <xdr:cNvCxnSpPr/>
      </xdr:nvCxnSpPr>
      <xdr:spPr>
        <a:xfrm flipV="1">
          <a:off x="15671800" y="6276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115587</xdr:rowOff>
    </xdr:from>
    <xdr:ext cx="762000" cy="259045"/>
    <xdr:sp macro="" textlink="">
      <xdr:nvSpPr>
        <xdr:cNvPr id="311" name="補助費等平均値テキスト"/>
        <xdr:cNvSpPr txBox="1"/>
      </xdr:nvSpPr>
      <xdr:spPr>
        <a:xfrm>
          <a:off x="16598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12" name="フローチャート: 判断 311"/>
        <xdr:cNvSpPr/>
      </xdr:nvSpPr>
      <xdr:spPr>
        <a:xfrm>
          <a:off x="16459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50800</xdr:rowOff>
    </xdr:from>
    <xdr:to>
      <xdr:col>78</xdr:col>
      <xdr:colOff>69850</xdr:colOff>
      <xdr:row>36</xdr:row>
      <xdr:rowOff>111760</xdr:rowOff>
    </xdr:to>
    <xdr:cxnSp macro="">
      <xdr:nvCxnSpPr>
        <xdr:cNvPr id="313" name="直線コネクタ 312"/>
        <xdr:cNvCxnSpPr/>
      </xdr:nvCxnSpPr>
      <xdr:spPr>
        <a:xfrm>
          <a:off x="14782800" y="622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137160</xdr:rowOff>
    </xdr:from>
    <xdr:to>
      <xdr:col>78</xdr:col>
      <xdr:colOff>120650</xdr:colOff>
      <xdr:row>35</xdr:row>
      <xdr:rowOff>67310</xdr:rowOff>
    </xdr:to>
    <xdr:sp macro="" textlink="">
      <xdr:nvSpPr>
        <xdr:cNvPr id="314" name="フローチャート: 判断 313"/>
        <xdr:cNvSpPr/>
      </xdr:nvSpPr>
      <xdr:spPr>
        <a:xfrm>
          <a:off x="15621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15" name="テキスト ボックス 314"/>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50800</xdr:rowOff>
    </xdr:from>
    <xdr:to>
      <xdr:col>73</xdr:col>
      <xdr:colOff>180975</xdr:colOff>
      <xdr:row>36</xdr:row>
      <xdr:rowOff>96520</xdr:rowOff>
    </xdr:to>
    <xdr:cxnSp macro="">
      <xdr:nvCxnSpPr>
        <xdr:cNvPr id="316" name="直線コネクタ 315"/>
        <xdr:cNvCxnSpPr/>
      </xdr:nvCxnSpPr>
      <xdr:spPr>
        <a:xfrm flipV="1">
          <a:off x="13893800" y="622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129540</xdr:rowOff>
    </xdr:from>
    <xdr:to>
      <xdr:col>74</xdr:col>
      <xdr:colOff>31750</xdr:colOff>
      <xdr:row>35</xdr:row>
      <xdr:rowOff>59690</xdr:rowOff>
    </xdr:to>
    <xdr:sp macro="" textlink="">
      <xdr:nvSpPr>
        <xdr:cNvPr id="317" name="フローチャート: 判断 316"/>
        <xdr:cNvSpPr/>
      </xdr:nvSpPr>
      <xdr:spPr>
        <a:xfrm>
          <a:off x="14732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18" name="テキスト ボックス 317"/>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96520</xdr:rowOff>
    </xdr:to>
    <xdr:cxnSp macro="">
      <xdr:nvCxnSpPr>
        <xdr:cNvPr id="319" name="直線コネクタ 318"/>
        <xdr:cNvCxnSpPr/>
      </xdr:nvCxnSpPr>
      <xdr:spPr>
        <a:xfrm>
          <a:off x="13004800" y="6253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0" name="フローチャート: 判断 319"/>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1" name="テキスト ボックス 320"/>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2" name="フローチャート: 判断 321"/>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23" name="テキスト ボックス 322"/>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9" name="楕円 328"/>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30" name="補助費等該当値テキスト"/>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60960</xdr:rowOff>
    </xdr:from>
    <xdr:to>
      <xdr:col>78</xdr:col>
      <xdr:colOff>120650</xdr:colOff>
      <xdr:row>36</xdr:row>
      <xdr:rowOff>162560</xdr:rowOff>
    </xdr:to>
    <xdr:sp macro="" textlink="">
      <xdr:nvSpPr>
        <xdr:cNvPr id="331" name="楕円 330"/>
        <xdr:cNvSpPr/>
      </xdr:nvSpPr>
      <xdr:spPr>
        <a:xfrm>
          <a:off x="15621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147337</xdr:rowOff>
    </xdr:from>
    <xdr:ext cx="736600" cy="259045"/>
    <xdr:sp macro="" textlink="">
      <xdr:nvSpPr>
        <xdr:cNvPr id="332" name="テキスト ボックス 331"/>
        <xdr:cNvSpPr txBox="1"/>
      </xdr:nvSpPr>
      <xdr:spPr>
        <a:xfrm>
          <a:off x="15290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0</xdr:rowOff>
    </xdr:from>
    <xdr:to>
      <xdr:col>74</xdr:col>
      <xdr:colOff>31750</xdr:colOff>
      <xdr:row>36</xdr:row>
      <xdr:rowOff>101600</xdr:rowOff>
    </xdr:to>
    <xdr:sp macro="" textlink="">
      <xdr:nvSpPr>
        <xdr:cNvPr id="333" name="楕円 332"/>
        <xdr:cNvSpPr/>
      </xdr:nvSpPr>
      <xdr:spPr>
        <a:xfrm>
          <a:off x="14732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86377</xdr:rowOff>
    </xdr:from>
    <xdr:ext cx="762000" cy="259045"/>
    <xdr:sp macro="" textlink="">
      <xdr:nvSpPr>
        <xdr:cNvPr id="334" name="テキスト ボックス 333"/>
        <xdr:cNvSpPr txBox="1"/>
      </xdr:nvSpPr>
      <xdr:spPr>
        <a:xfrm>
          <a:off x="14401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45720</xdr:rowOff>
    </xdr:from>
    <xdr:to>
      <xdr:col>69</xdr:col>
      <xdr:colOff>142875</xdr:colOff>
      <xdr:row>36</xdr:row>
      <xdr:rowOff>147320</xdr:rowOff>
    </xdr:to>
    <xdr:sp macro="" textlink="">
      <xdr:nvSpPr>
        <xdr:cNvPr id="335" name="楕円 334"/>
        <xdr:cNvSpPr/>
      </xdr:nvSpPr>
      <xdr:spPr>
        <a:xfrm>
          <a:off x="13843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132097</xdr:rowOff>
    </xdr:from>
    <xdr:ext cx="762000" cy="259045"/>
    <xdr:sp macro="" textlink="">
      <xdr:nvSpPr>
        <xdr:cNvPr id="336" name="テキスト ボックス 335"/>
        <xdr:cNvSpPr txBox="1"/>
      </xdr:nvSpPr>
      <xdr:spPr>
        <a:xfrm>
          <a:off x="13512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7" name="楕円 336"/>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38" name="テキスト ボックス 337"/>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公債費に係る経常収支比率は、前年度と比べ０．５％悪化しており、類似団体平均値と比べ、２．６ポイント下回る１０．７％となった。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昨年度に引き続き、老朽化する公共施設の整備・再編等により、地方債の発行が一時的に増加するため、財政の健全化を保ちながら、計画的な地方債の発行に努める。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81</xdr:row>
      <xdr:rowOff>102507</xdr:rowOff>
    </xdr:to>
    <xdr:cxnSp macro="">
      <xdr:nvCxnSpPr>
        <xdr:cNvPr id="368" name="直線コネクタ 367"/>
        <xdr:cNvCxnSpPr/>
      </xdr:nvCxnSpPr>
      <xdr:spPr>
        <a:xfrm flipV="1">
          <a:off x="4826000" y="126183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74584</xdr:rowOff>
    </xdr:from>
    <xdr:ext cx="762000" cy="259045"/>
    <xdr:sp macro="" textlink="">
      <xdr:nvSpPr>
        <xdr:cNvPr id="369" name="公債費最小値テキスト"/>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102507</xdr:rowOff>
    </xdr:from>
    <xdr:to>
      <xdr:col>24</xdr:col>
      <xdr:colOff>114300</xdr:colOff>
      <xdr:row>81</xdr:row>
      <xdr:rowOff>102507</xdr:rowOff>
    </xdr:to>
    <xdr:cxnSp macro="">
      <xdr:nvCxnSpPr>
        <xdr:cNvPr id="370" name="直線コネクタ 369"/>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1" name="公債費最大値テキスト"/>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2" name="直線コネクタ 371"/>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53522</xdr:rowOff>
    </xdr:from>
    <xdr:to>
      <xdr:col>24</xdr:col>
      <xdr:colOff>25400</xdr:colOff>
      <xdr:row>75</xdr:row>
      <xdr:rowOff>107950</xdr:rowOff>
    </xdr:to>
    <xdr:cxnSp macro="">
      <xdr:nvCxnSpPr>
        <xdr:cNvPr id="373" name="直線コネクタ 372"/>
        <xdr:cNvCxnSpPr/>
      </xdr:nvCxnSpPr>
      <xdr:spPr>
        <a:xfrm>
          <a:off x="3987800" y="129122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140806</xdr:rowOff>
    </xdr:from>
    <xdr:ext cx="762000" cy="259045"/>
    <xdr:sp macro="" textlink="">
      <xdr:nvSpPr>
        <xdr:cNvPr id="374" name="公債費平均値テキスト"/>
        <xdr:cNvSpPr txBox="1"/>
      </xdr:nvSpPr>
      <xdr:spPr>
        <a:xfrm>
          <a:off x="4914900" y="13171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168729</xdr:rowOff>
    </xdr:from>
    <xdr:to>
      <xdr:col>24</xdr:col>
      <xdr:colOff>76200</xdr:colOff>
      <xdr:row>77</xdr:row>
      <xdr:rowOff>98879</xdr:rowOff>
    </xdr:to>
    <xdr:sp macro="" textlink="">
      <xdr:nvSpPr>
        <xdr:cNvPr id="375" name="フローチャート: 判断 374"/>
        <xdr:cNvSpPr/>
      </xdr:nvSpPr>
      <xdr:spPr>
        <a:xfrm>
          <a:off x="47752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53522</xdr:rowOff>
    </xdr:from>
    <xdr:to>
      <xdr:col>19</xdr:col>
      <xdr:colOff>187325</xdr:colOff>
      <xdr:row>75</xdr:row>
      <xdr:rowOff>75293</xdr:rowOff>
    </xdr:to>
    <xdr:cxnSp macro="">
      <xdr:nvCxnSpPr>
        <xdr:cNvPr id="376" name="直線コネクタ 375"/>
        <xdr:cNvCxnSpPr/>
      </xdr:nvCxnSpPr>
      <xdr:spPr>
        <a:xfrm flipV="1">
          <a:off x="3098800" y="12912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62593</xdr:rowOff>
    </xdr:from>
    <xdr:to>
      <xdr:col>20</xdr:col>
      <xdr:colOff>38100</xdr:colOff>
      <xdr:row>77</xdr:row>
      <xdr:rowOff>164193</xdr:rowOff>
    </xdr:to>
    <xdr:sp macro="" textlink="">
      <xdr:nvSpPr>
        <xdr:cNvPr id="377" name="フローチャート: 判断 376"/>
        <xdr:cNvSpPr/>
      </xdr:nvSpPr>
      <xdr:spPr>
        <a:xfrm>
          <a:off x="3937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148970</xdr:rowOff>
    </xdr:from>
    <xdr:ext cx="736600" cy="259045"/>
    <xdr:sp macro="" textlink="">
      <xdr:nvSpPr>
        <xdr:cNvPr id="378" name="テキスト ボックス 377"/>
        <xdr:cNvSpPr txBox="1"/>
      </xdr:nvSpPr>
      <xdr:spPr>
        <a:xfrm>
          <a:off x="3606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75293</xdr:rowOff>
    </xdr:from>
    <xdr:to>
      <xdr:col>15</xdr:col>
      <xdr:colOff>98425</xdr:colOff>
      <xdr:row>75</xdr:row>
      <xdr:rowOff>75293</xdr:rowOff>
    </xdr:to>
    <xdr:cxnSp macro="">
      <xdr:nvCxnSpPr>
        <xdr:cNvPr id="379" name="直線コネクタ 378"/>
        <xdr:cNvCxnSpPr/>
      </xdr:nvCxnSpPr>
      <xdr:spPr>
        <a:xfrm>
          <a:off x="2209800" y="1293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0" name="フローチャート: 判断 379"/>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1" name="テキスト ボックス 380"/>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75293</xdr:rowOff>
    </xdr:from>
    <xdr:to>
      <xdr:col>11</xdr:col>
      <xdr:colOff>9525</xdr:colOff>
      <xdr:row>75</xdr:row>
      <xdr:rowOff>86178</xdr:rowOff>
    </xdr:to>
    <xdr:cxnSp macro="">
      <xdr:nvCxnSpPr>
        <xdr:cNvPr id="382" name="直線コネクタ 381"/>
        <xdr:cNvCxnSpPr/>
      </xdr:nvCxnSpPr>
      <xdr:spPr>
        <a:xfrm flipV="1">
          <a:off x="1320800" y="12934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3" name="フローチャート: 判断 382"/>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119034</xdr:rowOff>
    </xdr:from>
    <xdr:ext cx="762000" cy="259045"/>
    <xdr:sp macro="" textlink="">
      <xdr:nvSpPr>
        <xdr:cNvPr id="384" name="テキスト ボックス 383"/>
        <xdr:cNvSpPr txBox="1"/>
      </xdr:nvSpPr>
      <xdr:spPr>
        <a:xfrm>
          <a:off x="1828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5" name="フローチャート: 判断 384"/>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386" name="テキスト ボックス 385"/>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92" name="楕円 391"/>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93"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2722</xdr:rowOff>
    </xdr:from>
    <xdr:to>
      <xdr:col>20</xdr:col>
      <xdr:colOff>38100</xdr:colOff>
      <xdr:row>75</xdr:row>
      <xdr:rowOff>104322</xdr:rowOff>
    </xdr:to>
    <xdr:sp macro="" textlink="">
      <xdr:nvSpPr>
        <xdr:cNvPr id="394" name="楕円 393"/>
        <xdr:cNvSpPr/>
      </xdr:nvSpPr>
      <xdr:spPr>
        <a:xfrm>
          <a:off x="3937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114499</xdr:rowOff>
    </xdr:from>
    <xdr:ext cx="736600" cy="259045"/>
    <xdr:sp macro="" textlink="">
      <xdr:nvSpPr>
        <xdr:cNvPr id="395" name="テキスト ボックス 394"/>
        <xdr:cNvSpPr txBox="1"/>
      </xdr:nvSpPr>
      <xdr:spPr>
        <a:xfrm>
          <a:off x="3606800" y="1263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24493</xdr:rowOff>
    </xdr:from>
    <xdr:to>
      <xdr:col>15</xdr:col>
      <xdr:colOff>149225</xdr:colOff>
      <xdr:row>75</xdr:row>
      <xdr:rowOff>126093</xdr:rowOff>
    </xdr:to>
    <xdr:sp macro="" textlink="">
      <xdr:nvSpPr>
        <xdr:cNvPr id="396" name="楕円 395"/>
        <xdr:cNvSpPr/>
      </xdr:nvSpPr>
      <xdr:spPr>
        <a:xfrm>
          <a:off x="3048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136270</xdr:rowOff>
    </xdr:from>
    <xdr:ext cx="762000" cy="259045"/>
    <xdr:sp macro="" textlink="">
      <xdr:nvSpPr>
        <xdr:cNvPr id="397" name="テキスト ボックス 396"/>
        <xdr:cNvSpPr txBox="1"/>
      </xdr:nvSpPr>
      <xdr:spPr>
        <a:xfrm>
          <a:off x="2717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24493</xdr:rowOff>
    </xdr:from>
    <xdr:to>
      <xdr:col>11</xdr:col>
      <xdr:colOff>60325</xdr:colOff>
      <xdr:row>75</xdr:row>
      <xdr:rowOff>126093</xdr:rowOff>
    </xdr:to>
    <xdr:sp macro="" textlink="">
      <xdr:nvSpPr>
        <xdr:cNvPr id="398" name="楕円 397"/>
        <xdr:cNvSpPr/>
      </xdr:nvSpPr>
      <xdr:spPr>
        <a:xfrm>
          <a:off x="2159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136270</xdr:rowOff>
    </xdr:from>
    <xdr:ext cx="762000" cy="259045"/>
    <xdr:sp macro="" textlink="">
      <xdr:nvSpPr>
        <xdr:cNvPr id="399" name="テキスト ボックス 398"/>
        <xdr:cNvSpPr txBox="1"/>
      </xdr:nvSpPr>
      <xdr:spPr>
        <a:xfrm>
          <a:off x="1828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35378</xdr:rowOff>
    </xdr:from>
    <xdr:to>
      <xdr:col>6</xdr:col>
      <xdr:colOff>171450</xdr:colOff>
      <xdr:row>75</xdr:row>
      <xdr:rowOff>136978</xdr:rowOff>
    </xdr:to>
    <xdr:sp macro="" textlink="">
      <xdr:nvSpPr>
        <xdr:cNvPr id="400" name="楕円 399"/>
        <xdr:cNvSpPr/>
      </xdr:nvSpPr>
      <xdr:spPr>
        <a:xfrm>
          <a:off x="1270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147155</xdr:rowOff>
    </xdr:from>
    <xdr:ext cx="762000" cy="259045"/>
    <xdr:sp macro="" textlink="">
      <xdr:nvSpPr>
        <xdr:cNvPr id="401" name="テキスト ボックス 400"/>
        <xdr:cNvSpPr txBox="1"/>
      </xdr:nvSpPr>
      <xdr:spPr>
        <a:xfrm>
          <a:off x="939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公債費以外に係る経常収支比率は、前年度と比べ１．２％悪化しており、類似団体平均値と比べ９．３ポイント上回る８８．７％となった。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今後も扶助費等における資格審査等の適正化や自立を促すための支援事業などの充実を図り、財政の健全化に努めていく。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81</xdr:row>
      <xdr:rowOff>33274</xdr:rowOff>
    </xdr:to>
    <xdr:cxnSp macro="">
      <xdr:nvCxnSpPr>
        <xdr:cNvPr id="427" name="直線コネクタ 426"/>
        <xdr:cNvCxnSpPr/>
      </xdr:nvCxnSpPr>
      <xdr:spPr>
        <a:xfrm flipV="1">
          <a:off x="16510000" y="1285544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28" name="公債費以外最小値テキスト"/>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29" name="直線コネクタ 428"/>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30"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31" name="直線コネクタ 430"/>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127000</xdr:rowOff>
    </xdr:from>
    <xdr:to>
      <xdr:col>82</xdr:col>
      <xdr:colOff>107950</xdr:colOff>
      <xdr:row>81</xdr:row>
      <xdr:rowOff>10413</xdr:rowOff>
    </xdr:to>
    <xdr:cxnSp macro="">
      <xdr:nvCxnSpPr>
        <xdr:cNvPr id="432" name="直線コネクタ 431"/>
        <xdr:cNvCxnSpPr/>
      </xdr:nvCxnSpPr>
      <xdr:spPr>
        <a:xfrm>
          <a:off x="15671800" y="13843000"/>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65295</xdr:rowOff>
    </xdr:from>
    <xdr:ext cx="762000" cy="259045"/>
    <xdr:sp macro="" textlink="">
      <xdr:nvSpPr>
        <xdr:cNvPr id="433"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4" name="フローチャート: 判断 433"/>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85852</xdr:rowOff>
    </xdr:from>
    <xdr:to>
      <xdr:col>78</xdr:col>
      <xdr:colOff>69850</xdr:colOff>
      <xdr:row>80</xdr:row>
      <xdr:rowOff>127000</xdr:rowOff>
    </xdr:to>
    <xdr:cxnSp macro="">
      <xdr:nvCxnSpPr>
        <xdr:cNvPr id="435" name="直線コネクタ 434"/>
        <xdr:cNvCxnSpPr/>
      </xdr:nvCxnSpPr>
      <xdr:spPr>
        <a:xfrm>
          <a:off x="14782800" y="138018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160782</xdr:rowOff>
    </xdr:from>
    <xdr:to>
      <xdr:col>78</xdr:col>
      <xdr:colOff>120650</xdr:colOff>
      <xdr:row>78</xdr:row>
      <xdr:rowOff>90932</xdr:rowOff>
    </xdr:to>
    <xdr:sp macro="" textlink="">
      <xdr:nvSpPr>
        <xdr:cNvPr id="436" name="フローチャート: 判断 435"/>
        <xdr:cNvSpPr/>
      </xdr:nvSpPr>
      <xdr:spPr>
        <a:xfrm>
          <a:off x="15621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101109</xdr:rowOff>
    </xdr:from>
    <xdr:ext cx="736600" cy="259045"/>
    <xdr:sp macro="" textlink="">
      <xdr:nvSpPr>
        <xdr:cNvPr id="437" name="テキスト ボックス 436"/>
        <xdr:cNvSpPr txBox="1"/>
      </xdr:nvSpPr>
      <xdr:spPr>
        <a:xfrm>
          <a:off x="15290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85852</xdr:rowOff>
    </xdr:from>
    <xdr:to>
      <xdr:col>73</xdr:col>
      <xdr:colOff>180975</xdr:colOff>
      <xdr:row>80</xdr:row>
      <xdr:rowOff>145287</xdr:rowOff>
    </xdr:to>
    <xdr:cxnSp macro="">
      <xdr:nvCxnSpPr>
        <xdr:cNvPr id="438" name="直線コネクタ 437"/>
        <xdr:cNvCxnSpPr/>
      </xdr:nvCxnSpPr>
      <xdr:spPr>
        <a:xfrm flipV="1">
          <a:off x="13893800" y="138018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39" name="フローチャート: 判断 438"/>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78249</xdr:rowOff>
    </xdr:from>
    <xdr:ext cx="762000" cy="259045"/>
    <xdr:sp macro="" textlink="">
      <xdr:nvSpPr>
        <xdr:cNvPr id="440" name="テキスト ボックス 439"/>
        <xdr:cNvSpPr txBox="1"/>
      </xdr:nvSpPr>
      <xdr:spPr>
        <a:xfrm>
          <a:off x="14401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108713</xdr:rowOff>
    </xdr:from>
    <xdr:to>
      <xdr:col>69</xdr:col>
      <xdr:colOff>92075</xdr:colOff>
      <xdr:row>80</xdr:row>
      <xdr:rowOff>145287</xdr:rowOff>
    </xdr:to>
    <xdr:cxnSp macro="">
      <xdr:nvCxnSpPr>
        <xdr:cNvPr id="441" name="直線コネクタ 440"/>
        <xdr:cNvCxnSpPr/>
      </xdr:nvCxnSpPr>
      <xdr:spPr>
        <a:xfrm>
          <a:off x="13004800" y="138247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42" name="フローチャート: 判断 441"/>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73677</xdr:rowOff>
    </xdr:from>
    <xdr:ext cx="762000" cy="259045"/>
    <xdr:sp macro="" textlink="">
      <xdr:nvSpPr>
        <xdr:cNvPr id="443" name="テキスト ボックス 442"/>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4" name="フローチャート: 判断 443"/>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5" name="テキスト ボックス 444"/>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131063</xdr:rowOff>
    </xdr:from>
    <xdr:to>
      <xdr:col>82</xdr:col>
      <xdr:colOff>158750</xdr:colOff>
      <xdr:row>81</xdr:row>
      <xdr:rowOff>61213</xdr:rowOff>
    </xdr:to>
    <xdr:sp macro="" textlink="">
      <xdr:nvSpPr>
        <xdr:cNvPr id="451" name="楕円 450"/>
        <xdr:cNvSpPr/>
      </xdr:nvSpPr>
      <xdr:spPr>
        <a:xfrm>
          <a:off x="16459200" y="1384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39640</xdr:rowOff>
    </xdr:from>
    <xdr:ext cx="762000" cy="259045"/>
    <xdr:sp macro="" textlink="">
      <xdr:nvSpPr>
        <xdr:cNvPr id="452" name="公債費以外該当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76200</xdr:rowOff>
    </xdr:from>
    <xdr:to>
      <xdr:col>78</xdr:col>
      <xdr:colOff>120650</xdr:colOff>
      <xdr:row>81</xdr:row>
      <xdr:rowOff>6350</xdr:rowOff>
    </xdr:to>
    <xdr:sp macro="" textlink="">
      <xdr:nvSpPr>
        <xdr:cNvPr id="453" name="楕円 452"/>
        <xdr:cNvSpPr/>
      </xdr:nvSpPr>
      <xdr:spPr>
        <a:xfrm>
          <a:off x="15621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162577</xdr:rowOff>
    </xdr:from>
    <xdr:ext cx="736600" cy="259045"/>
    <xdr:sp macro="" textlink="">
      <xdr:nvSpPr>
        <xdr:cNvPr id="454" name="テキスト ボックス 453"/>
        <xdr:cNvSpPr txBox="1"/>
      </xdr:nvSpPr>
      <xdr:spPr>
        <a:xfrm>
          <a:off x="15290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35052</xdr:rowOff>
    </xdr:from>
    <xdr:to>
      <xdr:col>74</xdr:col>
      <xdr:colOff>31750</xdr:colOff>
      <xdr:row>80</xdr:row>
      <xdr:rowOff>136652</xdr:rowOff>
    </xdr:to>
    <xdr:sp macro="" textlink="">
      <xdr:nvSpPr>
        <xdr:cNvPr id="455" name="楕円 454"/>
        <xdr:cNvSpPr/>
      </xdr:nvSpPr>
      <xdr:spPr>
        <a:xfrm>
          <a:off x="14732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121429</xdr:rowOff>
    </xdr:from>
    <xdr:ext cx="762000" cy="259045"/>
    <xdr:sp macro="" textlink="">
      <xdr:nvSpPr>
        <xdr:cNvPr id="456" name="テキスト ボックス 455"/>
        <xdr:cNvSpPr txBox="1"/>
      </xdr:nvSpPr>
      <xdr:spPr>
        <a:xfrm>
          <a:off x="14401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94487</xdr:rowOff>
    </xdr:from>
    <xdr:to>
      <xdr:col>69</xdr:col>
      <xdr:colOff>142875</xdr:colOff>
      <xdr:row>81</xdr:row>
      <xdr:rowOff>24637</xdr:rowOff>
    </xdr:to>
    <xdr:sp macro="" textlink="">
      <xdr:nvSpPr>
        <xdr:cNvPr id="457" name="楕円 456"/>
        <xdr:cNvSpPr/>
      </xdr:nvSpPr>
      <xdr:spPr>
        <a:xfrm>
          <a:off x="138430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9414</xdr:rowOff>
    </xdr:from>
    <xdr:ext cx="762000" cy="259045"/>
    <xdr:sp macro="" textlink="">
      <xdr:nvSpPr>
        <xdr:cNvPr id="458" name="テキスト ボックス 457"/>
        <xdr:cNvSpPr txBox="1"/>
      </xdr:nvSpPr>
      <xdr:spPr>
        <a:xfrm>
          <a:off x="13512800" y="1389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57913</xdr:rowOff>
    </xdr:from>
    <xdr:to>
      <xdr:col>65</xdr:col>
      <xdr:colOff>53975</xdr:colOff>
      <xdr:row>80</xdr:row>
      <xdr:rowOff>159513</xdr:rowOff>
    </xdr:to>
    <xdr:sp macro="" textlink="">
      <xdr:nvSpPr>
        <xdr:cNvPr id="459" name="楕円 458"/>
        <xdr:cNvSpPr/>
      </xdr:nvSpPr>
      <xdr:spPr>
        <a:xfrm>
          <a:off x="12954000" y="137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144290</xdr:rowOff>
    </xdr:from>
    <xdr:ext cx="762000" cy="259045"/>
    <xdr:sp macro="" textlink="">
      <xdr:nvSpPr>
        <xdr:cNvPr id="460" name="テキスト ボックス 459"/>
        <xdr:cNvSpPr txBox="1"/>
      </xdr:nvSpPr>
      <xdr:spPr>
        <a:xfrm>
          <a:off x="12623800" y="13860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103378</xdr:rowOff>
    </xdr:from>
    <xdr:to>
      <xdr:col>29</xdr:col>
      <xdr:colOff>127000</xdr:colOff>
      <xdr:row>20</xdr:row>
      <xdr:rowOff>129248</xdr:rowOff>
    </xdr:to>
    <xdr:cxnSp macro="">
      <xdr:nvCxnSpPr>
        <xdr:cNvPr id="45" name="直線コネクタ 44"/>
        <xdr:cNvCxnSpPr/>
      </xdr:nvCxnSpPr>
      <xdr:spPr bwMode="auto">
        <a:xfrm flipV="1">
          <a:off x="5651500" y="2036953"/>
          <a:ext cx="0" cy="1568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101325</xdr:rowOff>
    </xdr:from>
    <xdr:ext cx="762000" cy="259045"/>
    <xdr:sp macro="" textlink="">
      <xdr:nvSpPr>
        <xdr:cNvPr id="46" name="人口1人当たり決算額の推移最小値テキスト130"/>
        <xdr:cNvSpPr txBox="1"/>
      </xdr:nvSpPr>
      <xdr:spPr>
        <a:xfrm>
          <a:off x="5740400" y="357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129248</xdr:rowOff>
    </xdr:from>
    <xdr:to>
      <xdr:col>30</xdr:col>
      <xdr:colOff>25400</xdr:colOff>
      <xdr:row>20</xdr:row>
      <xdr:rowOff>129248</xdr:rowOff>
    </xdr:to>
    <xdr:cxnSp macro="">
      <xdr:nvCxnSpPr>
        <xdr:cNvPr id="47" name="直線コネクタ 46"/>
        <xdr:cNvCxnSpPr/>
      </xdr:nvCxnSpPr>
      <xdr:spPr bwMode="auto">
        <a:xfrm>
          <a:off x="5562600" y="3605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18305</xdr:rowOff>
    </xdr:from>
    <xdr:ext cx="762000" cy="259045"/>
    <xdr:sp macro="" textlink="">
      <xdr:nvSpPr>
        <xdr:cNvPr id="48" name="人口1人当たり決算額の推移最大値テキスト130"/>
        <xdr:cNvSpPr txBox="1"/>
      </xdr:nvSpPr>
      <xdr:spPr>
        <a:xfrm>
          <a:off x="5740400" y="178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103378</xdr:rowOff>
    </xdr:from>
    <xdr:to>
      <xdr:col>30</xdr:col>
      <xdr:colOff>25400</xdr:colOff>
      <xdr:row>11</xdr:row>
      <xdr:rowOff>103378</xdr:rowOff>
    </xdr:to>
    <xdr:cxnSp macro="">
      <xdr:nvCxnSpPr>
        <xdr:cNvPr id="49" name="直線コネクタ 48"/>
        <xdr:cNvCxnSpPr/>
      </xdr:nvCxnSpPr>
      <xdr:spPr bwMode="auto">
        <a:xfrm>
          <a:off x="5562600" y="2036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119609</xdr:rowOff>
    </xdr:from>
    <xdr:to>
      <xdr:col>29</xdr:col>
      <xdr:colOff>127000</xdr:colOff>
      <xdr:row>17</xdr:row>
      <xdr:rowOff>135839</xdr:rowOff>
    </xdr:to>
    <xdr:cxnSp macro="">
      <xdr:nvCxnSpPr>
        <xdr:cNvPr id="50" name="直線コネクタ 49"/>
        <xdr:cNvCxnSpPr/>
      </xdr:nvCxnSpPr>
      <xdr:spPr bwMode="auto">
        <a:xfrm flipV="1">
          <a:off x="5003800" y="3081884"/>
          <a:ext cx="6477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24033</xdr:rowOff>
    </xdr:from>
    <xdr:ext cx="762000" cy="259045"/>
    <xdr:sp macro="" textlink="">
      <xdr:nvSpPr>
        <xdr:cNvPr id="51" name="人口1人当たり決算額の推移平均値テキスト130"/>
        <xdr:cNvSpPr txBox="1"/>
      </xdr:nvSpPr>
      <xdr:spPr>
        <a:xfrm>
          <a:off x="5740400" y="2814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7506</xdr:rowOff>
    </xdr:from>
    <xdr:to>
      <xdr:col>29</xdr:col>
      <xdr:colOff>177800</xdr:colOff>
      <xdr:row>17</xdr:row>
      <xdr:rowOff>109106</xdr:rowOff>
    </xdr:to>
    <xdr:sp macro="" textlink="">
      <xdr:nvSpPr>
        <xdr:cNvPr id="52" name="フローチャート: 判断 51"/>
        <xdr:cNvSpPr/>
      </xdr:nvSpPr>
      <xdr:spPr bwMode="auto">
        <a:xfrm>
          <a:off x="56007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97511</xdr:rowOff>
    </xdr:from>
    <xdr:to>
      <xdr:col>26</xdr:col>
      <xdr:colOff>50800</xdr:colOff>
      <xdr:row>17</xdr:row>
      <xdr:rowOff>135839</xdr:rowOff>
    </xdr:to>
    <xdr:cxnSp macro="">
      <xdr:nvCxnSpPr>
        <xdr:cNvPr id="53" name="直線コネクタ 52"/>
        <xdr:cNvCxnSpPr/>
      </xdr:nvCxnSpPr>
      <xdr:spPr bwMode="auto">
        <a:xfrm>
          <a:off x="4305300" y="3059786"/>
          <a:ext cx="698500" cy="38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36081</xdr:rowOff>
    </xdr:from>
    <xdr:to>
      <xdr:col>26</xdr:col>
      <xdr:colOff>101600</xdr:colOff>
      <xdr:row>17</xdr:row>
      <xdr:rowOff>137681</xdr:rowOff>
    </xdr:to>
    <xdr:sp macro="" textlink="">
      <xdr:nvSpPr>
        <xdr:cNvPr id="54" name="フローチャート: 判断 53"/>
        <xdr:cNvSpPr/>
      </xdr:nvSpPr>
      <xdr:spPr bwMode="auto">
        <a:xfrm>
          <a:off x="4953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147858</xdr:rowOff>
    </xdr:from>
    <xdr:ext cx="736600" cy="259045"/>
    <xdr:sp macro="" textlink="">
      <xdr:nvSpPr>
        <xdr:cNvPr id="55" name="テキスト ボックス 54"/>
        <xdr:cNvSpPr txBox="1"/>
      </xdr:nvSpPr>
      <xdr:spPr>
        <a:xfrm>
          <a:off x="4622800" y="2767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97511</xdr:rowOff>
    </xdr:from>
    <xdr:to>
      <xdr:col>22</xdr:col>
      <xdr:colOff>114300</xdr:colOff>
      <xdr:row>17</xdr:row>
      <xdr:rowOff>103416</xdr:rowOff>
    </xdr:to>
    <xdr:cxnSp macro="">
      <xdr:nvCxnSpPr>
        <xdr:cNvPr id="56" name="直線コネクタ 55"/>
        <xdr:cNvCxnSpPr/>
      </xdr:nvCxnSpPr>
      <xdr:spPr bwMode="auto">
        <a:xfrm flipV="1">
          <a:off x="3606800" y="3059786"/>
          <a:ext cx="698500" cy="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63475</xdr:rowOff>
    </xdr:from>
    <xdr:to>
      <xdr:col>22</xdr:col>
      <xdr:colOff>165100</xdr:colOff>
      <xdr:row>17</xdr:row>
      <xdr:rowOff>165075</xdr:rowOff>
    </xdr:to>
    <xdr:sp macro="" textlink="">
      <xdr:nvSpPr>
        <xdr:cNvPr id="57" name="フローチャート: 判断 56"/>
        <xdr:cNvSpPr/>
      </xdr:nvSpPr>
      <xdr:spPr bwMode="auto">
        <a:xfrm>
          <a:off x="4254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149852</xdr:rowOff>
    </xdr:from>
    <xdr:ext cx="762000" cy="259045"/>
    <xdr:sp macro="" textlink="">
      <xdr:nvSpPr>
        <xdr:cNvPr id="58" name="テキスト ボックス 57"/>
        <xdr:cNvSpPr txBox="1"/>
      </xdr:nvSpPr>
      <xdr:spPr>
        <a:xfrm>
          <a:off x="39243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103416</xdr:rowOff>
    </xdr:from>
    <xdr:to>
      <xdr:col>18</xdr:col>
      <xdr:colOff>177800</xdr:colOff>
      <xdr:row>17</xdr:row>
      <xdr:rowOff>137439</xdr:rowOff>
    </xdr:to>
    <xdr:cxnSp macro="">
      <xdr:nvCxnSpPr>
        <xdr:cNvPr id="59" name="直線コネクタ 58"/>
        <xdr:cNvCxnSpPr/>
      </xdr:nvCxnSpPr>
      <xdr:spPr bwMode="auto">
        <a:xfrm flipV="1">
          <a:off x="2908300" y="3065691"/>
          <a:ext cx="698500" cy="3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97117</xdr:rowOff>
    </xdr:from>
    <xdr:to>
      <xdr:col>19</xdr:col>
      <xdr:colOff>38100</xdr:colOff>
      <xdr:row>18</xdr:row>
      <xdr:rowOff>27267</xdr:rowOff>
    </xdr:to>
    <xdr:sp macro="" textlink="">
      <xdr:nvSpPr>
        <xdr:cNvPr id="60" name="フローチャート: 判断 59"/>
        <xdr:cNvSpPr/>
      </xdr:nvSpPr>
      <xdr:spPr bwMode="auto">
        <a:xfrm>
          <a:off x="3556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12044</xdr:rowOff>
    </xdr:from>
    <xdr:ext cx="762000" cy="259045"/>
    <xdr:sp macro="" textlink="">
      <xdr:nvSpPr>
        <xdr:cNvPr id="61" name="テキスト ボックス 60"/>
        <xdr:cNvSpPr txBox="1"/>
      </xdr:nvSpPr>
      <xdr:spPr>
        <a:xfrm>
          <a:off x="32258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73647</xdr:rowOff>
    </xdr:from>
    <xdr:to>
      <xdr:col>15</xdr:col>
      <xdr:colOff>101600</xdr:colOff>
      <xdr:row>18</xdr:row>
      <xdr:rowOff>3797</xdr:rowOff>
    </xdr:to>
    <xdr:sp macro="" textlink="">
      <xdr:nvSpPr>
        <xdr:cNvPr id="62" name="フローチャート: 判断 61"/>
        <xdr:cNvSpPr/>
      </xdr:nvSpPr>
      <xdr:spPr bwMode="auto">
        <a:xfrm>
          <a:off x="2857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13974</xdr:rowOff>
    </xdr:from>
    <xdr:ext cx="762000" cy="259045"/>
    <xdr:sp macro="" textlink="">
      <xdr:nvSpPr>
        <xdr:cNvPr id="63" name="テキスト ボックス 62"/>
        <xdr:cNvSpPr txBox="1"/>
      </xdr:nvSpPr>
      <xdr:spPr>
        <a:xfrm>
          <a:off x="2527300" y="28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68809</xdr:rowOff>
    </xdr:from>
    <xdr:to>
      <xdr:col>29</xdr:col>
      <xdr:colOff>177800</xdr:colOff>
      <xdr:row>17</xdr:row>
      <xdr:rowOff>170409</xdr:rowOff>
    </xdr:to>
    <xdr:sp macro="" textlink="">
      <xdr:nvSpPr>
        <xdr:cNvPr id="69" name="楕円 68"/>
        <xdr:cNvSpPr/>
      </xdr:nvSpPr>
      <xdr:spPr bwMode="auto">
        <a:xfrm>
          <a:off x="5600700" y="3031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40886</xdr:rowOff>
    </xdr:from>
    <xdr:ext cx="762000" cy="259045"/>
    <xdr:sp macro="" textlink="">
      <xdr:nvSpPr>
        <xdr:cNvPr id="70" name="人口1人当たり決算額の推移該当値テキスト130"/>
        <xdr:cNvSpPr txBox="1"/>
      </xdr:nvSpPr>
      <xdr:spPr>
        <a:xfrm>
          <a:off x="5740400" y="300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85039</xdr:rowOff>
    </xdr:from>
    <xdr:to>
      <xdr:col>26</xdr:col>
      <xdr:colOff>101600</xdr:colOff>
      <xdr:row>18</xdr:row>
      <xdr:rowOff>15189</xdr:rowOff>
    </xdr:to>
    <xdr:sp macro="" textlink="">
      <xdr:nvSpPr>
        <xdr:cNvPr id="71" name="楕円 70"/>
        <xdr:cNvSpPr/>
      </xdr:nvSpPr>
      <xdr:spPr bwMode="auto">
        <a:xfrm>
          <a:off x="4953000" y="304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171416</xdr:rowOff>
    </xdr:from>
    <xdr:ext cx="736600" cy="259045"/>
    <xdr:sp macro="" textlink="">
      <xdr:nvSpPr>
        <xdr:cNvPr id="72" name="テキスト ボックス 71"/>
        <xdr:cNvSpPr txBox="1"/>
      </xdr:nvSpPr>
      <xdr:spPr>
        <a:xfrm>
          <a:off x="4622800" y="313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46711</xdr:rowOff>
    </xdr:from>
    <xdr:to>
      <xdr:col>22</xdr:col>
      <xdr:colOff>165100</xdr:colOff>
      <xdr:row>17</xdr:row>
      <xdr:rowOff>148311</xdr:rowOff>
    </xdr:to>
    <xdr:sp macro="" textlink="">
      <xdr:nvSpPr>
        <xdr:cNvPr id="73" name="楕円 72"/>
        <xdr:cNvSpPr/>
      </xdr:nvSpPr>
      <xdr:spPr bwMode="auto">
        <a:xfrm>
          <a:off x="4254500" y="300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158488</xdr:rowOff>
    </xdr:from>
    <xdr:ext cx="762000" cy="259045"/>
    <xdr:sp macro="" textlink="">
      <xdr:nvSpPr>
        <xdr:cNvPr id="74" name="テキスト ボックス 73"/>
        <xdr:cNvSpPr txBox="1"/>
      </xdr:nvSpPr>
      <xdr:spPr>
        <a:xfrm>
          <a:off x="3924300" y="277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52616</xdr:rowOff>
    </xdr:from>
    <xdr:to>
      <xdr:col>19</xdr:col>
      <xdr:colOff>38100</xdr:colOff>
      <xdr:row>17</xdr:row>
      <xdr:rowOff>154216</xdr:rowOff>
    </xdr:to>
    <xdr:sp macro="" textlink="">
      <xdr:nvSpPr>
        <xdr:cNvPr id="75" name="楕円 74"/>
        <xdr:cNvSpPr/>
      </xdr:nvSpPr>
      <xdr:spPr bwMode="auto">
        <a:xfrm>
          <a:off x="3556000" y="301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164393</xdr:rowOff>
    </xdr:from>
    <xdr:ext cx="762000" cy="259045"/>
    <xdr:sp macro="" textlink="">
      <xdr:nvSpPr>
        <xdr:cNvPr id="76" name="テキスト ボックス 75"/>
        <xdr:cNvSpPr txBox="1"/>
      </xdr:nvSpPr>
      <xdr:spPr>
        <a:xfrm>
          <a:off x="3225800" y="278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86639</xdr:rowOff>
    </xdr:from>
    <xdr:to>
      <xdr:col>15</xdr:col>
      <xdr:colOff>101600</xdr:colOff>
      <xdr:row>18</xdr:row>
      <xdr:rowOff>16789</xdr:rowOff>
    </xdr:to>
    <xdr:sp macro="" textlink="">
      <xdr:nvSpPr>
        <xdr:cNvPr id="77" name="楕円 76"/>
        <xdr:cNvSpPr/>
      </xdr:nvSpPr>
      <xdr:spPr bwMode="auto">
        <a:xfrm>
          <a:off x="2857500" y="3048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1566</xdr:rowOff>
    </xdr:from>
    <xdr:ext cx="762000" cy="259045"/>
    <xdr:sp macro="" textlink="">
      <xdr:nvSpPr>
        <xdr:cNvPr id="78" name="テキスト ボックス 77"/>
        <xdr:cNvSpPr txBox="1"/>
      </xdr:nvSpPr>
      <xdr:spPr>
        <a:xfrm>
          <a:off x="2527300" y="313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162700</xdr:rowOff>
    </xdr:from>
    <xdr:to>
      <xdr:col>29</xdr:col>
      <xdr:colOff>127000</xdr:colOff>
      <xdr:row>37</xdr:row>
      <xdr:rowOff>207048</xdr:rowOff>
    </xdr:to>
    <xdr:cxnSp macro="">
      <xdr:nvCxnSpPr>
        <xdr:cNvPr id="106" name="直線コネクタ 105"/>
        <xdr:cNvCxnSpPr/>
      </xdr:nvCxnSpPr>
      <xdr:spPr bwMode="auto">
        <a:xfrm flipV="1">
          <a:off x="5651500" y="6087250"/>
          <a:ext cx="0" cy="12444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179125</xdr:rowOff>
    </xdr:from>
    <xdr:ext cx="762000" cy="259045"/>
    <xdr:sp macro="" textlink="">
      <xdr:nvSpPr>
        <xdr:cNvPr id="107" name="人口1人当たり決算額の推移最小値テキスト445"/>
        <xdr:cNvSpPr txBox="1"/>
      </xdr:nvSpPr>
      <xdr:spPr>
        <a:xfrm>
          <a:off x="5740400" y="73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207048</xdr:rowOff>
    </xdr:from>
    <xdr:to>
      <xdr:col>30</xdr:col>
      <xdr:colOff>25400</xdr:colOff>
      <xdr:row>37</xdr:row>
      <xdr:rowOff>207048</xdr:rowOff>
    </xdr:to>
    <xdr:cxnSp macro="">
      <xdr:nvCxnSpPr>
        <xdr:cNvPr id="108" name="直線コネクタ 107"/>
        <xdr:cNvCxnSpPr/>
      </xdr:nvCxnSpPr>
      <xdr:spPr bwMode="auto">
        <a:xfrm>
          <a:off x="5562600" y="7331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77627</xdr:rowOff>
    </xdr:from>
    <xdr:ext cx="762000" cy="259045"/>
    <xdr:sp macro="" textlink="">
      <xdr:nvSpPr>
        <xdr:cNvPr id="109" name="人口1人当たり決算額の推移最大値テキスト445"/>
        <xdr:cNvSpPr txBox="1"/>
      </xdr:nvSpPr>
      <xdr:spPr>
        <a:xfrm>
          <a:off x="5740400" y="58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162700</xdr:rowOff>
    </xdr:from>
    <xdr:to>
      <xdr:col>30</xdr:col>
      <xdr:colOff>25400</xdr:colOff>
      <xdr:row>33</xdr:row>
      <xdr:rowOff>162700</xdr:rowOff>
    </xdr:to>
    <xdr:cxnSp macro="">
      <xdr:nvCxnSpPr>
        <xdr:cNvPr id="110" name="直線コネクタ 109"/>
        <xdr:cNvCxnSpPr/>
      </xdr:nvCxnSpPr>
      <xdr:spPr bwMode="auto">
        <a:xfrm>
          <a:off x="5562600" y="6087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134582</xdr:rowOff>
    </xdr:from>
    <xdr:to>
      <xdr:col>29</xdr:col>
      <xdr:colOff>127000</xdr:colOff>
      <xdr:row>37</xdr:row>
      <xdr:rowOff>18720</xdr:rowOff>
    </xdr:to>
    <xdr:cxnSp macro="">
      <xdr:nvCxnSpPr>
        <xdr:cNvPr id="111" name="直線コネクタ 110"/>
        <xdr:cNvCxnSpPr/>
      </xdr:nvCxnSpPr>
      <xdr:spPr bwMode="auto">
        <a:xfrm flipV="1">
          <a:off x="5003800" y="7087832"/>
          <a:ext cx="647700" cy="55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115625</xdr:rowOff>
    </xdr:from>
    <xdr:ext cx="762000" cy="259045"/>
    <xdr:sp macro="" textlink="">
      <xdr:nvSpPr>
        <xdr:cNvPr id="112" name="人口1人当たり決算額の推移平均値テキスト445"/>
        <xdr:cNvSpPr txBox="1"/>
      </xdr:nvSpPr>
      <xdr:spPr>
        <a:xfrm>
          <a:off x="5740400" y="672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270548</xdr:rowOff>
    </xdr:from>
    <xdr:to>
      <xdr:col>29</xdr:col>
      <xdr:colOff>177800</xdr:colOff>
      <xdr:row>36</xdr:row>
      <xdr:rowOff>29248</xdr:rowOff>
    </xdr:to>
    <xdr:sp macro="" textlink="">
      <xdr:nvSpPr>
        <xdr:cNvPr id="113" name="フローチャート: 判断 112"/>
        <xdr:cNvSpPr/>
      </xdr:nvSpPr>
      <xdr:spPr bwMode="auto">
        <a:xfrm>
          <a:off x="56007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18720</xdr:rowOff>
    </xdr:from>
    <xdr:to>
      <xdr:col>26</xdr:col>
      <xdr:colOff>50800</xdr:colOff>
      <xdr:row>37</xdr:row>
      <xdr:rowOff>32131</xdr:rowOff>
    </xdr:to>
    <xdr:cxnSp macro="">
      <xdr:nvCxnSpPr>
        <xdr:cNvPr id="114" name="直線コネクタ 113"/>
        <xdr:cNvCxnSpPr/>
      </xdr:nvCxnSpPr>
      <xdr:spPr bwMode="auto">
        <a:xfrm flipV="1">
          <a:off x="4305300" y="7143420"/>
          <a:ext cx="698500" cy="13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258051</xdr:rowOff>
    </xdr:from>
    <xdr:to>
      <xdr:col>26</xdr:col>
      <xdr:colOff>101600</xdr:colOff>
      <xdr:row>36</xdr:row>
      <xdr:rowOff>16751</xdr:rowOff>
    </xdr:to>
    <xdr:sp macro="" textlink="">
      <xdr:nvSpPr>
        <xdr:cNvPr id="115" name="フローチャート: 判断 114"/>
        <xdr:cNvSpPr/>
      </xdr:nvSpPr>
      <xdr:spPr bwMode="auto">
        <a:xfrm>
          <a:off x="4953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26928</xdr:rowOff>
    </xdr:from>
    <xdr:ext cx="736600" cy="259045"/>
    <xdr:sp macro="" textlink="">
      <xdr:nvSpPr>
        <xdr:cNvPr id="116" name="テキスト ボックス 115"/>
        <xdr:cNvSpPr txBox="1"/>
      </xdr:nvSpPr>
      <xdr:spPr>
        <a:xfrm>
          <a:off x="4622800" y="6637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169938</xdr:rowOff>
    </xdr:from>
    <xdr:to>
      <xdr:col>22</xdr:col>
      <xdr:colOff>114300</xdr:colOff>
      <xdr:row>37</xdr:row>
      <xdr:rowOff>32131</xdr:rowOff>
    </xdr:to>
    <xdr:cxnSp macro="">
      <xdr:nvCxnSpPr>
        <xdr:cNvPr id="117" name="直線コネクタ 116"/>
        <xdr:cNvCxnSpPr/>
      </xdr:nvCxnSpPr>
      <xdr:spPr bwMode="auto">
        <a:xfrm>
          <a:off x="3606800" y="7123188"/>
          <a:ext cx="698500" cy="33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190767</xdr:rowOff>
    </xdr:from>
    <xdr:to>
      <xdr:col>22</xdr:col>
      <xdr:colOff>165100</xdr:colOff>
      <xdr:row>35</xdr:row>
      <xdr:rowOff>292367</xdr:rowOff>
    </xdr:to>
    <xdr:sp macro="" textlink="">
      <xdr:nvSpPr>
        <xdr:cNvPr id="118" name="フローチャート: 判断 117"/>
        <xdr:cNvSpPr/>
      </xdr:nvSpPr>
      <xdr:spPr bwMode="auto">
        <a:xfrm>
          <a:off x="42545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302544</xdr:rowOff>
    </xdr:from>
    <xdr:ext cx="762000" cy="259045"/>
    <xdr:sp macro="" textlink="">
      <xdr:nvSpPr>
        <xdr:cNvPr id="119" name="テキスト ボックス 118"/>
        <xdr:cNvSpPr txBox="1"/>
      </xdr:nvSpPr>
      <xdr:spPr>
        <a:xfrm>
          <a:off x="39243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169938</xdr:rowOff>
    </xdr:from>
    <xdr:to>
      <xdr:col>18</xdr:col>
      <xdr:colOff>177800</xdr:colOff>
      <xdr:row>37</xdr:row>
      <xdr:rowOff>31559</xdr:rowOff>
    </xdr:to>
    <xdr:cxnSp macro="">
      <xdr:nvCxnSpPr>
        <xdr:cNvPr id="120" name="直線コネクタ 119"/>
        <xdr:cNvCxnSpPr/>
      </xdr:nvCxnSpPr>
      <xdr:spPr bwMode="auto">
        <a:xfrm flipV="1">
          <a:off x="2908300" y="7123188"/>
          <a:ext cx="6985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181089</xdr:rowOff>
    </xdr:from>
    <xdr:to>
      <xdr:col>19</xdr:col>
      <xdr:colOff>38100</xdr:colOff>
      <xdr:row>35</xdr:row>
      <xdr:rowOff>282689</xdr:rowOff>
    </xdr:to>
    <xdr:sp macro="" textlink="">
      <xdr:nvSpPr>
        <xdr:cNvPr id="121" name="フローチャート: 判断 120"/>
        <xdr:cNvSpPr/>
      </xdr:nvSpPr>
      <xdr:spPr bwMode="auto">
        <a:xfrm>
          <a:off x="3556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292866</xdr:rowOff>
    </xdr:from>
    <xdr:ext cx="762000" cy="259045"/>
    <xdr:sp macro="" textlink="">
      <xdr:nvSpPr>
        <xdr:cNvPr id="122" name="テキスト ボックス 121"/>
        <xdr:cNvSpPr txBox="1"/>
      </xdr:nvSpPr>
      <xdr:spPr>
        <a:xfrm>
          <a:off x="32258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137198</xdr:rowOff>
    </xdr:from>
    <xdr:to>
      <xdr:col>15</xdr:col>
      <xdr:colOff>101600</xdr:colOff>
      <xdr:row>35</xdr:row>
      <xdr:rowOff>238798</xdr:rowOff>
    </xdr:to>
    <xdr:sp macro="" textlink="">
      <xdr:nvSpPr>
        <xdr:cNvPr id="123" name="フローチャート: 判断 122"/>
        <xdr:cNvSpPr/>
      </xdr:nvSpPr>
      <xdr:spPr bwMode="auto">
        <a:xfrm>
          <a:off x="2857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248975</xdr:rowOff>
    </xdr:from>
    <xdr:ext cx="762000" cy="259045"/>
    <xdr:sp macro="" textlink="">
      <xdr:nvSpPr>
        <xdr:cNvPr id="124" name="テキスト ボックス 123"/>
        <xdr:cNvSpPr txBox="1"/>
      </xdr:nvSpPr>
      <xdr:spPr>
        <a:xfrm>
          <a:off x="2527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83782</xdr:rowOff>
    </xdr:from>
    <xdr:to>
      <xdr:col>29</xdr:col>
      <xdr:colOff>177800</xdr:colOff>
      <xdr:row>37</xdr:row>
      <xdr:rowOff>13932</xdr:rowOff>
    </xdr:to>
    <xdr:sp macro="" textlink="">
      <xdr:nvSpPr>
        <xdr:cNvPr id="130" name="楕円 129"/>
        <xdr:cNvSpPr/>
      </xdr:nvSpPr>
      <xdr:spPr bwMode="auto">
        <a:xfrm>
          <a:off x="5600700" y="703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55859</xdr:rowOff>
    </xdr:from>
    <xdr:ext cx="762000" cy="259045"/>
    <xdr:sp macro="" textlink="">
      <xdr:nvSpPr>
        <xdr:cNvPr id="131" name="人口1人当たり決算額の推移該当値テキスト445"/>
        <xdr:cNvSpPr txBox="1"/>
      </xdr:nvSpPr>
      <xdr:spPr>
        <a:xfrm>
          <a:off x="5740400" y="700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139370</xdr:rowOff>
    </xdr:from>
    <xdr:to>
      <xdr:col>26</xdr:col>
      <xdr:colOff>101600</xdr:colOff>
      <xdr:row>37</xdr:row>
      <xdr:rowOff>69520</xdr:rowOff>
    </xdr:to>
    <xdr:sp macro="" textlink="">
      <xdr:nvSpPr>
        <xdr:cNvPr id="132" name="楕円 131"/>
        <xdr:cNvSpPr/>
      </xdr:nvSpPr>
      <xdr:spPr bwMode="auto">
        <a:xfrm>
          <a:off x="4953000" y="7092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54297</xdr:rowOff>
    </xdr:from>
    <xdr:ext cx="736600" cy="259045"/>
    <xdr:sp macro="" textlink="">
      <xdr:nvSpPr>
        <xdr:cNvPr id="133" name="テキスト ボックス 132"/>
        <xdr:cNvSpPr txBox="1"/>
      </xdr:nvSpPr>
      <xdr:spPr>
        <a:xfrm>
          <a:off x="4622800" y="717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152781</xdr:rowOff>
    </xdr:from>
    <xdr:to>
      <xdr:col>22</xdr:col>
      <xdr:colOff>165100</xdr:colOff>
      <xdr:row>37</xdr:row>
      <xdr:rowOff>82931</xdr:rowOff>
    </xdr:to>
    <xdr:sp macro="" textlink="">
      <xdr:nvSpPr>
        <xdr:cNvPr id="134" name="楕円 133"/>
        <xdr:cNvSpPr/>
      </xdr:nvSpPr>
      <xdr:spPr bwMode="auto">
        <a:xfrm>
          <a:off x="4254500" y="710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67708</xdr:rowOff>
    </xdr:from>
    <xdr:ext cx="762000" cy="259045"/>
    <xdr:sp macro="" textlink="">
      <xdr:nvSpPr>
        <xdr:cNvPr id="135" name="テキスト ボックス 134"/>
        <xdr:cNvSpPr txBox="1"/>
      </xdr:nvSpPr>
      <xdr:spPr>
        <a:xfrm>
          <a:off x="3924300" y="719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119138</xdr:rowOff>
    </xdr:from>
    <xdr:to>
      <xdr:col>19</xdr:col>
      <xdr:colOff>38100</xdr:colOff>
      <xdr:row>37</xdr:row>
      <xdr:rowOff>49288</xdr:rowOff>
    </xdr:to>
    <xdr:sp macro="" textlink="">
      <xdr:nvSpPr>
        <xdr:cNvPr id="136" name="楕円 135"/>
        <xdr:cNvSpPr/>
      </xdr:nvSpPr>
      <xdr:spPr bwMode="auto">
        <a:xfrm>
          <a:off x="3556000" y="7072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34065</xdr:rowOff>
    </xdr:from>
    <xdr:ext cx="762000" cy="259045"/>
    <xdr:sp macro="" textlink="">
      <xdr:nvSpPr>
        <xdr:cNvPr id="137" name="テキスト ボックス 136"/>
        <xdr:cNvSpPr txBox="1"/>
      </xdr:nvSpPr>
      <xdr:spPr>
        <a:xfrm>
          <a:off x="3225800" y="715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152209</xdr:rowOff>
    </xdr:from>
    <xdr:to>
      <xdr:col>15</xdr:col>
      <xdr:colOff>101600</xdr:colOff>
      <xdr:row>37</xdr:row>
      <xdr:rowOff>82359</xdr:rowOff>
    </xdr:to>
    <xdr:sp macro="" textlink="">
      <xdr:nvSpPr>
        <xdr:cNvPr id="138" name="楕円 137"/>
        <xdr:cNvSpPr/>
      </xdr:nvSpPr>
      <xdr:spPr bwMode="auto">
        <a:xfrm>
          <a:off x="2857500" y="7105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67136</xdr:rowOff>
    </xdr:from>
    <xdr:ext cx="762000" cy="259045"/>
    <xdr:sp macro="" textlink="">
      <xdr:nvSpPr>
        <xdr:cNvPr id="139" name="テキスト ボックス 138"/>
        <xdr:cNvSpPr txBox="1"/>
      </xdr:nvSpPr>
      <xdr:spPr>
        <a:xfrm>
          <a:off x="2527300" y="719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243,884
241,882
35.70
77,053,656
73,209,944
3,422,470
41,970,645
65,721,070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134842</xdr:rowOff>
    </xdr:from>
    <xdr:to>
      <xdr:col>24</xdr:col>
      <xdr:colOff>62865</xdr:colOff>
      <xdr:row>38</xdr:row>
      <xdr:rowOff>127041</xdr:rowOff>
    </xdr:to>
    <xdr:cxnSp macro="">
      <xdr:nvCxnSpPr>
        <xdr:cNvPr id="60" name="直線コネクタ 59"/>
        <xdr:cNvCxnSpPr/>
      </xdr:nvCxnSpPr>
      <xdr:spPr>
        <a:xfrm flipV="1">
          <a:off x="4633595" y="5278342"/>
          <a:ext cx="1270" cy="136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130868</xdr:rowOff>
    </xdr:from>
    <xdr:ext cx="534377" cy="259045"/>
    <xdr:sp macro="" textlink="">
      <xdr:nvSpPr>
        <xdr:cNvPr id="61" name="人件費最小値テキスト"/>
        <xdr:cNvSpPr txBox="1"/>
      </xdr:nvSpPr>
      <xdr:spPr>
        <a:xfrm>
          <a:off x="4686300" y="6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127041</xdr:rowOff>
    </xdr:from>
    <xdr:to>
      <xdr:col>24</xdr:col>
      <xdr:colOff>152400</xdr:colOff>
      <xdr:row>38</xdr:row>
      <xdr:rowOff>127041</xdr:rowOff>
    </xdr:to>
    <xdr:cxnSp macro="">
      <xdr:nvCxnSpPr>
        <xdr:cNvPr id="62" name="直線コネクタ 61"/>
        <xdr:cNvCxnSpPr/>
      </xdr:nvCxnSpPr>
      <xdr:spPr>
        <a:xfrm>
          <a:off x="4546600" y="664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81519</xdr:rowOff>
    </xdr:from>
    <xdr:ext cx="534377" cy="259045"/>
    <xdr:sp macro="" textlink="">
      <xdr:nvSpPr>
        <xdr:cNvPr id="63" name="人件費最大値テキスト"/>
        <xdr:cNvSpPr txBox="1"/>
      </xdr:nvSpPr>
      <xdr:spPr>
        <a:xfrm>
          <a:off x="4686300" y="50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134842</xdr:rowOff>
    </xdr:from>
    <xdr:to>
      <xdr:col>24</xdr:col>
      <xdr:colOff>152400</xdr:colOff>
      <xdr:row>30</xdr:row>
      <xdr:rowOff>134842</xdr:rowOff>
    </xdr:to>
    <xdr:cxnSp macro="">
      <xdr:nvCxnSpPr>
        <xdr:cNvPr id="64" name="直線コネクタ 63"/>
        <xdr:cNvCxnSpPr/>
      </xdr:nvCxnSpPr>
      <xdr:spPr>
        <a:xfrm>
          <a:off x="4546600" y="527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25714</xdr:rowOff>
    </xdr:from>
    <xdr:to>
      <xdr:col>24</xdr:col>
      <xdr:colOff>63500</xdr:colOff>
      <xdr:row>35</xdr:row>
      <xdr:rowOff>28286</xdr:rowOff>
    </xdr:to>
    <xdr:cxnSp macro="">
      <xdr:nvCxnSpPr>
        <xdr:cNvPr id="65" name="直線コネクタ 64"/>
        <xdr:cNvCxnSpPr/>
      </xdr:nvCxnSpPr>
      <xdr:spPr>
        <a:xfrm>
          <a:off x="3797300" y="6026464"/>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153852</xdr:rowOff>
    </xdr:from>
    <xdr:ext cx="534377" cy="259045"/>
    <xdr:sp macro="" textlink="">
      <xdr:nvSpPr>
        <xdr:cNvPr id="66" name="人件費平均値テキスト"/>
        <xdr:cNvSpPr txBox="1"/>
      </xdr:nvSpPr>
      <xdr:spPr>
        <a:xfrm>
          <a:off x="4686300" y="5983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3975</xdr:rowOff>
    </xdr:from>
    <xdr:to>
      <xdr:col>24</xdr:col>
      <xdr:colOff>114300</xdr:colOff>
      <xdr:row>35</xdr:row>
      <xdr:rowOff>105575</xdr:rowOff>
    </xdr:to>
    <xdr:sp macro="" textlink="">
      <xdr:nvSpPr>
        <xdr:cNvPr id="67" name="フローチャート: 判断 66"/>
        <xdr:cNvSpPr/>
      </xdr:nvSpPr>
      <xdr:spPr>
        <a:xfrm>
          <a:off x="4584700" y="600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150359</xdr:rowOff>
    </xdr:from>
    <xdr:to>
      <xdr:col>19</xdr:col>
      <xdr:colOff>177800</xdr:colOff>
      <xdr:row>35</xdr:row>
      <xdr:rowOff>25714</xdr:rowOff>
    </xdr:to>
    <xdr:cxnSp macro="">
      <xdr:nvCxnSpPr>
        <xdr:cNvPr id="68" name="直線コネクタ 67"/>
        <xdr:cNvCxnSpPr/>
      </xdr:nvCxnSpPr>
      <xdr:spPr>
        <a:xfrm>
          <a:off x="2908300" y="5979659"/>
          <a:ext cx="889000" cy="4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17891</xdr:rowOff>
    </xdr:from>
    <xdr:to>
      <xdr:col>20</xdr:col>
      <xdr:colOff>38100</xdr:colOff>
      <xdr:row>35</xdr:row>
      <xdr:rowOff>119491</xdr:rowOff>
    </xdr:to>
    <xdr:sp macro="" textlink="">
      <xdr:nvSpPr>
        <xdr:cNvPr id="69" name="フローチャート: 判断 68"/>
        <xdr:cNvSpPr/>
      </xdr:nvSpPr>
      <xdr:spPr>
        <a:xfrm>
          <a:off x="3746500" y="60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110618</xdr:rowOff>
    </xdr:from>
    <xdr:ext cx="534377" cy="259045"/>
    <xdr:sp macro="" textlink="">
      <xdr:nvSpPr>
        <xdr:cNvPr id="70" name="テキスト ボックス 69"/>
        <xdr:cNvSpPr txBox="1"/>
      </xdr:nvSpPr>
      <xdr:spPr>
        <a:xfrm>
          <a:off x="3530111" y="611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150359</xdr:rowOff>
    </xdr:from>
    <xdr:to>
      <xdr:col>15</xdr:col>
      <xdr:colOff>50800</xdr:colOff>
      <xdr:row>34</xdr:row>
      <xdr:rowOff>150501</xdr:rowOff>
    </xdr:to>
    <xdr:cxnSp macro="">
      <xdr:nvCxnSpPr>
        <xdr:cNvPr id="71" name="直線コネクタ 70"/>
        <xdr:cNvCxnSpPr/>
      </xdr:nvCxnSpPr>
      <xdr:spPr>
        <a:xfrm flipV="1">
          <a:off x="2019300" y="5979659"/>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72" name="フローチャート: 判断 71"/>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122191</xdr:rowOff>
    </xdr:from>
    <xdr:ext cx="534377" cy="259045"/>
    <xdr:sp macro="" textlink="">
      <xdr:nvSpPr>
        <xdr:cNvPr id="73" name="テキスト ボックス 72"/>
        <xdr:cNvSpPr txBox="1"/>
      </xdr:nvSpPr>
      <xdr:spPr>
        <a:xfrm>
          <a:off x="2641111" y="612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150501</xdr:rowOff>
    </xdr:from>
    <xdr:to>
      <xdr:col>10</xdr:col>
      <xdr:colOff>114300</xdr:colOff>
      <xdr:row>35</xdr:row>
      <xdr:rowOff>23228</xdr:rowOff>
    </xdr:to>
    <xdr:cxnSp macro="">
      <xdr:nvCxnSpPr>
        <xdr:cNvPr id="74" name="直線コネクタ 73"/>
        <xdr:cNvCxnSpPr/>
      </xdr:nvCxnSpPr>
      <xdr:spPr>
        <a:xfrm flipV="1">
          <a:off x="1130300" y="5979801"/>
          <a:ext cx="8890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37008</xdr:rowOff>
    </xdr:from>
    <xdr:to>
      <xdr:col>10</xdr:col>
      <xdr:colOff>165100</xdr:colOff>
      <xdr:row>35</xdr:row>
      <xdr:rowOff>138608</xdr:rowOff>
    </xdr:to>
    <xdr:sp macro="" textlink="">
      <xdr:nvSpPr>
        <xdr:cNvPr id="75" name="フローチャート: 判断 74"/>
        <xdr:cNvSpPr/>
      </xdr:nvSpPr>
      <xdr:spPr>
        <a:xfrm>
          <a:off x="1968500" y="603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129735</xdr:rowOff>
    </xdr:from>
    <xdr:ext cx="534377" cy="259045"/>
    <xdr:sp macro="" textlink="">
      <xdr:nvSpPr>
        <xdr:cNvPr id="76" name="テキスト ボックス 75"/>
        <xdr:cNvSpPr txBox="1"/>
      </xdr:nvSpPr>
      <xdr:spPr>
        <a:xfrm>
          <a:off x="1752111" y="61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162281</xdr:rowOff>
    </xdr:from>
    <xdr:to>
      <xdr:col>6</xdr:col>
      <xdr:colOff>38100</xdr:colOff>
      <xdr:row>35</xdr:row>
      <xdr:rowOff>92431</xdr:rowOff>
    </xdr:to>
    <xdr:sp macro="" textlink="">
      <xdr:nvSpPr>
        <xdr:cNvPr id="77" name="フローチャート: 判断 76"/>
        <xdr:cNvSpPr/>
      </xdr:nvSpPr>
      <xdr:spPr>
        <a:xfrm>
          <a:off x="1079500" y="59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83558</xdr:rowOff>
    </xdr:from>
    <xdr:ext cx="534377" cy="259045"/>
    <xdr:sp macro="" textlink="">
      <xdr:nvSpPr>
        <xdr:cNvPr id="78" name="テキスト ボックス 77"/>
        <xdr:cNvSpPr txBox="1"/>
      </xdr:nvSpPr>
      <xdr:spPr>
        <a:xfrm>
          <a:off x="863111" y="60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148936</xdr:rowOff>
    </xdr:from>
    <xdr:to>
      <xdr:col>24</xdr:col>
      <xdr:colOff>114300</xdr:colOff>
      <xdr:row>35</xdr:row>
      <xdr:rowOff>79086</xdr:rowOff>
    </xdr:to>
    <xdr:sp macro="" textlink="">
      <xdr:nvSpPr>
        <xdr:cNvPr id="84" name="楕円 83"/>
        <xdr:cNvSpPr/>
      </xdr:nvSpPr>
      <xdr:spPr>
        <a:xfrm>
          <a:off x="4584700" y="597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363</xdr:rowOff>
    </xdr:from>
    <xdr:ext cx="534377" cy="259045"/>
    <xdr:sp macro="" textlink="">
      <xdr:nvSpPr>
        <xdr:cNvPr id="85" name="人件費該当値テキスト"/>
        <xdr:cNvSpPr txBox="1"/>
      </xdr:nvSpPr>
      <xdr:spPr>
        <a:xfrm>
          <a:off x="4686300" y="582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146364</xdr:rowOff>
    </xdr:from>
    <xdr:to>
      <xdr:col>20</xdr:col>
      <xdr:colOff>38100</xdr:colOff>
      <xdr:row>35</xdr:row>
      <xdr:rowOff>76514</xdr:rowOff>
    </xdr:to>
    <xdr:sp macro="" textlink="">
      <xdr:nvSpPr>
        <xdr:cNvPr id="86" name="楕円 85"/>
        <xdr:cNvSpPr/>
      </xdr:nvSpPr>
      <xdr:spPr>
        <a:xfrm>
          <a:off x="3746500" y="59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93041</xdr:rowOff>
    </xdr:from>
    <xdr:ext cx="534377" cy="259045"/>
    <xdr:sp macro="" textlink="">
      <xdr:nvSpPr>
        <xdr:cNvPr id="87" name="テキスト ボックス 86"/>
        <xdr:cNvSpPr txBox="1"/>
      </xdr:nvSpPr>
      <xdr:spPr>
        <a:xfrm>
          <a:off x="3530111" y="57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99559</xdr:rowOff>
    </xdr:from>
    <xdr:to>
      <xdr:col>15</xdr:col>
      <xdr:colOff>101600</xdr:colOff>
      <xdr:row>35</xdr:row>
      <xdr:rowOff>29709</xdr:rowOff>
    </xdr:to>
    <xdr:sp macro="" textlink="">
      <xdr:nvSpPr>
        <xdr:cNvPr id="88" name="楕円 87"/>
        <xdr:cNvSpPr/>
      </xdr:nvSpPr>
      <xdr:spPr>
        <a:xfrm>
          <a:off x="2857500" y="59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46236</xdr:rowOff>
    </xdr:from>
    <xdr:ext cx="534377" cy="259045"/>
    <xdr:sp macro="" textlink="">
      <xdr:nvSpPr>
        <xdr:cNvPr id="89" name="テキスト ボックス 88"/>
        <xdr:cNvSpPr txBox="1"/>
      </xdr:nvSpPr>
      <xdr:spPr>
        <a:xfrm>
          <a:off x="2641111" y="57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99701</xdr:rowOff>
    </xdr:from>
    <xdr:to>
      <xdr:col>10</xdr:col>
      <xdr:colOff>165100</xdr:colOff>
      <xdr:row>35</xdr:row>
      <xdr:rowOff>29851</xdr:rowOff>
    </xdr:to>
    <xdr:sp macro="" textlink="">
      <xdr:nvSpPr>
        <xdr:cNvPr id="90" name="楕円 89"/>
        <xdr:cNvSpPr/>
      </xdr:nvSpPr>
      <xdr:spPr>
        <a:xfrm>
          <a:off x="1968500" y="592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46378</xdr:rowOff>
    </xdr:from>
    <xdr:ext cx="534377" cy="259045"/>
    <xdr:sp macro="" textlink="">
      <xdr:nvSpPr>
        <xdr:cNvPr id="91" name="テキスト ボックス 90"/>
        <xdr:cNvSpPr txBox="1"/>
      </xdr:nvSpPr>
      <xdr:spPr>
        <a:xfrm>
          <a:off x="1752111" y="570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143878</xdr:rowOff>
    </xdr:from>
    <xdr:to>
      <xdr:col>6</xdr:col>
      <xdr:colOff>38100</xdr:colOff>
      <xdr:row>35</xdr:row>
      <xdr:rowOff>74028</xdr:rowOff>
    </xdr:to>
    <xdr:sp macro="" textlink="">
      <xdr:nvSpPr>
        <xdr:cNvPr id="92" name="楕円 91"/>
        <xdr:cNvSpPr/>
      </xdr:nvSpPr>
      <xdr:spPr>
        <a:xfrm>
          <a:off x="1079500" y="59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90555</xdr:rowOff>
    </xdr:from>
    <xdr:ext cx="534377" cy="259045"/>
    <xdr:sp macro="" textlink="">
      <xdr:nvSpPr>
        <xdr:cNvPr id="93" name="テキスト ボックス 92"/>
        <xdr:cNvSpPr txBox="1"/>
      </xdr:nvSpPr>
      <xdr:spPr>
        <a:xfrm>
          <a:off x="863111" y="574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5" name="直線コネクタ 104"/>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6" name="テキスト ボックス 105"/>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7" name="直線コネクタ 106"/>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8" name="テキスト ボックス 107"/>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9" name="直線コネクタ 108"/>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10" name="テキスト ボックス 109"/>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11" name="直線コネクタ 110"/>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2" name="テキスト ボックス 111"/>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99603</xdr:rowOff>
    </xdr:from>
    <xdr:to>
      <xdr:col>24</xdr:col>
      <xdr:colOff>62865</xdr:colOff>
      <xdr:row>58</xdr:row>
      <xdr:rowOff>94345</xdr:rowOff>
    </xdr:to>
    <xdr:cxnSp macro="">
      <xdr:nvCxnSpPr>
        <xdr:cNvPr id="116" name="直線コネクタ 115"/>
        <xdr:cNvCxnSpPr/>
      </xdr:nvCxnSpPr>
      <xdr:spPr>
        <a:xfrm flipV="1">
          <a:off x="4633595" y="8843553"/>
          <a:ext cx="1270" cy="119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98172</xdr:rowOff>
    </xdr:from>
    <xdr:ext cx="534377" cy="259045"/>
    <xdr:sp macro="" textlink="">
      <xdr:nvSpPr>
        <xdr:cNvPr id="117" name="物件費最小値テキスト"/>
        <xdr:cNvSpPr txBox="1"/>
      </xdr:nvSpPr>
      <xdr:spPr>
        <a:xfrm>
          <a:off x="4686300" y="1004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94345</xdr:rowOff>
    </xdr:from>
    <xdr:to>
      <xdr:col>24</xdr:col>
      <xdr:colOff>152400</xdr:colOff>
      <xdr:row>58</xdr:row>
      <xdr:rowOff>94345</xdr:rowOff>
    </xdr:to>
    <xdr:cxnSp macro="">
      <xdr:nvCxnSpPr>
        <xdr:cNvPr id="118" name="直線コネクタ 117"/>
        <xdr:cNvCxnSpPr/>
      </xdr:nvCxnSpPr>
      <xdr:spPr>
        <a:xfrm>
          <a:off x="4546600" y="1003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46280</xdr:rowOff>
    </xdr:from>
    <xdr:ext cx="534377" cy="259045"/>
    <xdr:sp macro="" textlink="">
      <xdr:nvSpPr>
        <xdr:cNvPr id="119" name="物件費最大値テキスト"/>
        <xdr:cNvSpPr txBox="1"/>
      </xdr:nvSpPr>
      <xdr:spPr>
        <a:xfrm>
          <a:off x="4686300" y="86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99603</xdr:rowOff>
    </xdr:from>
    <xdr:to>
      <xdr:col>24</xdr:col>
      <xdr:colOff>152400</xdr:colOff>
      <xdr:row>51</xdr:row>
      <xdr:rowOff>99603</xdr:rowOff>
    </xdr:to>
    <xdr:cxnSp macro="">
      <xdr:nvCxnSpPr>
        <xdr:cNvPr id="120" name="直線コネクタ 119"/>
        <xdr:cNvCxnSpPr/>
      </xdr:nvCxnSpPr>
      <xdr:spPr>
        <a:xfrm>
          <a:off x="4546600" y="884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34727</xdr:rowOff>
    </xdr:from>
    <xdr:to>
      <xdr:col>24</xdr:col>
      <xdr:colOff>63500</xdr:colOff>
      <xdr:row>58</xdr:row>
      <xdr:rowOff>84379</xdr:rowOff>
    </xdr:to>
    <xdr:cxnSp macro="">
      <xdr:nvCxnSpPr>
        <xdr:cNvPr id="121" name="直線コネクタ 120"/>
        <xdr:cNvCxnSpPr/>
      </xdr:nvCxnSpPr>
      <xdr:spPr>
        <a:xfrm flipV="1">
          <a:off x="3797300" y="9978827"/>
          <a:ext cx="8382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46077</xdr:rowOff>
    </xdr:from>
    <xdr:ext cx="534377" cy="259045"/>
    <xdr:sp macro="" textlink="">
      <xdr:nvSpPr>
        <xdr:cNvPr id="122" name="物件費平均値テキスト"/>
        <xdr:cNvSpPr txBox="1"/>
      </xdr:nvSpPr>
      <xdr:spPr>
        <a:xfrm>
          <a:off x="4686300" y="9304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23200</xdr:rowOff>
    </xdr:from>
    <xdr:to>
      <xdr:col>24</xdr:col>
      <xdr:colOff>114300</xdr:colOff>
      <xdr:row>55</xdr:row>
      <xdr:rowOff>124800</xdr:rowOff>
    </xdr:to>
    <xdr:sp macro="" textlink="">
      <xdr:nvSpPr>
        <xdr:cNvPr id="123" name="フローチャート: 判断 122"/>
        <xdr:cNvSpPr/>
      </xdr:nvSpPr>
      <xdr:spPr>
        <a:xfrm>
          <a:off x="45847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84379</xdr:rowOff>
    </xdr:from>
    <xdr:to>
      <xdr:col>19</xdr:col>
      <xdr:colOff>177800</xdr:colOff>
      <xdr:row>58</xdr:row>
      <xdr:rowOff>144318</xdr:rowOff>
    </xdr:to>
    <xdr:cxnSp macro="">
      <xdr:nvCxnSpPr>
        <xdr:cNvPr id="124" name="直線コネクタ 123"/>
        <xdr:cNvCxnSpPr/>
      </xdr:nvCxnSpPr>
      <xdr:spPr>
        <a:xfrm flipV="1">
          <a:off x="2908300" y="10028479"/>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6604</xdr:rowOff>
    </xdr:from>
    <xdr:to>
      <xdr:col>20</xdr:col>
      <xdr:colOff>38100</xdr:colOff>
      <xdr:row>56</xdr:row>
      <xdr:rowOff>108204</xdr:rowOff>
    </xdr:to>
    <xdr:sp macro="" textlink="">
      <xdr:nvSpPr>
        <xdr:cNvPr id="125" name="フローチャート: 判断 124"/>
        <xdr:cNvSpPr/>
      </xdr:nvSpPr>
      <xdr:spPr>
        <a:xfrm>
          <a:off x="3746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124731</xdr:rowOff>
    </xdr:from>
    <xdr:ext cx="534377" cy="259045"/>
    <xdr:sp macro="" textlink="">
      <xdr:nvSpPr>
        <xdr:cNvPr id="126" name="テキスト ボックス 125"/>
        <xdr:cNvSpPr txBox="1"/>
      </xdr:nvSpPr>
      <xdr:spPr>
        <a:xfrm>
          <a:off x="3530111" y="93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99923</xdr:rowOff>
    </xdr:from>
    <xdr:to>
      <xdr:col>15</xdr:col>
      <xdr:colOff>50800</xdr:colOff>
      <xdr:row>58</xdr:row>
      <xdr:rowOff>144318</xdr:rowOff>
    </xdr:to>
    <xdr:cxnSp macro="">
      <xdr:nvCxnSpPr>
        <xdr:cNvPr id="127" name="直線コネクタ 126"/>
        <xdr:cNvCxnSpPr/>
      </xdr:nvCxnSpPr>
      <xdr:spPr>
        <a:xfrm>
          <a:off x="2019300" y="10044023"/>
          <a:ext cx="889000" cy="4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62657</xdr:rowOff>
    </xdr:from>
    <xdr:to>
      <xdr:col>15</xdr:col>
      <xdr:colOff>101600</xdr:colOff>
      <xdr:row>56</xdr:row>
      <xdr:rowOff>164257</xdr:rowOff>
    </xdr:to>
    <xdr:sp macro="" textlink="">
      <xdr:nvSpPr>
        <xdr:cNvPr id="128" name="フローチャート: 判断 127"/>
        <xdr:cNvSpPr/>
      </xdr:nvSpPr>
      <xdr:spPr>
        <a:xfrm>
          <a:off x="2857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9334</xdr:rowOff>
    </xdr:from>
    <xdr:ext cx="534377" cy="259045"/>
    <xdr:sp macro="" textlink="">
      <xdr:nvSpPr>
        <xdr:cNvPr id="129" name="テキスト ボックス 128"/>
        <xdr:cNvSpPr txBox="1"/>
      </xdr:nvSpPr>
      <xdr:spPr>
        <a:xfrm>
          <a:off x="2641111" y="943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89957</xdr:rowOff>
    </xdr:from>
    <xdr:to>
      <xdr:col>10</xdr:col>
      <xdr:colOff>114300</xdr:colOff>
      <xdr:row>58</xdr:row>
      <xdr:rowOff>99923</xdr:rowOff>
    </xdr:to>
    <xdr:cxnSp macro="">
      <xdr:nvCxnSpPr>
        <xdr:cNvPr id="130" name="直線コネクタ 129"/>
        <xdr:cNvCxnSpPr/>
      </xdr:nvCxnSpPr>
      <xdr:spPr>
        <a:xfrm>
          <a:off x="1130300" y="9862607"/>
          <a:ext cx="889000" cy="18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81676</xdr:rowOff>
    </xdr:from>
    <xdr:to>
      <xdr:col>10</xdr:col>
      <xdr:colOff>165100</xdr:colOff>
      <xdr:row>57</xdr:row>
      <xdr:rowOff>11826</xdr:rowOff>
    </xdr:to>
    <xdr:sp macro="" textlink="">
      <xdr:nvSpPr>
        <xdr:cNvPr id="131" name="フローチャート: 判断 130"/>
        <xdr:cNvSpPr/>
      </xdr:nvSpPr>
      <xdr:spPr>
        <a:xfrm>
          <a:off x="1968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28353</xdr:rowOff>
    </xdr:from>
    <xdr:ext cx="534377" cy="259045"/>
    <xdr:sp macro="" textlink="">
      <xdr:nvSpPr>
        <xdr:cNvPr id="132" name="テキスト ボックス 131"/>
        <xdr:cNvSpPr txBox="1"/>
      </xdr:nvSpPr>
      <xdr:spPr>
        <a:xfrm>
          <a:off x="1752111" y="94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102982</xdr:rowOff>
    </xdr:from>
    <xdr:to>
      <xdr:col>6</xdr:col>
      <xdr:colOff>38100</xdr:colOff>
      <xdr:row>57</xdr:row>
      <xdr:rowOff>33132</xdr:rowOff>
    </xdr:to>
    <xdr:sp macro="" textlink="">
      <xdr:nvSpPr>
        <xdr:cNvPr id="133" name="フローチャート: 判断 132"/>
        <xdr:cNvSpPr/>
      </xdr:nvSpPr>
      <xdr:spPr>
        <a:xfrm>
          <a:off x="1079500" y="97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49659</xdr:rowOff>
    </xdr:from>
    <xdr:ext cx="534377" cy="259045"/>
    <xdr:sp macro="" textlink="">
      <xdr:nvSpPr>
        <xdr:cNvPr id="134" name="テキスト ボックス 133"/>
        <xdr:cNvSpPr txBox="1"/>
      </xdr:nvSpPr>
      <xdr:spPr>
        <a:xfrm>
          <a:off x="863111" y="94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155377</xdr:rowOff>
    </xdr:from>
    <xdr:to>
      <xdr:col>24</xdr:col>
      <xdr:colOff>114300</xdr:colOff>
      <xdr:row>58</xdr:row>
      <xdr:rowOff>85527</xdr:rowOff>
    </xdr:to>
    <xdr:sp macro="" textlink="">
      <xdr:nvSpPr>
        <xdr:cNvPr id="140" name="楕円 139"/>
        <xdr:cNvSpPr/>
      </xdr:nvSpPr>
      <xdr:spPr>
        <a:xfrm>
          <a:off x="4584700" y="99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70304</xdr:rowOff>
    </xdr:from>
    <xdr:ext cx="534377" cy="259045"/>
    <xdr:sp macro="" textlink="">
      <xdr:nvSpPr>
        <xdr:cNvPr id="141" name="物件費該当値テキスト"/>
        <xdr:cNvSpPr txBox="1"/>
      </xdr:nvSpPr>
      <xdr:spPr>
        <a:xfrm>
          <a:off x="4686300" y="98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33579</xdr:rowOff>
    </xdr:from>
    <xdr:to>
      <xdr:col>20</xdr:col>
      <xdr:colOff>38100</xdr:colOff>
      <xdr:row>58</xdr:row>
      <xdr:rowOff>135179</xdr:rowOff>
    </xdr:to>
    <xdr:sp macro="" textlink="">
      <xdr:nvSpPr>
        <xdr:cNvPr id="142" name="楕円 141"/>
        <xdr:cNvSpPr/>
      </xdr:nvSpPr>
      <xdr:spPr>
        <a:xfrm>
          <a:off x="37465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126306</xdr:rowOff>
    </xdr:from>
    <xdr:ext cx="534377" cy="259045"/>
    <xdr:sp macro="" textlink="">
      <xdr:nvSpPr>
        <xdr:cNvPr id="143" name="テキスト ボックス 142"/>
        <xdr:cNvSpPr txBox="1"/>
      </xdr:nvSpPr>
      <xdr:spPr>
        <a:xfrm>
          <a:off x="3530111" y="100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93518</xdr:rowOff>
    </xdr:from>
    <xdr:to>
      <xdr:col>15</xdr:col>
      <xdr:colOff>101600</xdr:colOff>
      <xdr:row>59</xdr:row>
      <xdr:rowOff>23668</xdr:rowOff>
    </xdr:to>
    <xdr:sp macro="" textlink="">
      <xdr:nvSpPr>
        <xdr:cNvPr id="144" name="楕円 143"/>
        <xdr:cNvSpPr/>
      </xdr:nvSpPr>
      <xdr:spPr>
        <a:xfrm>
          <a:off x="2857500" y="100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14795</xdr:rowOff>
    </xdr:from>
    <xdr:ext cx="534377" cy="259045"/>
    <xdr:sp macro="" textlink="">
      <xdr:nvSpPr>
        <xdr:cNvPr id="145" name="テキスト ボックス 144"/>
        <xdr:cNvSpPr txBox="1"/>
      </xdr:nvSpPr>
      <xdr:spPr>
        <a:xfrm>
          <a:off x="2641111" y="101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49123</xdr:rowOff>
    </xdr:from>
    <xdr:to>
      <xdr:col>10</xdr:col>
      <xdr:colOff>165100</xdr:colOff>
      <xdr:row>58</xdr:row>
      <xdr:rowOff>150723</xdr:rowOff>
    </xdr:to>
    <xdr:sp macro="" textlink="">
      <xdr:nvSpPr>
        <xdr:cNvPr id="146" name="楕円 145"/>
        <xdr:cNvSpPr/>
      </xdr:nvSpPr>
      <xdr:spPr>
        <a:xfrm>
          <a:off x="19685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141850</xdr:rowOff>
    </xdr:from>
    <xdr:ext cx="534377" cy="259045"/>
    <xdr:sp macro="" textlink="">
      <xdr:nvSpPr>
        <xdr:cNvPr id="147" name="テキスト ボックス 146"/>
        <xdr:cNvSpPr txBox="1"/>
      </xdr:nvSpPr>
      <xdr:spPr>
        <a:xfrm>
          <a:off x="1752111" y="100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39157</xdr:rowOff>
    </xdr:from>
    <xdr:to>
      <xdr:col>6</xdr:col>
      <xdr:colOff>38100</xdr:colOff>
      <xdr:row>57</xdr:row>
      <xdr:rowOff>140757</xdr:rowOff>
    </xdr:to>
    <xdr:sp macro="" textlink="">
      <xdr:nvSpPr>
        <xdr:cNvPr id="148" name="楕円 147"/>
        <xdr:cNvSpPr/>
      </xdr:nvSpPr>
      <xdr:spPr>
        <a:xfrm>
          <a:off x="1079500" y="98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131884</xdr:rowOff>
    </xdr:from>
    <xdr:ext cx="534377" cy="259045"/>
    <xdr:sp macro="" textlink="">
      <xdr:nvSpPr>
        <xdr:cNvPr id="149" name="テキスト ボックス 148"/>
        <xdr:cNvSpPr txBox="1"/>
      </xdr:nvSpPr>
      <xdr:spPr>
        <a:xfrm>
          <a:off x="863111"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24312</xdr:rowOff>
    </xdr:from>
    <xdr:to>
      <xdr:col>24</xdr:col>
      <xdr:colOff>62865</xdr:colOff>
      <xdr:row>79</xdr:row>
      <xdr:rowOff>34327</xdr:rowOff>
    </xdr:to>
    <xdr:cxnSp macro="">
      <xdr:nvCxnSpPr>
        <xdr:cNvPr id="175" name="直線コネクタ 174"/>
        <xdr:cNvCxnSpPr/>
      </xdr:nvCxnSpPr>
      <xdr:spPr>
        <a:xfrm flipV="1">
          <a:off x="4633595" y="12025812"/>
          <a:ext cx="1270" cy="155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38154</xdr:rowOff>
    </xdr:from>
    <xdr:ext cx="378565" cy="259045"/>
    <xdr:sp macro="" textlink="">
      <xdr:nvSpPr>
        <xdr:cNvPr id="176" name="維持補修費最小値テキスト"/>
        <xdr:cNvSpPr txBox="1"/>
      </xdr:nvSpPr>
      <xdr:spPr>
        <a:xfrm>
          <a:off x="4686300" y="1358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34327</xdr:rowOff>
    </xdr:from>
    <xdr:to>
      <xdr:col>24</xdr:col>
      <xdr:colOff>152400</xdr:colOff>
      <xdr:row>79</xdr:row>
      <xdr:rowOff>34327</xdr:rowOff>
    </xdr:to>
    <xdr:cxnSp macro="">
      <xdr:nvCxnSpPr>
        <xdr:cNvPr id="177" name="直線コネクタ 176"/>
        <xdr:cNvCxnSpPr/>
      </xdr:nvCxnSpPr>
      <xdr:spPr>
        <a:xfrm>
          <a:off x="4546600" y="1357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142439</xdr:rowOff>
    </xdr:from>
    <xdr:ext cx="534377" cy="259045"/>
    <xdr:sp macro="" textlink="">
      <xdr:nvSpPr>
        <xdr:cNvPr id="178" name="維持補修費最大値テキスト"/>
        <xdr:cNvSpPr txBox="1"/>
      </xdr:nvSpPr>
      <xdr:spPr>
        <a:xfrm>
          <a:off x="4686300" y="11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24312</xdr:rowOff>
    </xdr:from>
    <xdr:to>
      <xdr:col>24</xdr:col>
      <xdr:colOff>152400</xdr:colOff>
      <xdr:row>70</xdr:row>
      <xdr:rowOff>24312</xdr:rowOff>
    </xdr:to>
    <xdr:cxnSp macro="">
      <xdr:nvCxnSpPr>
        <xdr:cNvPr id="179" name="直線コネクタ 178"/>
        <xdr:cNvCxnSpPr/>
      </xdr:nvCxnSpPr>
      <xdr:spPr>
        <a:xfrm>
          <a:off x="4546600" y="1202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88429</xdr:rowOff>
    </xdr:from>
    <xdr:to>
      <xdr:col>24</xdr:col>
      <xdr:colOff>63500</xdr:colOff>
      <xdr:row>78</xdr:row>
      <xdr:rowOff>121957</xdr:rowOff>
    </xdr:to>
    <xdr:cxnSp macro="">
      <xdr:nvCxnSpPr>
        <xdr:cNvPr id="180" name="直線コネクタ 179"/>
        <xdr:cNvCxnSpPr/>
      </xdr:nvCxnSpPr>
      <xdr:spPr>
        <a:xfrm>
          <a:off x="3797300" y="13461529"/>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81950</xdr:rowOff>
    </xdr:from>
    <xdr:ext cx="469744" cy="259045"/>
    <xdr:sp macro="" textlink="">
      <xdr:nvSpPr>
        <xdr:cNvPr id="181" name="維持補修費平均値テキスト"/>
        <xdr:cNvSpPr txBox="1"/>
      </xdr:nvSpPr>
      <xdr:spPr>
        <a:xfrm>
          <a:off x="4686300" y="1294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59074</xdr:rowOff>
    </xdr:from>
    <xdr:to>
      <xdr:col>24</xdr:col>
      <xdr:colOff>114300</xdr:colOff>
      <xdr:row>76</xdr:row>
      <xdr:rowOff>160674</xdr:rowOff>
    </xdr:to>
    <xdr:sp macro="" textlink="">
      <xdr:nvSpPr>
        <xdr:cNvPr id="182" name="フローチャート: 判断 181"/>
        <xdr:cNvSpPr/>
      </xdr:nvSpPr>
      <xdr:spPr>
        <a:xfrm>
          <a:off x="4584700" y="130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88429</xdr:rowOff>
    </xdr:from>
    <xdr:to>
      <xdr:col>19</xdr:col>
      <xdr:colOff>177800</xdr:colOff>
      <xdr:row>78</xdr:row>
      <xdr:rowOff>117929</xdr:rowOff>
    </xdr:to>
    <xdr:cxnSp macro="">
      <xdr:nvCxnSpPr>
        <xdr:cNvPr id="183" name="直線コネクタ 182"/>
        <xdr:cNvCxnSpPr/>
      </xdr:nvCxnSpPr>
      <xdr:spPr>
        <a:xfrm flipV="1">
          <a:off x="2908300" y="13461529"/>
          <a:ext cx="889000" cy="2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71918</xdr:rowOff>
    </xdr:from>
    <xdr:to>
      <xdr:col>20</xdr:col>
      <xdr:colOff>38100</xdr:colOff>
      <xdr:row>77</xdr:row>
      <xdr:rowOff>2068</xdr:rowOff>
    </xdr:to>
    <xdr:sp macro="" textlink="">
      <xdr:nvSpPr>
        <xdr:cNvPr id="184" name="フローチャート: 判断 183"/>
        <xdr:cNvSpPr/>
      </xdr:nvSpPr>
      <xdr:spPr>
        <a:xfrm>
          <a:off x="3746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18595</xdr:rowOff>
    </xdr:from>
    <xdr:ext cx="469744" cy="259045"/>
    <xdr:sp macro="" textlink="">
      <xdr:nvSpPr>
        <xdr:cNvPr id="185" name="テキスト ボックス 184"/>
        <xdr:cNvSpPr txBox="1"/>
      </xdr:nvSpPr>
      <xdr:spPr>
        <a:xfrm>
          <a:off x="3562428" y="1287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115207</xdr:rowOff>
    </xdr:from>
    <xdr:to>
      <xdr:col>15</xdr:col>
      <xdr:colOff>50800</xdr:colOff>
      <xdr:row>78</xdr:row>
      <xdr:rowOff>117929</xdr:rowOff>
    </xdr:to>
    <xdr:cxnSp macro="">
      <xdr:nvCxnSpPr>
        <xdr:cNvPr id="186" name="直線コネクタ 185"/>
        <xdr:cNvCxnSpPr/>
      </xdr:nvCxnSpPr>
      <xdr:spPr>
        <a:xfrm>
          <a:off x="2019300" y="13488307"/>
          <a:ext cx="8890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161289</xdr:rowOff>
    </xdr:from>
    <xdr:to>
      <xdr:col>15</xdr:col>
      <xdr:colOff>101600</xdr:colOff>
      <xdr:row>76</xdr:row>
      <xdr:rowOff>91439</xdr:rowOff>
    </xdr:to>
    <xdr:sp macro="" textlink="">
      <xdr:nvSpPr>
        <xdr:cNvPr id="187" name="フローチャート: 判断 186"/>
        <xdr:cNvSpPr/>
      </xdr:nvSpPr>
      <xdr:spPr>
        <a:xfrm>
          <a:off x="2857500" y="1302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107967</xdr:rowOff>
    </xdr:from>
    <xdr:ext cx="469744" cy="259045"/>
    <xdr:sp macro="" textlink="">
      <xdr:nvSpPr>
        <xdr:cNvPr id="188" name="テキスト ボックス 187"/>
        <xdr:cNvSpPr txBox="1"/>
      </xdr:nvSpPr>
      <xdr:spPr>
        <a:xfrm>
          <a:off x="2673428" y="127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98769</xdr:rowOff>
    </xdr:from>
    <xdr:to>
      <xdr:col>10</xdr:col>
      <xdr:colOff>114300</xdr:colOff>
      <xdr:row>78</xdr:row>
      <xdr:rowOff>115207</xdr:rowOff>
    </xdr:to>
    <xdr:cxnSp macro="">
      <xdr:nvCxnSpPr>
        <xdr:cNvPr id="189" name="直線コネクタ 188"/>
        <xdr:cNvCxnSpPr/>
      </xdr:nvCxnSpPr>
      <xdr:spPr>
        <a:xfrm>
          <a:off x="1130300" y="13471869"/>
          <a:ext cx="8890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67019</xdr:rowOff>
    </xdr:from>
    <xdr:to>
      <xdr:col>10</xdr:col>
      <xdr:colOff>165100</xdr:colOff>
      <xdr:row>76</xdr:row>
      <xdr:rowOff>168619</xdr:rowOff>
    </xdr:to>
    <xdr:sp macro="" textlink="">
      <xdr:nvSpPr>
        <xdr:cNvPr id="190" name="フローチャート: 判断 189"/>
        <xdr:cNvSpPr/>
      </xdr:nvSpPr>
      <xdr:spPr>
        <a:xfrm>
          <a:off x="1968500" y="1309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13697</xdr:rowOff>
    </xdr:from>
    <xdr:ext cx="469744" cy="259045"/>
    <xdr:sp macro="" textlink="">
      <xdr:nvSpPr>
        <xdr:cNvPr id="191" name="テキスト ボックス 190"/>
        <xdr:cNvSpPr txBox="1"/>
      </xdr:nvSpPr>
      <xdr:spPr>
        <a:xfrm>
          <a:off x="1784428" y="128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100983</xdr:rowOff>
    </xdr:from>
    <xdr:to>
      <xdr:col>6</xdr:col>
      <xdr:colOff>38100</xdr:colOff>
      <xdr:row>77</xdr:row>
      <xdr:rowOff>31133</xdr:rowOff>
    </xdr:to>
    <xdr:sp macro="" textlink="">
      <xdr:nvSpPr>
        <xdr:cNvPr id="192" name="フローチャート: 判断 191"/>
        <xdr:cNvSpPr/>
      </xdr:nvSpPr>
      <xdr:spPr>
        <a:xfrm>
          <a:off x="1079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47660</xdr:rowOff>
    </xdr:from>
    <xdr:ext cx="469744" cy="259045"/>
    <xdr:sp macro="" textlink="">
      <xdr:nvSpPr>
        <xdr:cNvPr id="193" name="テキスト ボックス 192"/>
        <xdr:cNvSpPr txBox="1"/>
      </xdr:nvSpPr>
      <xdr:spPr>
        <a:xfrm>
          <a:off x="895428" y="129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71157</xdr:rowOff>
    </xdr:from>
    <xdr:to>
      <xdr:col>24</xdr:col>
      <xdr:colOff>114300</xdr:colOff>
      <xdr:row>79</xdr:row>
      <xdr:rowOff>1307</xdr:rowOff>
    </xdr:to>
    <xdr:sp macro="" textlink="">
      <xdr:nvSpPr>
        <xdr:cNvPr id="199" name="楕円 198"/>
        <xdr:cNvSpPr/>
      </xdr:nvSpPr>
      <xdr:spPr>
        <a:xfrm>
          <a:off x="4584700" y="134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157534</xdr:rowOff>
    </xdr:from>
    <xdr:ext cx="469744" cy="259045"/>
    <xdr:sp macro="" textlink="">
      <xdr:nvSpPr>
        <xdr:cNvPr id="200" name="維持補修費該当値テキスト"/>
        <xdr:cNvSpPr txBox="1"/>
      </xdr:nvSpPr>
      <xdr:spPr>
        <a:xfrm>
          <a:off x="4686300" y="1335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37629</xdr:rowOff>
    </xdr:from>
    <xdr:to>
      <xdr:col>20</xdr:col>
      <xdr:colOff>38100</xdr:colOff>
      <xdr:row>78</xdr:row>
      <xdr:rowOff>139229</xdr:rowOff>
    </xdr:to>
    <xdr:sp macro="" textlink="">
      <xdr:nvSpPr>
        <xdr:cNvPr id="201" name="楕円 200"/>
        <xdr:cNvSpPr/>
      </xdr:nvSpPr>
      <xdr:spPr>
        <a:xfrm>
          <a:off x="3746500" y="1341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130356</xdr:rowOff>
    </xdr:from>
    <xdr:ext cx="469744" cy="259045"/>
    <xdr:sp macro="" textlink="">
      <xdr:nvSpPr>
        <xdr:cNvPr id="202" name="テキスト ボックス 201"/>
        <xdr:cNvSpPr txBox="1"/>
      </xdr:nvSpPr>
      <xdr:spPr>
        <a:xfrm>
          <a:off x="3562428" y="1350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67129</xdr:rowOff>
    </xdr:from>
    <xdr:to>
      <xdr:col>15</xdr:col>
      <xdr:colOff>101600</xdr:colOff>
      <xdr:row>78</xdr:row>
      <xdr:rowOff>168729</xdr:rowOff>
    </xdr:to>
    <xdr:sp macro="" textlink="">
      <xdr:nvSpPr>
        <xdr:cNvPr id="203" name="楕円 202"/>
        <xdr:cNvSpPr/>
      </xdr:nvSpPr>
      <xdr:spPr>
        <a:xfrm>
          <a:off x="2857500" y="134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159856</xdr:rowOff>
    </xdr:from>
    <xdr:ext cx="469744" cy="259045"/>
    <xdr:sp macro="" textlink="">
      <xdr:nvSpPr>
        <xdr:cNvPr id="204" name="テキスト ボックス 203"/>
        <xdr:cNvSpPr txBox="1"/>
      </xdr:nvSpPr>
      <xdr:spPr>
        <a:xfrm>
          <a:off x="2673428" y="1353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64407</xdr:rowOff>
    </xdr:from>
    <xdr:to>
      <xdr:col>10</xdr:col>
      <xdr:colOff>165100</xdr:colOff>
      <xdr:row>78</xdr:row>
      <xdr:rowOff>166007</xdr:rowOff>
    </xdr:to>
    <xdr:sp macro="" textlink="">
      <xdr:nvSpPr>
        <xdr:cNvPr id="205" name="楕円 204"/>
        <xdr:cNvSpPr/>
      </xdr:nvSpPr>
      <xdr:spPr>
        <a:xfrm>
          <a:off x="1968500" y="1343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157134</xdr:rowOff>
    </xdr:from>
    <xdr:ext cx="469744" cy="259045"/>
    <xdr:sp macro="" textlink="">
      <xdr:nvSpPr>
        <xdr:cNvPr id="206" name="テキスト ボックス 205"/>
        <xdr:cNvSpPr txBox="1"/>
      </xdr:nvSpPr>
      <xdr:spPr>
        <a:xfrm>
          <a:off x="1784428" y="1353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47969</xdr:rowOff>
    </xdr:from>
    <xdr:to>
      <xdr:col>6</xdr:col>
      <xdr:colOff>38100</xdr:colOff>
      <xdr:row>78</xdr:row>
      <xdr:rowOff>149569</xdr:rowOff>
    </xdr:to>
    <xdr:sp macro="" textlink="">
      <xdr:nvSpPr>
        <xdr:cNvPr id="207" name="楕円 206"/>
        <xdr:cNvSpPr/>
      </xdr:nvSpPr>
      <xdr:spPr>
        <a:xfrm>
          <a:off x="1079500" y="134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140696</xdr:rowOff>
    </xdr:from>
    <xdr:ext cx="469744" cy="259045"/>
    <xdr:sp macro="" textlink="">
      <xdr:nvSpPr>
        <xdr:cNvPr id="208" name="テキスト ボックス 207"/>
        <xdr:cNvSpPr txBox="1"/>
      </xdr:nvSpPr>
      <xdr:spPr>
        <a:xfrm>
          <a:off x="895428" y="1351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69386</xdr:rowOff>
    </xdr:from>
    <xdr:to>
      <xdr:col>24</xdr:col>
      <xdr:colOff>62865</xdr:colOff>
      <xdr:row>97</xdr:row>
      <xdr:rowOff>141376</xdr:rowOff>
    </xdr:to>
    <xdr:cxnSp macro="">
      <xdr:nvCxnSpPr>
        <xdr:cNvPr id="233" name="直線コネクタ 232"/>
        <xdr:cNvCxnSpPr/>
      </xdr:nvCxnSpPr>
      <xdr:spPr>
        <a:xfrm flipV="1">
          <a:off x="4633595" y="15499886"/>
          <a:ext cx="1270" cy="127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145203</xdr:rowOff>
    </xdr:from>
    <xdr:ext cx="534377" cy="259045"/>
    <xdr:sp macro="" textlink="">
      <xdr:nvSpPr>
        <xdr:cNvPr id="234" name="扶助費最小値テキスト"/>
        <xdr:cNvSpPr txBox="1"/>
      </xdr:nvSpPr>
      <xdr:spPr>
        <a:xfrm>
          <a:off x="4686300"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141376</xdr:rowOff>
    </xdr:from>
    <xdr:to>
      <xdr:col>24</xdr:col>
      <xdr:colOff>152400</xdr:colOff>
      <xdr:row>97</xdr:row>
      <xdr:rowOff>141376</xdr:rowOff>
    </xdr:to>
    <xdr:cxnSp macro="">
      <xdr:nvCxnSpPr>
        <xdr:cNvPr id="235" name="直線コネクタ 234"/>
        <xdr:cNvCxnSpPr/>
      </xdr:nvCxnSpPr>
      <xdr:spPr>
        <a:xfrm>
          <a:off x="4546600" y="1677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16063</xdr:rowOff>
    </xdr:from>
    <xdr:ext cx="599010" cy="259045"/>
    <xdr:sp macro="" textlink="">
      <xdr:nvSpPr>
        <xdr:cNvPr id="236" name="扶助費最大値テキスト"/>
        <xdr:cNvSpPr txBox="1"/>
      </xdr:nvSpPr>
      <xdr:spPr>
        <a:xfrm>
          <a:off x="4686300" y="152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69386</xdr:rowOff>
    </xdr:from>
    <xdr:to>
      <xdr:col>24</xdr:col>
      <xdr:colOff>152400</xdr:colOff>
      <xdr:row>90</xdr:row>
      <xdr:rowOff>69386</xdr:rowOff>
    </xdr:to>
    <xdr:cxnSp macro="">
      <xdr:nvCxnSpPr>
        <xdr:cNvPr id="237" name="直線コネクタ 236"/>
        <xdr:cNvCxnSpPr/>
      </xdr:nvCxnSpPr>
      <xdr:spPr>
        <a:xfrm>
          <a:off x="4546600" y="154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15818</xdr:rowOff>
    </xdr:from>
    <xdr:to>
      <xdr:col>24</xdr:col>
      <xdr:colOff>63500</xdr:colOff>
      <xdr:row>97</xdr:row>
      <xdr:rowOff>62243</xdr:rowOff>
    </xdr:to>
    <xdr:cxnSp macro="">
      <xdr:nvCxnSpPr>
        <xdr:cNvPr id="238" name="直線コネクタ 237"/>
        <xdr:cNvCxnSpPr/>
      </xdr:nvCxnSpPr>
      <xdr:spPr>
        <a:xfrm flipV="1">
          <a:off x="3797300" y="16646468"/>
          <a:ext cx="8382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80706</xdr:rowOff>
    </xdr:from>
    <xdr:ext cx="534377" cy="259045"/>
    <xdr:sp macro="" textlink="">
      <xdr:nvSpPr>
        <xdr:cNvPr id="239" name="扶助費平均値テキスト"/>
        <xdr:cNvSpPr txBox="1"/>
      </xdr:nvSpPr>
      <xdr:spPr>
        <a:xfrm>
          <a:off x="4686300" y="1619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57829</xdr:rowOff>
    </xdr:from>
    <xdr:to>
      <xdr:col>24</xdr:col>
      <xdr:colOff>114300</xdr:colOff>
      <xdr:row>95</xdr:row>
      <xdr:rowOff>159429</xdr:rowOff>
    </xdr:to>
    <xdr:sp macro="" textlink="">
      <xdr:nvSpPr>
        <xdr:cNvPr id="240" name="フローチャート: 判断 239"/>
        <xdr:cNvSpPr/>
      </xdr:nvSpPr>
      <xdr:spPr>
        <a:xfrm>
          <a:off x="45847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52718</xdr:rowOff>
    </xdr:from>
    <xdr:to>
      <xdr:col>19</xdr:col>
      <xdr:colOff>177800</xdr:colOff>
      <xdr:row>97</xdr:row>
      <xdr:rowOff>62243</xdr:rowOff>
    </xdr:to>
    <xdr:cxnSp macro="">
      <xdr:nvCxnSpPr>
        <xdr:cNvPr id="241" name="直線コネクタ 240"/>
        <xdr:cNvCxnSpPr/>
      </xdr:nvCxnSpPr>
      <xdr:spPr>
        <a:xfrm>
          <a:off x="2908300" y="1668336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106750</xdr:rowOff>
    </xdr:from>
    <xdr:to>
      <xdr:col>20</xdr:col>
      <xdr:colOff>38100</xdr:colOff>
      <xdr:row>96</xdr:row>
      <xdr:rowOff>36900</xdr:rowOff>
    </xdr:to>
    <xdr:sp macro="" textlink="">
      <xdr:nvSpPr>
        <xdr:cNvPr id="242" name="フローチャート: 判断 241"/>
        <xdr:cNvSpPr/>
      </xdr:nvSpPr>
      <xdr:spPr>
        <a:xfrm>
          <a:off x="3746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53427</xdr:rowOff>
    </xdr:from>
    <xdr:ext cx="534377" cy="259045"/>
    <xdr:sp macro="" textlink="">
      <xdr:nvSpPr>
        <xdr:cNvPr id="243" name="テキスト ボックス 242"/>
        <xdr:cNvSpPr txBox="1"/>
      </xdr:nvSpPr>
      <xdr:spPr>
        <a:xfrm>
          <a:off x="3530111" y="161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50185</xdr:rowOff>
    </xdr:from>
    <xdr:to>
      <xdr:col>15</xdr:col>
      <xdr:colOff>50800</xdr:colOff>
      <xdr:row>97</xdr:row>
      <xdr:rowOff>52718</xdr:rowOff>
    </xdr:to>
    <xdr:cxnSp macro="">
      <xdr:nvCxnSpPr>
        <xdr:cNvPr id="244" name="直線コネクタ 243"/>
        <xdr:cNvCxnSpPr/>
      </xdr:nvCxnSpPr>
      <xdr:spPr>
        <a:xfrm>
          <a:off x="2019300" y="16680835"/>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52933</xdr:rowOff>
    </xdr:from>
    <xdr:to>
      <xdr:col>15</xdr:col>
      <xdr:colOff>101600</xdr:colOff>
      <xdr:row>95</xdr:row>
      <xdr:rowOff>154533</xdr:rowOff>
    </xdr:to>
    <xdr:sp macro="" textlink="">
      <xdr:nvSpPr>
        <xdr:cNvPr id="245" name="フローチャート: 判断 244"/>
        <xdr:cNvSpPr/>
      </xdr:nvSpPr>
      <xdr:spPr>
        <a:xfrm>
          <a:off x="2857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171060</xdr:rowOff>
    </xdr:from>
    <xdr:ext cx="534377" cy="259045"/>
    <xdr:sp macro="" textlink="">
      <xdr:nvSpPr>
        <xdr:cNvPr id="246" name="テキスト ボックス 245"/>
        <xdr:cNvSpPr txBox="1"/>
      </xdr:nvSpPr>
      <xdr:spPr>
        <a:xfrm>
          <a:off x="2641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50185</xdr:rowOff>
    </xdr:from>
    <xdr:to>
      <xdr:col>10</xdr:col>
      <xdr:colOff>114300</xdr:colOff>
      <xdr:row>97</xdr:row>
      <xdr:rowOff>141415</xdr:rowOff>
    </xdr:to>
    <xdr:cxnSp macro="">
      <xdr:nvCxnSpPr>
        <xdr:cNvPr id="247" name="直線コネクタ 246"/>
        <xdr:cNvCxnSpPr/>
      </xdr:nvCxnSpPr>
      <xdr:spPr>
        <a:xfrm flipV="1">
          <a:off x="1130300" y="16680835"/>
          <a:ext cx="889000" cy="9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98406</xdr:rowOff>
    </xdr:from>
    <xdr:to>
      <xdr:col>10</xdr:col>
      <xdr:colOff>165100</xdr:colOff>
      <xdr:row>96</xdr:row>
      <xdr:rowOff>28556</xdr:rowOff>
    </xdr:to>
    <xdr:sp macro="" textlink="">
      <xdr:nvSpPr>
        <xdr:cNvPr id="248" name="フローチャート: 判断 247"/>
        <xdr:cNvSpPr/>
      </xdr:nvSpPr>
      <xdr:spPr>
        <a:xfrm>
          <a:off x="1968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45083</xdr:rowOff>
    </xdr:from>
    <xdr:ext cx="534377" cy="259045"/>
    <xdr:sp macro="" textlink="">
      <xdr:nvSpPr>
        <xdr:cNvPr id="249" name="テキスト ボックス 248"/>
        <xdr:cNvSpPr txBox="1"/>
      </xdr:nvSpPr>
      <xdr:spPr>
        <a:xfrm>
          <a:off x="1752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154546</xdr:rowOff>
    </xdr:from>
    <xdr:to>
      <xdr:col>6</xdr:col>
      <xdr:colOff>38100</xdr:colOff>
      <xdr:row>96</xdr:row>
      <xdr:rowOff>84696</xdr:rowOff>
    </xdr:to>
    <xdr:sp macro="" textlink="">
      <xdr:nvSpPr>
        <xdr:cNvPr id="250" name="フローチャート: 判断 249"/>
        <xdr:cNvSpPr/>
      </xdr:nvSpPr>
      <xdr:spPr>
        <a:xfrm>
          <a:off x="1079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101223</xdr:rowOff>
    </xdr:from>
    <xdr:ext cx="534377" cy="259045"/>
    <xdr:sp macro="" textlink="">
      <xdr:nvSpPr>
        <xdr:cNvPr id="251" name="テキスト ボックス 250"/>
        <xdr:cNvSpPr txBox="1"/>
      </xdr:nvSpPr>
      <xdr:spPr>
        <a:xfrm>
          <a:off x="863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136468</xdr:rowOff>
    </xdr:from>
    <xdr:to>
      <xdr:col>24</xdr:col>
      <xdr:colOff>114300</xdr:colOff>
      <xdr:row>97</xdr:row>
      <xdr:rowOff>66618</xdr:rowOff>
    </xdr:to>
    <xdr:sp macro="" textlink="">
      <xdr:nvSpPr>
        <xdr:cNvPr id="257" name="楕円 256"/>
        <xdr:cNvSpPr/>
      </xdr:nvSpPr>
      <xdr:spPr>
        <a:xfrm>
          <a:off x="4584700" y="165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51395</xdr:rowOff>
    </xdr:from>
    <xdr:ext cx="534377" cy="259045"/>
    <xdr:sp macro="" textlink="">
      <xdr:nvSpPr>
        <xdr:cNvPr id="258" name="扶助費該当値テキスト"/>
        <xdr:cNvSpPr txBox="1"/>
      </xdr:nvSpPr>
      <xdr:spPr>
        <a:xfrm>
          <a:off x="4686300" y="1651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11443</xdr:rowOff>
    </xdr:from>
    <xdr:to>
      <xdr:col>20</xdr:col>
      <xdr:colOff>38100</xdr:colOff>
      <xdr:row>97</xdr:row>
      <xdr:rowOff>113043</xdr:rowOff>
    </xdr:to>
    <xdr:sp macro="" textlink="">
      <xdr:nvSpPr>
        <xdr:cNvPr id="259" name="楕円 258"/>
        <xdr:cNvSpPr/>
      </xdr:nvSpPr>
      <xdr:spPr>
        <a:xfrm>
          <a:off x="3746500" y="166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104170</xdr:rowOff>
    </xdr:from>
    <xdr:ext cx="534377" cy="259045"/>
    <xdr:sp macro="" textlink="">
      <xdr:nvSpPr>
        <xdr:cNvPr id="260" name="テキスト ボックス 259"/>
        <xdr:cNvSpPr txBox="1"/>
      </xdr:nvSpPr>
      <xdr:spPr>
        <a:xfrm>
          <a:off x="3530111" y="1673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1918</xdr:rowOff>
    </xdr:from>
    <xdr:to>
      <xdr:col>15</xdr:col>
      <xdr:colOff>101600</xdr:colOff>
      <xdr:row>97</xdr:row>
      <xdr:rowOff>103518</xdr:rowOff>
    </xdr:to>
    <xdr:sp macro="" textlink="">
      <xdr:nvSpPr>
        <xdr:cNvPr id="261" name="楕円 260"/>
        <xdr:cNvSpPr/>
      </xdr:nvSpPr>
      <xdr:spPr>
        <a:xfrm>
          <a:off x="2857500" y="1663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94645</xdr:rowOff>
    </xdr:from>
    <xdr:ext cx="534377" cy="259045"/>
    <xdr:sp macro="" textlink="">
      <xdr:nvSpPr>
        <xdr:cNvPr id="262" name="テキスト ボックス 261"/>
        <xdr:cNvSpPr txBox="1"/>
      </xdr:nvSpPr>
      <xdr:spPr>
        <a:xfrm>
          <a:off x="2641111" y="1672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170835</xdr:rowOff>
    </xdr:from>
    <xdr:to>
      <xdr:col>10</xdr:col>
      <xdr:colOff>165100</xdr:colOff>
      <xdr:row>97</xdr:row>
      <xdr:rowOff>100985</xdr:rowOff>
    </xdr:to>
    <xdr:sp macro="" textlink="">
      <xdr:nvSpPr>
        <xdr:cNvPr id="263" name="楕円 262"/>
        <xdr:cNvSpPr/>
      </xdr:nvSpPr>
      <xdr:spPr>
        <a:xfrm>
          <a:off x="1968500" y="1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92112</xdr:rowOff>
    </xdr:from>
    <xdr:ext cx="534377" cy="259045"/>
    <xdr:sp macro="" textlink="">
      <xdr:nvSpPr>
        <xdr:cNvPr id="264" name="テキスト ボックス 263"/>
        <xdr:cNvSpPr txBox="1"/>
      </xdr:nvSpPr>
      <xdr:spPr>
        <a:xfrm>
          <a:off x="1752111" y="167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90615</xdr:rowOff>
    </xdr:from>
    <xdr:to>
      <xdr:col>6</xdr:col>
      <xdr:colOff>38100</xdr:colOff>
      <xdr:row>98</xdr:row>
      <xdr:rowOff>20765</xdr:rowOff>
    </xdr:to>
    <xdr:sp macro="" textlink="">
      <xdr:nvSpPr>
        <xdr:cNvPr id="265" name="楕円 264"/>
        <xdr:cNvSpPr/>
      </xdr:nvSpPr>
      <xdr:spPr>
        <a:xfrm>
          <a:off x="1079500" y="1672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11892</xdr:rowOff>
    </xdr:from>
    <xdr:ext cx="534377" cy="259045"/>
    <xdr:sp macro="" textlink="">
      <xdr:nvSpPr>
        <xdr:cNvPr id="266" name="テキスト ボックス 265"/>
        <xdr:cNvSpPr txBox="1"/>
      </xdr:nvSpPr>
      <xdr:spPr>
        <a:xfrm>
          <a:off x="863111" y="1681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7" name="テキスト ボックス 28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96233</xdr:rowOff>
    </xdr:from>
    <xdr:to>
      <xdr:col>54</xdr:col>
      <xdr:colOff>189865</xdr:colOff>
      <xdr:row>38</xdr:row>
      <xdr:rowOff>129413</xdr:rowOff>
    </xdr:to>
    <xdr:cxnSp macro="">
      <xdr:nvCxnSpPr>
        <xdr:cNvPr id="293" name="直線コネクタ 292"/>
        <xdr:cNvCxnSpPr/>
      </xdr:nvCxnSpPr>
      <xdr:spPr>
        <a:xfrm flipV="1">
          <a:off x="10475595" y="5239733"/>
          <a:ext cx="1270" cy="140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133240</xdr:rowOff>
    </xdr:from>
    <xdr:ext cx="534377" cy="259045"/>
    <xdr:sp macro="" textlink="">
      <xdr:nvSpPr>
        <xdr:cNvPr id="294" name="補助費等最小値テキスト"/>
        <xdr:cNvSpPr txBox="1"/>
      </xdr:nvSpPr>
      <xdr:spPr>
        <a:xfrm>
          <a:off x="10528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129413</xdr:rowOff>
    </xdr:from>
    <xdr:to>
      <xdr:col>55</xdr:col>
      <xdr:colOff>88900</xdr:colOff>
      <xdr:row>38</xdr:row>
      <xdr:rowOff>129413</xdr:rowOff>
    </xdr:to>
    <xdr:cxnSp macro="">
      <xdr:nvCxnSpPr>
        <xdr:cNvPr id="295" name="直線コネクタ 294"/>
        <xdr:cNvCxnSpPr/>
      </xdr:nvCxnSpPr>
      <xdr:spPr>
        <a:xfrm>
          <a:off x="10388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42910</xdr:rowOff>
    </xdr:from>
    <xdr:ext cx="534377" cy="259045"/>
    <xdr:sp macro="" textlink="">
      <xdr:nvSpPr>
        <xdr:cNvPr id="296" name="補助費等最大値テキスト"/>
        <xdr:cNvSpPr txBox="1"/>
      </xdr:nvSpPr>
      <xdr:spPr>
        <a:xfrm>
          <a:off x="10528300" y="5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96233</xdr:rowOff>
    </xdr:from>
    <xdr:to>
      <xdr:col>55</xdr:col>
      <xdr:colOff>88900</xdr:colOff>
      <xdr:row>30</xdr:row>
      <xdr:rowOff>96233</xdr:rowOff>
    </xdr:to>
    <xdr:cxnSp macro="">
      <xdr:nvCxnSpPr>
        <xdr:cNvPr id="297" name="直線コネクタ 296"/>
        <xdr:cNvCxnSpPr/>
      </xdr:nvCxnSpPr>
      <xdr:spPr>
        <a:xfrm>
          <a:off x="10388600" y="523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112921</xdr:rowOff>
    </xdr:from>
    <xdr:to>
      <xdr:col>55</xdr:col>
      <xdr:colOff>0</xdr:colOff>
      <xdr:row>35</xdr:row>
      <xdr:rowOff>75823</xdr:rowOff>
    </xdr:to>
    <xdr:cxnSp macro="">
      <xdr:nvCxnSpPr>
        <xdr:cNvPr id="298" name="直線コネクタ 297"/>
        <xdr:cNvCxnSpPr/>
      </xdr:nvCxnSpPr>
      <xdr:spPr>
        <a:xfrm flipV="1">
          <a:off x="9639300" y="5942221"/>
          <a:ext cx="838200" cy="13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147239</xdr:rowOff>
    </xdr:from>
    <xdr:ext cx="534377" cy="259045"/>
    <xdr:sp macro="" textlink="">
      <xdr:nvSpPr>
        <xdr:cNvPr id="299" name="補助費等平均値テキスト"/>
        <xdr:cNvSpPr txBox="1"/>
      </xdr:nvSpPr>
      <xdr:spPr>
        <a:xfrm>
          <a:off x="10528300" y="59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168812</xdr:rowOff>
    </xdr:from>
    <xdr:to>
      <xdr:col>55</xdr:col>
      <xdr:colOff>50800</xdr:colOff>
      <xdr:row>35</xdr:row>
      <xdr:rowOff>98962</xdr:rowOff>
    </xdr:to>
    <xdr:sp macro="" textlink="">
      <xdr:nvSpPr>
        <xdr:cNvPr id="300" name="フローチャート: 判断 299"/>
        <xdr:cNvSpPr/>
      </xdr:nvSpPr>
      <xdr:spPr>
        <a:xfrm>
          <a:off x="10426700" y="59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75823</xdr:rowOff>
    </xdr:from>
    <xdr:to>
      <xdr:col>50</xdr:col>
      <xdr:colOff>114300</xdr:colOff>
      <xdr:row>35</xdr:row>
      <xdr:rowOff>143782</xdr:rowOff>
    </xdr:to>
    <xdr:cxnSp macro="">
      <xdr:nvCxnSpPr>
        <xdr:cNvPr id="301" name="直線コネクタ 300"/>
        <xdr:cNvCxnSpPr/>
      </xdr:nvCxnSpPr>
      <xdr:spPr>
        <a:xfrm flipV="1">
          <a:off x="8750300" y="6076573"/>
          <a:ext cx="889000" cy="6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11699</xdr:rowOff>
    </xdr:from>
    <xdr:to>
      <xdr:col>50</xdr:col>
      <xdr:colOff>165100</xdr:colOff>
      <xdr:row>35</xdr:row>
      <xdr:rowOff>113299</xdr:rowOff>
    </xdr:to>
    <xdr:sp macro="" textlink="">
      <xdr:nvSpPr>
        <xdr:cNvPr id="302" name="フローチャート: 判断 301"/>
        <xdr:cNvSpPr/>
      </xdr:nvSpPr>
      <xdr:spPr>
        <a:xfrm>
          <a:off x="9588500" y="60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129826</xdr:rowOff>
    </xdr:from>
    <xdr:ext cx="534377" cy="259045"/>
    <xdr:sp macro="" textlink="">
      <xdr:nvSpPr>
        <xdr:cNvPr id="303" name="テキスト ボックス 302"/>
        <xdr:cNvSpPr txBox="1"/>
      </xdr:nvSpPr>
      <xdr:spPr>
        <a:xfrm>
          <a:off x="9372111" y="578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143782</xdr:rowOff>
    </xdr:from>
    <xdr:to>
      <xdr:col>45</xdr:col>
      <xdr:colOff>177800</xdr:colOff>
      <xdr:row>35</xdr:row>
      <xdr:rowOff>151685</xdr:rowOff>
    </xdr:to>
    <xdr:cxnSp macro="">
      <xdr:nvCxnSpPr>
        <xdr:cNvPr id="304" name="直線コネクタ 303"/>
        <xdr:cNvCxnSpPr/>
      </xdr:nvCxnSpPr>
      <xdr:spPr>
        <a:xfrm flipV="1">
          <a:off x="7861300" y="6144532"/>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31097</xdr:rowOff>
    </xdr:from>
    <xdr:to>
      <xdr:col>46</xdr:col>
      <xdr:colOff>38100</xdr:colOff>
      <xdr:row>35</xdr:row>
      <xdr:rowOff>132697</xdr:rowOff>
    </xdr:to>
    <xdr:sp macro="" textlink="">
      <xdr:nvSpPr>
        <xdr:cNvPr id="305" name="フローチャート: 判断 304"/>
        <xdr:cNvSpPr/>
      </xdr:nvSpPr>
      <xdr:spPr>
        <a:xfrm>
          <a:off x="8699500" y="603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149224</xdr:rowOff>
    </xdr:from>
    <xdr:ext cx="534377" cy="259045"/>
    <xdr:sp macro="" textlink="">
      <xdr:nvSpPr>
        <xdr:cNvPr id="306" name="テキスト ボックス 305"/>
        <xdr:cNvSpPr txBox="1"/>
      </xdr:nvSpPr>
      <xdr:spPr>
        <a:xfrm>
          <a:off x="8483111" y="580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151685</xdr:rowOff>
    </xdr:from>
    <xdr:to>
      <xdr:col>41</xdr:col>
      <xdr:colOff>50800</xdr:colOff>
      <xdr:row>36</xdr:row>
      <xdr:rowOff>40651</xdr:rowOff>
    </xdr:to>
    <xdr:cxnSp macro="">
      <xdr:nvCxnSpPr>
        <xdr:cNvPr id="307" name="直線コネクタ 306"/>
        <xdr:cNvCxnSpPr/>
      </xdr:nvCxnSpPr>
      <xdr:spPr>
        <a:xfrm flipV="1">
          <a:off x="6972300" y="6152435"/>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27635</xdr:rowOff>
    </xdr:from>
    <xdr:to>
      <xdr:col>41</xdr:col>
      <xdr:colOff>101600</xdr:colOff>
      <xdr:row>35</xdr:row>
      <xdr:rowOff>129235</xdr:rowOff>
    </xdr:to>
    <xdr:sp macro="" textlink="">
      <xdr:nvSpPr>
        <xdr:cNvPr id="308" name="フローチャート: 判断 307"/>
        <xdr:cNvSpPr/>
      </xdr:nvSpPr>
      <xdr:spPr>
        <a:xfrm>
          <a:off x="7810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145762</xdr:rowOff>
    </xdr:from>
    <xdr:ext cx="534377" cy="259045"/>
    <xdr:sp macro="" textlink="">
      <xdr:nvSpPr>
        <xdr:cNvPr id="309" name="テキスト ボックス 308"/>
        <xdr:cNvSpPr txBox="1"/>
      </xdr:nvSpPr>
      <xdr:spPr>
        <a:xfrm>
          <a:off x="7594111" y="580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52585</xdr:rowOff>
    </xdr:from>
    <xdr:to>
      <xdr:col>36</xdr:col>
      <xdr:colOff>165100</xdr:colOff>
      <xdr:row>35</xdr:row>
      <xdr:rowOff>154185</xdr:rowOff>
    </xdr:to>
    <xdr:sp macro="" textlink="">
      <xdr:nvSpPr>
        <xdr:cNvPr id="310" name="フローチャート: 判断 309"/>
        <xdr:cNvSpPr/>
      </xdr:nvSpPr>
      <xdr:spPr>
        <a:xfrm>
          <a:off x="6921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170712</xdr:rowOff>
    </xdr:from>
    <xdr:ext cx="534377" cy="259045"/>
    <xdr:sp macro="" textlink="">
      <xdr:nvSpPr>
        <xdr:cNvPr id="311" name="テキスト ボックス 310"/>
        <xdr:cNvSpPr txBox="1"/>
      </xdr:nvSpPr>
      <xdr:spPr>
        <a:xfrm>
          <a:off x="6705111" y="58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62121</xdr:rowOff>
    </xdr:from>
    <xdr:to>
      <xdr:col>55</xdr:col>
      <xdr:colOff>50800</xdr:colOff>
      <xdr:row>34</xdr:row>
      <xdr:rowOff>163721</xdr:rowOff>
    </xdr:to>
    <xdr:sp macro="" textlink="">
      <xdr:nvSpPr>
        <xdr:cNvPr id="317" name="楕円 316"/>
        <xdr:cNvSpPr/>
      </xdr:nvSpPr>
      <xdr:spPr>
        <a:xfrm>
          <a:off x="10426700" y="58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84998</xdr:rowOff>
    </xdr:from>
    <xdr:ext cx="534377" cy="259045"/>
    <xdr:sp macro="" textlink="">
      <xdr:nvSpPr>
        <xdr:cNvPr id="318" name="補助費等該当値テキスト"/>
        <xdr:cNvSpPr txBox="1"/>
      </xdr:nvSpPr>
      <xdr:spPr>
        <a:xfrm>
          <a:off x="10528300" y="57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25023</xdr:rowOff>
    </xdr:from>
    <xdr:to>
      <xdr:col>50</xdr:col>
      <xdr:colOff>165100</xdr:colOff>
      <xdr:row>35</xdr:row>
      <xdr:rowOff>126623</xdr:rowOff>
    </xdr:to>
    <xdr:sp macro="" textlink="">
      <xdr:nvSpPr>
        <xdr:cNvPr id="319" name="楕円 318"/>
        <xdr:cNvSpPr/>
      </xdr:nvSpPr>
      <xdr:spPr>
        <a:xfrm>
          <a:off x="9588500" y="60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117750</xdr:rowOff>
    </xdr:from>
    <xdr:ext cx="534377" cy="259045"/>
    <xdr:sp macro="" textlink="">
      <xdr:nvSpPr>
        <xdr:cNvPr id="320" name="テキスト ボックス 319"/>
        <xdr:cNvSpPr txBox="1"/>
      </xdr:nvSpPr>
      <xdr:spPr>
        <a:xfrm>
          <a:off x="9372111" y="611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92982</xdr:rowOff>
    </xdr:from>
    <xdr:to>
      <xdr:col>46</xdr:col>
      <xdr:colOff>38100</xdr:colOff>
      <xdr:row>36</xdr:row>
      <xdr:rowOff>23132</xdr:rowOff>
    </xdr:to>
    <xdr:sp macro="" textlink="">
      <xdr:nvSpPr>
        <xdr:cNvPr id="321" name="楕円 320"/>
        <xdr:cNvSpPr/>
      </xdr:nvSpPr>
      <xdr:spPr>
        <a:xfrm>
          <a:off x="8699500" y="609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14259</xdr:rowOff>
    </xdr:from>
    <xdr:ext cx="534377" cy="259045"/>
    <xdr:sp macro="" textlink="">
      <xdr:nvSpPr>
        <xdr:cNvPr id="322" name="テキスト ボックス 321"/>
        <xdr:cNvSpPr txBox="1"/>
      </xdr:nvSpPr>
      <xdr:spPr>
        <a:xfrm>
          <a:off x="8483111" y="61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100885</xdr:rowOff>
    </xdr:from>
    <xdr:to>
      <xdr:col>41</xdr:col>
      <xdr:colOff>101600</xdr:colOff>
      <xdr:row>36</xdr:row>
      <xdr:rowOff>31035</xdr:rowOff>
    </xdr:to>
    <xdr:sp macro="" textlink="">
      <xdr:nvSpPr>
        <xdr:cNvPr id="323" name="楕円 322"/>
        <xdr:cNvSpPr/>
      </xdr:nvSpPr>
      <xdr:spPr>
        <a:xfrm>
          <a:off x="7810500" y="610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22162</xdr:rowOff>
    </xdr:from>
    <xdr:ext cx="534377" cy="259045"/>
    <xdr:sp macro="" textlink="">
      <xdr:nvSpPr>
        <xdr:cNvPr id="324" name="テキスト ボックス 323"/>
        <xdr:cNvSpPr txBox="1"/>
      </xdr:nvSpPr>
      <xdr:spPr>
        <a:xfrm>
          <a:off x="7594111" y="619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161301</xdr:rowOff>
    </xdr:from>
    <xdr:to>
      <xdr:col>36</xdr:col>
      <xdr:colOff>165100</xdr:colOff>
      <xdr:row>36</xdr:row>
      <xdr:rowOff>91451</xdr:rowOff>
    </xdr:to>
    <xdr:sp macro="" textlink="">
      <xdr:nvSpPr>
        <xdr:cNvPr id="325" name="楕円 324"/>
        <xdr:cNvSpPr/>
      </xdr:nvSpPr>
      <xdr:spPr>
        <a:xfrm>
          <a:off x="6921500" y="61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82578</xdr:rowOff>
    </xdr:from>
    <xdr:ext cx="534377" cy="259045"/>
    <xdr:sp macro="" textlink="">
      <xdr:nvSpPr>
        <xdr:cNvPr id="326" name="テキスト ボックス 325"/>
        <xdr:cNvSpPr txBox="1"/>
      </xdr:nvSpPr>
      <xdr:spPr>
        <a:xfrm>
          <a:off x="6705111" y="625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7" name="直線コネクタ 336"/>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8" name="テキスト ボックス 337"/>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0" name="テキスト ボックス 339"/>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1" name="直線コネクタ 340"/>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2" name="テキスト ボックス 341"/>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5" name="直線コネクタ 344"/>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6" name="テキスト ボックス 345"/>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7" name="直線コネクタ 34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8" name="テキスト ボックス 34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9" name="直線コネクタ 348"/>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0" name="テキスト ボックス 349"/>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99509</xdr:rowOff>
    </xdr:from>
    <xdr:to>
      <xdr:col>54</xdr:col>
      <xdr:colOff>189865</xdr:colOff>
      <xdr:row>58</xdr:row>
      <xdr:rowOff>146886</xdr:rowOff>
    </xdr:to>
    <xdr:cxnSp macro="">
      <xdr:nvCxnSpPr>
        <xdr:cNvPr id="354" name="直線コネクタ 353"/>
        <xdr:cNvCxnSpPr/>
      </xdr:nvCxnSpPr>
      <xdr:spPr>
        <a:xfrm flipV="1">
          <a:off x="10475595" y="8672009"/>
          <a:ext cx="1270" cy="1418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150713</xdr:rowOff>
    </xdr:from>
    <xdr:ext cx="534377" cy="259045"/>
    <xdr:sp macro="" textlink="">
      <xdr:nvSpPr>
        <xdr:cNvPr id="355" name="普通建設事業費最小値テキスト"/>
        <xdr:cNvSpPr txBox="1"/>
      </xdr:nvSpPr>
      <xdr:spPr>
        <a:xfrm>
          <a:off x="10528300" y="100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146886</xdr:rowOff>
    </xdr:from>
    <xdr:to>
      <xdr:col>55</xdr:col>
      <xdr:colOff>88900</xdr:colOff>
      <xdr:row>58</xdr:row>
      <xdr:rowOff>146886</xdr:rowOff>
    </xdr:to>
    <xdr:cxnSp macro="">
      <xdr:nvCxnSpPr>
        <xdr:cNvPr id="356" name="直線コネクタ 355"/>
        <xdr:cNvCxnSpPr/>
      </xdr:nvCxnSpPr>
      <xdr:spPr>
        <a:xfrm>
          <a:off x="10388600" y="10090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46186</xdr:rowOff>
    </xdr:from>
    <xdr:ext cx="599010" cy="259045"/>
    <xdr:sp macro="" textlink="">
      <xdr:nvSpPr>
        <xdr:cNvPr id="357" name="普通建設事業費最大値テキスト"/>
        <xdr:cNvSpPr txBox="1"/>
      </xdr:nvSpPr>
      <xdr:spPr>
        <a:xfrm>
          <a:off x="10528300" y="844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99509</xdr:rowOff>
    </xdr:from>
    <xdr:to>
      <xdr:col>55</xdr:col>
      <xdr:colOff>88900</xdr:colOff>
      <xdr:row>50</xdr:row>
      <xdr:rowOff>99509</xdr:rowOff>
    </xdr:to>
    <xdr:cxnSp macro="">
      <xdr:nvCxnSpPr>
        <xdr:cNvPr id="358" name="直線コネクタ 357"/>
        <xdr:cNvCxnSpPr/>
      </xdr:nvCxnSpPr>
      <xdr:spPr>
        <a:xfrm>
          <a:off x="10388600" y="8672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41473</xdr:rowOff>
    </xdr:from>
    <xdr:to>
      <xdr:col>55</xdr:col>
      <xdr:colOff>0</xdr:colOff>
      <xdr:row>57</xdr:row>
      <xdr:rowOff>135586</xdr:rowOff>
    </xdr:to>
    <xdr:cxnSp macro="">
      <xdr:nvCxnSpPr>
        <xdr:cNvPr id="359" name="直線コネクタ 358"/>
        <xdr:cNvCxnSpPr/>
      </xdr:nvCxnSpPr>
      <xdr:spPr>
        <a:xfrm>
          <a:off x="9639300" y="9642673"/>
          <a:ext cx="838200" cy="26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139852</xdr:rowOff>
    </xdr:from>
    <xdr:ext cx="534377" cy="259045"/>
    <xdr:sp macro="" textlink="">
      <xdr:nvSpPr>
        <xdr:cNvPr id="360" name="普通建設事業費平均値テキスト"/>
        <xdr:cNvSpPr txBox="1"/>
      </xdr:nvSpPr>
      <xdr:spPr>
        <a:xfrm>
          <a:off x="10528300" y="939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116975</xdr:rowOff>
    </xdr:from>
    <xdr:to>
      <xdr:col>55</xdr:col>
      <xdr:colOff>50800</xdr:colOff>
      <xdr:row>56</xdr:row>
      <xdr:rowOff>47125</xdr:rowOff>
    </xdr:to>
    <xdr:sp macro="" textlink="">
      <xdr:nvSpPr>
        <xdr:cNvPr id="361" name="フローチャート: 判断 360"/>
        <xdr:cNvSpPr/>
      </xdr:nvSpPr>
      <xdr:spPr>
        <a:xfrm>
          <a:off x="10426700" y="9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41473</xdr:rowOff>
    </xdr:from>
    <xdr:to>
      <xdr:col>50</xdr:col>
      <xdr:colOff>114300</xdr:colOff>
      <xdr:row>56</xdr:row>
      <xdr:rowOff>151744</xdr:rowOff>
    </xdr:to>
    <xdr:cxnSp macro="">
      <xdr:nvCxnSpPr>
        <xdr:cNvPr id="362" name="直線コネクタ 361"/>
        <xdr:cNvCxnSpPr/>
      </xdr:nvCxnSpPr>
      <xdr:spPr>
        <a:xfrm flipV="1">
          <a:off x="8750300" y="9642673"/>
          <a:ext cx="889000" cy="11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131448</xdr:rowOff>
    </xdr:from>
    <xdr:to>
      <xdr:col>50</xdr:col>
      <xdr:colOff>165100</xdr:colOff>
      <xdr:row>56</xdr:row>
      <xdr:rowOff>61598</xdr:rowOff>
    </xdr:to>
    <xdr:sp macro="" textlink="">
      <xdr:nvSpPr>
        <xdr:cNvPr id="363" name="フローチャート: 判断 362"/>
        <xdr:cNvSpPr/>
      </xdr:nvSpPr>
      <xdr:spPr>
        <a:xfrm>
          <a:off x="9588500" y="95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78125</xdr:rowOff>
    </xdr:from>
    <xdr:ext cx="534377" cy="259045"/>
    <xdr:sp macro="" textlink="">
      <xdr:nvSpPr>
        <xdr:cNvPr id="364" name="テキスト ボックス 363"/>
        <xdr:cNvSpPr txBox="1"/>
      </xdr:nvSpPr>
      <xdr:spPr>
        <a:xfrm>
          <a:off x="9372111" y="933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151744</xdr:rowOff>
    </xdr:from>
    <xdr:to>
      <xdr:col>45</xdr:col>
      <xdr:colOff>177800</xdr:colOff>
      <xdr:row>57</xdr:row>
      <xdr:rowOff>35816</xdr:rowOff>
    </xdr:to>
    <xdr:cxnSp macro="">
      <xdr:nvCxnSpPr>
        <xdr:cNvPr id="365" name="直線コネクタ 364"/>
        <xdr:cNvCxnSpPr/>
      </xdr:nvCxnSpPr>
      <xdr:spPr>
        <a:xfrm flipV="1">
          <a:off x="7861300" y="9752944"/>
          <a:ext cx="889000" cy="5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125676</xdr:rowOff>
    </xdr:from>
    <xdr:to>
      <xdr:col>46</xdr:col>
      <xdr:colOff>38100</xdr:colOff>
      <xdr:row>56</xdr:row>
      <xdr:rowOff>55826</xdr:rowOff>
    </xdr:to>
    <xdr:sp macro="" textlink="">
      <xdr:nvSpPr>
        <xdr:cNvPr id="366" name="フローチャート: 判断 365"/>
        <xdr:cNvSpPr/>
      </xdr:nvSpPr>
      <xdr:spPr>
        <a:xfrm>
          <a:off x="8699500" y="955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72353</xdr:rowOff>
    </xdr:from>
    <xdr:ext cx="534377" cy="259045"/>
    <xdr:sp macro="" textlink="">
      <xdr:nvSpPr>
        <xdr:cNvPr id="367" name="テキスト ボックス 366"/>
        <xdr:cNvSpPr txBox="1"/>
      </xdr:nvSpPr>
      <xdr:spPr>
        <a:xfrm>
          <a:off x="8483111" y="933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40030</xdr:rowOff>
    </xdr:from>
    <xdr:to>
      <xdr:col>41</xdr:col>
      <xdr:colOff>50800</xdr:colOff>
      <xdr:row>57</xdr:row>
      <xdr:rowOff>35816</xdr:rowOff>
    </xdr:to>
    <xdr:cxnSp macro="">
      <xdr:nvCxnSpPr>
        <xdr:cNvPr id="368" name="直線コネクタ 367"/>
        <xdr:cNvCxnSpPr/>
      </xdr:nvCxnSpPr>
      <xdr:spPr>
        <a:xfrm>
          <a:off x="6972300" y="9641230"/>
          <a:ext cx="889000" cy="16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166324</xdr:rowOff>
    </xdr:from>
    <xdr:to>
      <xdr:col>41</xdr:col>
      <xdr:colOff>101600</xdr:colOff>
      <xdr:row>56</xdr:row>
      <xdr:rowOff>96474</xdr:rowOff>
    </xdr:to>
    <xdr:sp macro="" textlink="">
      <xdr:nvSpPr>
        <xdr:cNvPr id="369" name="フローチャート: 判断 368"/>
        <xdr:cNvSpPr/>
      </xdr:nvSpPr>
      <xdr:spPr>
        <a:xfrm>
          <a:off x="7810500" y="959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113001</xdr:rowOff>
    </xdr:from>
    <xdr:ext cx="534377" cy="259045"/>
    <xdr:sp macro="" textlink="">
      <xdr:nvSpPr>
        <xdr:cNvPr id="370" name="テキスト ボックス 369"/>
        <xdr:cNvSpPr txBox="1"/>
      </xdr:nvSpPr>
      <xdr:spPr>
        <a:xfrm>
          <a:off x="7594111" y="93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152422</xdr:rowOff>
    </xdr:from>
    <xdr:to>
      <xdr:col>36</xdr:col>
      <xdr:colOff>165100</xdr:colOff>
      <xdr:row>56</xdr:row>
      <xdr:rowOff>82572</xdr:rowOff>
    </xdr:to>
    <xdr:sp macro="" textlink="">
      <xdr:nvSpPr>
        <xdr:cNvPr id="371" name="フローチャート: 判断 370"/>
        <xdr:cNvSpPr/>
      </xdr:nvSpPr>
      <xdr:spPr>
        <a:xfrm>
          <a:off x="6921500" y="958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99099</xdr:rowOff>
    </xdr:from>
    <xdr:ext cx="534377" cy="259045"/>
    <xdr:sp macro="" textlink="">
      <xdr:nvSpPr>
        <xdr:cNvPr id="372" name="テキスト ボックス 371"/>
        <xdr:cNvSpPr txBox="1"/>
      </xdr:nvSpPr>
      <xdr:spPr>
        <a:xfrm>
          <a:off x="6705111" y="935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84786</xdr:rowOff>
    </xdr:from>
    <xdr:to>
      <xdr:col>55</xdr:col>
      <xdr:colOff>50800</xdr:colOff>
      <xdr:row>58</xdr:row>
      <xdr:rowOff>14936</xdr:rowOff>
    </xdr:to>
    <xdr:sp macro="" textlink="">
      <xdr:nvSpPr>
        <xdr:cNvPr id="378" name="楕円 377"/>
        <xdr:cNvSpPr/>
      </xdr:nvSpPr>
      <xdr:spPr>
        <a:xfrm>
          <a:off x="10426700" y="98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63213</xdr:rowOff>
    </xdr:from>
    <xdr:ext cx="534377" cy="259045"/>
    <xdr:sp macro="" textlink="">
      <xdr:nvSpPr>
        <xdr:cNvPr id="379" name="普通建設事業費該当値テキスト"/>
        <xdr:cNvSpPr txBox="1"/>
      </xdr:nvSpPr>
      <xdr:spPr>
        <a:xfrm>
          <a:off x="10528300" y="983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162123</xdr:rowOff>
    </xdr:from>
    <xdr:to>
      <xdr:col>50</xdr:col>
      <xdr:colOff>165100</xdr:colOff>
      <xdr:row>56</xdr:row>
      <xdr:rowOff>92273</xdr:rowOff>
    </xdr:to>
    <xdr:sp macro="" textlink="">
      <xdr:nvSpPr>
        <xdr:cNvPr id="380" name="楕円 379"/>
        <xdr:cNvSpPr/>
      </xdr:nvSpPr>
      <xdr:spPr>
        <a:xfrm>
          <a:off x="9588500" y="959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83400</xdr:rowOff>
    </xdr:from>
    <xdr:ext cx="534377" cy="259045"/>
    <xdr:sp macro="" textlink="">
      <xdr:nvSpPr>
        <xdr:cNvPr id="381" name="テキスト ボックス 380"/>
        <xdr:cNvSpPr txBox="1"/>
      </xdr:nvSpPr>
      <xdr:spPr>
        <a:xfrm>
          <a:off x="9372111" y="968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100944</xdr:rowOff>
    </xdr:from>
    <xdr:to>
      <xdr:col>46</xdr:col>
      <xdr:colOff>38100</xdr:colOff>
      <xdr:row>57</xdr:row>
      <xdr:rowOff>31094</xdr:rowOff>
    </xdr:to>
    <xdr:sp macro="" textlink="">
      <xdr:nvSpPr>
        <xdr:cNvPr id="382" name="楕円 381"/>
        <xdr:cNvSpPr/>
      </xdr:nvSpPr>
      <xdr:spPr>
        <a:xfrm>
          <a:off x="8699500" y="970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22221</xdr:rowOff>
    </xdr:from>
    <xdr:ext cx="534377" cy="259045"/>
    <xdr:sp macro="" textlink="">
      <xdr:nvSpPr>
        <xdr:cNvPr id="383" name="テキスト ボックス 382"/>
        <xdr:cNvSpPr txBox="1"/>
      </xdr:nvSpPr>
      <xdr:spPr>
        <a:xfrm>
          <a:off x="8483111" y="97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156466</xdr:rowOff>
    </xdr:from>
    <xdr:to>
      <xdr:col>41</xdr:col>
      <xdr:colOff>101600</xdr:colOff>
      <xdr:row>57</xdr:row>
      <xdr:rowOff>86616</xdr:rowOff>
    </xdr:to>
    <xdr:sp macro="" textlink="">
      <xdr:nvSpPr>
        <xdr:cNvPr id="384" name="楕円 383"/>
        <xdr:cNvSpPr/>
      </xdr:nvSpPr>
      <xdr:spPr>
        <a:xfrm>
          <a:off x="7810500" y="975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77743</xdr:rowOff>
    </xdr:from>
    <xdr:ext cx="534377" cy="259045"/>
    <xdr:sp macro="" textlink="">
      <xdr:nvSpPr>
        <xdr:cNvPr id="385" name="テキスト ボックス 384"/>
        <xdr:cNvSpPr txBox="1"/>
      </xdr:nvSpPr>
      <xdr:spPr>
        <a:xfrm>
          <a:off x="7594111" y="985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160680</xdr:rowOff>
    </xdr:from>
    <xdr:to>
      <xdr:col>36</xdr:col>
      <xdr:colOff>165100</xdr:colOff>
      <xdr:row>56</xdr:row>
      <xdr:rowOff>90830</xdr:rowOff>
    </xdr:to>
    <xdr:sp macro="" textlink="">
      <xdr:nvSpPr>
        <xdr:cNvPr id="386" name="楕円 385"/>
        <xdr:cNvSpPr/>
      </xdr:nvSpPr>
      <xdr:spPr>
        <a:xfrm>
          <a:off x="6921500" y="95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81957</xdr:rowOff>
    </xdr:from>
    <xdr:ext cx="534377" cy="259045"/>
    <xdr:sp macro="" textlink="">
      <xdr:nvSpPr>
        <xdr:cNvPr id="387" name="テキスト ボックス 386"/>
        <xdr:cNvSpPr txBox="1"/>
      </xdr:nvSpPr>
      <xdr:spPr>
        <a:xfrm>
          <a:off x="6705111" y="968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138919</xdr:rowOff>
    </xdr:from>
    <xdr:to>
      <xdr:col>54</xdr:col>
      <xdr:colOff>189865</xdr:colOff>
      <xdr:row>79</xdr:row>
      <xdr:rowOff>28505</xdr:rowOff>
    </xdr:to>
    <xdr:cxnSp macro="">
      <xdr:nvCxnSpPr>
        <xdr:cNvPr id="411" name="直線コネクタ 410"/>
        <xdr:cNvCxnSpPr/>
      </xdr:nvCxnSpPr>
      <xdr:spPr>
        <a:xfrm flipV="1">
          <a:off x="10475595" y="12140419"/>
          <a:ext cx="1270" cy="143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32332</xdr:rowOff>
    </xdr:from>
    <xdr:ext cx="378565" cy="259045"/>
    <xdr:sp macro="" textlink="">
      <xdr:nvSpPr>
        <xdr:cNvPr id="412" name="普通建設事業費 （ うち新規整備　）最小値テキスト"/>
        <xdr:cNvSpPr txBox="1"/>
      </xdr:nvSpPr>
      <xdr:spPr>
        <a:xfrm>
          <a:off x="10528300" y="1357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28505</xdr:rowOff>
    </xdr:from>
    <xdr:to>
      <xdr:col>55</xdr:col>
      <xdr:colOff>88900</xdr:colOff>
      <xdr:row>79</xdr:row>
      <xdr:rowOff>28505</xdr:rowOff>
    </xdr:to>
    <xdr:cxnSp macro="">
      <xdr:nvCxnSpPr>
        <xdr:cNvPr id="413" name="直線コネクタ 412"/>
        <xdr:cNvCxnSpPr/>
      </xdr:nvCxnSpPr>
      <xdr:spPr>
        <a:xfrm>
          <a:off x="10388600" y="13573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85596</xdr:rowOff>
    </xdr:from>
    <xdr:ext cx="534377" cy="259045"/>
    <xdr:sp macro="" textlink="">
      <xdr:nvSpPr>
        <xdr:cNvPr id="414" name="普通建設事業費 （ うち新規整備　）最大値テキスト"/>
        <xdr:cNvSpPr txBox="1"/>
      </xdr:nvSpPr>
      <xdr:spPr>
        <a:xfrm>
          <a:off x="10528300" y="119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138919</xdr:rowOff>
    </xdr:from>
    <xdr:to>
      <xdr:col>55</xdr:col>
      <xdr:colOff>88900</xdr:colOff>
      <xdr:row>70</xdr:row>
      <xdr:rowOff>138919</xdr:rowOff>
    </xdr:to>
    <xdr:cxnSp macro="">
      <xdr:nvCxnSpPr>
        <xdr:cNvPr id="415" name="直線コネクタ 414"/>
        <xdr:cNvCxnSpPr/>
      </xdr:nvCxnSpPr>
      <xdr:spPr>
        <a:xfrm>
          <a:off x="10388600" y="12140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130708</xdr:rowOff>
    </xdr:from>
    <xdr:to>
      <xdr:col>55</xdr:col>
      <xdr:colOff>0</xdr:colOff>
      <xdr:row>79</xdr:row>
      <xdr:rowOff>12388</xdr:rowOff>
    </xdr:to>
    <xdr:cxnSp macro="">
      <xdr:nvCxnSpPr>
        <xdr:cNvPr id="416" name="直線コネクタ 415"/>
        <xdr:cNvCxnSpPr/>
      </xdr:nvCxnSpPr>
      <xdr:spPr>
        <a:xfrm flipV="1">
          <a:off x="9639300" y="13503808"/>
          <a:ext cx="838200" cy="5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118102</xdr:rowOff>
    </xdr:from>
    <xdr:ext cx="534377" cy="259045"/>
    <xdr:sp macro="" textlink="">
      <xdr:nvSpPr>
        <xdr:cNvPr id="417" name="普通建設事業費 （ うち新規整備　）平均値テキスト"/>
        <xdr:cNvSpPr txBox="1"/>
      </xdr:nvSpPr>
      <xdr:spPr>
        <a:xfrm>
          <a:off x="10528300" y="1314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95225</xdr:rowOff>
    </xdr:from>
    <xdr:to>
      <xdr:col>55</xdr:col>
      <xdr:colOff>50800</xdr:colOff>
      <xdr:row>78</xdr:row>
      <xdr:rowOff>25375</xdr:rowOff>
    </xdr:to>
    <xdr:sp macro="" textlink="">
      <xdr:nvSpPr>
        <xdr:cNvPr id="418" name="フローチャート: 判断 417"/>
        <xdr:cNvSpPr/>
      </xdr:nvSpPr>
      <xdr:spPr>
        <a:xfrm>
          <a:off x="104267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65119</xdr:rowOff>
    </xdr:from>
    <xdr:to>
      <xdr:col>50</xdr:col>
      <xdr:colOff>114300</xdr:colOff>
      <xdr:row>79</xdr:row>
      <xdr:rowOff>12388</xdr:rowOff>
    </xdr:to>
    <xdr:cxnSp macro="">
      <xdr:nvCxnSpPr>
        <xdr:cNvPr id="419" name="直線コネクタ 418"/>
        <xdr:cNvCxnSpPr/>
      </xdr:nvCxnSpPr>
      <xdr:spPr>
        <a:xfrm>
          <a:off x="8750300" y="13438219"/>
          <a:ext cx="889000" cy="1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126276</xdr:rowOff>
    </xdr:from>
    <xdr:to>
      <xdr:col>50</xdr:col>
      <xdr:colOff>165100</xdr:colOff>
      <xdr:row>78</xdr:row>
      <xdr:rowOff>56426</xdr:rowOff>
    </xdr:to>
    <xdr:sp macro="" textlink="">
      <xdr:nvSpPr>
        <xdr:cNvPr id="420" name="フローチャート: 判断 419"/>
        <xdr:cNvSpPr/>
      </xdr:nvSpPr>
      <xdr:spPr>
        <a:xfrm>
          <a:off x="9588500" y="1332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72953</xdr:rowOff>
    </xdr:from>
    <xdr:ext cx="534377" cy="259045"/>
    <xdr:sp macro="" textlink="">
      <xdr:nvSpPr>
        <xdr:cNvPr id="421" name="テキスト ボックス 420"/>
        <xdr:cNvSpPr txBox="1"/>
      </xdr:nvSpPr>
      <xdr:spPr>
        <a:xfrm>
          <a:off x="9372111" y="131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65119</xdr:rowOff>
    </xdr:from>
    <xdr:to>
      <xdr:col>45</xdr:col>
      <xdr:colOff>177800</xdr:colOff>
      <xdr:row>78</xdr:row>
      <xdr:rowOff>102248</xdr:rowOff>
    </xdr:to>
    <xdr:cxnSp macro="">
      <xdr:nvCxnSpPr>
        <xdr:cNvPr id="422" name="直線コネクタ 421"/>
        <xdr:cNvCxnSpPr/>
      </xdr:nvCxnSpPr>
      <xdr:spPr>
        <a:xfrm flipV="1">
          <a:off x="7861300" y="13438219"/>
          <a:ext cx="889000" cy="3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92100</xdr:rowOff>
    </xdr:from>
    <xdr:to>
      <xdr:col>46</xdr:col>
      <xdr:colOff>38100</xdr:colOff>
      <xdr:row>78</xdr:row>
      <xdr:rowOff>22250</xdr:rowOff>
    </xdr:to>
    <xdr:sp macro="" textlink="">
      <xdr:nvSpPr>
        <xdr:cNvPr id="423" name="フローチャート: 判断 422"/>
        <xdr:cNvSpPr/>
      </xdr:nvSpPr>
      <xdr:spPr>
        <a:xfrm>
          <a:off x="8699500" y="132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38777</xdr:rowOff>
    </xdr:from>
    <xdr:ext cx="534377" cy="259045"/>
    <xdr:sp macro="" textlink="">
      <xdr:nvSpPr>
        <xdr:cNvPr id="424" name="テキスト ボックス 423"/>
        <xdr:cNvSpPr txBox="1"/>
      </xdr:nvSpPr>
      <xdr:spPr>
        <a:xfrm>
          <a:off x="8483111" y="130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102248</xdr:rowOff>
    </xdr:from>
    <xdr:to>
      <xdr:col>41</xdr:col>
      <xdr:colOff>50800</xdr:colOff>
      <xdr:row>79</xdr:row>
      <xdr:rowOff>7531</xdr:rowOff>
    </xdr:to>
    <xdr:cxnSp macro="">
      <xdr:nvCxnSpPr>
        <xdr:cNvPr id="425" name="直線コネクタ 424"/>
        <xdr:cNvCxnSpPr/>
      </xdr:nvCxnSpPr>
      <xdr:spPr>
        <a:xfrm flipV="1">
          <a:off x="6972300" y="13475348"/>
          <a:ext cx="889000" cy="7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92577</xdr:rowOff>
    </xdr:from>
    <xdr:to>
      <xdr:col>41</xdr:col>
      <xdr:colOff>101600</xdr:colOff>
      <xdr:row>78</xdr:row>
      <xdr:rowOff>22727</xdr:rowOff>
    </xdr:to>
    <xdr:sp macro="" textlink="">
      <xdr:nvSpPr>
        <xdr:cNvPr id="426" name="フローチャート: 判断 425"/>
        <xdr:cNvSpPr/>
      </xdr:nvSpPr>
      <xdr:spPr>
        <a:xfrm>
          <a:off x="7810500" y="132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39254</xdr:rowOff>
    </xdr:from>
    <xdr:ext cx="534377" cy="259045"/>
    <xdr:sp macro="" textlink="">
      <xdr:nvSpPr>
        <xdr:cNvPr id="427" name="テキスト ボックス 426"/>
        <xdr:cNvSpPr txBox="1"/>
      </xdr:nvSpPr>
      <xdr:spPr>
        <a:xfrm>
          <a:off x="7594111" y="130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21882</xdr:rowOff>
    </xdr:from>
    <xdr:to>
      <xdr:col>36</xdr:col>
      <xdr:colOff>165100</xdr:colOff>
      <xdr:row>77</xdr:row>
      <xdr:rowOff>123482</xdr:rowOff>
    </xdr:to>
    <xdr:sp macro="" textlink="">
      <xdr:nvSpPr>
        <xdr:cNvPr id="428" name="フローチャート: 判断 427"/>
        <xdr:cNvSpPr/>
      </xdr:nvSpPr>
      <xdr:spPr>
        <a:xfrm>
          <a:off x="6921500" y="1322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140009</xdr:rowOff>
    </xdr:from>
    <xdr:ext cx="534377" cy="259045"/>
    <xdr:sp macro="" textlink="">
      <xdr:nvSpPr>
        <xdr:cNvPr id="429" name="テキスト ボックス 428"/>
        <xdr:cNvSpPr txBox="1"/>
      </xdr:nvSpPr>
      <xdr:spPr>
        <a:xfrm>
          <a:off x="6705111" y="129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79908</xdr:rowOff>
    </xdr:from>
    <xdr:to>
      <xdr:col>55</xdr:col>
      <xdr:colOff>50800</xdr:colOff>
      <xdr:row>79</xdr:row>
      <xdr:rowOff>10058</xdr:rowOff>
    </xdr:to>
    <xdr:sp macro="" textlink="">
      <xdr:nvSpPr>
        <xdr:cNvPr id="435" name="楕円 434"/>
        <xdr:cNvSpPr/>
      </xdr:nvSpPr>
      <xdr:spPr>
        <a:xfrm>
          <a:off x="10426700" y="134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166285</xdr:rowOff>
    </xdr:from>
    <xdr:ext cx="469744" cy="259045"/>
    <xdr:sp macro="" textlink="">
      <xdr:nvSpPr>
        <xdr:cNvPr id="436" name="普通建設事業費 （ うち新規整備　）該当値テキスト"/>
        <xdr:cNvSpPr txBox="1"/>
      </xdr:nvSpPr>
      <xdr:spPr>
        <a:xfrm>
          <a:off x="10528300" y="1336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133038</xdr:rowOff>
    </xdr:from>
    <xdr:to>
      <xdr:col>50</xdr:col>
      <xdr:colOff>165100</xdr:colOff>
      <xdr:row>79</xdr:row>
      <xdr:rowOff>63188</xdr:rowOff>
    </xdr:to>
    <xdr:sp macro="" textlink="">
      <xdr:nvSpPr>
        <xdr:cNvPr id="437" name="楕円 436"/>
        <xdr:cNvSpPr/>
      </xdr:nvSpPr>
      <xdr:spPr>
        <a:xfrm>
          <a:off x="9588500" y="1350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54315</xdr:rowOff>
    </xdr:from>
    <xdr:ext cx="469744" cy="259045"/>
    <xdr:sp macro="" textlink="">
      <xdr:nvSpPr>
        <xdr:cNvPr id="438" name="テキスト ボックス 437"/>
        <xdr:cNvSpPr txBox="1"/>
      </xdr:nvSpPr>
      <xdr:spPr>
        <a:xfrm>
          <a:off x="9404428" y="1359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14319</xdr:rowOff>
    </xdr:from>
    <xdr:to>
      <xdr:col>46</xdr:col>
      <xdr:colOff>38100</xdr:colOff>
      <xdr:row>78</xdr:row>
      <xdr:rowOff>115919</xdr:rowOff>
    </xdr:to>
    <xdr:sp macro="" textlink="">
      <xdr:nvSpPr>
        <xdr:cNvPr id="439" name="楕円 438"/>
        <xdr:cNvSpPr/>
      </xdr:nvSpPr>
      <xdr:spPr>
        <a:xfrm>
          <a:off x="8699500" y="133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107046</xdr:rowOff>
    </xdr:from>
    <xdr:ext cx="469744" cy="259045"/>
    <xdr:sp macro="" textlink="">
      <xdr:nvSpPr>
        <xdr:cNvPr id="440" name="テキスト ボックス 439"/>
        <xdr:cNvSpPr txBox="1"/>
      </xdr:nvSpPr>
      <xdr:spPr>
        <a:xfrm>
          <a:off x="8515428" y="1348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51448</xdr:rowOff>
    </xdr:from>
    <xdr:to>
      <xdr:col>41</xdr:col>
      <xdr:colOff>101600</xdr:colOff>
      <xdr:row>78</xdr:row>
      <xdr:rowOff>153048</xdr:rowOff>
    </xdr:to>
    <xdr:sp macro="" textlink="">
      <xdr:nvSpPr>
        <xdr:cNvPr id="441" name="楕円 440"/>
        <xdr:cNvSpPr/>
      </xdr:nvSpPr>
      <xdr:spPr>
        <a:xfrm>
          <a:off x="7810500" y="134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144175</xdr:rowOff>
    </xdr:from>
    <xdr:ext cx="469744" cy="259045"/>
    <xdr:sp macro="" textlink="">
      <xdr:nvSpPr>
        <xdr:cNvPr id="442" name="テキスト ボックス 441"/>
        <xdr:cNvSpPr txBox="1"/>
      </xdr:nvSpPr>
      <xdr:spPr>
        <a:xfrm>
          <a:off x="7626428" y="135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128181</xdr:rowOff>
    </xdr:from>
    <xdr:to>
      <xdr:col>36</xdr:col>
      <xdr:colOff>165100</xdr:colOff>
      <xdr:row>79</xdr:row>
      <xdr:rowOff>58331</xdr:rowOff>
    </xdr:to>
    <xdr:sp macro="" textlink="">
      <xdr:nvSpPr>
        <xdr:cNvPr id="443" name="楕円 442"/>
        <xdr:cNvSpPr/>
      </xdr:nvSpPr>
      <xdr:spPr>
        <a:xfrm>
          <a:off x="6921500" y="135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49458</xdr:rowOff>
    </xdr:from>
    <xdr:ext cx="469744" cy="259045"/>
    <xdr:sp macro="" textlink="">
      <xdr:nvSpPr>
        <xdr:cNvPr id="444" name="テキスト ボックス 443"/>
        <xdr:cNvSpPr txBox="1"/>
      </xdr:nvSpPr>
      <xdr:spPr>
        <a:xfrm>
          <a:off x="6737428" y="135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143472</xdr:rowOff>
    </xdr:from>
    <xdr:to>
      <xdr:col>54</xdr:col>
      <xdr:colOff>189865</xdr:colOff>
      <xdr:row>98</xdr:row>
      <xdr:rowOff>109925</xdr:rowOff>
    </xdr:to>
    <xdr:cxnSp macro="">
      <xdr:nvCxnSpPr>
        <xdr:cNvPr id="468" name="直線コネクタ 467"/>
        <xdr:cNvCxnSpPr/>
      </xdr:nvCxnSpPr>
      <xdr:spPr>
        <a:xfrm flipV="1">
          <a:off x="10475595" y="15745422"/>
          <a:ext cx="1270" cy="1166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113752</xdr:rowOff>
    </xdr:from>
    <xdr:ext cx="469744" cy="259045"/>
    <xdr:sp macro="" textlink="">
      <xdr:nvSpPr>
        <xdr:cNvPr id="469" name="普通建設事業費 （ うち更新整備　）最小値テキスト"/>
        <xdr:cNvSpPr txBox="1"/>
      </xdr:nvSpPr>
      <xdr:spPr>
        <a:xfrm>
          <a:off x="10528300" y="1691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109925</xdr:rowOff>
    </xdr:from>
    <xdr:to>
      <xdr:col>55</xdr:col>
      <xdr:colOff>88900</xdr:colOff>
      <xdr:row>98</xdr:row>
      <xdr:rowOff>109925</xdr:rowOff>
    </xdr:to>
    <xdr:cxnSp macro="">
      <xdr:nvCxnSpPr>
        <xdr:cNvPr id="470" name="直線コネクタ 469"/>
        <xdr:cNvCxnSpPr/>
      </xdr:nvCxnSpPr>
      <xdr:spPr>
        <a:xfrm>
          <a:off x="10388600" y="1691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90149</xdr:rowOff>
    </xdr:from>
    <xdr:ext cx="534377" cy="259045"/>
    <xdr:sp macro="" textlink="">
      <xdr:nvSpPr>
        <xdr:cNvPr id="471" name="普通建設事業費 （ うち更新整備　）最大値テキスト"/>
        <xdr:cNvSpPr txBox="1"/>
      </xdr:nvSpPr>
      <xdr:spPr>
        <a:xfrm>
          <a:off x="10528300" y="155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143472</xdr:rowOff>
    </xdr:from>
    <xdr:to>
      <xdr:col>55</xdr:col>
      <xdr:colOff>88900</xdr:colOff>
      <xdr:row>91</xdr:row>
      <xdr:rowOff>143472</xdr:rowOff>
    </xdr:to>
    <xdr:cxnSp macro="">
      <xdr:nvCxnSpPr>
        <xdr:cNvPr id="472" name="直線コネクタ 471"/>
        <xdr:cNvCxnSpPr/>
      </xdr:nvCxnSpPr>
      <xdr:spPr>
        <a:xfrm>
          <a:off x="10388600" y="157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30868</xdr:rowOff>
    </xdr:from>
    <xdr:to>
      <xdr:col>55</xdr:col>
      <xdr:colOff>0</xdr:colOff>
      <xdr:row>97</xdr:row>
      <xdr:rowOff>82759</xdr:rowOff>
    </xdr:to>
    <xdr:cxnSp macro="">
      <xdr:nvCxnSpPr>
        <xdr:cNvPr id="473" name="直線コネクタ 472"/>
        <xdr:cNvCxnSpPr/>
      </xdr:nvCxnSpPr>
      <xdr:spPr>
        <a:xfrm>
          <a:off x="9639300" y="16318618"/>
          <a:ext cx="838200" cy="39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61637</xdr:rowOff>
    </xdr:from>
    <xdr:ext cx="534377" cy="259045"/>
    <xdr:sp macro="" textlink="">
      <xdr:nvSpPr>
        <xdr:cNvPr id="474" name="普通建設事業費 （ うち更新整備　）平均値テキスト"/>
        <xdr:cNvSpPr txBox="1"/>
      </xdr:nvSpPr>
      <xdr:spPr>
        <a:xfrm>
          <a:off x="10528300" y="1634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38760</xdr:rowOff>
    </xdr:from>
    <xdr:to>
      <xdr:col>55</xdr:col>
      <xdr:colOff>50800</xdr:colOff>
      <xdr:row>96</xdr:row>
      <xdr:rowOff>140360</xdr:rowOff>
    </xdr:to>
    <xdr:sp macro="" textlink="">
      <xdr:nvSpPr>
        <xdr:cNvPr id="475" name="フローチャート: 判断 474"/>
        <xdr:cNvSpPr/>
      </xdr:nvSpPr>
      <xdr:spPr>
        <a:xfrm>
          <a:off x="104267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30868</xdr:rowOff>
    </xdr:from>
    <xdr:to>
      <xdr:col>50</xdr:col>
      <xdr:colOff>114300</xdr:colOff>
      <xdr:row>96</xdr:row>
      <xdr:rowOff>133452</xdr:rowOff>
    </xdr:to>
    <xdr:cxnSp macro="">
      <xdr:nvCxnSpPr>
        <xdr:cNvPr id="476" name="直線コネクタ 475"/>
        <xdr:cNvCxnSpPr/>
      </xdr:nvCxnSpPr>
      <xdr:spPr>
        <a:xfrm flipV="1">
          <a:off x="8750300" y="16318618"/>
          <a:ext cx="889000" cy="27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33159</xdr:rowOff>
    </xdr:from>
    <xdr:to>
      <xdr:col>50</xdr:col>
      <xdr:colOff>165100</xdr:colOff>
      <xdr:row>96</xdr:row>
      <xdr:rowOff>134759</xdr:rowOff>
    </xdr:to>
    <xdr:sp macro="" textlink="">
      <xdr:nvSpPr>
        <xdr:cNvPr id="477" name="フローチャート: 判断 476"/>
        <xdr:cNvSpPr/>
      </xdr:nvSpPr>
      <xdr:spPr>
        <a:xfrm>
          <a:off x="95885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125886</xdr:rowOff>
    </xdr:from>
    <xdr:ext cx="534377" cy="259045"/>
    <xdr:sp macro="" textlink="">
      <xdr:nvSpPr>
        <xdr:cNvPr id="478" name="テキスト ボックス 477"/>
        <xdr:cNvSpPr txBox="1"/>
      </xdr:nvSpPr>
      <xdr:spPr>
        <a:xfrm>
          <a:off x="9372111" y="165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133452</xdr:rowOff>
    </xdr:from>
    <xdr:to>
      <xdr:col>45</xdr:col>
      <xdr:colOff>177800</xdr:colOff>
      <xdr:row>96</xdr:row>
      <xdr:rowOff>152882</xdr:rowOff>
    </xdr:to>
    <xdr:cxnSp macro="">
      <xdr:nvCxnSpPr>
        <xdr:cNvPr id="479" name="直線コネクタ 478"/>
        <xdr:cNvCxnSpPr/>
      </xdr:nvCxnSpPr>
      <xdr:spPr>
        <a:xfrm flipV="1">
          <a:off x="7861300" y="16592652"/>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61640</xdr:rowOff>
    </xdr:from>
    <xdr:to>
      <xdr:col>46</xdr:col>
      <xdr:colOff>38100</xdr:colOff>
      <xdr:row>96</xdr:row>
      <xdr:rowOff>163240</xdr:rowOff>
    </xdr:to>
    <xdr:sp macro="" textlink="">
      <xdr:nvSpPr>
        <xdr:cNvPr id="480" name="フローチャート: 判断 479"/>
        <xdr:cNvSpPr/>
      </xdr:nvSpPr>
      <xdr:spPr>
        <a:xfrm>
          <a:off x="8699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8317</xdr:rowOff>
    </xdr:from>
    <xdr:ext cx="534377" cy="259045"/>
    <xdr:sp macro="" textlink="">
      <xdr:nvSpPr>
        <xdr:cNvPr id="481" name="テキスト ボックス 480"/>
        <xdr:cNvSpPr txBox="1"/>
      </xdr:nvSpPr>
      <xdr:spPr>
        <a:xfrm>
          <a:off x="8483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50851</xdr:rowOff>
    </xdr:from>
    <xdr:to>
      <xdr:col>41</xdr:col>
      <xdr:colOff>50800</xdr:colOff>
      <xdr:row>96</xdr:row>
      <xdr:rowOff>152882</xdr:rowOff>
    </xdr:to>
    <xdr:cxnSp macro="">
      <xdr:nvCxnSpPr>
        <xdr:cNvPr id="482" name="直線コネクタ 481"/>
        <xdr:cNvCxnSpPr/>
      </xdr:nvCxnSpPr>
      <xdr:spPr>
        <a:xfrm>
          <a:off x="6972300" y="16338601"/>
          <a:ext cx="889000" cy="27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106521</xdr:rowOff>
    </xdr:from>
    <xdr:to>
      <xdr:col>41</xdr:col>
      <xdr:colOff>101600</xdr:colOff>
      <xdr:row>97</xdr:row>
      <xdr:rowOff>36671</xdr:rowOff>
    </xdr:to>
    <xdr:sp macro="" textlink="">
      <xdr:nvSpPr>
        <xdr:cNvPr id="483" name="フローチャート: 判断 482"/>
        <xdr:cNvSpPr/>
      </xdr:nvSpPr>
      <xdr:spPr>
        <a:xfrm>
          <a:off x="7810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27798</xdr:rowOff>
    </xdr:from>
    <xdr:ext cx="534377" cy="259045"/>
    <xdr:sp macro="" textlink="">
      <xdr:nvSpPr>
        <xdr:cNvPr id="484" name="テキスト ボックス 483"/>
        <xdr:cNvSpPr txBox="1"/>
      </xdr:nvSpPr>
      <xdr:spPr>
        <a:xfrm>
          <a:off x="7594111" y="1665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85" name="フローチャート: 判断 484"/>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75195</xdr:rowOff>
    </xdr:from>
    <xdr:ext cx="534377" cy="259045"/>
    <xdr:sp macro="" textlink="">
      <xdr:nvSpPr>
        <xdr:cNvPr id="486" name="テキスト ボックス 485"/>
        <xdr:cNvSpPr txBox="1"/>
      </xdr:nvSpPr>
      <xdr:spPr>
        <a:xfrm>
          <a:off x="6705111" y="167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31959</xdr:rowOff>
    </xdr:from>
    <xdr:to>
      <xdr:col>55</xdr:col>
      <xdr:colOff>50800</xdr:colOff>
      <xdr:row>97</xdr:row>
      <xdr:rowOff>133559</xdr:rowOff>
    </xdr:to>
    <xdr:sp macro="" textlink="">
      <xdr:nvSpPr>
        <xdr:cNvPr id="492" name="楕円 491"/>
        <xdr:cNvSpPr/>
      </xdr:nvSpPr>
      <xdr:spPr>
        <a:xfrm>
          <a:off x="10426700" y="1666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10386</xdr:rowOff>
    </xdr:from>
    <xdr:ext cx="534377" cy="259045"/>
    <xdr:sp macro="" textlink="">
      <xdr:nvSpPr>
        <xdr:cNvPr id="493" name="普通建設事業費 （ うち更新整備　）該当値テキスト"/>
        <xdr:cNvSpPr txBox="1"/>
      </xdr:nvSpPr>
      <xdr:spPr>
        <a:xfrm>
          <a:off x="10528300" y="1664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151518</xdr:rowOff>
    </xdr:from>
    <xdr:to>
      <xdr:col>50</xdr:col>
      <xdr:colOff>165100</xdr:colOff>
      <xdr:row>95</xdr:row>
      <xdr:rowOff>81668</xdr:rowOff>
    </xdr:to>
    <xdr:sp macro="" textlink="">
      <xdr:nvSpPr>
        <xdr:cNvPr id="494" name="楕円 493"/>
        <xdr:cNvSpPr/>
      </xdr:nvSpPr>
      <xdr:spPr>
        <a:xfrm>
          <a:off x="9588500" y="162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98195</xdr:rowOff>
    </xdr:from>
    <xdr:ext cx="534377" cy="259045"/>
    <xdr:sp macro="" textlink="">
      <xdr:nvSpPr>
        <xdr:cNvPr id="495" name="テキスト ボックス 494"/>
        <xdr:cNvSpPr txBox="1"/>
      </xdr:nvSpPr>
      <xdr:spPr>
        <a:xfrm>
          <a:off x="9372111" y="1604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82652</xdr:rowOff>
    </xdr:from>
    <xdr:to>
      <xdr:col>46</xdr:col>
      <xdr:colOff>38100</xdr:colOff>
      <xdr:row>97</xdr:row>
      <xdr:rowOff>12802</xdr:rowOff>
    </xdr:to>
    <xdr:sp macro="" textlink="">
      <xdr:nvSpPr>
        <xdr:cNvPr id="496" name="楕円 495"/>
        <xdr:cNvSpPr/>
      </xdr:nvSpPr>
      <xdr:spPr>
        <a:xfrm>
          <a:off x="8699500" y="165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3929</xdr:rowOff>
    </xdr:from>
    <xdr:ext cx="534377" cy="259045"/>
    <xdr:sp macro="" textlink="">
      <xdr:nvSpPr>
        <xdr:cNvPr id="497" name="テキスト ボックス 496"/>
        <xdr:cNvSpPr txBox="1"/>
      </xdr:nvSpPr>
      <xdr:spPr>
        <a:xfrm>
          <a:off x="8483111" y="1663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102082</xdr:rowOff>
    </xdr:from>
    <xdr:to>
      <xdr:col>41</xdr:col>
      <xdr:colOff>101600</xdr:colOff>
      <xdr:row>97</xdr:row>
      <xdr:rowOff>32232</xdr:rowOff>
    </xdr:to>
    <xdr:sp macro="" textlink="">
      <xdr:nvSpPr>
        <xdr:cNvPr id="498" name="楕円 497"/>
        <xdr:cNvSpPr/>
      </xdr:nvSpPr>
      <xdr:spPr>
        <a:xfrm>
          <a:off x="7810500" y="1656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48759</xdr:rowOff>
    </xdr:from>
    <xdr:ext cx="534377" cy="259045"/>
    <xdr:sp macro="" textlink="">
      <xdr:nvSpPr>
        <xdr:cNvPr id="499" name="テキスト ボックス 498"/>
        <xdr:cNvSpPr txBox="1"/>
      </xdr:nvSpPr>
      <xdr:spPr>
        <a:xfrm>
          <a:off x="7594111" y="16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xdr:rowOff>
    </xdr:from>
    <xdr:to>
      <xdr:col>36</xdr:col>
      <xdr:colOff>165100</xdr:colOff>
      <xdr:row>95</xdr:row>
      <xdr:rowOff>101651</xdr:rowOff>
    </xdr:to>
    <xdr:sp macro="" textlink="">
      <xdr:nvSpPr>
        <xdr:cNvPr id="500" name="楕円 499"/>
        <xdr:cNvSpPr/>
      </xdr:nvSpPr>
      <xdr:spPr>
        <a:xfrm>
          <a:off x="6921500" y="162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118178</xdr:rowOff>
    </xdr:from>
    <xdr:ext cx="534377" cy="259045"/>
    <xdr:sp macro="" textlink="">
      <xdr:nvSpPr>
        <xdr:cNvPr id="501" name="テキスト ボックス 500"/>
        <xdr:cNvSpPr txBox="1"/>
      </xdr:nvSpPr>
      <xdr:spPr>
        <a:xfrm>
          <a:off x="6705111" y="1606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156845</xdr:rowOff>
    </xdr:from>
    <xdr:to>
      <xdr:col>85</xdr:col>
      <xdr:colOff>126364</xdr:colOff>
      <xdr:row>38</xdr:row>
      <xdr:rowOff>139700</xdr:rowOff>
    </xdr:to>
    <xdr:cxnSp macro="">
      <xdr:nvCxnSpPr>
        <xdr:cNvPr id="523" name="直線コネクタ 522"/>
        <xdr:cNvCxnSpPr/>
      </xdr:nvCxnSpPr>
      <xdr:spPr>
        <a:xfrm flipV="1">
          <a:off x="16317595" y="5300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103522</xdr:rowOff>
    </xdr:from>
    <xdr:ext cx="469744" cy="259045"/>
    <xdr:sp macro="" textlink="">
      <xdr:nvSpPr>
        <xdr:cNvPr id="526" name="災害復旧事業費最大値テキスト"/>
        <xdr:cNvSpPr txBox="1"/>
      </xdr:nvSpPr>
      <xdr:spPr>
        <a:xfrm>
          <a:off x="16370300" y="50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156845</xdr:rowOff>
    </xdr:from>
    <xdr:to>
      <xdr:col>86</xdr:col>
      <xdr:colOff>25400</xdr:colOff>
      <xdr:row>30</xdr:row>
      <xdr:rowOff>156845</xdr:rowOff>
    </xdr:to>
    <xdr:cxnSp macro="">
      <xdr:nvCxnSpPr>
        <xdr:cNvPr id="527" name="直線コネクタ 526"/>
        <xdr:cNvCxnSpPr/>
      </xdr:nvCxnSpPr>
      <xdr:spPr>
        <a:xfrm>
          <a:off x="16230600" y="530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107011</xdr:rowOff>
    </xdr:from>
    <xdr:to>
      <xdr:col>85</xdr:col>
      <xdr:colOff>127000</xdr:colOff>
      <xdr:row>38</xdr:row>
      <xdr:rowOff>138100</xdr:rowOff>
    </xdr:to>
    <xdr:cxnSp macro="">
      <xdr:nvCxnSpPr>
        <xdr:cNvPr id="528" name="直線コネクタ 527"/>
        <xdr:cNvCxnSpPr/>
      </xdr:nvCxnSpPr>
      <xdr:spPr>
        <a:xfrm flipV="1">
          <a:off x="15481300" y="6622111"/>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136923</xdr:rowOff>
    </xdr:from>
    <xdr:ext cx="378565" cy="259045"/>
    <xdr:sp macro="" textlink="">
      <xdr:nvSpPr>
        <xdr:cNvPr id="529" name="災害復旧事業費平均値テキスト"/>
        <xdr:cNvSpPr txBox="1"/>
      </xdr:nvSpPr>
      <xdr:spPr>
        <a:xfrm>
          <a:off x="16370300" y="63091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114046</xdr:rowOff>
    </xdr:from>
    <xdr:to>
      <xdr:col>85</xdr:col>
      <xdr:colOff>177800</xdr:colOff>
      <xdr:row>38</xdr:row>
      <xdr:rowOff>44196</xdr:rowOff>
    </xdr:to>
    <xdr:sp macro="" textlink="">
      <xdr:nvSpPr>
        <xdr:cNvPr id="530" name="フローチャート: 判断 529"/>
        <xdr:cNvSpPr/>
      </xdr:nvSpPr>
      <xdr:spPr>
        <a:xfrm>
          <a:off x="162687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137871</xdr:rowOff>
    </xdr:from>
    <xdr:to>
      <xdr:col>81</xdr:col>
      <xdr:colOff>50800</xdr:colOff>
      <xdr:row>38</xdr:row>
      <xdr:rowOff>138100</xdr:rowOff>
    </xdr:to>
    <xdr:cxnSp macro="">
      <xdr:nvCxnSpPr>
        <xdr:cNvPr id="531" name="直線コネクタ 530"/>
        <xdr:cNvCxnSpPr/>
      </xdr:nvCxnSpPr>
      <xdr:spPr>
        <a:xfrm>
          <a:off x="14592300" y="66529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101016</xdr:rowOff>
    </xdr:from>
    <xdr:to>
      <xdr:col>81</xdr:col>
      <xdr:colOff>101600</xdr:colOff>
      <xdr:row>38</xdr:row>
      <xdr:rowOff>31166</xdr:rowOff>
    </xdr:to>
    <xdr:sp macro="" textlink="">
      <xdr:nvSpPr>
        <xdr:cNvPr id="532" name="フローチャート: 判断 531"/>
        <xdr:cNvSpPr/>
      </xdr:nvSpPr>
      <xdr:spPr>
        <a:xfrm>
          <a:off x="15430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47693</xdr:rowOff>
    </xdr:from>
    <xdr:ext cx="378565" cy="259045"/>
    <xdr:sp macro="" textlink="">
      <xdr:nvSpPr>
        <xdr:cNvPr id="533" name="テキスト ボックス 532"/>
        <xdr:cNvSpPr txBox="1"/>
      </xdr:nvSpPr>
      <xdr:spPr>
        <a:xfrm>
          <a:off x="15292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137871</xdr:rowOff>
    </xdr:from>
    <xdr:to>
      <xdr:col>76</xdr:col>
      <xdr:colOff>114300</xdr:colOff>
      <xdr:row>38</xdr:row>
      <xdr:rowOff>138785</xdr:rowOff>
    </xdr:to>
    <xdr:cxnSp macro="">
      <xdr:nvCxnSpPr>
        <xdr:cNvPr id="534" name="直線コネクタ 533"/>
        <xdr:cNvCxnSpPr/>
      </xdr:nvCxnSpPr>
      <xdr:spPr>
        <a:xfrm flipV="1">
          <a:off x="13703300" y="665297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28549</xdr:rowOff>
    </xdr:from>
    <xdr:to>
      <xdr:col>76</xdr:col>
      <xdr:colOff>165100</xdr:colOff>
      <xdr:row>38</xdr:row>
      <xdr:rowOff>130149</xdr:rowOff>
    </xdr:to>
    <xdr:sp macro="" textlink="">
      <xdr:nvSpPr>
        <xdr:cNvPr id="535" name="フローチャート: 判断 534"/>
        <xdr:cNvSpPr/>
      </xdr:nvSpPr>
      <xdr:spPr>
        <a:xfrm>
          <a:off x="14541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146676</xdr:rowOff>
    </xdr:from>
    <xdr:ext cx="378565" cy="259045"/>
    <xdr:sp macro="" textlink="">
      <xdr:nvSpPr>
        <xdr:cNvPr id="536" name="テキスト ボックス 535"/>
        <xdr:cNvSpPr txBox="1"/>
      </xdr:nvSpPr>
      <xdr:spPr>
        <a:xfrm>
          <a:off x="14403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134214</xdr:rowOff>
    </xdr:from>
    <xdr:to>
      <xdr:col>71</xdr:col>
      <xdr:colOff>177800</xdr:colOff>
      <xdr:row>38</xdr:row>
      <xdr:rowOff>138785</xdr:rowOff>
    </xdr:to>
    <xdr:cxnSp macro="">
      <xdr:nvCxnSpPr>
        <xdr:cNvPr id="537" name="直線コネクタ 536"/>
        <xdr:cNvCxnSpPr/>
      </xdr:nvCxnSpPr>
      <xdr:spPr>
        <a:xfrm>
          <a:off x="12814300" y="664931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64897</xdr:rowOff>
    </xdr:from>
    <xdr:to>
      <xdr:col>72</xdr:col>
      <xdr:colOff>38100</xdr:colOff>
      <xdr:row>38</xdr:row>
      <xdr:rowOff>166497</xdr:rowOff>
    </xdr:to>
    <xdr:sp macro="" textlink="">
      <xdr:nvSpPr>
        <xdr:cNvPr id="538" name="フローチャート: 判断 537"/>
        <xdr:cNvSpPr/>
      </xdr:nvSpPr>
      <xdr:spPr>
        <a:xfrm>
          <a:off x="13652500" y="657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11574</xdr:rowOff>
    </xdr:from>
    <xdr:ext cx="378565" cy="259045"/>
    <xdr:sp macro="" textlink="">
      <xdr:nvSpPr>
        <xdr:cNvPr id="539" name="テキスト ボックス 538"/>
        <xdr:cNvSpPr txBox="1"/>
      </xdr:nvSpPr>
      <xdr:spPr>
        <a:xfrm>
          <a:off x="13514017" y="635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19177</xdr:rowOff>
    </xdr:from>
    <xdr:to>
      <xdr:col>67</xdr:col>
      <xdr:colOff>101600</xdr:colOff>
      <xdr:row>38</xdr:row>
      <xdr:rowOff>120777</xdr:rowOff>
    </xdr:to>
    <xdr:sp macro="" textlink="">
      <xdr:nvSpPr>
        <xdr:cNvPr id="540" name="フローチャート: 判断 539"/>
        <xdr:cNvSpPr/>
      </xdr:nvSpPr>
      <xdr:spPr>
        <a:xfrm>
          <a:off x="12763500" y="653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137304</xdr:rowOff>
    </xdr:from>
    <xdr:ext cx="378565" cy="259045"/>
    <xdr:sp macro="" textlink="">
      <xdr:nvSpPr>
        <xdr:cNvPr id="541" name="テキスト ボックス 540"/>
        <xdr:cNvSpPr txBox="1"/>
      </xdr:nvSpPr>
      <xdr:spPr>
        <a:xfrm>
          <a:off x="12625017" y="6309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56211</xdr:rowOff>
    </xdr:from>
    <xdr:to>
      <xdr:col>85</xdr:col>
      <xdr:colOff>177800</xdr:colOff>
      <xdr:row>38</xdr:row>
      <xdr:rowOff>157811</xdr:rowOff>
    </xdr:to>
    <xdr:sp macro="" textlink="">
      <xdr:nvSpPr>
        <xdr:cNvPr id="547" name="楕円 546"/>
        <xdr:cNvSpPr/>
      </xdr:nvSpPr>
      <xdr:spPr>
        <a:xfrm>
          <a:off x="16268700" y="65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142588</xdr:rowOff>
    </xdr:from>
    <xdr:ext cx="378565" cy="259045"/>
    <xdr:sp macro="" textlink="">
      <xdr:nvSpPr>
        <xdr:cNvPr id="548" name="災害復旧事業費該当値テキスト"/>
        <xdr:cNvSpPr txBox="1"/>
      </xdr:nvSpPr>
      <xdr:spPr>
        <a:xfrm>
          <a:off x="16370300" y="6486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87300</xdr:rowOff>
    </xdr:from>
    <xdr:to>
      <xdr:col>81</xdr:col>
      <xdr:colOff>101600</xdr:colOff>
      <xdr:row>39</xdr:row>
      <xdr:rowOff>17450</xdr:rowOff>
    </xdr:to>
    <xdr:sp macro="" textlink="">
      <xdr:nvSpPr>
        <xdr:cNvPr id="549" name="楕円 548"/>
        <xdr:cNvSpPr/>
      </xdr:nvSpPr>
      <xdr:spPr>
        <a:xfrm>
          <a:off x="15430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8577</xdr:rowOff>
    </xdr:from>
    <xdr:ext cx="249299" cy="259045"/>
    <xdr:sp macro="" textlink="">
      <xdr:nvSpPr>
        <xdr:cNvPr id="550" name="テキスト ボックス 549"/>
        <xdr:cNvSpPr txBox="1"/>
      </xdr:nvSpPr>
      <xdr:spPr>
        <a:xfrm>
          <a:off x="15356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87071</xdr:rowOff>
    </xdr:from>
    <xdr:to>
      <xdr:col>76</xdr:col>
      <xdr:colOff>165100</xdr:colOff>
      <xdr:row>39</xdr:row>
      <xdr:rowOff>17221</xdr:rowOff>
    </xdr:to>
    <xdr:sp macro="" textlink="">
      <xdr:nvSpPr>
        <xdr:cNvPr id="551" name="楕円 550"/>
        <xdr:cNvSpPr/>
      </xdr:nvSpPr>
      <xdr:spPr>
        <a:xfrm>
          <a:off x="14541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8348</xdr:rowOff>
    </xdr:from>
    <xdr:ext cx="249299" cy="259045"/>
    <xdr:sp macro="" textlink="">
      <xdr:nvSpPr>
        <xdr:cNvPr id="552" name="テキスト ボックス 551"/>
        <xdr:cNvSpPr txBox="1"/>
      </xdr:nvSpPr>
      <xdr:spPr>
        <a:xfrm>
          <a:off x="14467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87985</xdr:rowOff>
    </xdr:from>
    <xdr:to>
      <xdr:col>72</xdr:col>
      <xdr:colOff>38100</xdr:colOff>
      <xdr:row>39</xdr:row>
      <xdr:rowOff>18135</xdr:rowOff>
    </xdr:to>
    <xdr:sp macro="" textlink="">
      <xdr:nvSpPr>
        <xdr:cNvPr id="553" name="楕円 552"/>
        <xdr:cNvSpPr/>
      </xdr:nvSpPr>
      <xdr:spPr>
        <a:xfrm>
          <a:off x="13652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9262</xdr:rowOff>
    </xdr:from>
    <xdr:ext cx="249299" cy="259045"/>
    <xdr:sp macro="" textlink="">
      <xdr:nvSpPr>
        <xdr:cNvPr id="554" name="テキスト ボックス 553"/>
        <xdr:cNvSpPr txBox="1"/>
      </xdr:nvSpPr>
      <xdr:spPr>
        <a:xfrm>
          <a:off x="13578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83414</xdr:rowOff>
    </xdr:from>
    <xdr:to>
      <xdr:col>67</xdr:col>
      <xdr:colOff>101600</xdr:colOff>
      <xdr:row>39</xdr:row>
      <xdr:rowOff>13564</xdr:rowOff>
    </xdr:to>
    <xdr:sp macro="" textlink="">
      <xdr:nvSpPr>
        <xdr:cNvPr id="555" name="楕円 554"/>
        <xdr:cNvSpPr/>
      </xdr:nvSpPr>
      <xdr:spPr>
        <a:xfrm>
          <a:off x="12763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4691</xdr:rowOff>
    </xdr:from>
    <xdr:ext cx="313932" cy="259045"/>
    <xdr:sp macro="" textlink="">
      <xdr:nvSpPr>
        <xdr:cNvPr id="556" name="テキスト ボックス 555"/>
        <xdr:cNvSpPr txBox="1"/>
      </xdr:nvSpPr>
      <xdr:spPr>
        <a:xfrm>
          <a:off x="12657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143945</xdr:rowOff>
    </xdr:from>
    <xdr:to>
      <xdr:col>85</xdr:col>
      <xdr:colOff>126364</xdr:colOff>
      <xdr:row>78</xdr:row>
      <xdr:rowOff>119583</xdr:rowOff>
    </xdr:to>
    <xdr:cxnSp macro="">
      <xdr:nvCxnSpPr>
        <xdr:cNvPr id="632" name="直線コネクタ 631"/>
        <xdr:cNvCxnSpPr/>
      </xdr:nvCxnSpPr>
      <xdr:spPr>
        <a:xfrm flipV="1">
          <a:off x="16317595" y="11973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123410</xdr:rowOff>
    </xdr:from>
    <xdr:ext cx="534377" cy="259045"/>
    <xdr:sp macro="" textlink="">
      <xdr:nvSpPr>
        <xdr:cNvPr id="633" name="公債費最小値テキスト"/>
        <xdr:cNvSpPr txBox="1"/>
      </xdr:nvSpPr>
      <xdr:spPr>
        <a:xfrm>
          <a:off x="16370300" y="134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119583</xdr:rowOff>
    </xdr:from>
    <xdr:to>
      <xdr:col>86</xdr:col>
      <xdr:colOff>25400</xdr:colOff>
      <xdr:row>78</xdr:row>
      <xdr:rowOff>119583</xdr:rowOff>
    </xdr:to>
    <xdr:cxnSp macro="">
      <xdr:nvCxnSpPr>
        <xdr:cNvPr id="634" name="直線コネクタ 633"/>
        <xdr:cNvCxnSpPr/>
      </xdr:nvCxnSpPr>
      <xdr:spPr>
        <a:xfrm>
          <a:off x="16230600" y="1349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90622</xdr:rowOff>
    </xdr:from>
    <xdr:ext cx="534377" cy="259045"/>
    <xdr:sp macro="" textlink="">
      <xdr:nvSpPr>
        <xdr:cNvPr id="635" name="公債費最大値テキスト"/>
        <xdr:cNvSpPr txBox="1"/>
      </xdr:nvSpPr>
      <xdr:spPr>
        <a:xfrm>
          <a:off x="16370300" y="117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143945</xdr:rowOff>
    </xdr:from>
    <xdr:to>
      <xdr:col>86</xdr:col>
      <xdr:colOff>25400</xdr:colOff>
      <xdr:row>69</xdr:row>
      <xdr:rowOff>143945</xdr:rowOff>
    </xdr:to>
    <xdr:cxnSp macro="">
      <xdr:nvCxnSpPr>
        <xdr:cNvPr id="636" name="直線コネクタ 635"/>
        <xdr:cNvCxnSpPr/>
      </xdr:nvCxnSpPr>
      <xdr:spPr>
        <a:xfrm>
          <a:off x="16230600" y="11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161874</xdr:rowOff>
    </xdr:from>
    <xdr:to>
      <xdr:col>85</xdr:col>
      <xdr:colOff>127000</xdr:colOff>
      <xdr:row>78</xdr:row>
      <xdr:rowOff>1789</xdr:rowOff>
    </xdr:to>
    <xdr:cxnSp macro="">
      <xdr:nvCxnSpPr>
        <xdr:cNvPr id="637" name="直線コネクタ 636"/>
        <xdr:cNvCxnSpPr/>
      </xdr:nvCxnSpPr>
      <xdr:spPr>
        <a:xfrm flipV="1">
          <a:off x="15481300" y="13363524"/>
          <a:ext cx="8382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155897</xdr:rowOff>
    </xdr:from>
    <xdr:ext cx="534377" cy="259045"/>
    <xdr:sp macro="" textlink="">
      <xdr:nvSpPr>
        <xdr:cNvPr id="638" name="公債費平均値テキスト"/>
        <xdr:cNvSpPr txBox="1"/>
      </xdr:nvSpPr>
      <xdr:spPr>
        <a:xfrm>
          <a:off x="16370300" y="12843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133020</xdr:rowOff>
    </xdr:from>
    <xdr:to>
      <xdr:col>85</xdr:col>
      <xdr:colOff>177800</xdr:colOff>
      <xdr:row>76</xdr:row>
      <xdr:rowOff>63170</xdr:rowOff>
    </xdr:to>
    <xdr:sp macro="" textlink="">
      <xdr:nvSpPr>
        <xdr:cNvPr id="639" name="フローチャート: 判断 638"/>
        <xdr:cNvSpPr/>
      </xdr:nvSpPr>
      <xdr:spPr>
        <a:xfrm>
          <a:off x="162687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1789</xdr:rowOff>
    </xdr:from>
    <xdr:to>
      <xdr:col>81</xdr:col>
      <xdr:colOff>50800</xdr:colOff>
      <xdr:row>78</xdr:row>
      <xdr:rowOff>3259</xdr:rowOff>
    </xdr:to>
    <xdr:cxnSp macro="">
      <xdr:nvCxnSpPr>
        <xdr:cNvPr id="640" name="直線コネクタ 639"/>
        <xdr:cNvCxnSpPr/>
      </xdr:nvCxnSpPr>
      <xdr:spPr>
        <a:xfrm flipV="1">
          <a:off x="14592300" y="13374889"/>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91839</xdr:rowOff>
    </xdr:from>
    <xdr:to>
      <xdr:col>81</xdr:col>
      <xdr:colOff>101600</xdr:colOff>
      <xdr:row>76</xdr:row>
      <xdr:rowOff>21989</xdr:rowOff>
    </xdr:to>
    <xdr:sp macro="" textlink="">
      <xdr:nvSpPr>
        <xdr:cNvPr id="641" name="フローチャート: 判断 640"/>
        <xdr:cNvSpPr/>
      </xdr:nvSpPr>
      <xdr:spPr>
        <a:xfrm>
          <a:off x="15430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38516</xdr:rowOff>
    </xdr:from>
    <xdr:ext cx="534377" cy="259045"/>
    <xdr:sp macro="" textlink="">
      <xdr:nvSpPr>
        <xdr:cNvPr id="642" name="テキスト ボックス 641"/>
        <xdr:cNvSpPr txBox="1"/>
      </xdr:nvSpPr>
      <xdr:spPr>
        <a:xfrm>
          <a:off x="15214111" y="127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3259</xdr:rowOff>
    </xdr:from>
    <xdr:to>
      <xdr:col>76</xdr:col>
      <xdr:colOff>114300</xdr:colOff>
      <xdr:row>78</xdr:row>
      <xdr:rowOff>10345</xdr:rowOff>
    </xdr:to>
    <xdr:cxnSp macro="">
      <xdr:nvCxnSpPr>
        <xdr:cNvPr id="643" name="直線コネクタ 642"/>
        <xdr:cNvCxnSpPr/>
      </xdr:nvCxnSpPr>
      <xdr:spPr>
        <a:xfrm flipV="1">
          <a:off x="13703300" y="13376359"/>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35048</xdr:rowOff>
    </xdr:from>
    <xdr:to>
      <xdr:col>76</xdr:col>
      <xdr:colOff>165100</xdr:colOff>
      <xdr:row>75</xdr:row>
      <xdr:rowOff>136648</xdr:rowOff>
    </xdr:to>
    <xdr:sp macro="" textlink="">
      <xdr:nvSpPr>
        <xdr:cNvPr id="644" name="フローチャート: 判断 643"/>
        <xdr:cNvSpPr/>
      </xdr:nvSpPr>
      <xdr:spPr>
        <a:xfrm>
          <a:off x="14541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153175</xdr:rowOff>
    </xdr:from>
    <xdr:ext cx="534377" cy="259045"/>
    <xdr:sp macro="" textlink="">
      <xdr:nvSpPr>
        <xdr:cNvPr id="645" name="テキスト ボックス 644"/>
        <xdr:cNvSpPr txBox="1"/>
      </xdr:nvSpPr>
      <xdr:spPr>
        <a:xfrm>
          <a:off x="14325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8778</xdr:rowOff>
    </xdr:from>
    <xdr:to>
      <xdr:col>71</xdr:col>
      <xdr:colOff>177800</xdr:colOff>
      <xdr:row>78</xdr:row>
      <xdr:rowOff>10345</xdr:rowOff>
    </xdr:to>
    <xdr:cxnSp macro="">
      <xdr:nvCxnSpPr>
        <xdr:cNvPr id="646" name="直線コネクタ 645"/>
        <xdr:cNvCxnSpPr/>
      </xdr:nvCxnSpPr>
      <xdr:spPr>
        <a:xfrm>
          <a:off x="12814300" y="13381878"/>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19438</xdr:rowOff>
    </xdr:from>
    <xdr:to>
      <xdr:col>72</xdr:col>
      <xdr:colOff>38100</xdr:colOff>
      <xdr:row>75</xdr:row>
      <xdr:rowOff>121038</xdr:rowOff>
    </xdr:to>
    <xdr:sp macro="" textlink="">
      <xdr:nvSpPr>
        <xdr:cNvPr id="647" name="フローチャート: 判断 646"/>
        <xdr:cNvSpPr/>
      </xdr:nvSpPr>
      <xdr:spPr>
        <a:xfrm>
          <a:off x="13652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137565</xdr:rowOff>
    </xdr:from>
    <xdr:ext cx="534377" cy="259045"/>
    <xdr:sp macro="" textlink="">
      <xdr:nvSpPr>
        <xdr:cNvPr id="648" name="テキスト ボックス 647"/>
        <xdr:cNvSpPr txBox="1"/>
      </xdr:nvSpPr>
      <xdr:spPr>
        <a:xfrm>
          <a:off x="13436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136678</xdr:rowOff>
    </xdr:from>
    <xdr:to>
      <xdr:col>67</xdr:col>
      <xdr:colOff>101600</xdr:colOff>
      <xdr:row>75</xdr:row>
      <xdr:rowOff>66828</xdr:rowOff>
    </xdr:to>
    <xdr:sp macro="" textlink="">
      <xdr:nvSpPr>
        <xdr:cNvPr id="649" name="フローチャート: 判断 648"/>
        <xdr:cNvSpPr/>
      </xdr:nvSpPr>
      <xdr:spPr>
        <a:xfrm>
          <a:off x="12763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83355</xdr:rowOff>
    </xdr:from>
    <xdr:ext cx="534377" cy="259045"/>
    <xdr:sp macro="" textlink="">
      <xdr:nvSpPr>
        <xdr:cNvPr id="650" name="テキスト ボックス 649"/>
        <xdr:cNvSpPr txBox="1"/>
      </xdr:nvSpPr>
      <xdr:spPr>
        <a:xfrm>
          <a:off x="12547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111074</xdr:rowOff>
    </xdr:from>
    <xdr:to>
      <xdr:col>85</xdr:col>
      <xdr:colOff>177800</xdr:colOff>
      <xdr:row>78</xdr:row>
      <xdr:rowOff>41224</xdr:rowOff>
    </xdr:to>
    <xdr:sp macro="" textlink="">
      <xdr:nvSpPr>
        <xdr:cNvPr id="656" name="楕円 655"/>
        <xdr:cNvSpPr/>
      </xdr:nvSpPr>
      <xdr:spPr>
        <a:xfrm>
          <a:off x="16268700" y="133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89501</xdr:rowOff>
    </xdr:from>
    <xdr:ext cx="534377" cy="259045"/>
    <xdr:sp macro="" textlink="">
      <xdr:nvSpPr>
        <xdr:cNvPr id="657" name="公債費該当値テキスト"/>
        <xdr:cNvSpPr txBox="1"/>
      </xdr:nvSpPr>
      <xdr:spPr>
        <a:xfrm>
          <a:off x="16370300" y="132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122439</xdr:rowOff>
    </xdr:from>
    <xdr:to>
      <xdr:col>81</xdr:col>
      <xdr:colOff>101600</xdr:colOff>
      <xdr:row>78</xdr:row>
      <xdr:rowOff>52589</xdr:rowOff>
    </xdr:to>
    <xdr:sp macro="" textlink="">
      <xdr:nvSpPr>
        <xdr:cNvPr id="658" name="楕円 657"/>
        <xdr:cNvSpPr/>
      </xdr:nvSpPr>
      <xdr:spPr>
        <a:xfrm>
          <a:off x="15430500" y="133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43716</xdr:rowOff>
    </xdr:from>
    <xdr:ext cx="534377" cy="259045"/>
    <xdr:sp macro="" textlink="">
      <xdr:nvSpPr>
        <xdr:cNvPr id="659" name="テキスト ボックス 658"/>
        <xdr:cNvSpPr txBox="1"/>
      </xdr:nvSpPr>
      <xdr:spPr>
        <a:xfrm>
          <a:off x="15214111" y="1341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123909</xdr:rowOff>
    </xdr:from>
    <xdr:to>
      <xdr:col>76</xdr:col>
      <xdr:colOff>165100</xdr:colOff>
      <xdr:row>78</xdr:row>
      <xdr:rowOff>54059</xdr:rowOff>
    </xdr:to>
    <xdr:sp macro="" textlink="">
      <xdr:nvSpPr>
        <xdr:cNvPr id="660" name="楕円 659"/>
        <xdr:cNvSpPr/>
      </xdr:nvSpPr>
      <xdr:spPr>
        <a:xfrm>
          <a:off x="14541500" y="13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45186</xdr:rowOff>
    </xdr:from>
    <xdr:ext cx="534377" cy="259045"/>
    <xdr:sp macro="" textlink="">
      <xdr:nvSpPr>
        <xdr:cNvPr id="661" name="テキスト ボックス 660"/>
        <xdr:cNvSpPr txBox="1"/>
      </xdr:nvSpPr>
      <xdr:spPr>
        <a:xfrm>
          <a:off x="14325111" y="134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130995</xdr:rowOff>
    </xdr:from>
    <xdr:to>
      <xdr:col>72</xdr:col>
      <xdr:colOff>38100</xdr:colOff>
      <xdr:row>78</xdr:row>
      <xdr:rowOff>61145</xdr:rowOff>
    </xdr:to>
    <xdr:sp macro="" textlink="">
      <xdr:nvSpPr>
        <xdr:cNvPr id="662" name="楕円 661"/>
        <xdr:cNvSpPr/>
      </xdr:nvSpPr>
      <xdr:spPr>
        <a:xfrm>
          <a:off x="13652500" y="133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52272</xdr:rowOff>
    </xdr:from>
    <xdr:ext cx="534377" cy="259045"/>
    <xdr:sp macro="" textlink="">
      <xdr:nvSpPr>
        <xdr:cNvPr id="663" name="テキスト ボックス 662"/>
        <xdr:cNvSpPr txBox="1"/>
      </xdr:nvSpPr>
      <xdr:spPr>
        <a:xfrm>
          <a:off x="13436111" y="134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129428</xdr:rowOff>
    </xdr:from>
    <xdr:to>
      <xdr:col>67</xdr:col>
      <xdr:colOff>101600</xdr:colOff>
      <xdr:row>78</xdr:row>
      <xdr:rowOff>59578</xdr:rowOff>
    </xdr:to>
    <xdr:sp macro="" textlink="">
      <xdr:nvSpPr>
        <xdr:cNvPr id="664" name="楕円 663"/>
        <xdr:cNvSpPr/>
      </xdr:nvSpPr>
      <xdr:spPr>
        <a:xfrm>
          <a:off x="12763500" y="1333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50705</xdr:rowOff>
    </xdr:from>
    <xdr:ext cx="534377" cy="259045"/>
    <xdr:sp macro="" textlink="">
      <xdr:nvSpPr>
        <xdr:cNvPr id="665" name="テキスト ボックス 664"/>
        <xdr:cNvSpPr txBox="1"/>
      </xdr:nvSpPr>
      <xdr:spPr>
        <a:xfrm>
          <a:off x="12547111" y="1342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10587</xdr:rowOff>
    </xdr:from>
    <xdr:to>
      <xdr:col>85</xdr:col>
      <xdr:colOff>126364</xdr:colOff>
      <xdr:row>98</xdr:row>
      <xdr:rowOff>135951</xdr:rowOff>
    </xdr:to>
    <xdr:cxnSp macro="">
      <xdr:nvCxnSpPr>
        <xdr:cNvPr id="687" name="直線コネクタ 686"/>
        <xdr:cNvCxnSpPr/>
      </xdr:nvCxnSpPr>
      <xdr:spPr>
        <a:xfrm flipV="1">
          <a:off x="16317595" y="15783987"/>
          <a:ext cx="1269" cy="115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139778</xdr:rowOff>
    </xdr:from>
    <xdr:ext cx="313932" cy="259045"/>
    <xdr:sp macro="" textlink="">
      <xdr:nvSpPr>
        <xdr:cNvPr id="688"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135951</xdr:rowOff>
    </xdr:from>
    <xdr:to>
      <xdr:col>86</xdr:col>
      <xdr:colOff>25400</xdr:colOff>
      <xdr:row>98</xdr:row>
      <xdr:rowOff>135951</xdr:rowOff>
    </xdr:to>
    <xdr:cxnSp macro="">
      <xdr:nvCxnSpPr>
        <xdr:cNvPr id="689" name="直線コネクタ 688"/>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128714</xdr:rowOff>
    </xdr:from>
    <xdr:ext cx="534377" cy="259045"/>
    <xdr:sp macro="" textlink="">
      <xdr:nvSpPr>
        <xdr:cNvPr id="690" name="積立金最大値テキスト"/>
        <xdr:cNvSpPr txBox="1"/>
      </xdr:nvSpPr>
      <xdr:spPr>
        <a:xfrm>
          <a:off x="16370300" y="1555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10587</xdr:rowOff>
    </xdr:from>
    <xdr:to>
      <xdr:col>86</xdr:col>
      <xdr:colOff>25400</xdr:colOff>
      <xdr:row>92</xdr:row>
      <xdr:rowOff>10587</xdr:rowOff>
    </xdr:to>
    <xdr:cxnSp macro="">
      <xdr:nvCxnSpPr>
        <xdr:cNvPr id="691" name="直線コネクタ 690"/>
        <xdr:cNvCxnSpPr/>
      </xdr:nvCxnSpPr>
      <xdr:spPr>
        <a:xfrm>
          <a:off x="16230600" y="15783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62342</xdr:rowOff>
    </xdr:from>
    <xdr:to>
      <xdr:col>85</xdr:col>
      <xdr:colOff>127000</xdr:colOff>
      <xdr:row>98</xdr:row>
      <xdr:rowOff>30018</xdr:rowOff>
    </xdr:to>
    <xdr:cxnSp macro="">
      <xdr:nvCxnSpPr>
        <xdr:cNvPr id="692" name="直線コネクタ 691"/>
        <xdr:cNvCxnSpPr/>
      </xdr:nvCxnSpPr>
      <xdr:spPr>
        <a:xfrm flipV="1">
          <a:off x="15481300" y="16692992"/>
          <a:ext cx="838200" cy="13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129470</xdr:rowOff>
    </xdr:from>
    <xdr:ext cx="469744" cy="259045"/>
    <xdr:sp macro="" textlink="">
      <xdr:nvSpPr>
        <xdr:cNvPr id="693" name="積立金平均値テキスト"/>
        <xdr:cNvSpPr txBox="1"/>
      </xdr:nvSpPr>
      <xdr:spPr>
        <a:xfrm>
          <a:off x="16370300" y="1641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106593</xdr:rowOff>
    </xdr:from>
    <xdr:to>
      <xdr:col>85</xdr:col>
      <xdr:colOff>177800</xdr:colOff>
      <xdr:row>97</xdr:row>
      <xdr:rowOff>36743</xdr:rowOff>
    </xdr:to>
    <xdr:sp macro="" textlink="">
      <xdr:nvSpPr>
        <xdr:cNvPr id="694" name="フローチャート: 判断 693"/>
        <xdr:cNvSpPr/>
      </xdr:nvSpPr>
      <xdr:spPr>
        <a:xfrm>
          <a:off x="162687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26681</xdr:rowOff>
    </xdr:from>
    <xdr:to>
      <xdr:col>81</xdr:col>
      <xdr:colOff>50800</xdr:colOff>
      <xdr:row>98</xdr:row>
      <xdr:rowOff>30018</xdr:rowOff>
    </xdr:to>
    <xdr:cxnSp macro="">
      <xdr:nvCxnSpPr>
        <xdr:cNvPr id="695" name="直線コネクタ 694"/>
        <xdr:cNvCxnSpPr/>
      </xdr:nvCxnSpPr>
      <xdr:spPr>
        <a:xfrm>
          <a:off x="14592300" y="16828781"/>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88900</xdr:rowOff>
    </xdr:from>
    <xdr:to>
      <xdr:col>81</xdr:col>
      <xdr:colOff>101600</xdr:colOff>
      <xdr:row>97</xdr:row>
      <xdr:rowOff>19050</xdr:rowOff>
    </xdr:to>
    <xdr:sp macro="" textlink="">
      <xdr:nvSpPr>
        <xdr:cNvPr id="696" name="フローチャート: 判断 695"/>
        <xdr:cNvSpPr/>
      </xdr:nvSpPr>
      <xdr:spPr>
        <a:xfrm>
          <a:off x="15430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35577</xdr:rowOff>
    </xdr:from>
    <xdr:ext cx="469744" cy="259045"/>
    <xdr:sp macro="" textlink="">
      <xdr:nvSpPr>
        <xdr:cNvPr id="697" name="テキスト ボックス 696"/>
        <xdr:cNvSpPr txBox="1"/>
      </xdr:nvSpPr>
      <xdr:spPr>
        <a:xfrm>
          <a:off x="15246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26681</xdr:rowOff>
    </xdr:from>
    <xdr:to>
      <xdr:col>76</xdr:col>
      <xdr:colOff>114300</xdr:colOff>
      <xdr:row>98</xdr:row>
      <xdr:rowOff>129459</xdr:rowOff>
    </xdr:to>
    <xdr:cxnSp macro="">
      <xdr:nvCxnSpPr>
        <xdr:cNvPr id="698" name="直線コネクタ 697"/>
        <xdr:cNvCxnSpPr/>
      </xdr:nvCxnSpPr>
      <xdr:spPr>
        <a:xfrm flipV="1">
          <a:off x="13703300" y="16828781"/>
          <a:ext cx="889000" cy="10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22743</xdr:rowOff>
    </xdr:from>
    <xdr:to>
      <xdr:col>76</xdr:col>
      <xdr:colOff>165100</xdr:colOff>
      <xdr:row>97</xdr:row>
      <xdr:rowOff>124343</xdr:rowOff>
    </xdr:to>
    <xdr:sp macro="" textlink="">
      <xdr:nvSpPr>
        <xdr:cNvPr id="699" name="フローチャート: 判断 698"/>
        <xdr:cNvSpPr/>
      </xdr:nvSpPr>
      <xdr:spPr>
        <a:xfrm>
          <a:off x="14541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140870</xdr:rowOff>
    </xdr:from>
    <xdr:ext cx="469744" cy="259045"/>
    <xdr:sp macro="" textlink="">
      <xdr:nvSpPr>
        <xdr:cNvPr id="700" name="テキスト ボックス 699"/>
        <xdr:cNvSpPr txBox="1"/>
      </xdr:nvSpPr>
      <xdr:spPr>
        <a:xfrm>
          <a:off x="14357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129093</xdr:rowOff>
    </xdr:from>
    <xdr:to>
      <xdr:col>71</xdr:col>
      <xdr:colOff>177800</xdr:colOff>
      <xdr:row>98</xdr:row>
      <xdr:rowOff>129459</xdr:rowOff>
    </xdr:to>
    <xdr:cxnSp macro="">
      <xdr:nvCxnSpPr>
        <xdr:cNvPr id="701" name="直線コネクタ 700"/>
        <xdr:cNvCxnSpPr/>
      </xdr:nvCxnSpPr>
      <xdr:spPr>
        <a:xfrm>
          <a:off x="12814300" y="1693119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171379</xdr:rowOff>
    </xdr:from>
    <xdr:to>
      <xdr:col>72</xdr:col>
      <xdr:colOff>38100</xdr:colOff>
      <xdr:row>97</xdr:row>
      <xdr:rowOff>101529</xdr:rowOff>
    </xdr:to>
    <xdr:sp macro="" textlink="">
      <xdr:nvSpPr>
        <xdr:cNvPr id="702" name="フローチャート: 判断 701"/>
        <xdr:cNvSpPr/>
      </xdr:nvSpPr>
      <xdr:spPr>
        <a:xfrm>
          <a:off x="13652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118056</xdr:rowOff>
    </xdr:from>
    <xdr:ext cx="469744" cy="259045"/>
    <xdr:sp macro="" textlink="">
      <xdr:nvSpPr>
        <xdr:cNvPr id="703" name="テキスト ボックス 702"/>
        <xdr:cNvSpPr txBox="1"/>
      </xdr:nvSpPr>
      <xdr:spPr>
        <a:xfrm>
          <a:off x="13468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4" name="フローチャート: 判断 703"/>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43806</xdr:rowOff>
    </xdr:from>
    <xdr:ext cx="469744" cy="259045"/>
    <xdr:sp macro="" textlink="">
      <xdr:nvSpPr>
        <xdr:cNvPr id="705" name="テキスト ボックス 704"/>
        <xdr:cNvSpPr txBox="1"/>
      </xdr:nvSpPr>
      <xdr:spPr>
        <a:xfrm>
          <a:off x="12579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11542</xdr:rowOff>
    </xdr:from>
    <xdr:to>
      <xdr:col>85</xdr:col>
      <xdr:colOff>177800</xdr:colOff>
      <xdr:row>97</xdr:row>
      <xdr:rowOff>113142</xdr:rowOff>
    </xdr:to>
    <xdr:sp macro="" textlink="">
      <xdr:nvSpPr>
        <xdr:cNvPr id="711" name="楕円 710"/>
        <xdr:cNvSpPr/>
      </xdr:nvSpPr>
      <xdr:spPr>
        <a:xfrm>
          <a:off x="16268700" y="1664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161419</xdr:rowOff>
    </xdr:from>
    <xdr:ext cx="469744" cy="259045"/>
    <xdr:sp macro="" textlink="">
      <xdr:nvSpPr>
        <xdr:cNvPr id="712" name="積立金該当値テキスト"/>
        <xdr:cNvSpPr txBox="1"/>
      </xdr:nvSpPr>
      <xdr:spPr>
        <a:xfrm>
          <a:off x="16370300" y="1662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150668</xdr:rowOff>
    </xdr:from>
    <xdr:to>
      <xdr:col>81</xdr:col>
      <xdr:colOff>101600</xdr:colOff>
      <xdr:row>98</xdr:row>
      <xdr:rowOff>80818</xdr:rowOff>
    </xdr:to>
    <xdr:sp macro="" textlink="">
      <xdr:nvSpPr>
        <xdr:cNvPr id="713" name="楕円 712"/>
        <xdr:cNvSpPr/>
      </xdr:nvSpPr>
      <xdr:spPr>
        <a:xfrm>
          <a:off x="15430500" y="167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71945</xdr:rowOff>
    </xdr:from>
    <xdr:ext cx="469744" cy="259045"/>
    <xdr:sp macro="" textlink="">
      <xdr:nvSpPr>
        <xdr:cNvPr id="714" name="テキスト ボックス 713"/>
        <xdr:cNvSpPr txBox="1"/>
      </xdr:nvSpPr>
      <xdr:spPr>
        <a:xfrm>
          <a:off x="15246428" y="168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147331</xdr:rowOff>
    </xdr:from>
    <xdr:to>
      <xdr:col>76</xdr:col>
      <xdr:colOff>165100</xdr:colOff>
      <xdr:row>98</xdr:row>
      <xdr:rowOff>77481</xdr:rowOff>
    </xdr:to>
    <xdr:sp macro="" textlink="">
      <xdr:nvSpPr>
        <xdr:cNvPr id="715" name="楕円 714"/>
        <xdr:cNvSpPr/>
      </xdr:nvSpPr>
      <xdr:spPr>
        <a:xfrm>
          <a:off x="14541500" y="1677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68608</xdr:rowOff>
    </xdr:from>
    <xdr:ext cx="469744" cy="259045"/>
    <xdr:sp macro="" textlink="">
      <xdr:nvSpPr>
        <xdr:cNvPr id="716" name="テキスト ボックス 715"/>
        <xdr:cNvSpPr txBox="1"/>
      </xdr:nvSpPr>
      <xdr:spPr>
        <a:xfrm>
          <a:off x="14357428" y="1687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78659</xdr:rowOff>
    </xdr:from>
    <xdr:to>
      <xdr:col>72</xdr:col>
      <xdr:colOff>38100</xdr:colOff>
      <xdr:row>99</xdr:row>
      <xdr:rowOff>8809</xdr:rowOff>
    </xdr:to>
    <xdr:sp macro="" textlink="">
      <xdr:nvSpPr>
        <xdr:cNvPr id="717" name="楕円 716"/>
        <xdr:cNvSpPr/>
      </xdr:nvSpPr>
      <xdr:spPr>
        <a:xfrm>
          <a:off x="13652500" y="168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171386</xdr:rowOff>
    </xdr:from>
    <xdr:ext cx="378565" cy="259045"/>
    <xdr:sp macro="" textlink="">
      <xdr:nvSpPr>
        <xdr:cNvPr id="718" name="テキスト ボックス 717"/>
        <xdr:cNvSpPr txBox="1"/>
      </xdr:nvSpPr>
      <xdr:spPr>
        <a:xfrm>
          <a:off x="13514017" y="169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78293</xdr:rowOff>
    </xdr:from>
    <xdr:to>
      <xdr:col>67</xdr:col>
      <xdr:colOff>101600</xdr:colOff>
      <xdr:row>99</xdr:row>
      <xdr:rowOff>8443</xdr:rowOff>
    </xdr:to>
    <xdr:sp macro="" textlink="">
      <xdr:nvSpPr>
        <xdr:cNvPr id="719" name="楕円 718"/>
        <xdr:cNvSpPr/>
      </xdr:nvSpPr>
      <xdr:spPr>
        <a:xfrm>
          <a:off x="12763500" y="1688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171020</xdr:rowOff>
    </xdr:from>
    <xdr:ext cx="378565" cy="259045"/>
    <xdr:sp macro="" textlink="">
      <xdr:nvSpPr>
        <xdr:cNvPr id="720" name="テキスト ボックス 719"/>
        <xdr:cNvSpPr txBox="1"/>
      </xdr:nvSpPr>
      <xdr:spPr>
        <a:xfrm>
          <a:off x="12625017" y="16973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xdr:rowOff>
    </xdr:from>
    <xdr:to>
      <xdr:col>116</xdr:col>
      <xdr:colOff>62864</xdr:colOff>
      <xdr:row>39</xdr:row>
      <xdr:rowOff>44450</xdr:rowOff>
    </xdr:to>
    <xdr:cxnSp macro="">
      <xdr:nvCxnSpPr>
        <xdr:cNvPr id="744" name="直線コネクタ 743"/>
        <xdr:cNvCxnSpPr/>
      </xdr:nvCxnSpPr>
      <xdr:spPr>
        <a:xfrm flipV="1">
          <a:off x="22159595" y="5152136"/>
          <a:ext cx="1269" cy="1578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126763</xdr:rowOff>
    </xdr:from>
    <xdr:ext cx="534377" cy="259045"/>
    <xdr:sp macro="" textlink="">
      <xdr:nvSpPr>
        <xdr:cNvPr id="747" name="投資及び出資金最大値テキスト"/>
        <xdr:cNvSpPr txBox="1"/>
      </xdr:nvSpPr>
      <xdr:spPr>
        <a:xfrm>
          <a:off x="22212300" y="49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8636</xdr:rowOff>
    </xdr:from>
    <xdr:to>
      <xdr:col>116</xdr:col>
      <xdr:colOff>152400</xdr:colOff>
      <xdr:row>30</xdr:row>
      <xdr:rowOff>8636</xdr:rowOff>
    </xdr:to>
    <xdr:cxnSp macro="">
      <xdr:nvCxnSpPr>
        <xdr:cNvPr id="748" name="直線コネクタ 747"/>
        <xdr:cNvCxnSpPr/>
      </xdr:nvCxnSpPr>
      <xdr:spPr>
        <a:xfrm>
          <a:off x="22072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102997</xdr:rowOff>
    </xdr:from>
    <xdr:to>
      <xdr:col>116</xdr:col>
      <xdr:colOff>63500</xdr:colOff>
      <xdr:row>38</xdr:row>
      <xdr:rowOff>106426</xdr:rowOff>
    </xdr:to>
    <xdr:cxnSp macro="">
      <xdr:nvCxnSpPr>
        <xdr:cNvPr id="749" name="直線コネクタ 748"/>
        <xdr:cNvCxnSpPr/>
      </xdr:nvCxnSpPr>
      <xdr:spPr>
        <a:xfrm>
          <a:off x="21323300" y="6618097"/>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2430</xdr:rowOff>
    </xdr:from>
    <xdr:ext cx="469744" cy="259045"/>
    <xdr:sp macro="" textlink="">
      <xdr:nvSpPr>
        <xdr:cNvPr id="750" name="投資及び出資金平均値テキスト"/>
        <xdr:cNvSpPr txBox="1"/>
      </xdr:nvSpPr>
      <xdr:spPr>
        <a:xfrm>
          <a:off x="22212300" y="6346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151003</xdr:rowOff>
    </xdr:from>
    <xdr:to>
      <xdr:col>116</xdr:col>
      <xdr:colOff>114300</xdr:colOff>
      <xdr:row>38</xdr:row>
      <xdr:rowOff>81153</xdr:rowOff>
    </xdr:to>
    <xdr:sp macro="" textlink="">
      <xdr:nvSpPr>
        <xdr:cNvPr id="751" name="フローチャート: 判断 750"/>
        <xdr:cNvSpPr/>
      </xdr:nvSpPr>
      <xdr:spPr>
        <a:xfrm>
          <a:off x="221107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85852</xdr:rowOff>
    </xdr:from>
    <xdr:to>
      <xdr:col>111</xdr:col>
      <xdr:colOff>177800</xdr:colOff>
      <xdr:row>38</xdr:row>
      <xdr:rowOff>102997</xdr:rowOff>
    </xdr:to>
    <xdr:cxnSp macro="">
      <xdr:nvCxnSpPr>
        <xdr:cNvPr id="752" name="直線コネクタ 751"/>
        <xdr:cNvCxnSpPr/>
      </xdr:nvCxnSpPr>
      <xdr:spPr>
        <a:xfrm>
          <a:off x="20434300" y="6600952"/>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24511</xdr:rowOff>
    </xdr:from>
    <xdr:to>
      <xdr:col>112</xdr:col>
      <xdr:colOff>38100</xdr:colOff>
      <xdr:row>38</xdr:row>
      <xdr:rowOff>126111</xdr:rowOff>
    </xdr:to>
    <xdr:sp macro="" textlink="">
      <xdr:nvSpPr>
        <xdr:cNvPr id="753" name="フローチャート: 判断 752"/>
        <xdr:cNvSpPr/>
      </xdr:nvSpPr>
      <xdr:spPr>
        <a:xfrm>
          <a:off x="21272500" y="65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142638</xdr:rowOff>
    </xdr:from>
    <xdr:ext cx="469744" cy="259045"/>
    <xdr:sp macro="" textlink="">
      <xdr:nvSpPr>
        <xdr:cNvPr id="754" name="テキスト ボックス 753"/>
        <xdr:cNvSpPr txBox="1"/>
      </xdr:nvSpPr>
      <xdr:spPr>
        <a:xfrm>
          <a:off x="21088428" y="631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85852</xdr:rowOff>
    </xdr:from>
    <xdr:to>
      <xdr:col>107</xdr:col>
      <xdr:colOff>50800</xdr:colOff>
      <xdr:row>38</xdr:row>
      <xdr:rowOff>121031</xdr:rowOff>
    </xdr:to>
    <xdr:cxnSp macro="">
      <xdr:nvCxnSpPr>
        <xdr:cNvPr id="755" name="直線コネクタ 754"/>
        <xdr:cNvCxnSpPr/>
      </xdr:nvCxnSpPr>
      <xdr:spPr>
        <a:xfrm flipV="1">
          <a:off x="19545300" y="6600952"/>
          <a:ext cx="889000" cy="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16383</xdr:rowOff>
    </xdr:from>
    <xdr:to>
      <xdr:col>107</xdr:col>
      <xdr:colOff>101600</xdr:colOff>
      <xdr:row>38</xdr:row>
      <xdr:rowOff>117983</xdr:rowOff>
    </xdr:to>
    <xdr:sp macro="" textlink="">
      <xdr:nvSpPr>
        <xdr:cNvPr id="756" name="フローチャート: 判断 755"/>
        <xdr:cNvSpPr/>
      </xdr:nvSpPr>
      <xdr:spPr>
        <a:xfrm>
          <a:off x="20383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134510</xdr:rowOff>
    </xdr:from>
    <xdr:ext cx="469744" cy="259045"/>
    <xdr:sp macro="" textlink="">
      <xdr:nvSpPr>
        <xdr:cNvPr id="757" name="テキスト ボックス 756"/>
        <xdr:cNvSpPr txBox="1"/>
      </xdr:nvSpPr>
      <xdr:spPr>
        <a:xfrm>
          <a:off x="20199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118872</xdr:rowOff>
    </xdr:from>
    <xdr:to>
      <xdr:col>102</xdr:col>
      <xdr:colOff>114300</xdr:colOff>
      <xdr:row>38</xdr:row>
      <xdr:rowOff>121031</xdr:rowOff>
    </xdr:to>
    <xdr:cxnSp macro="">
      <xdr:nvCxnSpPr>
        <xdr:cNvPr id="758" name="直線コネクタ 757"/>
        <xdr:cNvCxnSpPr/>
      </xdr:nvCxnSpPr>
      <xdr:spPr>
        <a:xfrm>
          <a:off x="18656300" y="6633972"/>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168656</xdr:rowOff>
    </xdr:from>
    <xdr:to>
      <xdr:col>102</xdr:col>
      <xdr:colOff>165100</xdr:colOff>
      <xdr:row>38</xdr:row>
      <xdr:rowOff>98806</xdr:rowOff>
    </xdr:to>
    <xdr:sp macro="" textlink="">
      <xdr:nvSpPr>
        <xdr:cNvPr id="759" name="フローチャート: 判断 758"/>
        <xdr:cNvSpPr/>
      </xdr:nvSpPr>
      <xdr:spPr>
        <a:xfrm>
          <a:off x="19494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115333</xdr:rowOff>
    </xdr:from>
    <xdr:ext cx="469744" cy="259045"/>
    <xdr:sp macro="" textlink="">
      <xdr:nvSpPr>
        <xdr:cNvPr id="760" name="テキスト ボックス 759"/>
        <xdr:cNvSpPr txBox="1"/>
      </xdr:nvSpPr>
      <xdr:spPr>
        <a:xfrm>
          <a:off x="19310428"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1" name="フローチャート: 判断 760"/>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108856</xdr:rowOff>
    </xdr:from>
    <xdr:ext cx="469744" cy="259045"/>
    <xdr:sp macro="" textlink="">
      <xdr:nvSpPr>
        <xdr:cNvPr id="762" name="テキスト ボックス 761"/>
        <xdr:cNvSpPr txBox="1"/>
      </xdr:nvSpPr>
      <xdr:spPr>
        <a:xfrm>
          <a:off x="18421428"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55626</xdr:rowOff>
    </xdr:from>
    <xdr:to>
      <xdr:col>116</xdr:col>
      <xdr:colOff>114300</xdr:colOff>
      <xdr:row>38</xdr:row>
      <xdr:rowOff>157226</xdr:rowOff>
    </xdr:to>
    <xdr:sp macro="" textlink="">
      <xdr:nvSpPr>
        <xdr:cNvPr id="768" name="楕円 767"/>
        <xdr:cNvSpPr/>
      </xdr:nvSpPr>
      <xdr:spPr>
        <a:xfrm>
          <a:off x="22110700" y="65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142003</xdr:rowOff>
    </xdr:from>
    <xdr:ext cx="378565" cy="259045"/>
    <xdr:sp macro="" textlink="">
      <xdr:nvSpPr>
        <xdr:cNvPr id="769" name="投資及び出資金該当値テキスト"/>
        <xdr:cNvSpPr txBox="1"/>
      </xdr:nvSpPr>
      <xdr:spPr>
        <a:xfrm>
          <a:off x="22212300" y="6485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52197</xdr:rowOff>
    </xdr:from>
    <xdr:to>
      <xdr:col>112</xdr:col>
      <xdr:colOff>38100</xdr:colOff>
      <xdr:row>38</xdr:row>
      <xdr:rowOff>153797</xdr:rowOff>
    </xdr:to>
    <xdr:sp macro="" textlink="">
      <xdr:nvSpPr>
        <xdr:cNvPr id="770" name="楕円 769"/>
        <xdr:cNvSpPr/>
      </xdr:nvSpPr>
      <xdr:spPr>
        <a:xfrm>
          <a:off x="21272500" y="65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144924</xdr:rowOff>
    </xdr:from>
    <xdr:ext cx="378565" cy="259045"/>
    <xdr:sp macro="" textlink="">
      <xdr:nvSpPr>
        <xdr:cNvPr id="771" name="テキスト ボックス 770"/>
        <xdr:cNvSpPr txBox="1"/>
      </xdr:nvSpPr>
      <xdr:spPr>
        <a:xfrm>
          <a:off x="21134017" y="6660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35052</xdr:rowOff>
    </xdr:from>
    <xdr:to>
      <xdr:col>107</xdr:col>
      <xdr:colOff>101600</xdr:colOff>
      <xdr:row>38</xdr:row>
      <xdr:rowOff>136652</xdr:rowOff>
    </xdr:to>
    <xdr:sp macro="" textlink="">
      <xdr:nvSpPr>
        <xdr:cNvPr id="772" name="楕円 771"/>
        <xdr:cNvSpPr/>
      </xdr:nvSpPr>
      <xdr:spPr>
        <a:xfrm>
          <a:off x="203835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127779</xdr:rowOff>
    </xdr:from>
    <xdr:ext cx="469744" cy="259045"/>
    <xdr:sp macro="" textlink="">
      <xdr:nvSpPr>
        <xdr:cNvPr id="773" name="テキスト ボックス 772"/>
        <xdr:cNvSpPr txBox="1"/>
      </xdr:nvSpPr>
      <xdr:spPr>
        <a:xfrm>
          <a:off x="20199428" y="664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70231</xdr:rowOff>
    </xdr:from>
    <xdr:to>
      <xdr:col>102</xdr:col>
      <xdr:colOff>165100</xdr:colOff>
      <xdr:row>39</xdr:row>
      <xdr:rowOff>381</xdr:rowOff>
    </xdr:to>
    <xdr:sp macro="" textlink="">
      <xdr:nvSpPr>
        <xdr:cNvPr id="774" name="楕円 773"/>
        <xdr:cNvSpPr/>
      </xdr:nvSpPr>
      <xdr:spPr>
        <a:xfrm>
          <a:off x="19494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162958</xdr:rowOff>
    </xdr:from>
    <xdr:ext cx="378565" cy="259045"/>
    <xdr:sp macro="" textlink="">
      <xdr:nvSpPr>
        <xdr:cNvPr id="775" name="テキスト ボックス 774"/>
        <xdr:cNvSpPr txBox="1"/>
      </xdr:nvSpPr>
      <xdr:spPr>
        <a:xfrm>
          <a:off x="19356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68072</xdr:rowOff>
    </xdr:from>
    <xdr:to>
      <xdr:col>98</xdr:col>
      <xdr:colOff>38100</xdr:colOff>
      <xdr:row>38</xdr:row>
      <xdr:rowOff>169672</xdr:rowOff>
    </xdr:to>
    <xdr:sp macro="" textlink="">
      <xdr:nvSpPr>
        <xdr:cNvPr id="776" name="楕円 775"/>
        <xdr:cNvSpPr/>
      </xdr:nvSpPr>
      <xdr:spPr>
        <a:xfrm>
          <a:off x="18605500" y="65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160799</xdr:rowOff>
    </xdr:from>
    <xdr:ext cx="378565" cy="259045"/>
    <xdr:sp macro="" textlink="">
      <xdr:nvSpPr>
        <xdr:cNvPr id="777" name="テキスト ボックス 776"/>
        <xdr:cNvSpPr txBox="1"/>
      </xdr:nvSpPr>
      <xdr:spPr>
        <a:xfrm>
          <a:off x="18467017" y="6675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123835</xdr:rowOff>
    </xdr:from>
    <xdr:to>
      <xdr:col>116</xdr:col>
      <xdr:colOff>62864</xdr:colOff>
      <xdr:row>58</xdr:row>
      <xdr:rowOff>139700</xdr:rowOff>
    </xdr:to>
    <xdr:cxnSp macro="">
      <xdr:nvCxnSpPr>
        <xdr:cNvPr id="799" name="直線コネクタ 798"/>
        <xdr:cNvCxnSpPr/>
      </xdr:nvCxnSpPr>
      <xdr:spPr>
        <a:xfrm flipV="1">
          <a:off x="22159595" y="8696335"/>
          <a:ext cx="1269" cy="138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70512</xdr:rowOff>
    </xdr:from>
    <xdr:ext cx="534377" cy="259045"/>
    <xdr:sp macro="" textlink="">
      <xdr:nvSpPr>
        <xdr:cNvPr id="802" name="貸付金最大値テキスト"/>
        <xdr:cNvSpPr txBox="1"/>
      </xdr:nvSpPr>
      <xdr:spPr>
        <a:xfrm>
          <a:off x="22212300" y="84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123835</xdr:rowOff>
    </xdr:from>
    <xdr:to>
      <xdr:col>116</xdr:col>
      <xdr:colOff>152400</xdr:colOff>
      <xdr:row>50</xdr:row>
      <xdr:rowOff>123835</xdr:rowOff>
    </xdr:to>
    <xdr:cxnSp macro="">
      <xdr:nvCxnSpPr>
        <xdr:cNvPr id="803" name="直線コネクタ 802"/>
        <xdr:cNvCxnSpPr/>
      </xdr:nvCxnSpPr>
      <xdr:spPr>
        <a:xfrm>
          <a:off x="22072600" y="869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143495</xdr:rowOff>
    </xdr:from>
    <xdr:to>
      <xdr:col>116</xdr:col>
      <xdr:colOff>63500</xdr:colOff>
      <xdr:row>56</xdr:row>
      <xdr:rowOff>143541</xdr:rowOff>
    </xdr:to>
    <xdr:cxnSp macro="">
      <xdr:nvCxnSpPr>
        <xdr:cNvPr id="804" name="直線コネクタ 803"/>
        <xdr:cNvCxnSpPr/>
      </xdr:nvCxnSpPr>
      <xdr:spPr>
        <a:xfrm flipV="1">
          <a:off x="21323300" y="9744695"/>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24213</xdr:rowOff>
    </xdr:from>
    <xdr:ext cx="469744" cy="259045"/>
    <xdr:sp macro="" textlink="">
      <xdr:nvSpPr>
        <xdr:cNvPr id="805" name="貸付金平均値テキスト"/>
        <xdr:cNvSpPr txBox="1"/>
      </xdr:nvSpPr>
      <xdr:spPr>
        <a:xfrm>
          <a:off x="22212300" y="979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45786</xdr:rowOff>
    </xdr:from>
    <xdr:to>
      <xdr:col>116</xdr:col>
      <xdr:colOff>114300</xdr:colOff>
      <xdr:row>57</xdr:row>
      <xdr:rowOff>147386</xdr:rowOff>
    </xdr:to>
    <xdr:sp macro="" textlink="">
      <xdr:nvSpPr>
        <xdr:cNvPr id="806" name="フローチャート: 判断 805"/>
        <xdr:cNvSpPr/>
      </xdr:nvSpPr>
      <xdr:spPr>
        <a:xfrm>
          <a:off x="221107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141940</xdr:rowOff>
    </xdr:from>
    <xdr:to>
      <xdr:col>111</xdr:col>
      <xdr:colOff>177800</xdr:colOff>
      <xdr:row>56</xdr:row>
      <xdr:rowOff>143541</xdr:rowOff>
    </xdr:to>
    <xdr:cxnSp macro="">
      <xdr:nvCxnSpPr>
        <xdr:cNvPr id="807" name="直線コネクタ 806"/>
        <xdr:cNvCxnSpPr/>
      </xdr:nvCxnSpPr>
      <xdr:spPr>
        <a:xfrm>
          <a:off x="20434300" y="974314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4135</xdr:rowOff>
    </xdr:from>
    <xdr:to>
      <xdr:col>112</xdr:col>
      <xdr:colOff>38100</xdr:colOff>
      <xdr:row>57</xdr:row>
      <xdr:rowOff>105735</xdr:rowOff>
    </xdr:to>
    <xdr:sp macro="" textlink="">
      <xdr:nvSpPr>
        <xdr:cNvPr id="808" name="フローチャート: 判断 807"/>
        <xdr:cNvSpPr/>
      </xdr:nvSpPr>
      <xdr:spPr>
        <a:xfrm>
          <a:off x="21272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96862</xdr:rowOff>
    </xdr:from>
    <xdr:ext cx="469744" cy="259045"/>
    <xdr:sp macro="" textlink="">
      <xdr:nvSpPr>
        <xdr:cNvPr id="809" name="テキスト ボックス 808"/>
        <xdr:cNvSpPr txBox="1"/>
      </xdr:nvSpPr>
      <xdr:spPr>
        <a:xfrm>
          <a:off x="21088428" y="9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140798</xdr:rowOff>
    </xdr:from>
    <xdr:to>
      <xdr:col>107</xdr:col>
      <xdr:colOff>50800</xdr:colOff>
      <xdr:row>56</xdr:row>
      <xdr:rowOff>141940</xdr:rowOff>
    </xdr:to>
    <xdr:cxnSp macro="">
      <xdr:nvCxnSpPr>
        <xdr:cNvPr id="810" name="直線コネクタ 809"/>
        <xdr:cNvCxnSpPr/>
      </xdr:nvCxnSpPr>
      <xdr:spPr>
        <a:xfrm>
          <a:off x="19545300" y="974199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134894</xdr:rowOff>
    </xdr:from>
    <xdr:to>
      <xdr:col>107</xdr:col>
      <xdr:colOff>101600</xdr:colOff>
      <xdr:row>57</xdr:row>
      <xdr:rowOff>65044</xdr:rowOff>
    </xdr:to>
    <xdr:sp macro="" textlink="">
      <xdr:nvSpPr>
        <xdr:cNvPr id="811" name="フローチャート: 判断 810"/>
        <xdr:cNvSpPr/>
      </xdr:nvSpPr>
      <xdr:spPr>
        <a:xfrm>
          <a:off x="20383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56171</xdr:rowOff>
    </xdr:from>
    <xdr:ext cx="469744" cy="259045"/>
    <xdr:sp macro="" textlink="">
      <xdr:nvSpPr>
        <xdr:cNvPr id="812" name="テキスト ボックス 811"/>
        <xdr:cNvSpPr txBox="1"/>
      </xdr:nvSpPr>
      <xdr:spPr>
        <a:xfrm>
          <a:off x="20199428" y="982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139791</xdr:rowOff>
    </xdr:from>
    <xdr:to>
      <xdr:col>102</xdr:col>
      <xdr:colOff>114300</xdr:colOff>
      <xdr:row>56</xdr:row>
      <xdr:rowOff>140798</xdr:rowOff>
    </xdr:to>
    <xdr:cxnSp macro="">
      <xdr:nvCxnSpPr>
        <xdr:cNvPr id="813" name="直線コネクタ 812"/>
        <xdr:cNvCxnSpPr/>
      </xdr:nvCxnSpPr>
      <xdr:spPr>
        <a:xfrm>
          <a:off x="18656300" y="9740991"/>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103896</xdr:rowOff>
    </xdr:from>
    <xdr:to>
      <xdr:col>102</xdr:col>
      <xdr:colOff>165100</xdr:colOff>
      <xdr:row>57</xdr:row>
      <xdr:rowOff>34046</xdr:rowOff>
    </xdr:to>
    <xdr:sp macro="" textlink="">
      <xdr:nvSpPr>
        <xdr:cNvPr id="814" name="フローチャート: 判断 813"/>
        <xdr:cNvSpPr/>
      </xdr:nvSpPr>
      <xdr:spPr>
        <a:xfrm>
          <a:off x="19494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25173</xdr:rowOff>
    </xdr:from>
    <xdr:ext cx="469744" cy="259045"/>
    <xdr:sp macro="" textlink="">
      <xdr:nvSpPr>
        <xdr:cNvPr id="815" name="テキスト ボックス 814"/>
        <xdr:cNvSpPr txBox="1"/>
      </xdr:nvSpPr>
      <xdr:spPr>
        <a:xfrm>
          <a:off x="19310428" y="979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44506</xdr:rowOff>
    </xdr:from>
    <xdr:to>
      <xdr:col>98</xdr:col>
      <xdr:colOff>38100</xdr:colOff>
      <xdr:row>56</xdr:row>
      <xdr:rowOff>146106</xdr:rowOff>
    </xdr:to>
    <xdr:sp macro="" textlink="">
      <xdr:nvSpPr>
        <xdr:cNvPr id="816" name="フローチャート: 判断 815"/>
        <xdr:cNvSpPr/>
      </xdr:nvSpPr>
      <xdr:spPr>
        <a:xfrm>
          <a:off x="18605500" y="964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162633</xdr:rowOff>
    </xdr:from>
    <xdr:ext cx="469744" cy="259045"/>
    <xdr:sp macro="" textlink="">
      <xdr:nvSpPr>
        <xdr:cNvPr id="817" name="テキスト ボックス 816"/>
        <xdr:cNvSpPr txBox="1"/>
      </xdr:nvSpPr>
      <xdr:spPr>
        <a:xfrm>
          <a:off x="18421428" y="942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92695</xdr:rowOff>
    </xdr:from>
    <xdr:to>
      <xdr:col>116</xdr:col>
      <xdr:colOff>114300</xdr:colOff>
      <xdr:row>57</xdr:row>
      <xdr:rowOff>22845</xdr:rowOff>
    </xdr:to>
    <xdr:sp macro="" textlink="">
      <xdr:nvSpPr>
        <xdr:cNvPr id="823" name="楕円 822"/>
        <xdr:cNvSpPr/>
      </xdr:nvSpPr>
      <xdr:spPr>
        <a:xfrm>
          <a:off x="22110700" y="969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115572</xdr:rowOff>
    </xdr:from>
    <xdr:ext cx="469744" cy="259045"/>
    <xdr:sp macro="" textlink="">
      <xdr:nvSpPr>
        <xdr:cNvPr id="824" name="貸付金該当値テキスト"/>
        <xdr:cNvSpPr txBox="1"/>
      </xdr:nvSpPr>
      <xdr:spPr>
        <a:xfrm>
          <a:off x="22212300" y="954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92741</xdr:rowOff>
    </xdr:from>
    <xdr:to>
      <xdr:col>112</xdr:col>
      <xdr:colOff>38100</xdr:colOff>
      <xdr:row>57</xdr:row>
      <xdr:rowOff>22891</xdr:rowOff>
    </xdr:to>
    <xdr:sp macro="" textlink="">
      <xdr:nvSpPr>
        <xdr:cNvPr id="825" name="楕円 824"/>
        <xdr:cNvSpPr/>
      </xdr:nvSpPr>
      <xdr:spPr>
        <a:xfrm>
          <a:off x="21272500" y="96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39418</xdr:rowOff>
    </xdr:from>
    <xdr:ext cx="469744" cy="259045"/>
    <xdr:sp macro="" textlink="">
      <xdr:nvSpPr>
        <xdr:cNvPr id="826" name="テキスト ボックス 825"/>
        <xdr:cNvSpPr txBox="1"/>
      </xdr:nvSpPr>
      <xdr:spPr>
        <a:xfrm>
          <a:off x="21088428" y="946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91140</xdr:rowOff>
    </xdr:from>
    <xdr:to>
      <xdr:col>107</xdr:col>
      <xdr:colOff>101600</xdr:colOff>
      <xdr:row>57</xdr:row>
      <xdr:rowOff>21290</xdr:rowOff>
    </xdr:to>
    <xdr:sp macro="" textlink="">
      <xdr:nvSpPr>
        <xdr:cNvPr id="827" name="楕円 826"/>
        <xdr:cNvSpPr/>
      </xdr:nvSpPr>
      <xdr:spPr>
        <a:xfrm>
          <a:off x="20383500" y="969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37817</xdr:rowOff>
    </xdr:from>
    <xdr:ext cx="469744" cy="259045"/>
    <xdr:sp macro="" textlink="">
      <xdr:nvSpPr>
        <xdr:cNvPr id="828" name="テキスト ボックス 827"/>
        <xdr:cNvSpPr txBox="1"/>
      </xdr:nvSpPr>
      <xdr:spPr>
        <a:xfrm>
          <a:off x="20199428" y="94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89998</xdr:rowOff>
    </xdr:from>
    <xdr:to>
      <xdr:col>102</xdr:col>
      <xdr:colOff>165100</xdr:colOff>
      <xdr:row>57</xdr:row>
      <xdr:rowOff>20148</xdr:rowOff>
    </xdr:to>
    <xdr:sp macro="" textlink="">
      <xdr:nvSpPr>
        <xdr:cNvPr id="829" name="楕円 828"/>
        <xdr:cNvSpPr/>
      </xdr:nvSpPr>
      <xdr:spPr>
        <a:xfrm>
          <a:off x="19494500" y="96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36675</xdr:rowOff>
    </xdr:from>
    <xdr:ext cx="469744" cy="259045"/>
    <xdr:sp macro="" textlink="">
      <xdr:nvSpPr>
        <xdr:cNvPr id="830" name="テキスト ボックス 829"/>
        <xdr:cNvSpPr txBox="1"/>
      </xdr:nvSpPr>
      <xdr:spPr>
        <a:xfrm>
          <a:off x="19310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88991</xdr:rowOff>
    </xdr:from>
    <xdr:to>
      <xdr:col>98</xdr:col>
      <xdr:colOff>38100</xdr:colOff>
      <xdr:row>57</xdr:row>
      <xdr:rowOff>19141</xdr:rowOff>
    </xdr:to>
    <xdr:sp macro="" textlink="">
      <xdr:nvSpPr>
        <xdr:cNvPr id="831" name="楕円 830"/>
        <xdr:cNvSpPr/>
      </xdr:nvSpPr>
      <xdr:spPr>
        <a:xfrm>
          <a:off x="18605500" y="969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10268</xdr:rowOff>
    </xdr:from>
    <xdr:ext cx="469744" cy="259045"/>
    <xdr:sp macro="" textlink="">
      <xdr:nvSpPr>
        <xdr:cNvPr id="832" name="テキスト ボックス 831"/>
        <xdr:cNvSpPr txBox="1"/>
      </xdr:nvSpPr>
      <xdr:spPr>
        <a:xfrm>
          <a:off x="18421428" y="978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71386</xdr:rowOff>
    </xdr:from>
    <xdr:to>
      <xdr:col>116</xdr:col>
      <xdr:colOff>62864</xdr:colOff>
      <xdr:row>77</xdr:row>
      <xdr:rowOff>136689</xdr:rowOff>
    </xdr:to>
    <xdr:cxnSp macro="">
      <xdr:nvCxnSpPr>
        <xdr:cNvPr id="857" name="直線コネクタ 856"/>
        <xdr:cNvCxnSpPr/>
      </xdr:nvCxnSpPr>
      <xdr:spPr>
        <a:xfrm flipV="1">
          <a:off x="22159595" y="12072886"/>
          <a:ext cx="1269" cy="12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140516</xdr:rowOff>
    </xdr:from>
    <xdr:ext cx="534377" cy="259045"/>
    <xdr:sp macro="" textlink="">
      <xdr:nvSpPr>
        <xdr:cNvPr id="858" name="繰出金最小値テキスト"/>
        <xdr:cNvSpPr txBox="1"/>
      </xdr:nvSpPr>
      <xdr:spPr>
        <a:xfrm>
          <a:off x="22212300" y="133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136689</xdr:rowOff>
    </xdr:from>
    <xdr:to>
      <xdr:col>116</xdr:col>
      <xdr:colOff>152400</xdr:colOff>
      <xdr:row>77</xdr:row>
      <xdr:rowOff>136689</xdr:rowOff>
    </xdr:to>
    <xdr:cxnSp macro="">
      <xdr:nvCxnSpPr>
        <xdr:cNvPr id="859" name="直線コネクタ 858"/>
        <xdr:cNvCxnSpPr/>
      </xdr:nvCxnSpPr>
      <xdr:spPr>
        <a:xfrm>
          <a:off x="22072600" y="1333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18063</xdr:rowOff>
    </xdr:from>
    <xdr:ext cx="534377" cy="259045"/>
    <xdr:sp macro="" textlink="">
      <xdr:nvSpPr>
        <xdr:cNvPr id="860" name="繰出金最大値テキスト"/>
        <xdr:cNvSpPr txBox="1"/>
      </xdr:nvSpPr>
      <xdr:spPr>
        <a:xfrm>
          <a:off x="22212300" y="118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71386</xdr:rowOff>
    </xdr:from>
    <xdr:to>
      <xdr:col>116</xdr:col>
      <xdr:colOff>152400</xdr:colOff>
      <xdr:row>70</xdr:row>
      <xdr:rowOff>71386</xdr:rowOff>
    </xdr:to>
    <xdr:cxnSp macro="">
      <xdr:nvCxnSpPr>
        <xdr:cNvPr id="861" name="直線コネクタ 860"/>
        <xdr:cNvCxnSpPr/>
      </xdr:nvCxnSpPr>
      <xdr:spPr>
        <a:xfrm>
          <a:off x="22072600" y="1207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136689</xdr:rowOff>
    </xdr:from>
    <xdr:to>
      <xdr:col>116</xdr:col>
      <xdr:colOff>63500</xdr:colOff>
      <xdr:row>78</xdr:row>
      <xdr:rowOff>16103</xdr:rowOff>
    </xdr:to>
    <xdr:cxnSp macro="">
      <xdr:nvCxnSpPr>
        <xdr:cNvPr id="862" name="直線コネクタ 861"/>
        <xdr:cNvCxnSpPr/>
      </xdr:nvCxnSpPr>
      <xdr:spPr>
        <a:xfrm flipV="1">
          <a:off x="21323300" y="13338339"/>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50169</xdr:rowOff>
    </xdr:from>
    <xdr:ext cx="534377" cy="259045"/>
    <xdr:sp macro="" textlink="">
      <xdr:nvSpPr>
        <xdr:cNvPr id="863" name="繰出金平均値テキスト"/>
        <xdr:cNvSpPr txBox="1"/>
      </xdr:nvSpPr>
      <xdr:spPr>
        <a:xfrm>
          <a:off x="22212300" y="12908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27293</xdr:rowOff>
    </xdr:from>
    <xdr:to>
      <xdr:col>116</xdr:col>
      <xdr:colOff>114300</xdr:colOff>
      <xdr:row>76</xdr:row>
      <xdr:rowOff>128893</xdr:rowOff>
    </xdr:to>
    <xdr:sp macro="" textlink="">
      <xdr:nvSpPr>
        <xdr:cNvPr id="864" name="フローチャート: 判断 863"/>
        <xdr:cNvSpPr/>
      </xdr:nvSpPr>
      <xdr:spPr>
        <a:xfrm>
          <a:off x="221107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13588</xdr:rowOff>
    </xdr:from>
    <xdr:to>
      <xdr:col>111</xdr:col>
      <xdr:colOff>177800</xdr:colOff>
      <xdr:row>78</xdr:row>
      <xdr:rowOff>16103</xdr:rowOff>
    </xdr:to>
    <xdr:cxnSp macro="">
      <xdr:nvCxnSpPr>
        <xdr:cNvPr id="865" name="直線コネクタ 864"/>
        <xdr:cNvCxnSpPr/>
      </xdr:nvCxnSpPr>
      <xdr:spPr>
        <a:xfrm>
          <a:off x="20434300" y="1338668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46495</xdr:rowOff>
    </xdr:from>
    <xdr:to>
      <xdr:col>112</xdr:col>
      <xdr:colOff>38100</xdr:colOff>
      <xdr:row>76</xdr:row>
      <xdr:rowOff>148095</xdr:rowOff>
    </xdr:to>
    <xdr:sp macro="" textlink="">
      <xdr:nvSpPr>
        <xdr:cNvPr id="866" name="フローチャート: 判断 865"/>
        <xdr:cNvSpPr/>
      </xdr:nvSpPr>
      <xdr:spPr>
        <a:xfrm>
          <a:off x="21272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164622</xdr:rowOff>
    </xdr:from>
    <xdr:ext cx="534377" cy="259045"/>
    <xdr:sp macro="" textlink="">
      <xdr:nvSpPr>
        <xdr:cNvPr id="867" name="テキスト ボックス 866"/>
        <xdr:cNvSpPr txBox="1"/>
      </xdr:nvSpPr>
      <xdr:spPr>
        <a:xfrm>
          <a:off x="21056111" y="1285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13588</xdr:rowOff>
    </xdr:from>
    <xdr:to>
      <xdr:col>107</xdr:col>
      <xdr:colOff>50800</xdr:colOff>
      <xdr:row>78</xdr:row>
      <xdr:rowOff>22085</xdr:rowOff>
    </xdr:to>
    <xdr:cxnSp macro="">
      <xdr:nvCxnSpPr>
        <xdr:cNvPr id="868" name="直線コネクタ 867"/>
        <xdr:cNvCxnSpPr/>
      </xdr:nvCxnSpPr>
      <xdr:spPr>
        <a:xfrm flipV="1">
          <a:off x="19545300" y="13386688"/>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27330</xdr:rowOff>
    </xdr:from>
    <xdr:to>
      <xdr:col>107</xdr:col>
      <xdr:colOff>101600</xdr:colOff>
      <xdr:row>76</xdr:row>
      <xdr:rowOff>128930</xdr:rowOff>
    </xdr:to>
    <xdr:sp macro="" textlink="">
      <xdr:nvSpPr>
        <xdr:cNvPr id="869" name="フローチャート: 判断 868"/>
        <xdr:cNvSpPr/>
      </xdr:nvSpPr>
      <xdr:spPr>
        <a:xfrm>
          <a:off x="20383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145457</xdr:rowOff>
    </xdr:from>
    <xdr:ext cx="534377" cy="259045"/>
    <xdr:sp macro="" textlink="">
      <xdr:nvSpPr>
        <xdr:cNvPr id="870" name="テキスト ボックス 869"/>
        <xdr:cNvSpPr txBox="1"/>
      </xdr:nvSpPr>
      <xdr:spPr>
        <a:xfrm>
          <a:off x="20167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134023</xdr:rowOff>
    </xdr:from>
    <xdr:to>
      <xdr:col>102</xdr:col>
      <xdr:colOff>114300</xdr:colOff>
      <xdr:row>78</xdr:row>
      <xdr:rowOff>22085</xdr:rowOff>
    </xdr:to>
    <xdr:cxnSp macro="">
      <xdr:nvCxnSpPr>
        <xdr:cNvPr id="871" name="直線コネクタ 870"/>
        <xdr:cNvCxnSpPr/>
      </xdr:nvCxnSpPr>
      <xdr:spPr>
        <a:xfrm>
          <a:off x="18656300" y="13335673"/>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156414</xdr:rowOff>
    </xdr:from>
    <xdr:to>
      <xdr:col>102</xdr:col>
      <xdr:colOff>165100</xdr:colOff>
      <xdr:row>76</xdr:row>
      <xdr:rowOff>86564</xdr:rowOff>
    </xdr:to>
    <xdr:sp macro="" textlink="">
      <xdr:nvSpPr>
        <xdr:cNvPr id="872" name="フローチャート: 判断 871"/>
        <xdr:cNvSpPr/>
      </xdr:nvSpPr>
      <xdr:spPr>
        <a:xfrm>
          <a:off x="19494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103090</xdr:rowOff>
    </xdr:from>
    <xdr:ext cx="534377" cy="259045"/>
    <xdr:sp macro="" textlink="">
      <xdr:nvSpPr>
        <xdr:cNvPr id="873" name="テキスト ボックス 872"/>
        <xdr:cNvSpPr txBox="1"/>
      </xdr:nvSpPr>
      <xdr:spPr>
        <a:xfrm>
          <a:off x="19278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97472</xdr:rowOff>
    </xdr:from>
    <xdr:to>
      <xdr:col>98</xdr:col>
      <xdr:colOff>38100</xdr:colOff>
      <xdr:row>76</xdr:row>
      <xdr:rowOff>27623</xdr:rowOff>
    </xdr:to>
    <xdr:sp macro="" textlink="">
      <xdr:nvSpPr>
        <xdr:cNvPr id="874" name="フローチャート: 判断 873"/>
        <xdr:cNvSpPr/>
      </xdr:nvSpPr>
      <xdr:spPr>
        <a:xfrm>
          <a:off x="18605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44149</xdr:rowOff>
    </xdr:from>
    <xdr:ext cx="534377" cy="259045"/>
    <xdr:sp macro="" textlink="">
      <xdr:nvSpPr>
        <xdr:cNvPr id="875" name="テキスト ボックス 874"/>
        <xdr:cNvSpPr txBox="1"/>
      </xdr:nvSpPr>
      <xdr:spPr>
        <a:xfrm>
          <a:off x="18389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85889</xdr:rowOff>
    </xdr:from>
    <xdr:to>
      <xdr:col>116</xdr:col>
      <xdr:colOff>114300</xdr:colOff>
      <xdr:row>78</xdr:row>
      <xdr:rowOff>16039</xdr:rowOff>
    </xdr:to>
    <xdr:sp macro="" textlink="">
      <xdr:nvSpPr>
        <xdr:cNvPr id="881" name="楕円 880"/>
        <xdr:cNvSpPr/>
      </xdr:nvSpPr>
      <xdr:spPr>
        <a:xfrm>
          <a:off x="22110700" y="132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816</xdr:rowOff>
    </xdr:from>
    <xdr:ext cx="534377" cy="259045"/>
    <xdr:sp macro="" textlink="">
      <xdr:nvSpPr>
        <xdr:cNvPr id="882" name="繰出金該当値テキスト"/>
        <xdr:cNvSpPr txBox="1"/>
      </xdr:nvSpPr>
      <xdr:spPr>
        <a:xfrm>
          <a:off x="22212300" y="1320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136753</xdr:rowOff>
    </xdr:from>
    <xdr:to>
      <xdr:col>112</xdr:col>
      <xdr:colOff>38100</xdr:colOff>
      <xdr:row>78</xdr:row>
      <xdr:rowOff>66903</xdr:rowOff>
    </xdr:to>
    <xdr:sp macro="" textlink="">
      <xdr:nvSpPr>
        <xdr:cNvPr id="883" name="楕円 882"/>
        <xdr:cNvSpPr/>
      </xdr:nvSpPr>
      <xdr:spPr>
        <a:xfrm>
          <a:off x="21272500" y="1333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58030</xdr:rowOff>
    </xdr:from>
    <xdr:ext cx="534377" cy="259045"/>
    <xdr:sp macro="" textlink="">
      <xdr:nvSpPr>
        <xdr:cNvPr id="884" name="テキスト ボックス 883"/>
        <xdr:cNvSpPr txBox="1"/>
      </xdr:nvSpPr>
      <xdr:spPr>
        <a:xfrm>
          <a:off x="21056111" y="134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134238</xdr:rowOff>
    </xdr:from>
    <xdr:to>
      <xdr:col>107</xdr:col>
      <xdr:colOff>101600</xdr:colOff>
      <xdr:row>78</xdr:row>
      <xdr:rowOff>64388</xdr:rowOff>
    </xdr:to>
    <xdr:sp macro="" textlink="">
      <xdr:nvSpPr>
        <xdr:cNvPr id="885" name="楕円 884"/>
        <xdr:cNvSpPr/>
      </xdr:nvSpPr>
      <xdr:spPr>
        <a:xfrm>
          <a:off x="20383500" y="133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55515</xdr:rowOff>
    </xdr:from>
    <xdr:ext cx="534377" cy="259045"/>
    <xdr:sp macro="" textlink="">
      <xdr:nvSpPr>
        <xdr:cNvPr id="886" name="テキスト ボックス 885"/>
        <xdr:cNvSpPr txBox="1"/>
      </xdr:nvSpPr>
      <xdr:spPr>
        <a:xfrm>
          <a:off x="20167111" y="1342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142735</xdr:rowOff>
    </xdr:from>
    <xdr:to>
      <xdr:col>102</xdr:col>
      <xdr:colOff>165100</xdr:colOff>
      <xdr:row>78</xdr:row>
      <xdr:rowOff>72885</xdr:rowOff>
    </xdr:to>
    <xdr:sp macro="" textlink="">
      <xdr:nvSpPr>
        <xdr:cNvPr id="887" name="楕円 886"/>
        <xdr:cNvSpPr/>
      </xdr:nvSpPr>
      <xdr:spPr>
        <a:xfrm>
          <a:off x="19494500" y="133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64012</xdr:rowOff>
    </xdr:from>
    <xdr:ext cx="534377" cy="259045"/>
    <xdr:sp macro="" textlink="">
      <xdr:nvSpPr>
        <xdr:cNvPr id="888" name="テキスト ボックス 887"/>
        <xdr:cNvSpPr txBox="1"/>
      </xdr:nvSpPr>
      <xdr:spPr>
        <a:xfrm>
          <a:off x="19278111" y="134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83223</xdr:rowOff>
    </xdr:from>
    <xdr:to>
      <xdr:col>98</xdr:col>
      <xdr:colOff>38100</xdr:colOff>
      <xdr:row>78</xdr:row>
      <xdr:rowOff>13373</xdr:rowOff>
    </xdr:to>
    <xdr:sp macro="" textlink="">
      <xdr:nvSpPr>
        <xdr:cNvPr id="889" name="楕円 888"/>
        <xdr:cNvSpPr/>
      </xdr:nvSpPr>
      <xdr:spPr>
        <a:xfrm>
          <a:off x="18605500" y="132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4500</xdr:rowOff>
    </xdr:from>
    <xdr:ext cx="534377" cy="259045"/>
    <xdr:sp macro="" textlink="">
      <xdr:nvSpPr>
        <xdr:cNvPr id="890" name="テキスト ボックス 889"/>
        <xdr:cNvSpPr txBox="1"/>
      </xdr:nvSpPr>
      <xdr:spPr>
        <a:xfrm>
          <a:off x="18389111" y="1337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性質別経費において、扶助費が全体の２６．５％を占め、ついで人件費が１９．３％、物件費が１４．１％、補助費等が１１．９％となっている。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については、近年大幅な増加傾向となっており、住民一人当たりのコストが平成２５年度比（６５，３９９円）で２１．５％増の７９，５０３円となっている。その主な要因は、待機児童解消対策による民間保育所等運営事業費や障がい児支援給付費などの増が挙げ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物件費については、前年度比２．６％増となっており、平成１８年度以降増加傾向となっている。その主な要因は福祉会館解体事業費や情報化管理経費等の増などの増が挙げられる。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補助費等については、施設型給付費・地域型保育給付費等の増が挙げられる。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243,884
241,882
35.70
77,053,656
73,209,944
3,422,470
41,970,645
65,721,070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142966</xdr:rowOff>
    </xdr:from>
    <xdr:to>
      <xdr:col>24</xdr:col>
      <xdr:colOff>62865</xdr:colOff>
      <xdr:row>38</xdr:row>
      <xdr:rowOff>84183</xdr:rowOff>
    </xdr:to>
    <xdr:cxnSp macro="">
      <xdr:nvCxnSpPr>
        <xdr:cNvPr id="58" name="直線コネクタ 57"/>
        <xdr:cNvCxnSpPr/>
      </xdr:nvCxnSpPr>
      <xdr:spPr>
        <a:xfrm flipV="1">
          <a:off x="4633595" y="5115016"/>
          <a:ext cx="127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88010</xdr:rowOff>
    </xdr:from>
    <xdr:ext cx="469744" cy="259045"/>
    <xdr:sp macro="" textlink="">
      <xdr:nvSpPr>
        <xdr:cNvPr id="59" name="議会費最小値テキスト"/>
        <xdr:cNvSpPr txBox="1"/>
      </xdr:nvSpPr>
      <xdr:spPr>
        <a:xfrm>
          <a:off x="4686300" y="66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84183</xdr:rowOff>
    </xdr:from>
    <xdr:to>
      <xdr:col>24</xdr:col>
      <xdr:colOff>152400</xdr:colOff>
      <xdr:row>38</xdr:row>
      <xdr:rowOff>84183</xdr:rowOff>
    </xdr:to>
    <xdr:cxnSp macro="">
      <xdr:nvCxnSpPr>
        <xdr:cNvPr id="60" name="直線コネクタ 59"/>
        <xdr:cNvCxnSpPr/>
      </xdr:nvCxnSpPr>
      <xdr:spPr>
        <a:xfrm>
          <a:off x="4546600" y="659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89643</xdr:rowOff>
    </xdr:from>
    <xdr:ext cx="469744" cy="259045"/>
    <xdr:sp macro="" textlink="">
      <xdr:nvSpPr>
        <xdr:cNvPr id="61" name="議会費最大値テキスト"/>
        <xdr:cNvSpPr txBox="1"/>
      </xdr:nvSpPr>
      <xdr:spPr>
        <a:xfrm>
          <a:off x="4686300" y="48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142966</xdr:rowOff>
    </xdr:from>
    <xdr:to>
      <xdr:col>24</xdr:col>
      <xdr:colOff>152400</xdr:colOff>
      <xdr:row>29</xdr:row>
      <xdr:rowOff>142966</xdr:rowOff>
    </xdr:to>
    <xdr:cxnSp macro="">
      <xdr:nvCxnSpPr>
        <xdr:cNvPr id="62" name="直線コネクタ 61"/>
        <xdr:cNvCxnSpPr/>
      </xdr:nvCxnSpPr>
      <xdr:spPr>
        <a:xfrm>
          <a:off x="4546600" y="511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2540</xdr:rowOff>
    </xdr:from>
    <xdr:to>
      <xdr:col>24</xdr:col>
      <xdr:colOff>63500</xdr:colOff>
      <xdr:row>37</xdr:row>
      <xdr:rowOff>74386</xdr:rowOff>
    </xdr:to>
    <xdr:cxnSp macro="">
      <xdr:nvCxnSpPr>
        <xdr:cNvPr id="63" name="直線コネクタ 62"/>
        <xdr:cNvCxnSpPr/>
      </xdr:nvCxnSpPr>
      <xdr:spPr>
        <a:xfrm>
          <a:off x="3797300" y="634619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152599</xdr:rowOff>
    </xdr:from>
    <xdr:ext cx="469744" cy="259045"/>
    <xdr:sp macro="" textlink="">
      <xdr:nvSpPr>
        <xdr:cNvPr id="64" name="議会費平均値テキスト"/>
        <xdr:cNvSpPr txBox="1"/>
      </xdr:nvSpPr>
      <xdr:spPr>
        <a:xfrm>
          <a:off x="4686300" y="5810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129722</xdr:rowOff>
    </xdr:from>
    <xdr:to>
      <xdr:col>24</xdr:col>
      <xdr:colOff>114300</xdr:colOff>
      <xdr:row>35</xdr:row>
      <xdr:rowOff>59872</xdr:rowOff>
    </xdr:to>
    <xdr:sp macro="" textlink="">
      <xdr:nvSpPr>
        <xdr:cNvPr id="65" name="フローチャート: 判断 64"/>
        <xdr:cNvSpPr/>
      </xdr:nvSpPr>
      <xdr:spPr>
        <a:xfrm>
          <a:off x="45847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98878</xdr:rowOff>
    </xdr:from>
    <xdr:to>
      <xdr:col>19</xdr:col>
      <xdr:colOff>177800</xdr:colOff>
      <xdr:row>37</xdr:row>
      <xdr:rowOff>2540</xdr:rowOff>
    </xdr:to>
    <xdr:cxnSp macro="">
      <xdr:nvCxnSpPr>
        <xdr:cNvPr id="66" name="直線コネクタ 65"/>
        <xdr:cNvCxnSpPr/>
      </xdr:nvCxnSpPr>
      <xdr:spPr>
        <a:xfrm>
          <a:off x="2908300" y="627107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162378</xdr:rowOff>
    </xdr:from>
    <xdr:to>
      <xdr:col>20</xdr:col>
      <xdr:colOff>38100</xdr:colOff>
      <xdr:row>34</xdr:row>
      <xdr:rowOff>92528</xdr:rowOff>
    </xdr:to>
    <xdr:sp macro="" textlink="">
      <xdr:nvSpPr>
        <xdr:cNvPr id="67" name="フローチャート: 判断 66"/>
        <xdr:cNvSpPr/>
      </xdr:nvSpPr>
      <xdr:spPr>
        <a:xfrm>
          <a:off x="3746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109055</xdr:rowOff>
    </xdr:from>
    <xdr:ext cx="469744" cy="259045"/>
    <xdr:sp macro="" textlink="">
      <xdr:nvSpPr>
        <xdr:cNvPr id="68" name="テキスト ボックス 67"/>
        <xdr:cNvSpPr txBox="1"/>
      </xdr:nvSpPr>
      <xdr:spPr>
        <a:xfrm>
          <a:off x="3562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79284</xdr:rowOff>
    </xdr:from>
    <xdr:to>
      <xdr:col>15</xdr:col>
      <xdr:colOff>50800</xdr:colOff>
      <xdr:row>36</xdr:row>
      <xdr:rowOff>98878</xdr:rowOff>
    </xdr:to>
    <xdr:cxnSp macro="">
      <xdr:nvCxnSpPr>
        <xdr:cNvPr id="69" name="直線コネクタ 68"/>
        <xdr:cNvCxnSpPr/>
      </xdr:nvCxnSpPr>
      <xdr:spPr>
        <a:xfrm>
          <a:off x="2019300" y="625148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160746</xdr:rowOff>
    </xdr:from>
    <xdr:to>
      <xdr:col>15</xdr:col>
      <xdr:colOff>101600</xdr:colOff>
      <xdr:row>34</xdr:row>
      <xdr:rowOff>90896</xdr:rowOff>
    </xdr:to>
    <xdr:sp macro="" textlink="">
      <xdr:nvSpPr>
        <xdr:cNvPr id="70" name="フローチャート: 判断 69"/>
        <xdr:cNvSpPr/>
      </xdr:nvSpPr>
      <xdr:spPr>
        <a:xfrm>
          <a:off x="2857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107423</xdr:rowOff>
    </xdr:from>
    <xdr:ext cx="469744" cy="259045"/>
    <xdr:sp macro="" textlink="">
      <xdr:nvSpPr>
        <xdr:cNvPr id="71" name="テキスト ボックス 70"/>
        <xdr:cNvSpPr txBox="1"/>
      </xdr:nvSpPr>
      <xdr:spPr>
        <a:xfrm>
          <a:off x="2673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35197</xdr:rowOff>
    </xdr:from>
    <xdr:to>
      <xdr:col>10</xdr:col>
      <xdr:colOff>114300</xdr:colOff>
      <xdr:row>36</xdr:row>
      <xdr:rowOff>79284</xdr:rowOff>
    </xdr:to>
    <xdr:cxnSp macro="">
      <xdr:nvCxnSpPr>
        <xdr:cNvPr id="72" name="直線コネクタ 71"/>
        <xdr:cNvCxnSpPr/>
      </xdr:nvCxnSpPr>
      <xdr:spPr>
        <a:xfrm>
          <a:off x="1130300" y="6035947"/>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3" name="フローチャート: 判断 72"/>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4" name="テキスト ボックス 73"/>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21953</xdr:rowOff>
    </xdr:from>
    <xdr:to>
      <xdr:col>6</xdr:col>
      <xdr:colOff>38100</xdr:colOff>
      <xdr:row>32</xdr:row>
      <xdr:rowOff>123553</xdr:rowOff>
    </xdr:to>
    <xdr:sp macro="" textlink="">
      <xdr:nvSpPr>
        <xdr:cNvPr id="75" name="フローチャート: 判断 74"/>
        <xdr:cNvSpPr/>
      </xdr:nvSpPr>
      <xdr:spPr>
        <a:xfrm>
          <a:off x="1079500" y="550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140080</xdr:rowOff>
    </xdr:from>
    <xdr:ext cx="469744" cy="259045"/>
    <xdr:sp macro="" textlink="">
      <xdr:nvSpPr>
        <xdr:cNvPr id="76" name="テキスト ボックス 75"/>
        <xdr:cNvSpPr txBox="1"/>
      </xdr:nvSpPr>
      <xdr:spPr>
        <a:xfrm>
          <a:off x="895428" y="528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23586</xdr:rowOff>
    </xdr:from>
    <xdr:to>
      <xdr:col>24</xdr:col>
      <xdr:colOff>114300</xdr:colOff>
      <xdr:row>37</xdr:row>
      <xdr:rowOff>125186</xdr:rowOff>
    </xdr:to>
    <xdr:sp macro="" textlink="">
      <xdr:nvSpPr>
        <xdr:cNvPr id="82" name="楕円 81"/>
        <xdr:cNvSpPr/>
      </xdr:nvSpPr>
      <xdr:spPr>
        <a:xfrm>
          <a:off x="45847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2013</xdr:rowOff>
    </xdr:from>
    <xdr:ext cx="469744" cy="259045"/>
    <xdr:sp macro="" textlink="">
      <xdr:nvSpPr>
        <xdr:cNvPr id="83" name="議会費該当値テキスト"/>
        <xdr:cNvSpPr txBox="1"/>
      </xdr:nvSpPr>
      <xdr:spPr>
        <a:xfrm>
          <a:off x="4686300" y="634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123190</xdr:rowOff>
    </xdr:from>
    <xdr:to>
      <xdr:col>20</xdr:col>
      <xdr:colOff>38100</xdr:colOff>
      <xdr:row>37</xdr:row>
      <xdr:rowOff>53340</xdr:rowOff>
    </xdr:to>
    <xdr:sp macro="" textlink="">
      <xdr:nvSpPr>
        <xdr:cNvPr id="84" name="楕円 83"/>
        <xdr:cNvSpPr/>
      </xdr:nvSpPr>
      <xdr:spPr>
        <a:xfrm>
          <a:off x="3746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44467</xdr:rowOff>
    </xdr:from>
    <xdr:ext cx="469744" cy="259045"/>
    <xdr:sp macro="" textlink="">
      <xdr:nvSpPr>
        <xdr:cNvPr id="85" name="テキスト ボックス 84"/>
        <xdr:cNvSpPr txBox="1"/>
      </xdr:nvSpPr>
      <xdr:spPr>
        <a:xfrm>
          <a:off x="3562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48078</xdr:rowOff>
    </xdr:from>
    <xdr:to>
      <xdr:col>15</xdr:col>
      <xdr:colOff>101600</xdr:colOff>
      <xdr:row>36</xdr:row>
      <xdr:rowOff>149678</xdr:rowOff>
    </xdr:to>
    <xdr:sp macro="" textlink="">
      <xdr:nvSpPr>
        <xdr:cNvPr id="86" name="楕円 85"/>
        <xdr:cNvSpPr/>
      </xdr:nvSpPr>
      <xdr:spPr>
        <a:xfrm>
          <a:off x="2857500" y="622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140805</xdr:rowOff>
    </xdr:from>
    <xdr:ext cx="469744" cy="259045"/>
    <xdr:sp macro="" textlink="">
      <xdr:nvSpPr>
        <xdr:cNvPr id="87" name="テキスト ボックス 86"/>
        <xdr:cNvSpPr txBox="1"/>
      </xdr:nvSpPr>
      <xdr:spPr>
        <a:xfrm>
          <a:off x="2673428" y="63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28484</xdr:rowOff>
    </xdr:from>
    <xdr:to>
      <xdr:col>10</xdr:col>
      <xdr:colOff>165100</xdr:colOff>
      <xdr:row>36</xdr:row>
      <xdr:rowOff>130084</xdr:rowOff>
    </xdr:to>
    <xdr:sp macro="" textlink="">
      <xdr:nvSpPr>
        <xdr:cNvPr id="88" name="楕円 87"/>
        <xdr:cNvSpPr/>
      </xdr:nvSpPr>
      <xdr:spPr>
        <a:xfrm>
          <a:off x="1968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121211</xdr:rowOff>
    </xdr:from>
    <xdr:ext cx="469744" cy="259045"/>
    <xdr:sp macro="" textlink="">
      <xdr:nvSpPr>
        <xdr:cNvPr id="89" name="テキスト ボックス 88"/>
        <xdr:cNvSpPr txBox="1"/>
      </xdr:nvSpPr>
      <xdr:spPr>
        <a:xfrm>
          <a:off x="1784428" y="629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155847</xdr:rowOff>
    </xdr:from>
    <xdr:to>
      <xdr:col>6</xdr:col>
      <xdr:colOff>38100</xdr:colOff>
      <xdr:row>35</xdr:row>
      <xdr:rowOff>85997</xdr:rowOff>
    </xdr:to>
    <xdr:sp macro="" textlink="">
      <xdr:nvSpPr>
        <xdr:cNvPr id="90" name="楕円 89"/>
        <xdr:cNvSpPr/>
      </xdr:nvSpPr>
      <xdr:spPr>
        <a:xfrm>
          <a:off x="1079500" y="59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77124</xdr:rowOff>
    </xdr:from>
    <xdr:ext cx="469744" cy="259045"/>
    <xdr:sp macro="" textlink="">
      <xdr:nvSpPr>
        <xdr:cNvPr id="91" name="テキスト ボックス 90"/>
        <xdr:cNvSpPr txBox="1"/>
      </xdr:nvSpPr>
      <xdr:spPr>
        <a:xfrm>
          <a:off x="895428" y="607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95763</xdr:rowOff>
    </xdr:from>
    <xdr:to>
      <xdr:col>24</xdr:col>
      <xdr:colOff>62865</xdr:colOff>
      <xdr:row>59</xdr:row>
      <xdr:rowOff>67051</xdr:rowOff>
    </xdr:to>
    <xdr:cxnSp macro="">
      <xdr:nvCxnSpPr>
        <xdr:cNvPr id="114" name="直線コネクタ 113"/>
        <xdr:cNvCxnSpPr/>
      </xdr:nvCxnSpPr>
      <xdr:spPr>
        <a:xfrm flipV="1">
          <a:off x="4633595" y="8668263"/>
          <a:ext cx="1270" cy="1514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70878</xdr:rowOff>
    </xdr:from>
    <xdr:ext cx="534377" cy="259045"/>
    <xdr:sp macro="" textlink="">
      <xdr:nvSpPr>
        <xdr:cNvPr id="115" name="総務費最小値テキスト"/>
        <xdr:cNvSpPr txBox="1"/>
      </xdr:nvSpPr>
      <xdr:spPr>
        <a:xfrm>
          <a:off x="4686300" y="101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67051</xdr:rowOff>
    </xdr:from>
    <xdr:to>
      <xdr:col>24</xdr:col>
      <xdr:colOff>152400</xdr:colOff>
      <xdr:row>59</xdr:row>
      <xdr:rowOff>67051</xdr:rowOff>
    </xdr:to>
    <xdr:cxnSp macro="">
      <xdr:nvCxnSpPr>
        <xdr:cNvPr id="116" name="直線コネクタ 115"/>
        <xdr:cNvCxnSpPr/>
      </xdr:nvCxnSpPr>
      <xdr:spPr>
        <a:xfrm>
          <a:off x="4546600" y="101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42440</xdr:rowOff>
    </xdr:from>
    <xdr:ext cx="534377" cy="259045"/>
    <xdr:sp macro="" textlink="">
      <xdr:nvSpPr>
        <xdr:cNvPr id="117" name="総務費最大値テキスト"/>
        <xdr:cNvSpPr txBox="1"/>
      </xdr:nvSpPr>
      <xdr:spPr>
        <a:xfrm>
          <a:off x="4686300" y="84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95763</xdr:rowOff>
    </xdr:from>
    <xdr:to>
      <xdr:col>24</xdr:col>
      <xdr:colOff>152400</xdr:colOff>
      <xdr:row>50</xdr:row>
      <xdr:rowOff>95763</xdr:rowOff>
    </xdr:to>
    <xdr:cxnSp macro="">
      <xdr:nvCxnSpPr>
        <xdr:cNvPr id="118" name="直線コネクタ 117"/>
        <xdr:cNvCxnSpPr/>
      </xdr:nvCxnSpPr>
      <xdr:spPr>
        <a:xfrm>
          <a:off x="4546600" y="866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169783</xdr:rowOff>
    </xdr:from>
    <xdr:to>
      <xdr:col>24</xdr:col>
      <xdr:colOff>63500</xdr:colOff>
      <xdr:row>57</xdr:row>
      <xdr:rowOff>54249</xdr:rowOff>
    </xdr:to>
    <xdr:cxnSp macro="">
      <xdr:nvCxnSpPr>
        <xdr:cNvPr id="119" name="直線コネクタ 118"/>
        <xdr:cNvCxnSpPr/>
      </xdr:nvCxnSpPr>
      <xdr:spPr>
        <a:xfrm>
          <a:off x="3797300" y="9256633"/>
          <a:ext cx="838200" cy="57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31767</xdr:rowOff>
    </xdr:from>
    <xdr:ext cx="534377" cy="259045"/>
    <xdr:sp macro="" textlink="">
      <xdr:nvSpPr>
        <xdr:cNvPr id="120" name="総務費平均値テキスト"/>
        <xdr:cNvSpPr txBox="1"/>
      </xdr:nvSpPr>
      <xdr:spPr>
        <a:xfrm>
          <a:off x="4686300" y="946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8890</xdr:rowOff>
    </xdr:from>
    <xdr:to>
      <xdr:col>24</xdr:col>
      <xdr:colOff>114300</xdr:colOff>
      <xdr:row>56</xdr:row>
      <xdr:rowOff>110490</xdr:rowOff>
    </xdr:to>
    <xdr:sp macro="" textlink="">
      <xdr:nvSpPr>
        <xdr:cNvPr id="121" name="フローチャート: 判断 120"/>
        <xdr:cNvSpPr/>
      </xdr:nvSpPr>
      <xdr:spPr>
        <a:xfrm>
          <a:off x="45847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169783</xdr:rowOff>
    </xdr:from>
    <xdr:to>
      <xdr:col>19</xdr:col>
      <xdr:colOff>177800</xdr:colOff>
      <xdr:row>57</xdr:row>
      <xdr:rowOff>54478</xdr:rowOff>
    </xdr:to>
    <xdr:cxnSp macro="">
      <xdr:nvCxnSpPr>
        <xdr:cNvPr id="122" name="直線コネクタ 121"/>
        <xdr:cNvCxnSpPr/>
      </xdr:nvCxnSpPr>
      <xdr:spPr>
        <a:xfrm flipV="1">
          <a:off x="2908300" y="9256633"/>
          <a:ext cx="889000" cy="57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40300</xdr:rowOff>
    </xdr:from>
    <xdr:to>
      <xdr:col>20</xdr:col>
      <xdr:colOff>38100</xdr:colOff>
      <xdr:row>56</xdr:row>
      <xdr:rowOff>141900</xdr:rowOff>
    </xdr:to>
    <xdr:sp macro="" textlink="">
      <xdr:nvSpPr>
        <xdr:cNvPr id="123" name="フローチャート: 判断 122"/>
        <xdr:cNvSpPr/>
      </xdr:nvSpPr>
      <xdr:spPr>
        <a:xfrm>
          <a:off x="3746500" y="96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133027</xdr:rowOff>
    </xdr:from>
    <xdr:ext cx="534377" cy="259045"/>
    <xdr:sp macro="" textlink="">
      <xdr:nvSpPr>
        <xdr:cNvPr id="124" name="テキスト ボックス 123"/>
        <xdr:cNvSpPr txBox="1"/>
      </xdr:nvSpPr>
      <xdr:spPr>
        <a:xfrm>
          <a:off x="3530111" y="973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54478</xdr:rowOff>
    </xdr:from>
    <xdr:to>
      <xdr:col>15</xdr:col>
      <xdr:colOff>50800</xdr:colOff>
      <xdr:row>58</xdr:row>
      <xdr:rowOff>66045</xdr:rowOff>
    </xdr:to>
    <xdr:cxnSp macro="">
      <xdr:nvCxnSpPr>
        <xdr:cNvPr id="125" name="直線コネクタ 124"/>
        <xdr:cNvCxnSpPr/>
      </xdr:nvCxnSpPr>
      <xdr:spPr>
        <a:xfrm flipV="1">
          <a:off x="2019300" y="9827128"/>
          <a:ext cx="8890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146004</xdr:rowOff>
    </xdr:from>
    <xdr:to>
      <xdr:col>15</xdr:col>
      <xdr:colOff>101600</xdr:colOff>
      <xdr:row>57</xdr:row>
      <xdr:rowOff>76154</xdr:rowOff>
    </xdr:to>
    <xdr:sp macro="" textlink="">
      <xdr:nvSpPr>
        <xdr:cNvPr id="126" name="フローチャート: 判断 125"/>
        <xdr:cNvSpPr/>
      </xdr:nvSpPr>
      <xdr:spPr>
        <a:xfrm>
          <a:off x="2857500" y="974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92681</xdr:rowOff>
    </xdr:from>
    <xdr:ext cx="534377" cy="259045"/>
    <xdr:sp macro="" textlink="">
      <xdr:nvSpPr>
        <xdr:cNvPr id="127" name="テキスト ボックス 126"/>
        <xdr:cNvSpPr txBox="1"/>
      </xdr:nvSpPr>
      <xdr:spPr>
        <a:xfrm>
          <a:off x="2641111" y="952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148844</xdr:rowOff>
    </xdr:from>
    <xdr:to>
      <xdr:col>10</xdr:col>
      <xdr:colOff>114300</xdr:colOff>
      <xdr:row>58</xdr:row>
      <xdr:rowOff>66045</xdr:rowOff>
    </xdr:to>
    <xdr:cxnSp macro="">
      <xdr:nvCxnSpPr>
        <xdr:cNvPr id="128" name="直線コネクタ 127"/>
        <xdr:cNvCxnSpPr/>
      </xdr:nvCxnSpPr>
      <xdr:spPr>
        <a:xfrm>
          <a:off x="1130300" y="8892794"/>
          <a:ext cx="889000" cy="11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151994</xdr:rowOff>
    </xdr:from>
    <xdr:to>
      <xdr:col>10</xdr:col>
      <xdr:colOff>165100</xdr:colOff>
      <xdr:row>57</xdr:row>
      <xdr:rowOff>82144</xdr:rowOff>
    </xdr:to>
    <xdr:sp macro="" textlink="">
      <xdr:nvSpPr>
        <xdr:cNvPr id="129" name="フローチャート: 判断 128"/>
        <xdr:cNvSpPr/>
      </xdr:nvSpPr>
      <xdr:spPr>
        <a:xfrm>
          <a:off x="1968500" y="975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98671</xdr:rowOff>
    </xdr:from>
    <xdr:ext cx="534377" cy="259045"/>
    <xdr:sp macro="" textlink="">
      <xdr:nvSpPr>
        <xdr:cNvPr id="130" name="テキスト ボックス 129"/>
        <xdr:cNvSpPr txBox="1"/>
      </xdr:nvSpPr>
      <xdr:spPr>
        <a:xfrm>
          <a:off x="1752111" y="952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122093</xdr:rowOff>
    </xdr:from>
    <xdr:to>
      <xdr:col>6</xdr:col>
      <xdr:colOff>38100</xdr:colOff>
      <xdr:row>56</xdr:row>
      <xdr:rowOff>52243</xdr:rowOff>
    </xdr:to>
    <xdr:sp macro="" textlink="">
      <xdr:nvSpPr>
        <xdr:cNvPr id="131" name="フローチャート: 判断 130"/>
        <xdr:cNvSpPr/>
      </xdr:nvSpPr>
      <xdr:spPr>
        <a:xfrm>
          <a:off x="1079500" y="95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43370</xdr:rowOff>
    </xdr:from>
    <xdr:ext cx="534377" cy="259045"/>
    <xdr:sp macro="" textlink="">
      <xdr:nvSpPr>
        <xdr:cNvPr id="132" name="テキスト ボックス 131"/>
        <xdr:cNvSpPr txBox="1"/>
      </xdr:nvSpPr>
      <xdr:spPr>
        <a:xfrm>
          <a:off x="863111" y="964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3449</xdr:rowOff>
    </xdr:from>
    <xdr:to>
      <xdr:col>24</xdr:col>
      <xdr:colOff>114300</xdr:colOff>
      <xdr:row>57</xdr:row>
      <xdr:rowOff>105049</xdr:rowOff>
    </xdr:to>
    <xdr:sp macro="" textlink="">
      <xdr:nvSpPr>
        <xdr:cNvPr id="138" name="楕円 137"/>
        <xdr:cNvSpPr/>
      </xdr:nvSpPr>
      <xdr:spPr>
        <a:xfrm>
          <a:off x="4584700" y="977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153326</xdr:rowOff>
    </xdr:from>
    <xdr:ext cx="534377" cy="259045"/>
    <xdr:sp macro="" textlink="">
      <xdr:nvSpPr>
        <xdr:cNvPr id="139" name="総務費該当値テキスト"/>
        <xdr:cNvSpPr txBox="1"/>
      </xdr:nvSpPr>
      <xdr:spPr>
        <a:xfrm>
          <a:off x="4686300" y="97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118983</xdr:rowOff>
    </xdr:from>
    <xdr:to>
      <xdr:col>20</xdr:col>
      <xdr:colOff>38100</xdr:colOff>
      <xdr:row>54</xdr:row>
      <xdr:rowOff>49133</xdr:rowOff>
    </xdr:to>
    <xdr:sp macro="" textlink="">
      <xdr:nvSpPr>
        <xdr:cNvPr id="140" name="楕円 139"/>
        <xdr:cNvSpPr/>
      </xdr:nvSpPr>
      <xdr:spPr>
        <a:xfrm>
          <a:off x="3746500" y="920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65660</xdr:rowOff>
    </xdr:from>
    <xdr:ext cx="534377" cy="259045"/>
    <xdr:sp macro="" textlink="">
      <xdr:nvSpPr>
        <xdr:cNvPr id="141" name="テキスト ボックス 140"/>
        <xdr:cNvSpPr txBox="1"/>
      </xdr:nvSpPr>
      <xdr:spPr>
        <a:xfrm>
          <a:off x="3530111" y="898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3678</xdr:rowOff>
    </xdr:from>
    <xdr:to>
      <xdr:col>15</xdr:col>
      <xdr:colOff>101600</xdr:colOff>
      <xdr:row>57</xdr:row>
      <xdr:rowOff>105278</xdr:rowOff>
    </xdr:to>
    <xdr:sp macro="" textlink="">
      <xdr:nvSpPr>
        <xdr:cNvPr id="142" name="楕円 141"/>
        <xdr:cNvSpPr/>
      </xdr:nvSpPr>
      <xdr:spPr>
        <a:xfrm>
          <a:off x="2857500" y="977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96405</xdr:rowOff>
    </xdr:from>
    <xdr:ext cx="534377" cy="259045"/>
    <xdr:sp macro="" textlink="">
      <xdr:nvSpPr>
        <xdr:cNvPr id="143" name="テキスト ボックス 142"/>
        <xdr:cNvSpPr txBox="1"/>
      </xdr:nvSpPr>
      <xdr:spPr>
        <a:xfrm>
          <a:off x="2641111" y="986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15245</xdr:rowOff>
    </xdr:from>
    <xdr:to>
      <xdr:col>10</xdr:col>
      <xdr:colOff>165100</xdr:colOff>
      <xdr:row>58</xdr:row>
      <xdr:rowOff>116845</xdr:rowOff>
    </xdr:to>
    <xdr:sp macro="" textlink="">
      <xdr:nvSpPr>
        <xdr:cNvPr id="144" name="楕円 143"/>
        <xdr:cNvSpPr/>
      </xdr:nvSpPr>
      <xdr:spPr>
        <a:xfrm>
          <a:off x="1968500" y="995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107972</xdr:rowOff>
    </xdr:from>
    <xdr:ext cx="534377" cy="259045"/>
    <xdr:sp macro="" textlink="">
      <xdr:nvSpPr>
        <xdr:cNvPr id="145" name="テキスト ボックス 144"/>
        <xdr:cNvSpPr txBox="1"/>
      </xdr:nvSpPr>
      <xdr:spPr>
        <a:xfrm>
          <a:off x="1752111" y="100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98044</xdr:rowOff>
    </xdr:from>
    <xdr:to>
      <xdr:col>6</xdr:col>
      <xdr:colOff>38100</xdr:colOff>
      <xdr:row>52</xdr:row>
      <xdr:rowOff>28194</xdr:rowOff>
    </xdr:to>
    <xdr:sp macro="" textlink="">
      <xdr:nvSpPr>
        <xdr:cNvPr id="146" name="楕円 145"/>
        <xdr:cNvSpPr/>
      </xdr:nvSpPr>
      <xdr:spPr>
        <a:xfrm>
          <a:off x="1079500" y="884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44721</xdr:rowOff>
    </xdr:from>
    <xdr:ext cx="534377" cy="259045"/>
    <xdr:sp macro="" textlink="">
      <xdr:nvSpPr>
        <xdr:cNvPr id="147" name="テキスト ボックス 146"/>
        <xdr:cNvSpPr txBox="1"/>
      </xdr:nvSpPr>
      <xdr:spPr>
        <a:xfrm>
          <a:off x="863111" y="86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8617</xdr:rowOff>
    </xdr:from>
    <xdr:to>
      <xdr:col>24</xdr:col>
      <xdr:colOff>62865</xdr:colOff>
      <xdr:row>78</xdr:row>
      <xdr:rowOff>158750</xdr:rowOff>
    </xdr:to>
    <xdr:cxnSp macro="">
      <xdr:nvCxnSpPr>
        <xdr:cNvPr id="172" name="直線コネクタ 171"/>
        <xdr:cNvCxnSpPr/>
      </xdr:nvCxnSpPr>
      <xdr:spPr>
        <a:xfrm flipV="1">
          <a:off x="4633595" y="12181567"/>
          <a:ext cx="1270" cy="1350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162577</xdr:rowOff>
    </xdr:from>
    <xdr:ext cx="599010" cy="259045"/>
    <xdr:sp macro="" textlink="">
      <xdr:nvSpPr>
        <xdr:cNvPr id="173" name="民生費最小値テキスト"/>
        <xdr:cNvSpPr txBox="1"/>
      </xdr:nvSpPr>
      <xdr:spPr>
        <a:xfrm>
          <a:off x="4686300" y="135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158750</xdr:rowOff>
    </xdr:from>
    <xdr:to>
      <xdr:col>24</xdr:col>
      <xdr:colOff>152400</xdr:colOff>
      <xdr:row>78</xdr:row>
      <xdr:rowOff>158750</xdr:rowOff>
    </xdr:to>
    <xdr:cxnSp macro="">
      <xdr:nvCxnSpPr>
        <xdr:cNvPr id="174" name="直線コネクタ 173"/>
        <xdr:cNvCxnSpPr/>
      </xdr:nvCxnSpPr>
      <xdr:spPr>
        <a:xfrm>
          <a:off x="4546600" y="1353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126744</xdr:rowOff>
    </xdr:from>
    <xdr:ext cx="599010" cy="259045"/>
    <xdr:sp macro="" textlink="">
      <xdr:nvSpPr>
        <xdr:cNvPr id="175" name="民生費最大値テキスト"/>
        <xdr:cNvSpPr txBox="1"/>
      </xdr:nvSpPr>
      <xdr:spPr>
        <a:xfrm>
          <a:off x="4686300" y="1195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8617</xdr:rowOff>
    </xdr:from>
    <xdr:to>
      <xdr:col>24</xdr:col>
      <xdr:colOff>152400</xdr:colOff>
      <xdr:row>71</xdr:row>
      <xdr:rowOff>8617</xdr:rowOff>
    </xdr:to>
    <xdr:cxnSp macro="">
      <xdr:nvCxnSpPr>
        <xdr:cNvPr id="176" name="直線コネクタ 175"/>
        <xdr:cNvCxnSpPr/>
      </xdr:nvCxnSpPr>
      <xdr:spPr>
        <a:xfrm>
          <a:off x="4546600" y="1218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101867</xdr:rowOff>
    </xdr:from>
    <xdr:to>
      <xdr:col>24</xdr:col>
      <xdr:colOff>63500</xdr:colOff>
      <xdr:row>79</xdr:row>
      <xdr:rowOff>2539</xdr:rowOff>
    </xdr:to>
    <xdr:cxnSp macro="">
      <xdr:nvCxnSpPr>
        <xdr:cNvPr id="177" name="直線コネクタ 176"/>
        <xdr:cNvCxnSpPr/>
      </xdr:nvCxnSpPr>
      <xdr:spPr>
        <a:xfrm flipV="1">
          <a:off x="3797300" y="13474967"/>
          <a:ext cx="838200" cy="7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63790</xdr:rowOff>
    </xdr:from>
    <xdr:ext cx="599010" cy="259045"/>
    <xdr:sp macro="" textlink="">
      <xdr:nvSpPr>
        <xdr:cNvPr id="178" name="民生費平均値テキスト"/>
        <xdr:cNvSpPr txBox="1"/>
      </xdr:nvSpPr>
      <xdr:spPr>
        <a:xfrm>
          <a:off x="4686300" y="1292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40914</xdr:rowOff>
    </xdr:from>
    <xdr:to>
      <xdr:col>24</xdr:col>
      <xdr:colOff>114300</xdr:colOff>
      <xdr:row>76</xdr:row>
      <xdr:rowOff>142514</xdr:rowOff>
    </xdr:to>
    <xdr:sp macro="" textlink="">
      <xdr:nvSpPr>
        <xdr:cNvPr id="179" name="フローチャート: 判断 178"/>
        <xdr:cNvSpPr/>
      </xdr:nvSpPr>
      <xdr:spPr>
        <a:xfrm>
          <a:off x="45847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2539</xdr:rowOff>
    </xdr:from>
    <xdr:to>
      <xdr:col>19</xdr:col>
      <xdr:colOff>177800</xdr:colOff>
      <xdr:row>79</xdr:row>
      <xdr:rowOff>7417</xdr:rowOff>
    </xdr:to>
    <xdr:cxnSp macro="">
      <xdr:nvCxnSpPr>
        <xdr:cNvPr id="180" name="直線コネクタ 179"/>
        <xdr:cNvCxnSpPr/>
      </xdr:nvCxnSpPr>
      <xdr:spPr>
        <a:xfrm flipV="1">
          <a:off x="2908300" y="13547089"/>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88900</xdr:rowOff>
    </xdr:from>
    <xdr:to>
      <xdr:col>20</xdr:col>
      <xdr:colOff>38100</xdr:colOff>
      <xdr:row>77</xdr:row>
      <xdr:rowOff>19050</xdr:rowOff>
    </xdr:to>
    <xdr:sp macro="" textlink="">
      <xdr:nvSpPr>
        <xdr:cNvPr id="181" name="フローチャート: 判断 180"/>
        <xdr:cNvSpPr/>
      </xdr:nvSpPr>
      <xdr:spPr>
        <a:xfrm>
          <a:off x="3746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35577</xdr:rowOff>
    </xdr:from>
    <xdr:ext cx="599010" cy="259045"/>
    <xdr:sp macro="" textlink="">
      <xdr:nvSpPr>
        <xdr:cNvPr id="182" name="テキスト ボックス 181"/>
        <xdr:cNvSpPr txBox="1"/>
      </xdr:nvSpPr>
      <xdr:spPr>
        <a:xfrm>
          <a:off x="3497795" y="12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7417</xdr:rowOff>
    </xdr:from>
    <xdr:to>
      <xdr:col>15</xdr:col>
      <xdr:colOff>50800</xdr:colOff>
      <xdr:row>79</xdr:row>
      <xdr:rowOff>45231</xdr:rowOff>
    </xdr:to>
    <xdr:cxnSp macro="">
      <xdr:nvCxnSpPr>
        <xdr:cNvPr id="183" name="直線コネクタ 182"/>
        <xdr:cNvCxnSpPr/>
      </xdr:nvCxnSpPr>
      <xdr:spPr>
        <a:xfrm flipV="1">
          <a:off x="2019300" y="13551967"/>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5442</xdr:rowOff>
    </xdr:from>
    <xdr:to>
      <xdr:col>15</xdr:col>
      <xdr:colOff>101600</xdr:colOff>
      <xdr:row>76</xdr:row>
      <xdr:rowOff>107042</xdr:rowOff>
    </xdr:to>
    <xdr:sp macro="" textlink="">
      <xdr:nvSpPr>
        <xdr:cNvPr id="184" name="フローチャート: 判断 183"/>
        <xdr:cNvSpPr/>
      </xdr:nvSpPr>
      <xdr:spPr>
        <a:xfrm>
          <a:off x="2857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123569</xdr:rowOff>
    </xdr:from>
    <xdr:ext cx="599010" cy="259045"/>
    <xdr:sp macro="" textlink="">
      <xdr:nvSpPr>
        <xdr:cNvPr id="185" name="テキスト ボックス 184"/>
        <xdr:cNvSpPr txBox="1"/>
      </xdr:nvSpPr>
      <xdr:spPr>
        <a:xfrm>
          <a:off x="2608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45231</xdr:rowOff>
    </xdr:from>
    <xdr:to>
      <xdr:col>10</xdr:col>
      <xdr:colOff>114300</xdr:colOff>
      <xdr:row>79</xdr:row>
      <xdr:rowOff>114936</xdr:rowOff>
    </xdr:to>
    <xdr:cxnSp macro="">
      <xdr:nvCxnSpPr>
        <xdr:cNvPr id="186" name="直線コネクタ 185"/>
        <xdr:cNvCxnSpPr/>
      </xdr:nvCxnSpPr>
      <xdr:spPr>
        <a:xfrm flipV="1">
          <a:off x="1130300" y="13589781"/>
          <a:ext cx="889000" cy="6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66839</xdr:rowOff>
    </xdr:from>
    <xdr:to>
      <xdr:col>10</xdr:col>
      <xdr:colOff>165100</xdr:colOff>
      <xdr:row>76</xdr:row>
      <xdr:rowOff>168439</xdr:rowOff>
    </xdr:to>
    <xdr:sp macro="" textlink="">
      <xdr:nvSpPr>
        <xdr:cNvPr id="187" name="フローチャート: 判断 186"/>
        <xdr:cNvSpPr/>
      </xdr:nvSpPr>
      <xdr:spPr>
        <a:xfrm>
          <a:off x="1968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13517</xdr:rowOff>
    </xdr:from>
    <xdr:ext cx="599010" cy="259045"/>
    <xdr:sp macro="" textlink="">
      <xdr:nvSpPr>
        <xdr:cNvPr id="188" name="テキスト ボックス 187"/>
        <xdr:cNvSpPr txBox="1"/>
      </xdr:nvSpPr>
      <xdr:spPr>
        <a:xfrm>
          <a:off x="1719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138601</xdr:rowOff>
    </xdr:from>
    <xdr:to>
      <xdr:col>6</xdr:col>
      <xdr:colOff>38100</xdr:colOff>
      <xdr:row>77</xdr:row>
      <xdr:rowOff>68751</xdr:rowOff>
    </xdr:to>
    <xdr:sp macro="" textlink="">
      <xdr:nvSpPr>
        <xdr:cNvPr id="189" name="フローチャート: 判断 188"/>
        <xdr:cNvSpPr/>
      </xdr:nvSpPr>
      <xdr:spPr>
        <a:xfrm>
          <a:off x="1079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85279</xdr:rowOff>
    </xdr:from>
    <xdr:ext cx="599010" cy="259045"/>
    <xdr:sp macro="" textlink="">
      <xdr:nvSpPr>
        <xdr:cNvPr id="190" name="テキスト ボックス 189"/>
        <xdr:cNvSpPr txBox="1"/>
      </xdr:nvSpPr>
      <xdr:spPr>
        <a:xfrm>
          <a:off x="830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51067</xdr:rowOff>
    </xdr:from>
    <xdr:to>
      <xdr:col>24</xdr:col>
      <xdr:colOff>114300</xdr:colOff>
      <xdr:row>78</xdr:row>
      <xdr:rowOff>152667</xdr:rowOff>
    </xdr:to>
    <xdr:sp macro="" textlink="">
      <xdr:nvSpPr>
        <xdr:cNvPr id="196" name="楕円 195"/>
        <xdr:cNvSpPr/>
      </xdr:nvSpPr>
      <xdr:spPr>
        <a:xfrm>
          <a:off x="4584700" y="134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137444</xdr:rowOff>
    </xdr:from>
    <xdr:ext cx="599010" cy="259045"/>
    <xdr:sp macro="" textlink="">
      <xdr:nvSpPr>
        <xdr:cNvPr id="197" name="民生費該当値テキスト"/>
        <xdr:cNvSpPr txBox="1"/>
      </xdr:nvSpPr>
      <xdr:spPr>
        <a:xfrm>
          <a:off x="4686300" y="1333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123189</xdr:rowOff>
    </xdr:from>
    <xdr:to>
      <xdr:col>20</xdr:col>
      <xdr:colOff>38100</xdr:colOff>
      <xdr:row>79</xdr:row>
      <xdr:rowOff>53339</xdr:rowOff>
    </xdr:to>
    <xdr:sp macro="" textlink="">
      <xdr:nvSpPr>
        <xdr:cNvPr id="198" name="楕円 197"/>
        <xdr:cNvSpPr/>
      </xdr:nvSpPr>
      <xdr:spPr>
        <a:xfrm>
          <a:off x="3746500" y="13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44466</xdr:rowOff>
    </xdr:from>
    <xdr:ext cx="599010" cy="259045"/>
    <xdr:sp macro="" textlink="">
      <xdr:nvSpPr>
        <xdr:cNvPr id="199" name="テキスト ボックス 198"/>
        <xdr:cNvSpPr txBox="1"/>
      </xdr:nvSpPr>
      <xdr:spPr>
        <a:xfrm>
          <a:off x="3497795" y="1358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128067</xdr:rowOff>
    </xdr:from>
    <xdr:to>
      <xdr:col>15</xdr:col>
      <xdr:colOff>101600</xdr:colOff>
      <xdr:row>79</xdr:row>
      <xdr:rowOff>58217</xdr:rowOff>
    </xdr:to>
    <xdr:sp macro="" textlink="">
      <xdr:nvSpPr>
        <xdr:cNvPr id="200" name="楕円 199"/>
        <xdr:cNvSpPr/>
      </xdr:nvSpPr>
      <xdr:spPr>
        <a:xfrm>
          <a:off x="28575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49344</xdr:rowOff>
    </xdr:from>
    <xdr:ext cx="599010" cy="259045"/>
    <xdr:sp macro="" textlink="">
      <xdr:nvSpPr>
        <xdr:cNvPr id="201" name="テキスト ボックス 200"/>
        <xdr:cNvSpPr txBox="1"/>
      </xdr:nvSpPr>
      <xdr:spPr>
        <a:xfrm>
          <a:off x="2608795" y="1359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165881</xdr:rowOff>
    </xdr:from>
    <xdr:to>
      <xdr:col>10</xdr:col>
      <xdr:colOff>165100</xdr:colOff>
      <xdr:row>79</xdr:row>
      <xdr:rowOff>96031</xdr:rowOff>
    </xdr:to>
    <xdr:sp macro="" textlink="">
      <xdr:nvSpPr>
        <xdr:cNvPr id="202" name="楕円 201"/>
        <xdr:cNvSpPr/>
      </xdr:nvSpPr>
      <xdr:spPr>
        <a:xfrm>
          <a:off x="1968500" y="135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87158</xdr:rowOff>
    </xdr:from>
    <xdr:ext cx="599010" cy="259045"/>
    <xdr:sp macro="" textlink="">
      <xdr:nvSpPr>
        <xdr:cNvPr id="203" name="テキスト ボックス 202"/>
        <xdr:cNvSpPr txBox="1"/>
      </xdr:nvSpPr>
      <xdr:spPr>
        <a:xfrm>
          <a:off x="1719795" y="136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64136</xdr:rowOff>
    </xdr:from>
    <xdr:to>
      <xdr:col>6</xdr:col>
      <xdr:colOff>38100</xdr:colOff>
      <xdr:row>79</xdr:row>
      <xdr:rowOff>165736</xdr:rowOff>
    </xdr:to>
    <xdr:sp macro="" textlink="">
      <xdr:nvSpPr>
        <xdr:cNvPr id="204" name="楕円 203"/>
        <xdr:cNvSpPr/>
      </xdr:nvSpPr>
      <xdr:spPr>
        <a:xfrm>
          <a:off x="1079500" y="1360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156863</xdr:rowOff>
    </xdr:from>
    <xdr:ext cx="599010" cy="259045"/>
    <xdr:sp macro="" textlink="">
      <xdr:nvSpPr>
        <xdr:cNvPr id="205" name="テキスト ボックス 204"/>
        <xdr:cNvSpPr txBox="1"/>
      </xdr:nvSpPr>
      <xdr:spPr>
        <a:xfrm>
          <a:off x="830795" y="1370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24806</xdr:rowOff>
    </xdr:from>
    <xdr:to>
      <xdr:col>24</xdr:col>
      <xdr:colOff>62865</xdr:colOff>
      <xdr:row>98</xdr:row>
      <xdr:rowOff>86779</xdr:rowOff>
    </xdr:to>
    <xdr:cxnSp macro="">
      <xdr:nvCxnSpPr>
        <xdr:cNvPr id="228" name="直線コネクタ 227"/>
        <xdr:cNvCxnSpPr/>
      </xdr:nvCxnSpPr>
      <xdr:spPr>
        <a:xfrm flipV="1">
          <a:off x="4633595" y="15455306"/>
          <a:ext cx="1270" cy="1433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90606</xdr:rowOff>
    </xdr:from>
    <xdr:ext cx="534377" cy="259045"/>
    <xdr:sp macro="" textlink="">
      <xdr:nvSpPr>
        <xdr:cNvPr id="229" name="衛生費最小値テキスト"/>
        <xdr:cNvSpPr txBox="1"/>
      </xdr:nvSpPr>
      <xdr:spPr>
        <a:xfrm>
          <a:off x="4686300"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86779</xdr:rowOff>
    </xdr:from>
    <xdr:to>
      <xdr:col>24</xdr:col>
      <xdr:colOff>152400</xdr:colOff>
      <xdr:row>98</xdr:row>
      <xdr:rowOff>86779</xdr:rowOff>
    </xdr:to>
    <xdr:cxnSp macro="">
      <xdr:nvCxnSpPr>
        <xdr:cNvPr id="230" name="直線コネクタ 229"/>
        <xdr:cNvCxnSpPr/>
      </xdr:nvCxnSpPr>
      <xdr:spPr>
        <a:xfrm>
          <a:off x="4546600" y="168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142933</xdr:rowOff>
    </xdr:from>
    <xdr:ext cx="534377" cy="259045"/>
    <xdr:sp macro="" textlink="">
      <xdr:nvSpPr>
        <xdr:cNvPr id="231" name="衛生費最大値テキスト"/>
        <xdr:cNvSpPr txBox="1"/>
      </xdr:nvSpPr>
      <xdr:spPr>
        <a:xfrm>
          <a:off x="4686300" y="152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24806</xdr:rowOff>
    </xdr:from>
    <xdr:to>
      <xdr:col>24</xdr:col>
      <xdr:colOff>152400</xdr:colOff>
      <xdr:row>90</xdr:row>
      <xdr:rowOff>24806</xdr:rowOff>
    </xdr:to>
    <xdr:cxnSp macro="">
      <xdr:nvCxnSpPr>
        <xdr:cNvPr id="232" name="直線コネクタ 231"/>
        <xdr:cNvCxnSpPr/>
      </xdr:nvCxnSpPr>
      <xdr:spPr>
        <a:xfrm>
          <a:off x="4546600" y="1545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76287</xdr:rowOff>
    </xdr:from>
    <xdr:to>
      <xdr:col>24</xdr:col>
      <xdr:colOff>63500</xdr:colOff>
      <xdr:row>96</xdr:row>
      <xdr:rowOff>170836</xdr:rowOff>
    </xdr:to>
    <xdr:cxnSp macro="">
      <xdr:nvCxnSpPr>
        <xdr:cNvPr id="233" name="直線コネクタ 232"/>
        <xdr:cNvCxnSpPr/>
      </xdr:nvCxnSpPr>
      <xdr:spPr>
        <a:xfrm flipV="1">
          <a:off x="3797300" y="16535487"/>
          <a:ext cx="838200" cy="9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50823</xdr:rowOff>
    </xdr:from>
    <xdr:ext cx="534377" cy="259045"/>
    <xdr:sp macro="" textlink="">
      <xdr:nvSpPr>
        <xdr:cNvPr id="234" name="衛生費平均値テキスト"/>
        <xdr:cNvSpPr txBox="1"/>
      </xdr:nvSpPr>
      <xdr:spPr>
        <a:xfrm>
          <a:off x="4686300" y="1651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72396</xdr:rowOff>
    </xdr:from>
    <xdr:to>
      <xdr:col>24</xdr:col>
      <xdr:colOff>114300</xdr:colOff>
      <xdr:row>97</xdr:row>
      <xdr:rowOff>2546</xdr:rowOff>
    </xdr:to>
    <xdr:sp macro="" textlink="">
      <xdr:nvSpPr>
        <xdr:cNvPr id="235" name="フローチャート: 判断 234"/>
        <xdr:cNvSpPr/>
      </xdr:nvSpPr>
      <xdr:spPr>
        <a:xfrm>
          <a:off x="45847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31686</xdr:rowOff>
    </xdr:from>
    <xdr:to>
      <xdr:col>19</xdr:col>
      <xdr:colOff>177800</xdr:colOff>
      <xdr:row>96</xdr:row>
      <xdr:rowOff>170836</xdr:rowOff>
    </xdr:to>
    <xdr:cxnSp macro="">
      <xdr:nvCxnSpPr>
        <xdr:cNvPr id="236" name="直線コネクタ 235"/>
        <xdr:cNvCxnSpPr/>
      </xdr:nvCxnSpPr>
      <xdr:spPr>
        <a:xfrm>
          <a:off x="2908300" y="16490886"/>
          <a:ext cx="8890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149433</xdr:rowOff>
    </xdr:from>
    <xdr:to>
      <xdr:col>20</xdr:col>
      <xdr:colOff>38100</xdr:colOff>
      <xdr:row>97</xdr:row>
      <xdr:rowOff>79583</xdr:rowOff>
    </xdr:to>
    <xdr:sp macro="" textlink="">
      <xdr:nvSpPr>
        <xdr:cNvPr id="237" name="フローチャート: 判断 236"/>
        <xdr:cNvSpPr/>
      </xdr:nvSpPr>
      <xdr:spPr>
        <a:xfrm>
          <a:off x="3746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70710</xdr:rowOff>
    </xdr:from>
    <xdr:ext cx="534377" cy="259045"/>
    <xdr:sp macro="" textlink="">
      <xdr:nvSpPr>
        <xdr:cNvPr id="238" name="テキスト ボックス 237"/>
        <xdr:cNvSpPr txBox="1"/>
      </xdr:nvSpPr>
      <xdr:spPr>
        <a:xfrm>
          <a:off x="3530111" y="1670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31686</xdr:rowOff>
    </xdr:from>
    <xdr:to>
      <xdr:col>15</xdr:col>
      <xdr:colOff>50800</xdr:colOff>
      <xdr:row>96</xdr:row>
      <xdr:rowOff>49061</xdr:rowOff>
    </xdr:to>
    <xdr:cxnSp macro="">
      <xdr:nvCxnSpPr>
        <xdr:cNvPr id="239" name="直線コネクタ 238"/>
        <xdr:cNvCxnSpPr/>
      </xdr:nvCxnSpPr>
      <xdr:spPr>
        <a:xfrm flipV="1">
          <a:off x="2019300" y="16490886"/>
          <a:ext cx="8890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165756</xdr:rowOff>
    </xdr:from>
    <xdr:to>
      <xdr:col>15</xdr:col>
      <xdr:colOff>101600</xdr:colOff>
      <xdr:row>97</xdr:row>
      <xdr:rowOff>95906</xdr:rowOff>
    </xdr:to>
    <xdr:sp macro="" textlink="">
      <xdr:nvSpPr>
        <xdr:cNvPr id="240" name="フローチャート: 判断 239"/>
        <xdr:cNvSpPr/>
      </xdr:nvSpPr>
      <xdr:spPr>
        <a:xfrm>
          <a:off x="2857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87033</xdr:rowOff>
    </xdr:from>
    <xdr:ext cx="534377" cy="259045"/>
    <xdr:sp macro="" textlink="">
      <xdr:nvSpPr>
        <xdr:cNvPr id="241" name="テキスト ボックス 240"/>
        <xdr:cNvSpPr txBox="1"/>
      </xdr:nvSpPr>
      <xdr:spPr>
        <a:xfrm>
          <a:off x="2641111" y="167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49061</xdr:rowOff>
    </xdr:from>
    <xdr:to>
      <xdr:col>10</xdr:col>
      <xdr:colOff>114300</xdr:colOff>
      <xdr:row>97</xdr:row>
      <xdr:rowOff>33652</xdr:rowOff>
    </xdr:to>
    <xdr:cxnSp macro="">
      <xdr:nvCxnSpPr>
        <xdr:cNvPr id="242" name="直線コネクタ 241"/>
        <xdr:cNvCxnSpPr/>
      </xdr:nvCxnSpPr>
      <xdr:spPr>
        <a:xfrm flipV="1">
          <a:off x="1130300" y="16508261"/>
          <a:ext cx="889000" cy="15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152085</xdr:rowOff>
    </xdr:from>
    <xdr:to>
      <xdr:col>10</xdr:col>
      <xdr:colOff>165100</xdr:colOff>
      <xdr:row>97</xdr:row>
      <xdr:rowOff>82235</xdr:rowOff>
    </xdr:to>
    <xdr:sp macro="" textlink="">
      <xdr:nvSpPr>
        <xdr:cNvPr id="243" name="フローチャート: 判断 242"/>
        <xdr:cNvSpPr/>
      </xdr:nvSpPr>
      <xdr:spPr>
        <a:xfrm>
          <a:off x="1968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73362</xdr:rowOff>
    </xdr:from>
    <xdr:ext cx="534377" cy="259045"/>
    <xdr:sp macro="" textlink="">
      <xdr:nvSpPr>
        <xdr:cNvPr id="244" name="テキスト ボックス 243"/>
        <xdr:cNvSpPr txBox="1"/>
      </xdr:nvSpPr>
      <xdr:spPr>
        <a:xfrm>
          <a:off x="1752111" y="1670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5" name="フローチャート: 判断 244"/>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104909</xdr:rowOff>
    </xdr:from>
    <xdr:ext cx="534377" cy="259045"/>
    <xdr:sp macro="" textlink="">
      <xdr:nvSpPr>
        <xdr:cNvPr id="246" name="テキスト ボックス 245"/>
        <xdr:cNvSpPr txBox="1"/>
      </xdr:nvSpPr>
      <xdr:spPr>
        <a:xfrm>
          <a:off x="863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25487</xdr:rowOff>
    </xdr:from>
    <xdr:to>
      <xdr:col>24</xdr:col>
      <xdr:colOff>114300</xdr:colOff>
      <xdr:row>96</xdr:row>
      <xdr:rowOff>127087</xdr:rowOff>
    </xdr:to>
    <xdr:sp macro="" textlink="">
      <xdr:nvSpPr>
        <xdr:cNvPr id="252" name="楕円 251"/>
        <xdr:cNvSpPr/>
      </xdr:nvSpPr>
      <xdr:spPr>
        <a:xfrm>
          <a:off x="4584700" y="164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48364</xdr:rowOff>
    </xdr:from>
    <xdr:ext cx="534377" cy="259045"/>
    <xdr:sp macro="" textlink="">
      <xdr:nvSpPr>
        <xdr:cNvPr id="253" name="衛生費該当値テキスト"/>
        <xdr:cNvSpPr txBox="1"/>
      </xdr:nvSpPr>
      <xdr:spPr>
        <a:xfrm>
          <a:off x="4686300" y="1633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120036</xdr:rowOff>
    </xdr:from>
    <xdr:to>
      <xdr:col>20</xdr:col>
      <xdr:colOff>38100</xdr:colOff>
      <xdr:row>97</xdr:row>
      <xdr:rowOff>50186</xdr:rowOff>
    </xdr:to>
    <xdr:sp macro="" textlink="">
      <xdr:nvSpPr>
        <xdr:cNvPr id="254" name="楕円 253"/>
        <xdr:cNvSpPr/>
      </xdr:nvSpPr>
      <xdr:spPr>
        <a:xfrm>
          <a:off x="3746500" y="165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66713</xdr:rowOff>
    </xdr:from>
    <xdr:ext cx="534377" cy="259045"/>
    <xdr:sp macro="" textlink="">
      <xdr:nvSpPr>
        <xdr:cNvPr id="255" name="テキスト ボックス 254"/>
        <xdr:cNvSpPr txBox="1"/>
      </xdr:nvSpPr>
      <xdr:spPr>
        <a:xfrm>
          <a:off x="3530111" y="163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152336</xdr:rowOff>
    </xdr:from>
    <xdr:to>
      <xdr:col>15</xdr:col>
      <xdr:colOff>101600</xdr:colOff>
      <xdr:row>96</xdr:row>
      <xdr:rowOff>82486</xdr:rowOff>
    </xdr:to>
    <xdr:sp macro="" textlink="">
      <xdr:nvSpPr>
        <xdr:cNvPr id="256" name="楕円 255"/>
        <xdr:cNvSpPr/>
      </xdr:nvSpPr>
      <xdr:spPr>
        <a:xfrm>
          <a:off x="2857500" y="1644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99013</xdr:rowOff>
    </xdr:from>
    <xdr:ext cx="534377" cy="259045"/>
    <xdr:sp macro="" textlink="">
      <xdr:nvSpPr>
        <xdr:cNvPr id="257" name="テキスト ボックス 256"/>
        <xdr:cNvSpPr txBox="1"/>
      </xdr:nvSpPr>
      <xdr:spPr>
        <a:xfrm>
          <a:off x="2641111" y="162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169711</xdr:rowOff>
    </xdr:from>
    <xdr:to>
      <xdr:col>10</xdr:col>
      <xdr:colOff>165100</xdr:colOff>
      <xdr:row>96</xdr:row>
      <xdr:rowOff>99861</xdr:rowOff>
    </xdr:to>
    <xdr:sp macro="" textlink="">
      <xdr:nvSpPr>
        <xdr:cNvPr id="258" name="楕円 257"/>
        <xdr:cNvSpPr/>
      </xdr:nvSpPr>
      <xdr:spPr>
        <a:xfrm>
          <a:off x="1968500" y="164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116388</xdr:rowOff>
    </xdr:from>
    <xdr:ext cx="534377" cy="259045"/>
    <xdr:sp macro="" textlink="">
      <xdr:nvSpPr>
        <xdr:cNvPr id="259" name="テキスト ボックス 258"/>
        <xdr:cNvSpPr txBox="1"/>
      </xdr:nvSpPr>
      <xdr:spPr>
        <a:xfrm>
          <a:off x="1752111" y="162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154302</xdr:rowOff>
    </xdr:from>
    <xdr:to>
      <xdr:col>6</xdr:col>
      <xdr:colOff>38100</xdr:colOff>
      <xdr:row>97</xdr:row>
      <xdr:rowOff>84452</xdr:rowOff>
    </xdr:to>
    <xdr:sp macro="" textlink="">
      <xdr:nvSpPr>
        <xdr:cNvPr id="260" name="楕円 259"/>
        <xdr:cNvSpPr/>
      </xdr:nvSpPr>
      <xdr:spPr>
        <a:xfrm>
          <a:off x="1079500" y="1661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100979</xdr:rowOff>
    </xdr:from>
    <xdr:ext cx="534377" cy="259045"/>
    <xdr:sp macro="" textlink="">
      <xdr:nvSpPr>
        <xdr:cNvPr id="261" name="テキスト ボックス 260"/>
        <xdr:cNvSpPr txBox="1"/>
      </xdr:nvSpPr>
      <xdr:spPr>
        <a:xfrm>
          <a:off x="863111" y="163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64262</xdr:rowOff>
    </xdr:from>
    <xdr:to>
      <xdr:col>54</xdr:col>
      <xdr:colOff>189865</xdr:colOff>
      <xdr:row>38</xdr:row>
      <xdr:rowOff>162941</xdr:rowOff>
    </xdr:to>
    <xdr:cxnSp macro="">
      <xdr:nvCxnSpPr>
        <xdr:cNvPr id="285" name="直線コネクタ 284"/>
        <xdr:cNvCxnSpPr/>
      </xdr:nvCxnSpPr>
      <xdr:spPr>
        <a:xfrm flipV="1">
          <a:off x="10475595" y="5379212"/>
          <a:ext cx="1270" cy="129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166768</xdr:rowOff>
    </xdr:from>
    <xdr:ext cx="378565" cy="259045"/>
    <xdr:sp macro="" textlink="">
      <xdr:nvSpPr>
        <xdr:cNvPr id="286" name="労働費最小値テキスト"/>
        <xdr:cNvSpPr txBox="1"/>
      </xdr:nvSpPr>
      <xdr:spPr>
        <a:xfrm>
          <a:off x="10528300"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162941</xdr:rowOff>
    </xdr:from>
    <xdr:to>
      <xdr:col>55</xdr:col>
      <xdr:colOff>88900</xdr:colOff>
      <xdr:row>38</xdr:row>
      <xdr:rowOff>162941</xdr:rowOff>
    </xdr:to>
    <xdr:cxnSp macro="">
      <xdr:nvCxnSpPr>
        <xdr:cNvPr id="287" name="直線コネクタ 286"/>
        <xdr:cNvCxnSpPr/>
      </xdr:nvCxnSpPr>
      <xdr:spPr>
        <a:xfrm>
          <a:off x="10388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10939</xdr:rowOff>
    </xdr:from>
    <xdr:ext cx="469744" cy="259045"/>
    <xdr:sp macro="" textlink="">
      <xdr:nvSpPr>
        <xdr:cNvPr id="288" name="労働費最大値テキスト"/>
        <xdr:cNvSpPr txBox="1"/>
      </xdr:nvSpPr>
      <xdr:spPr>
        <a:xfrm>
          <a:off x="10528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64262</xdr:rowOff>
    </xdr:from>
    <xdr:to>
      <xdr:col>55</xdr:col>
      <xdr:colOff>88900</xdr:colOff>
      <xdr:row>31</xdr:row>
      <xdr:rowOff>64262</xdr:rowOff>
    </xdr:to>
    <xdr:cxnSp macro="">
      <xdr:nvCxnSpPr>
        <xdr:cNvPr id="289" name="直線コネクタ 288"/>
        <xdr:cNvCxnSpPr/>
      </xdr:nvCxnSpPr>
      <xdr:spPr>
        <a:xfrm>
          <a:off x="10388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75311</xdr:rowOff>
    </xdr:from>
    <xdr:to>
      <xdr:col>55</xdr:col>
      <xdr:colOff>0</xdr:colOff>
      <xdr:row>36</xdr:row>
      <xdr:rowOff>80645</xdr:rowOff>
    </xdr:to>
    <xdr:cxnSp macro="">
      <xdr:nvCxnSpPr>
        <xdr:cNvPr id="290" name="直線コネクタ 289"/>
        <xdr:cNvCxnSpPr/>
      </xdr:nvCxnSpPr>
      <xdr:spPr>
        <a:xfrm flipV="1">
          <a:off x="9639300" y="6247511"/>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7891</xdr:rowOff>
    </xdr:from>
    <xdr:ext cx="378565" cy="259045"/>
    <xdr:sp macro="" textlink="">
      <xdr:nvSpPr>
        <xdr:cNvPr id="291" name="労働費平均値テキスト"/>
        <xdr:cNvSpPr txBox="1"/>
      </xdr:nvSpPr>
      <xdr:spPr>
        <a:xfrm>
          <a:off x="10528300" y="6351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29464</xdr:rowOff>
    </xdr:from>
    <xdr:to>
      <xdr:col>55</xdr:col>
      <xdr:colOff>50800</xdr:colOff>
      <xdr:row>37</xdr:row>
      <xdr:rowOff>131064</xdr:rowOff>
    </xdr:to>
    <xdr:sp macro="" textlink="">
      <xdr:nvSpPr>
        <xdr:cNvPr id="292" name="フローチャート: 判断 291"/>
        <xdr:cNvSpPr/>
      </xdr:nvSpPr>
      <xdr:spPr>
        <a:xfrm>
          <a:off x="104267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80645</xdr:rowOff>
    </xdr:from>
    <xdr:to>
      <xdr:col>50</xdr:col>
      <xdr:colOff>114300</xdr:colOff>
      <xdr:row>36</xdr:row>
      <xdr:rowOff>145415</xdr:rowOff>
    </xdr:to>
    <xdr:cxnSp macro="">
      <xdr:nvCxnSpPr>
        <xdr:cNvPr id="293" name="直線コネクタ 292"/>
        <xdr:cNvCxnSpPr/>
      </xdr:nvCxnSpPr>
      <xdr:spPr>
        <a:xfrm flipV="1">
          <a:off x="8750300" y="625284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162814</xdr:rowOff>
    </xdr:from>
    <xdr:to>
      <xdr:col>50</xdr:col>
      <xdr:colOff>165100</xdr:colOff>
      <xdr:row>37</xdr:row>
      <xdr:rowOff>92964</xdr:rowOff>
    </xdr:to>
    <xdr:sp macro="" textlink="">
      <xdr:nvSpPr>
        <xdr:cNvPr id="294" name="フローチャート: 判断 293"/>
        <xdr:cNvSpPr/>
      </xdr:nvSpPr>
      <xdr:spPr>
        <a:xfrm>
          <a:off x="9588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84091</xdr:rowOff>
    </xdr:from>
    <xdr:ext cx="378565" cy="259045"/>
    <xdr:sp macro="" textlink="">
      <xdr:nvSpPr>
        <xdr:cNvPr id="295" name="テキスト ボックス 294"/>
        <xdr:cNvSpPr txBox="1"/>
      </xdr:nvSpPr>
      <xdr:spPr>
        <a:xfrm>
          <a:off x="9450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137795</xdr:rowOff>
    </xdr:from>
    <xdr:to>
      <xdr:col>45</xdr:col>
      <xdr:colOff>177800</xdr:colOff>
      <xdr:row>36</xdr:row>
      <xdr:rowOff>145415</xdr:rowOff>
    </xdr:to>
    <xdr:cxnSp macro="">
      <xdr:nvCxnSpPr>
        <xdr:cNvPr id="296" name="直線コネクタ 295"/>
        <xdr:cNvCxnSpPr/>
      </xdr:nvCxnSpPr>
      <xdr:spPr>
        <a:xfrm>
          <a:off x="7861300" y="63099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136525</xdr:rowOff>
    </xdr:from>
    <xdr:to>
      <xdr:col>46</xdr:col>
      <xdr:colOff>38100</xdr:colOff>
      <xdr:row>37</xdr:row>
      <xdr:rowOff>66675</xdr:rowOff>
    </xdr:to>
    <xdr:sp macro="" textlink="">
      <xdr:nvSpPr>
        <xdr:cNvPr id="297" name="フローチャート: 判断 296"/>
        <xdr:cNvSpPr/>
      </xdr:nvSpPr>
      <xdr:spPr>
        <a:xfrm>
          <a:off x="869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57802</xdr:rowOff>
    </xdr:from>
    <xdr:ext cx="378565" cy="259045"/>
    <xdr:sp macro="" textlink="">
      <xdr:nvSpPr>
        <xdr:cNvPr id="298" name="テキスト ボックス 297"/>
        <xdr:cNvSpPr txBox="1"/>
      </xdr:nvSpPr>
      <xdr:spPr>
        <a:xfrm>
          <a:off x="856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137795</xdr:rowOff>
    </xdr:from>
    <xdr:to>
      <xdr:col>41</xdr:col>
      <xdr:colOff>50800</xdr:colOff>
      <xdr:row>36</xdr:row>
      <xdr:rowOff>148844</xdr:rowOff>
    </xdr:to>
    <xdr:cxnSp macro="">
      <xdr:nvCxnSpPr>
        <xdr:cNvPr id="299" name="直線コネクタ 298"/>
        <xdr:cNvCxnSpPr/>
      </xdr:nvCxnSpPr>
      <xdr:spPr>
        <a:xfrm flipV="1">
          <a:off x="6972300" y="630999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90805</xdr:rowOff>
    </xdr:from>
    <xdr:to>
      <xdr:col>41</xdr:col>
      <xdr:colOff>101600</xdr:colOff>
      <xdr:row>37</xdr:row>
      <xdr:rowOff>20955</xdr:rowOff>
    </xdr:to>
    <xdr:sp macro="" textlink="">
      <xdr:nvSpPr>
        <xdr:cNvPr id="300" name="フローチャート: 判断 299"/>
        <xdr:cNvSpPr/>
      </xdr:nvSpPr>
      <xdr:spPr>
        <a:xfrm>
          <a:off x="781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12082</xdr:rowOff>
    </xdr:from>
    <xdr:ext cx="469744" cy="259045"/>
    <xdr:sp macro="" textlink="">
      <xdr:nvSpPr>
        <xdr:cNvPr id="301" name="テキスト ボックス 300"/>
        <xdr:cNvSpPr txBox="1"/>
      </xdr:nvSpPr>
      <xdr:spPr>
        <a:xfrm>
          <a:off x="7626428"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158242</xdr:rowOff>
    </xdr:from>
    <xdr:to>
      <xdr:col>36</xdr:col>
      <xdr:colOff>165100</xdr:colOff>
      <xdr:row>36</xdr:row>
      <xdr:rowOff>88392</xdr:rowOff>
    </xdr:to>
    <xdr:sp macro="" textlink="">
      <xdr:nvSpPr>
        <xdr:cNvPr id="302" name="フローチャート: 判断 301"/>
        <xdr:cNvSpPr/>
      </xdr:nvSpPr>
      <xdr:spPr>
        <a:xfrm>
          <a:off x="6921500" y="615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104919</xdr:rowOff>
    </xdr:from>
    <xdr:ext cx="469744" cy="259045"/>
    <xdr:sp macro="" textlink="">
      <xdr:nvSpPr>
        <xdr:cNvPr id="303" name="テキスト ボックス 302"/>
        <xdr:cNvSpPr txBox="1"/>
      </xdr:nvSpPr>
      <xdr:spPr>
        <a:xfrm>
          <a:off x="6737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24511</xdr:rowOff>
    </xdr:from>
    <xdr:to>
      <xdr:col>55</xdr:col>
      <xdr:colOff>50800</xdr:colOff>
      <xdr:row>36</xdr:row>
      <xdr:rowOff>126111</xdr:rowOff>
    </xdr:to>
    <xdr:sp macro="" textlink="">
      <xdr:nvSpPr>
        <xdr:cNvPr id="309" name="楕円 308"/>
        <xdr:cNvSpPr/>
      </xdr:nvSpPr>
      <xdr:spPr>
        <a:xfrm>
          <a:off x="104267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47388</xdr:rowOff>
    </xdr:from>
    <xdr:ext cx="469744" cy="259045"/>
    <xdr:sp macro="" textlink="">
      <xdr:nvSpPr>
        <xdr:cNvPr id="310" name="労働費該当値テキスト"/>
        <xdr:cNvSpPr txBox="1"/>
      </xdr:nvSpPr>
      <xdr:spPr>
        <a:xfrm>
          <a:off x="10528300" y="604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29845</xdr:rowOff>
    </xdr:from>
    <xdr:to>
      <xdr:col>50</xdr:col>
      <xdr:colOff>165100</xdr:colOff>
      <xdr:row>36</xdr:row>
      <xdr:rowOff>131445</xdr:rowOff>
    </xdr:to>
    <xdr:sp macro="" textlink="">
      <xdr:nvSpPr>
        <xdr:cNvPr id="311" name="楕円 310"/>
        <xdr:cNvSpPr/>
      </xdr:nvSpPr>
      <xdr:spPr>
        <a:xfrm>
          <a:off x="9588500" y="62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147972</xdr:rowOff>
    </xdr:from>
    <xdr:ext cx="469744" cy="259045"/>
    <xdr:sp macro="" textlink="">
      <xdr:nvSpPr>
        <xdr:cNvPr id="312" name="テキスト ボックス 311"/>
        <xdr:cNvSpPr txBox="1"/>
      </xdr:nvSpPr>
      <xdr:spPr>
        <a:xfrm>
          <a:off x="9404428" y="597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94615</xdr:rowOff>
    </xdr:from>
    <xdr:to>
      <xdr:col>46</xdr:col>
      <xdr:colOff>38100</xdr:colOff>
      <xdr:row>37</xdr:row>
      <xdr:rowOff>24765</xdr:rowOff>
    </xdr:to>
    <xdr:sp macro="" textlink="">
      <xdr:nvSpPr>
        <xdr:cNvPr id="313" name="楕円 312"/>
        <xdr:cNvSpPr/>
      </xdr:nvSpPr>
      <xdr:spPr>
        <a:xfrm>
          <a:off x="8699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41292</xdr:rowOff>
    </xdr:from>
    <xdr:ext cx="469744" cy="259045"/>
    <xdr:sp macro="" textlink="">
      <xdr:nvSpPr>
        <xdr:cNvPr id="314" name="テキスト ボックス 313"/>
        <xdr:cNvSpPr txBox="1"/>
      </xdr:nvSpPr>
      <xdr:spPr>
        <a:xfrm>
          <a:off x="8515428" y="604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86995</xdr:rowOff>
    </xdr:from>
    <xdr:to>
      <xdr:col>41</xdr:col>
      <xdr:colOff>101600</xdr:colOff>
      <xdr:row>37</xdr:row>
      <xdr:rowOff>17145</xdr:rowOff>
    </xdr:to>
    <xdr:sp macro="" textlink="">
      <xdr:nvSpPr>
        <xdr:cNvPr id="315" name="楕円 314"/>
        <xdr:cNvSpPr/>
      </xdr:nvSpPr>
      <xdr:spPr>
        <a:xfrm>
          <a:off x="7810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33672</xdr:rowOff>
    </xdr:from>
    <xdr:ext cx="469744" cy="259045"/>
    <xdr:sp macro="" textlink="">
      <xdr:nvSpPr>
        <xdr:cNvPr id="316" name="テキスト ボックス 315"/>
        <xdr:cNvSpPr txBox="1"/>
      </xdr:nvSpPr>
      <xdr:spPr>
        <a:xfrm>
          <a:off x="7626428" y="603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17" name="楕円 316"/>
        <xdr:cNvSpPr/>
      </xdr:nvSpPr>
      <xdr:spPr>
        <a:xfrm>
          <a:off x="69215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19321</xdr:rowOff>
    </xdr:from>
    <xdr:ext cx="469744" cy="259045"/>
    <xdr:sp macro="" textlink="">
      <xdr:nvSpPr>
        <xdr:cNvPr id="318" name="テキスト ボックス 317"/>
        <xdr:cNvSpPr txBox="1"/>
      </xdr:nvSpPr>
      <xdr:spPr>
        <a:xfrm>
          <a:off x="6737428" y="636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155519</xdr:rowOff>
    </xdr:from>
    <xdr:to>
      <xdr:col>54</xdr:col>
      <xdr:colOff>189865</xdr:colOff>
      <xdr:row>58</xdr:row>
      <xdr:rowOff>130876</xdr:rowOff>
    </xdr:to>
    <xdr:cxnSp macro="">
      <xdr:nvCxnSpPr>
        <xdr:cNvPr id="340" name="直線コネクタ 339"/>
        <xdr:cNvCxnSpPr/>
      </xdr:nvCxnSpPr>
      <xdr:spPr>
        <a:xfrm flipV="1">
          <a:off x="10475595" y="8899469"/>
          <a:ext cx="1270" cy="117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134703</xdr:rowOff>
    </xdr:from>
    <xdr:ext cx="378565" cy="259045"/>
    <xdr:sp macro="" textlink="">
      <xdr:nvSpPr>
        <xdr:cNvPr id="341" name="農林水産業費最小値テキスト"/>
        <xdr:cNvSpPr txBox="1"/>
      </xdr:nvSpPr>
      <xdr:spPr>
        <a:xfrm>
          <a:off x="10528300" y="10078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130876</xdr:rowOff>
    </xdr:from>
    <xdr:to>
      <xdr:col>55</xdr:col>
      <xdr:colOff>88900</xdr:colOff>
      <xdr:row>58</xdr:row>
      <xdr:rowOff>130876</xdr:rowOff>
    </xdr:to>
    <xdr:cxnSp macro="">
      <xdr:nvCxnSpPr>
        <xdr:cNvPr id="342" name="直線コネクタ 341"/>
        <xdr:cNvCxnSpPr/>
      </xdr:nvCxnSpPr>
      <xdr:spPr>
        <a:xfrm>
          <a:off x="10388600" y="10074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102196</xdr:rowOff>
    </xdr:from>
    <xdr:ext cx="534377" cy="259045"/>
    <xdr:sp macro="" textlink="">
      <xdr:nvSpPr>
        <xdr:cNvPr id="343" name="農林水産業費最大値テキスト"/>
        <xdr:cNvSpPr txBox="1"/>
      </xdr:nvSpPr>
      <xdr:spPr>
        <a:xfrm>
          <a:off x="10528300" y="86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155519</xdr:rowOff>
    </xdr:from>
    <xdr:to>
      <xdr:col>55</xdr:col>
      <xdr:colOff>88900</xdr:colOff>
      <xdr:row>51</xdr:row>
      <xdr:rowOff>155519</xdr:rowOff>
    </xdr:to>
    <xdr:cxnSp macro="">
      <xdr:nvCxnSpPr>
        <xdr:cNvPr id="344" name="直線コネクタ 343"/>
        <xdr:cNvCxnSpPr/>
      </xdr:nvCxnSpPr>
      <xdr:spPr>
        <a:xfrm>
          <a:off x="10388600" y="889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75647</xdr:rowOff>
    </xdr:from>
    <xdr:to>
      <xdr:col>55</xdr:col>
      <xdr:colOff>0</xdr:colOff>
      <xdr:row>58</xdr:row>
      <xdr:rowOff>79670</xdr:rowOff>
    </xdr:to>
    <xdr:cxnSp macro="">
      <xdr:nvCxnSpPr>
        <xdr:cNvPr id="345" name="直線コネクタ 344"/>
        <xdr:cNvCxnSpPr/>
      </xdr:nvCxnSpPr>
      <xdr:spPr>
        <a:xfrm flipV="1">
          <a:off x="9639300" y="10019747"/>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55313</xdr:rowOff>
    </xdr:from>
    <xdr:ext cx="469744" cy="259045"/>
    <xdr:sp macro="" textlink="">
      <xdr:nvSpPr>
        <xdr:cNvPr id="346" name="農林水産業費平均値テキスト"/>
        <xdr:cNvSpPr txBox="1"/>
      </xdr:nvSpPr>
      <xdr:spPr>
        <a:xfrm>
          <a:off x="10528300" y="965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32436</xdr:rowOff>
    </xdr:from>
    <xdr:to>
      <xdr:col>55</xdr:col>
      <xdr:colOff>50800</xdr:colOff>
      <xdr:row>57</xdr:row>
      <xdr:rowOff>134036</xdr:rowOff>
    </xdr:to>
    <xdr:sp macro="" textlink="">
      <xdr:nvSpPr>
        <xdr:cNvPr id="347" name="フローチャート: 判断 346"/>
        <xdr:cNvSpPr/>
      </xdr:nvSpPr>
      <xdr:spPr>
        <a:xfrm>
          <a:off x="104267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71989</xdr:rowOff>
    </xdr:from>
    <xdr:to>
      <xdr:col>50</xdr:col>
      <xdr:colOff>114300</xdr:colOff>
      <xdr:row>58</xdr:row>
      <xdr:rowOff>79670</xdr:rowOff>
    </xdr:to>
    <xdr:cxnSp macro="">
      <xdr:nvCxnSpPr>
        <xdr:cNvPr id="348" name="直線コネクタ 347"/>
        <xdr:cNvCxnSpPr/>
      </xdr:nvCxnSpPr>
      <xdr:spPr>
        <a:xfrm>
          <a:off x="8750300" y="10016089"/>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23475</xdr:rowOff>
    </xdr:from>
    <xdr:to>
      <xdr:col>50</xdr:col>
      <xdr:colOff>165100</xdr:colOff>
      <xdr:row>57</xdr:row>
      <xdr:rowOff>125075</xdr:rowOff>
    </xdr:to>
    <xdr:sp macro="" textlink="">
      <xdr:nvSpPr>
        <xdr:cNvPr id="349" name="フローチャート: 判断 348"/>
        <xdr:cNvSpPr/>
      </xdr:nvSpPr>
      <xdr:spPr>
        <a:xfrm>
          <a:off x="9588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141602</xdr:rowOff>
    </xdr:from>
    <xdr:ext cx="469744" cy="259045"/>
    <xdr:sp macro="" textlink="">
      <xdr:nvSpPr>
        <xdr:cNvPr id="350" name="テキスト ボックス 349"/>
        <xdr:cNvSpPr txBox="1"/>
      </xdr:nvSpPr>
      <xdr:spPr>
        <a:xfrm>
          <a:off x="9404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71989</xdr:rowOff>
    </xdr:from>
    <xdr:to>
      <xdr:col>45</xdr:col>
      <xdr:colOff>177800</xdr:colOff>
      <xdr:row>58</xdr:row>
      <xdr:rowOff>72354</xdr:rowOff>
    </xdr:to>
    <xdr:cxnSp macro="">
      <xdr:nvCxnSpPr>
        <xdr:cNvPr id="351" name="直線コネクタ 350"/>
        <xdr:cNvCxnSpPr/>
      </xdr:nvCxnSpPr>
      <xdr:spPr>
        <a:xfrm flipV="1">
          <a:off x="7861300" y="1001608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30835</xdr:rowOff>
    </xdr:from>
    <xdr:to>
      <xdr:col>46</xdr:col>
      <xdr:colOff>38100</xdr:colOff>
      <xdr:row>57</xdr:row>
      <xdr:rowOff>132435</xdr:rowOff>
    </xdr:to>
    <xdr:sp macro="" textlink="">
      <xdr:nvSpPr>
        <xdr:cNvPr id="352" name="フローチャート: 判断 351"/>
        <xdr:cNvSpPr/>
      </xdr:nvSpPr>
      <xdr:spPr>
        <a:xfrm>
          <a:off x="8699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148962</xdr:rowOff>
    </xdr:from>
    <xdr:ext cx="469744" cy="259045"/>
    <xdr:sp macro="" textlink="">
      <xdr:nvSpPr>
        <xdr:cNvPr id="353" name="テキスト ボックス 352"/>
        <xdr:cNvSpPr txBox="1"/>
      </xdr:nvSpPr>
      <xdr:spPr>
        <a:xfrm>
          <a:off x="8515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70846</xdr:rowOff>
    </xdr:from>
    <xdr:to>
      <xdr:col>41</xdr:col>
      <xdr:colOff>50800</xdr:colOff>
      <xdr:row>58</xdr:row>
      <xdr:rowOff>72354</xdr:rowOff>
    </xdr:to>
    <xdr:cxnSp macro="">
      <xdr:nvCxnSpPr>
        <xdr:cNvPr id="354" name="直線コネクタ 353"/>
        <xdr:cNvCxnSpPr/>
      </xdr:nvCxnSpPr>
      <xdr:spPr>
        <a:xfrm>
          <a:off x="6972300" y="10014946"/>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18948</xdr:rowOff>
    </xdr:from>
    <xdr:to>
      <xdr:col>41</xdr:col>
      <xdr:colOff>101600</xdr:colOff>
      <xdr:row>57</xdr:row>
      <xdr:rowOff>120548</xdr:rowOff>
    </xdr:to>
    <xdr:sp macro="" textlink="">
      <xdr:nvSpPr>
        <xdr:cNvPr id="355" name="フローチャート: 判断 354"/>
        <xdr:cNvSpPr/>
      </xdr:nvSpPr>
      <xdr:spPr>
        <a:xfrm>
          <a:off x="7810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137075</xdr:rowOff>
    </xdr:from>
    <xdr:ext cx="469744" cy="259045"/>
    <xdr:sp macro="" textlink="">
      <xdr:nvSpPr>
        <xdr:cNvPr id="356" name="テキスト ボックス 355"/>
        <xdr:cNvSpPr txBox="1"/>
      </xdr:nvSpPr>
      <xdr:spPr>
        <a:xfrm>
          <a:off x="7626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159812</xdr:rowOff>
    </xdr:from>
    <xdr:to>
      <xdr:col>36</xdr:col>
      <xdr:colOff>165100</xdr:colOff>
      <xdr:row>57</xdr:row>
      <xdr:rowOff>89962</xdr:rowOff>
    </xdr:to>
    <xdr:sp macro="" textlink="">
      <xdr:nvSpPr>
        <xdr:cNvPr id="357" name="フローチャート: 判断 356"/>
        <xdr:cNvSpPr/>
      </xdr:nvSpPr>
      <xdr:spPr>
        <a:xfrm>
          <a:off x="6921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106489</xdr:rowOff>
    </xdr:from>
    <xdr:ext cx="469744" cy="259045"/>
    <xdr:sp macro="" textlink="">
      <xdr:nvSpPr>
        <xdr:cNvPr id="358" name="テキスト ボックス 357"/>
        <xdr:cNvSpPr txBox="1"/>
      </xdr:nvSpPr>
      <xdr:spPr>
        <a:xfrm>
          <a:off x="6737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24847</xdr:rowOff>
    </xdr:from>
    <xdr:to>
      <xdr:col>55</xdr:col>
      <xdr:colOff>50800</xdr:colOff>
      <xdr:row>58</xdr:row>
      <xdr:rowOff>126447</xdr:rowOff>
    </xdr:to>
    <xdr:sp macro="" textlink="">
      <xdr:nvSpPr>
        <xdr:cNvPr id="364" name="楕円 363"/>
        <xdr:cNvSpPr/>
      </xdr:nvSpPr>
      <xdr:spPr>
        <a:xfrm>
          <a:off x="10426700" y="99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111224</xdr:rowOff>
    </xdr:from>
    <xdr:ext cx="469744" cy="259045"/>
    <xdr:sp macro="" textlink="">
      <xdr:nvSpPr>
        <xdr:cNvPr id="365" name="農林水産業費該当値テキスト"/>
        <xdr:cNvSpPr txBox="1"/>
      </xdr:nvSpPr>
      <xdr:spPr>
        <a:xfrm>
          <a:off x="10528300" y="988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28870</xdr:rowOff>
    </xdr:from>
    <xdr:to>
      <xdr:col>50</xdr:col>
      <xdr:colOff>165100</xdr:colOff>
      <xdr:row>58</xdr:row>
      <xdr:rowOff>130470</xdr:rowOff>
    </xdr:to>
    <xdr:sp macro="" textlink="">
      <xdr:nvSpPr>
        <xdr:cNvPr id="366" name="楕円 365"/>
        <xdr:cNvSpPr/>
      </xdr:nvSpPr>
      <xdr:spPr>
        <a:xfrm>
          <a:off x="9588500" y="99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121597</xdr:rowOff>
    </xdr:from>
    <xdr:ext cx="469744" cy="259045"/>
    <xdr:sp macro="" textlink="">
      <xdr:nvSpPr>
        <xdr:cNvPr id="367" name="テキスト ボックス 366"/>
        <xdr:cNvSpPr txBox="1"/>
      </xdr:nvSpPr>
      <xdr:spPr>
        <a:xfrm>
          <a:off x="9404428" y="1006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21189</xdr:rowOff>
    </xdr:from>
    <xdr:to>
      <xdr:col>46</xdr:col>
      <xdr:colOff>38100</xdr:colOff>
      <xdr:row>58</xdr:row>
      <xdr:rowOff>122789</xdr:rowOff>
    </xdr:to>
    <xdr:sp macro="" textlink="">
      <xdr:nvSpPr>
        <xdr:cNvPr id="368" name="楕円 367"/>
        <xdr:cNvSpPr/>
      </xdr:nvSpPr>
      <xdr:spPr>
        <a:xfrm>
          <a:off x="8699500" y="99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113916</xdr:rowOff>
    </xdr:from>
    <xdr:ext cx="469744" cy="259045"/>
    <xdr:sp macro="" textlink="">
      <xdr:nvSpPr>
        <xdr:cNvPr id="369" name="テキスト ボックス 368"/>
        <xdr:cNvSpPr txBox="1"/>
      </xdr:nvSpPr>
      <xdr:spPr>
        <a:xfrm>
          <a:off x="8515428" y="1005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21554</xdr:rowOff>
    </xdr:from>
    <xdr:to>
      <xdr:col>41</xdr:col>
      <xdr:colOff>101600</xdr:colOff>
      <xdr:row>58</xdr:row>
      <xdr:rowOff>123154</xdr:rowOff>
    </xdr:to>
    <xdr:sp macro="" textlink="">
      <xdr:nvSpPr>
        <xdr:cNvPr id="370" name="楕円 369"/>
        <xdr:cNvSpPr/>
      </xdr:nvSpPr>
      <xdr:spPr>
        <a:xfrm>
          <a:off x="7810500" y="996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114281</xdr:rowOff>
    </xdr:from>
    <xdr:ext cx="469744" cy="259045"/>
    <xdr:sp macro="" textlink="">
      <xdr:nvSpPr>
        <xdr:cNvPr id="371" name="テキスト ボックス 370"/>
        <xdr:cNvSpPr txBox="1"/>
      </xdr:nvSpPr>
      <xdr:spPr>
        <a:xfrm>
          <a:off x="7626428" y="1005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20046</xdr:rowOff>
    </xdr:from>
    <xdr:to>
      <xdr:col>36</xdr:col>
      <xdr:colOff>165100</xdr:colOff>
      <xdr:row>58</xdr:row>
      <xdr:rowOff>121646</xdr:rowOff>
    </xdr:to>
    <xdr:sp macro="" textlink="">
      <xdr:nvSpPr>
        <xdr:cNvPr id="372" name="楕円 371"/>
        <xdr:cNvSpPr/>
      </xdr:nvSpPr>
      <xdr:spPr>
        <a:xfrm>
          <a:off x="6921500" y="996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112773</xdr:rowOff>
    </xdr:from>
    <xdr:ext cx="469744" cy="259045"/>
    <xdr:sp macro="" textlink="">
      <xdr:nvSpPr>
        <xdr:cNvPr id="373" name="テキスト ボックス 372"/>
        <xdr:cNvSpPr txBox="1"/>
      </xdr:nvSpPr>
      <xdr:spPr>
        <a:xfrm>
          <a:off x="6737428" y="1005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71943</xdr:rowOff>
    </xdr:from>
    <xdr:to>
      <xdr:col>54</xdr:col>
      <xdr:colOff>189865</xdr:colOff>
      <xdr:row>78</xdr:row>
      <xdr:rowOff>39115</xdr:rowOff>
    </xdr:to>
    <xdr:cxnSp macro="">
      <xdr:nvCxnSpPr>
        <xdr:cNvPr id="395" name="直線コネクタ 394"/>
        <xdr:cNvCxnSpPr/>
      </xdr:nvCxnSpPr>
      <xdr:spPr>
        <a:xfrm flipV="1">
          <a:off x="10475595" y="12244893"/>
          <a:ext cx="1270" cy="116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42942</xdr:rowOff>
    </xdr:from>
    <xdr:ext cx="469744" cy="259045"/>
    <xdr:sp macro="" textlink="">
      <xdr:nvSpPr>
        <xdr:cNvPr id="396" name="商工費最小値テキスト"/>
        <xdr:cNvSpPr txBox="1"/>
      </xdr:nvSpPr>
      <xdr:spPr>
        <a:xfrm>
          <a:off x="10528300" y="134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39115</xdr:rowOff>
    </xdr:from>
    <xdr:to>
      <xdr:col>55</xdr:col>
      <xdr:colOff>88900</xdr:colOff>
      <xdr:row>78</xdr:row>
      <xdr:rowOff>39115</xdr:rowOff>
    </xdr:to>
    <xdr:cxnSp macro="">
      <xdr:nvCxnSpPr>
        <xdr:cNvPr id="397" name="直線コネクタ 396"/>
        <xdr:cNvCxnSpPr/>
      </xdr:nvCxnSpPr>
      <xdr:spPr>
        <a:xfrm>
          <a:off x="10388600" y="134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18620</xdr:rowOff>
    </xdr:from>
    <xdr:ext cx="534377" cy="259045"/>
    <xdr:sp macro="" textlink="">
      <xdr:nvSpPr>
        <xdr:cNvPr id="398" name="商工費最大値テキスト"/>
        <xdr:cNvSpPr txBox="1"/>
      </xdr:nvSpPr>
      <xdr:spPr>
        <a:xfrm>
          <a:off x="10528300" y="120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71943</xdr:rowOff>
    </xdr:from>
    <xdr:to>
      <xdr:col>55</xdr:col>
      <xdr:colOff>88900</xdr:colOff>
      <xdr:row>71</xdr:row>
      <xdr:rowOff>71943</xdr:rowOff>
    </xdr:to>
    <xdr:cxnSp macro="">
      <xdr:nvCxnSpPr>
        <xdr:cNvPr id="399" name="直線コネクタ 398"/>
        <xdr:cNvCxnSpPr/>
      </xdr:nvCxnSpPr>
      <xdr:spPr>
        <a:xfrm>
          <a:off x="10388600" y="1224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72994</xdr:rowOff>
    </xdr:from>
    <xdr:to>
      <xdr:col>55</xdr:col>
      <xdr:colOff>0</xdr:colOff>
      <xdr:row>76</xdr:row>
      <xdr:rowOff>138968</xdr:rowOff>
    </xdr:to>
    <xdr:cxnSp macro="">
      <xdr:nvCxnSpPr>
        <xdr:cNvPr id="400" name="直線コネクタ 399"/>
        <xdr:cNvCxnSpPr/>
      </xdr:nvCxnSpPr>
      <xdr:spPr>
        <a:xfrm flipV="1">
          <a:off x="9639300" y="13103194"/>
          <a:ext cx="838200" cy="6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40535</xdr:rowOff>
    </xdr:from>
    <xdr:ext cx="469744" cy="259045"/>
    <xdr:sp macro="" textlink="">
      <xdr:nvSpPr>
        <xdr:cNvPr id="401" name="商工費平均値テキスト"/>
        <xdr:cNvSpPr txBox="1"/>
      </xdr:nvSpPr>
      <xdr:spPr>
        <a:xfrm>
          <a:off x="10528300" y="13070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62108</xdr:rowOff>
    </xdr:from>
    <xdr:to>
      <xdr:col>55</xdr:col>
      <xdr:colOff>50800</xdr:colOff>
      <xdr:row>76</xdr:row>
      <xdr:rowOff>163708</xdr:rowOff>
    </xdr:to>
    <xdr:sp macro="" textlink="">
      <xdr:nvSpPr>
        <xdr:cNvPr id="402" name="フローチャート: 判断 401"/>
        <xdr:cNvSpPr/>
      </xdr:nvSpPr>
      <xdr:spPr>
        <a:xfrm>
          <a:off x="104267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116931</xdr:rowOff>
    </xdr:from>
    <xdr:to>
      <xdr:col>50</xdr:col>
      <xdr:colOff>114300</xdr:colOff>
      <xdr:row>76</xdr:row>
      <xdr:rowOff>138968</xdr:rowOff>
    </xdr:to>
    <xdr:cxnSp macro="">
      <xdr:nvCxnSpPr>
        <xdr:cNvPr id="403" name="直線コネクタ 402"/>
        <xdr:cNvCxnSpPr/>
      </xdr:nvCxnSpPr>
      <xdr:spPr>
        <a:xfrm>
          <a:off x="8750300" y="13147131"/>
          <a:ext cx="8890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85013</xdr:rowOff>
    </xdr:from>
    <xdr:to>
      <xdr:col>50</xdr:col>
      <xdr:colOff>165100</xdr:colOff>
      <xdr:row>77</xdr:row>
      <xdr:rowOff>15163</xdr:rowOff>
    </xdr:to>
    <xdr:sp macro="" textlink="">
      <xdr:nvSpPr>
        <xdr:cNvPr id="404" name="フローチャート: 判断 403"/>
        <xdr:cNvSpPr/>
      </xdr:nvSpPr>
      <xdr:spPr>
        <a:xfrm>
          <a:off x="95885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31690</xdr:rowOff>
    </xdr:from>
    <xdr:ext cx="469744" cy="259045"/>
    <xdr:sp macro="" textlink="">
      <xdr:nvSpPr>
        <xdr:cNvPr id="405" name="テキスト ボックス 404"/>
        <xdr:cNvSpPr txBox="1"/>
      </xdr:nvSpPr>
      <xdr:spPr>
        <a:xfrm>
          <a:off x="9404428" y="1289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116931</xdr:rowOff>
    </xdr:from>
    <xdr:to>
      <xdr:col>45</xdr:col>
      <xdr:colOff>177800</xdr:colOff>
      <xdr:row>77</xdr:row>
      <xdr:rowOff>10770</xdr:rowOff>
    </xdr:to>
    <xdr:cxnSp macro="">
      <xdr:nvCxnSpPr>
        <xdr:cNvPr id="406" name="直線コネクタ 405"/>
        <xdr:cNvCxnSpPr/>
      </xdr:nvCxnSpPr>
      <xdr:spPr>
        <a:xfrm flipV="1">
          <a:off x="7861300" y="13147131"/>
          <a:ext cx="889000" cy="6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50495</xdr:rowOff>
    </xdr:from>
    <xdr:to>
      <xdr:col>46</xdr:col>
      <xdr:colOff>38100</xdr:colOff>
      <xdr:row>76</xdr:row>
      <xdr:rowOff>152095</xdr:rowOff>
    </xdr:to>
    <xdr:sp macro="" textlink="">
      <xdr:nvSpPr>
        <xdr:cNvPr id="407" name="フローチャート: 判断 406"/>
        <xdr:cNvSpPr/>
      </xdr:nvSpPr>
      <xdr:spPr>
        <a:xfrm>
          <a:off x="8699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168622</xdr:rowOff>
    </xdr:from>
    <xdr:ext cx="469744" cy="259045"/>
    <xdr:sp macro="" textlink="">
      <xdr:nvSpPr>
        <xdr:cNvPr id="408" name="テキスト ボックス 407"/>
        <xdr:cNvSpPr txBox="1"/>
      </xdr:nvSpPr>
      <xdr:spPr>
        <a:xfrm>
          <a:off x="8515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148752</xdr:rowOff>
    </xdr:from>
    <xdr:to>
      <xdr:col>41</xdr:col>
      <xdr:colOff>50800</xdr:colOff>
      <xdr:row>77</xdr:row>
      <xdr:rowOff>10770</xdr:rowOff>
    </xdr:to>
    <xdr:cxnSp macro="">
      <xdr:nvCxnSpPr>
        <xdr:cNvPr id="409" name="直線コネクタ 408"/>
        <xdr:cNvCxnSpPr/>
      </xdr:nvCxnSpPr>
      <xdr:spPr>
        <a:xfrm>
          <a:off x="6972300" y="13178952"/>
          <a:ext cx="889000" cy="3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13554</xdr:rowOff>
    </xdr:from>
    <xdr:to>
      <xdr:col>41</xdr:col>
      <xdr:colOff>101600</xdr:colOff>
      <xdr:row>76</xdr:row>
      <xdr:rowOff>115154</xdr:rowOff>
    </xdr:to>
    <xdr:sp macro="" textlink="">
      <xdr:nvSpPr>
        <xdr:cNvPr id="410" name="フローチャート: 判断 409"/>
        <xdr:cNvSpPr/>
      </xdr:nvSpPr>
      <xdr:spPr>
        <a:xfrm>
          <a:off x="7810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131680</xdr:rowOff>
    </xdr:from>
    <xdr:ext cx="469744" cy="259045"/>
    <xdr:sp macro="" textlink="">
      <xdr:nvSpPr>
        <xdr:cNvPr id="411" name="テキスト ボックス 410"/>
        <xdr:cNvSpPr txBox="1"/>
      </xdr:nvSpPr>
      <xdr:spPr>
        <a:xfrm>
          <a:off x="7626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95941</xdr:rowOff>
    </xdr:from>
    <xdr:to>
      <xdr:col>36</xdr:col>
      <xdr:colOff>165100</xdr:colOff>
      <xdr:row>76</xdr:row>
      <xdr:rowOff>26091</xdr:rowOff>
    </xdr:to>
    <xdr:sp macro="" textlink="">
      <xdr:nvSpPr>
        <xdr:cNvPr id="412" name="フローチャート: 判断 411"/>
        <xdr:cNvSpPr/>
      </xdr:nvSpPr>
      <xdr:spPr>
        <a:xfrm>
          <a:off x="6921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42618</xdr:rowOff>
    </xdr:from>
    <xdr:ext cx="534377" cy="259045"/>
    <xdr:sp macro="" textlink="">
      <xdr:nvSpPr>
        <xdr:cNvPr id="413" name="テキスト ボックス 412"/>
        <xdr:cNvSpPr txBox="1"/>
      </xdr:nvSpPr>
      <xdr:spPr>
        <a:xfrm>
          <a:off x="6705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22194</xdr:rowOff>
    </xdr:from>
    <xdr:to>
      <xdr:col>55</xdr:col>
      <xdr:colOff>50800</xdr:colOff>
      <xdr:row>76</xdr:row>
      <xdr:rowOff>123794</xdr:rowOff>
    </xdr:to>
    <xdr:sp macro="" textlink="">
      <xdr:nvSpPr>
        <xdr:cNvPr id="419" name="楕円 418"/>
        <xdr:cNvSpPr/>
      </xdr:nvSpPr>
      <xdr:spPr>
        <a:xfrm>
          <a:off x="10426700" y="130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45072</xdr:rowOff>
    </xdr:from>
    <xdr:ext cx="469744" cy="259045"/>
    <xdr:sp macro="" textlink="">
      <xdr:nvSpPr>
        <xdr:cNvPr id="420" name="商工費該当値テキスト"/>
        <xdr:cNvSpPr txBox="1"/>
      </xdr:nvSpPr>
      <xdr:spPr>
        <a:xfrm>
          <a:off x="10528300" y="1290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88168</xdr:rowOff>
    </xdr:from>
    <xdr:to>
      <xdr:col>50</xdr:col>
      <xdr:colOff>165100</xdr:colOff>
      <xdr:row>77</xdr:row>
      <xdr:rowOff>18318</xdr:rowOff>
    </xdr:to>
    <xdr:sp macro="" textlink="">
      <xdr:nvSpPr>
        <xdr:cNvPr id="421" name="楕円 420"/>
        <xdr:cNvSpPr/>
      </xdr:nvSpPr>
      <xdr:spPr>
        <a:xfrm>
          <a:off x="9588500" y="131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9445</xdr:rowOff>
    </xdr:from>
    <xdr:ext cx="469744" cy="259045"/>
    <xdr:sp macro="" textlink="">
      <xdr:nvSpPr>
        <xdr:cNvPr id="422" name="テキスト ボックス 421"/>
        <xdr:cNvSpPr txBox="1"/>
      </xdr:nvSpPr>
      <xdr:spPr>
        <a:xfrm>
          <a:off x="9404428" y="1321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66131</xdr:rowOff>
    </xdr:from>
    <xdr:to>
      <xdr:col>46</xdr:col>
      <xdr:colOff>38100</xdr:colOff>
      <xdr:row>76</xdr:row>
      <xdr:rowOff>167731</xdr:rowOff>
    </xdr:to>
    <xdr:sp macro="" textlink="">
      <xdr:nvSpPr>
        <xdr:cNvPr id="423" name="楕円 422"/>
        <xdr:cNvSpPr/>
      </xdr:nvSpPr>
      <xdr:spPr>
        <a:xfrm>
          <a:off x="8699500" y="1309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158858</xdr:rowOff>
    </xdr:from>
    <xdr:ext cx="469744" cy="259045"/>
    <xdr:sp macro="" textlink="">
      <xdr:nvSpPr>
        <xdr:cNvPr id="424" name="テキスト ボックス 423"/>
        <xdr:cNvSpPr txBox="1"/>
      </xdr:nvSpPr>
      <xdr:spPr>
        <a:xfrm>
          <a:off x="8515428" y="1318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131420</xdr:rowOff>
    </xdr:from>
    <xdr:to>
      <xdr:col>41</xdr:col>
      <xdr:colOff>101600</xdr:colOff>
      <xdr:row>77</xdr:row>
      <xdr:rowOff>61570</xdr:rowOff>
    </xdr:to>
    <xdr:sp macro="" textlink="">
      <xdr:nvSpPr>
        <xdr:cNvPr id="425" name="楕円 424"/>
        <xdr:cNvSpPr/>
      </xdr:nvSpPr>
      <xdr:spPr>
        <a:xfrm>
          <a:off x="7810500" y="131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52697</xdr:rowOff>
    </xdr:from>
    <xdr:ext cx="469744" cy="259045"/>
    <xdr:sp macro="" textlink="">
      <xdr:nvSpPr>
        <xdr:cNvPr id="426" name="テキスト ボックス 425"/>
        <xdr:cNvSpPr txBox="1"/>
      </xdr:nvSpPr>
      <xdr:spPr>
        <a:xfrm>
          <a:off x="7626428" y="1325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97952</xdr:rowOff>
    </xdr:from>
    <xdr:to>
      <xdr:col>36</xdr:col>
      <xdr:colOff>165100</xdr:colOff>
      <xdr:row>77</xdr:row>
      <xdr:rowOff>28102</xdr:rowOff>
    </xdr:to>
    <xdr:sp macro="" textlink="">
      <xdr:nvSpPr>
        <xdr:cNvPr id="427" name="楕円 426"/>
        <xdr:cNvSpPr/>
      </xdr:nvSpPr>
      <xdr:spPr>
        <a:xfrm>
          <a:off x="6921500" y="1312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19229</xdr:rowOff>
    </xdr:from>
    <xdr:ext cx="469744" cy="259045"/>
    <xdr:sp macro="" textlink="">
      <xdr:nvSpPr>
        <xdr:cNvPr id="428" name="テキスト ボックス 427"/>
        <xdr:cNvSpPr txBox="1"/>
      </xdr:nvSpPr>
      <xdr:spPr>
        <a:xfrm>
          <a:off x="6737428" y="1322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144577</xdr:rowOff>
    </xdr:from>
    <xdr:to>
      <xdr:col>54</xdr:col>
      <xdr:colOff>189865</xdr:colOff>
      <xdr:row>99</xdr:row>
      <xdr:rowOff>12827</xdr:rowOff>
    </xdr:to>
    <xdr:cxnSp macro="">
      <xdr:nvCxnSpPr>
        <xdr:cNvPr id="453" name="直線コネクタ 452"/>
        <xdr:cNvCxnSpPr/>
      </xdr:nvCxnSpPr>
      <xdr:spPr>
        <a:xfrm flipV="1">
          <a:off x="10475595" y="15746527"/>
          <a:ext cx="1270" cy="12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16654</xdr:rowOff>
    </xdr:from>
    <xdr:ext cx="534377" cy="259045"/>
    <xdr:sp macro="" textlink="">
      <xdr:nvSpPr>
        <xdr:cNvPr id="454" name="土木費最小値テキスト"/>
        <xdr:cNvSpPr txBox="1"/>
      </xdr:nvSpPr>
      <xdr:spPr>
        <a:xfrm>
          <a:off x="10528300" y="1699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12827</xdr:rowOff>
    </xdr:from>
    <xdr:to>
      <xdr:col>55</xdr:col>
      <xdr:colOff>88900</xdr:colOff>
      <xdr:row>99</xdr:row>
      <xdr:rowOff>12827</xdr:rowOff>
    </xdr:to>
    <xdr:cxnSp macro="">
      <xdr:nvCxnSpPr>
        <xdr:cNvPr id="455" name="直線コネクタ 454"/>
        <xdr:cNvCxnSpPr/>
      </xdr:nvCxnSpPr>
      <xdr:spPr>
        <a:xfrm>
          <a:off x="10388600" y="169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91254</xdr:rowOff>
    </xdr:from>
    <xdr:ext cx="534377" cy="259045"/>
    <xdr:sp macro="" textlink="">
      <xdr:nvSpPr>
        <xdr:cNvPr id="456" name="土木費最大値テキスト"/>
        <xdr:cNvSpPr txBox="1"/>
      </xdr:nvSpPr>
      <xdr:spPr>
        <a:xfrm>
          <a:off x="10528300" y="15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144577</xdr:rowOff>
    </xdr:from>
    <xdr:to>
      <xdr:col>55</xdr:col>
      <xdr:colOff>88900</xdr:colOff>
      <xdr:row>91</xdr:row>
      <xdr:rowOff>144577</xdr:rowOff>
    </xdr:to>
    <xdr:cxnSp macro="">
      <xdr:nvCxnSpPr>
        <xdr:cNvPr id="457" name="直線コネクタ 456"/>
        <xdr:cNvCxnSpPr/>
      </xdr:nvCxnSpPr>
      <xdr:spPr>
        <a:xfrm>
          <a:off x="10388600" y="1574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121126</xdr:rowOff>
    </xdr:from>
    <xdr:to>
      <xdr:col>55</xdr:col>
      <xdr:colOff>0</xdr:colOff>
      <xdr:row>98</xdr:row>
      <xdr:rowOff>68568</xdr:rowOff>
    </xdr:to>
    <xdr:cxnSp macro="">
      <xdr:nvCxnSpPr>
        <xdr:cNvPr id="458" name="直線コネクタ 457"/>
        <xdr:cNvCxnSpPr/>
      </xdr:nvCxnSpPr>
      <xdr:spPr>
        <a:xfrm>
          <a:off x="9639300" y="16751776"/>
          <a:ext cx="838200" cy="1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159497</xdr:rowOff>
    </xdr:from>
    <xdr:ext cx="534377" cy="259045"/>
    <xdr:sp macro="" textlink="">
      <xdr:nvSpPr>
        <xdr:cNvPr id="459" name="土木費平均値テキスト"/>
        <xdr:cNvSpPr txBox="1"/>
      </xdr:nvSpPr>
      <xdr:spPr>
        <a:xfrm>
          <a:off x="10528300" y="16447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136620</xdr:rowOff>
    </xdr:from>
    <xdr:to>
      <xdr:col>55</xdr:col>
      <xdr:colOff>50800</xdr:colOff>
      <xdr:row>97</xdr:row>
      <xdr:rowOff>66770</xdr:rowOff>
    </xdr:to>
    <xdr:sp macro="" textlink="">
      <xdr:nvSpPr>
        <xdr:cNvPr id="460" name="フローチャート: 判断 459"/>
        <xdr:cNvSpPr/>
      </xdr:nvSpPr>
      <xdr:spPr>
        <a:xfrm>
          <a:off x="104267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121126</xdr:rowOff>
    </xdr:from>
    <xdr:to>
      <xdr:col>50</xdr:col>
      <xdr:colOff>114300</xdr:colOff>
      <xdr:row>98</xdr:row>
      <xdr:rowOff>70186</xdr:rowOff>
    </xdr:to>
    <xdr:cxnSp macro="">
      <xdr:nvCxnSpPr>
        <xdr:cNvPr id="461" name="直線コネクタ 460"/>
        <xdr:cNvCxnSpPr/>
      </xdr:nvCxnSpPr>
      <xdr:spPr>
        <a:xfrm flipV="1">
          <a:off x="8750300" y="16751776"/>
          <a:ext cx="889000" cy="1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88500</xdr:rowOff>
    </xdr:from>
    <xdr:to>
      <xdr:col>50</xdr:col>
      <xdr:colOff>165100</xdr:colOff>
      <xdr:row>97</xdr:row>
      <xdr:rowOff>18650</xdr:rowOff>
    </xdr:to>
    <xdr:sp macro="" textlink="">
      <xdr:nvSpPr>
        <xdr:cNvPr id="462" name="フローチャート: 判断 461"/>
        <xdr:cNvSpPr/>
      </xdr:nvSpPr>
      <xdr:spPr>
        <a:xfrm>
          <a:off x="9588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35177</xdr:rowOff>
    </xdr:from>
    <xdr:ext cx="534377" cy="259045"/>
    <xdr:sp macro="" textlink="">
      <xdr:nvSpPr>
        <xdr:cNvPr id="463" name="テキスト ボックス 462"/>
        <xdr:cNvSpPr txBox="1"/>
      </xdr:nvSpPr>
      <xdr:spPr>
        <a:xfrm>
          <a:off x="9372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53060</xdr:rowOff>
    </xdr:from>
    <xdr:to>
      <xdr:col>45</xdr:col>
      <xdr:colOff>177800</xdr:colOff>
      <xdr:row>98</xdr:row>
      <xdr:rowOff>70186</xdr:rowOff>
    </xdr:to>
    <xdr:cxnSp macro="">
      <xdr:nvCxnSpPr>
        <xdr:cNvPr id="464" name="直線コネクタ 463"/>
        <xdr:cNvCxnSpPr/>
      </xdr:nvCxnSpPr>
      <xdr:spPr>
        <a:xfrm>
          <a:off x="7861300" y="16855160"/>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99168</xdr:rowOff>
    </xdr:from>
    <xdr:to>
      <xdr:col>46</xdr:col>
      <xdr:colOff>38100</xdr:colOff>
      <xdr:row>97</xdr:row>
      <xdr:rowOff>29318</xdr:rowOff>
    </xdr:to>
    <xdr:sp macro="" textlink="">
      <xdr:nvSpPr>
        <xdr:cNvPr id="465" name="フローチャート: 判断 464"/>
        <xdr:cNvSpPr/>
      </xdr:nvSpPr>
      <xdr:spPr>
        <a:xfrm>
          <a:off x="8699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45845</xdr:rowOff>
    </xdr:from>
    <xdr:ext cx="534377" cy="259045"/>
    <xdr:sp macro="" textlink="">
      <xdr:nvSpPr>
        <xdr:cNvPr id="466" name="テキスト ボックス 465"/>
        <xdr:cNvSpPr txBox="1"/>
      </xdr:nvSpPr>
      <xdr:spPr>
        <a:xfrm>
          <a:off x="8483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53060</xdr:rowOff>
    </xdr:from>
    <xdr:to>
      <xdr:col>41</xdr:col>
      <xdr:colOff>50800</xdr:colOff>
      <xdr:row>98</xdr:row>
      <xdr:rowOff>74206</xdr:rowOff>
    </xdr:to>
    <xdr:cxnSp macro="">
      <xdr:nvCxnSpPr>
        <xdr:cNvPr id="467" name="直線コネクタ 466"/>
        <xdr:cNvCxnSpPr/>
      </xdr:nvCxnSpPr>
      <xdr:spPr>
        <a:xfrm flipV="1">
          <a:off x="6972300" y="16855160"/>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115494</xdr:rowOff>
    </xdr:from>
    <xdr:to>
      <xdr:col>41</xdr:col>
      <xdr:colOff>101600</xdr:colOff>
      <xdr:row>97</xdr:row>
      <xdr:rowOff>45644</xdr:rowOff>
    </xdr:to>
    <xdr:sp macro="" textlink="">
      <xdr:nvSpPr>
        <xdr:cNvPr id="468" name="フローチャート: 判断 467"/>
        <xdr:cNvSpPr/>
      </xdr:nvSpPr>
      <xdr:spPr>
        <a:xfrm>
          <a:off x="7810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62171</xdr:rowOff>
    </xdr:from>
    <xdr:ext cx="534377" cy="259045"/>
    <xdr:sp macro="" textlink="">
      <xdr:nvSpPr>
        <xdr:cNvPr id="469" name="テキスト ボックス 468"/>
        <xdr:cNvSpPr txBox="1"/>
      </xdr:nvSpPr>
      <xdr:spPr>
        <a:xfrm>
          <a:off x="7594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116866</xdr:rowOff>
    </xdr:from>
    <xdr:to>
      <xdr:col>36</xdr:col>
      <xdr:colOff>165100</xdr:colOff>
      <xdr:row>97</xdr:row>
      <xdr:rowOff>47016</xdr:rowOff>
    </xdr:to>
    <xdr:sp macro="" textlink="">
      <xdr:nvSpPr>
        <xdr:cNvPr id="470" name="フローチャート: 判断 469"/>
        <xdr:cNvSpPr/>
      </xdr:nvSpPr>
      <xdr:spPr>
        <a:xfrm>
          <a:off x="6921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63543</xdr:rowOff>
    </xdr:from>
    <xdr:ext cx="534377" cy="259045"/>
    <xdr:sp macro="" textlink="">
      <xdr:nvSpPr>
        <xdr:cNvPr id="471" name="テキスト ボックス 470"/>
        <xdr:cNvSpPr txBox="1"/>
      </xdr:nvSpPr>
      <xdr:spPr>
        <a:xfrm>
          <a:off x="6705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17768</xdr:rowOff>
    </xdr:from>
    <xdr:to>
      <xdr:col>55</xdr:col>
      <xdr:colOff>50800</xdr:colOff>
      <xdr:row>98</xdr:row>
      <xdr:rowOff>119368</xdr:rowOff>
    </xdr:to>
    <xdr:sp macro="" textlink="">
      <xdr:nvSpPr>
        <xdr:cNvPr id="477" name="楕円 476"/>
        <xdr:cNvSpPr/>
      </xdr:nvSpPr>
      <xdr:spPr>
        <a:xfrm>
          <a:off x="10426700" y="168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104145</xdr:rowOff>
    </xdr:from>
    <xdr:ext cx="534377" cy="259045"/>
    <xdr:sp macro="" textlink="">
      <xdr:nvSpPr>
        <xdr:cNvPr id="478" name="土木費該当値テキスト"/>
        <xdr:cNvSpPr txBox="1"/>
      </xdr:nvSpPr>
      <xdr:spPr>
        <a:xfrm>
          <a:off x="10528300" y="1673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70326</xdr:rowOff>
    </xdr:from>
    <xdr:to>
      <xdr:col>50</xdr:col>
      <xdr:colOff>165100</xdr:colOff>
      <xdr:row>98</xdr:row>
      <xdr:rowOff>476</xdr:rowOff>
    </xdr:to>
    <xdr:sp macro="" textlink="">
      <xdr:nvSpPr>
        <xdr:cNvPr id="479" name="楕円 478"/>
        <xdr:cNvSpPr/>
      </xdr:nvSpPr>
      <xdr:spPr>
        <a:xfrm>
          <a:off x="9588500" y="16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163053</xdr:rowOff>
    </xdr:from>
    <xdr:ext cx="534377" cy="259045"/>
    <xdr:sp macro="" textlink="">
      <xdr:nvSpPr>
        <xdr:cNvPr id="480" name="テキスト ボックス 479"/>
        <xdr:cNvSpPr txBox="1"/>
      </xdr:nvSpPr>
      <xdr:spPr>
        <a:xfrm>
          <a:off x="9372111" y="1679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19386</xdr:rowOff>
    </xdr:from>
    <xdr:to>
      <xdr:col>46</xdr:col>
      <xdr:colOff>38100</xdr:colOff>
      <xdr:row>98</xdr:row>
      <xdr:rowOff>120986</xdr:rowOff>
    </xdr:to>
    <xdr:sp macro="" textlink="">
      <xdr:nvSpPr>
        <xdr:cNvPr id="481" name="楕円 480"/>
        <xdr:cNvSpPr/>
      </xdr:nvSpPr>
      <xdr:spPr>
        <a:xfrm>
          <a:off x="8699500" y="168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112113</xdr:rowOff>
    </xdr:from>
    <xdr:ext cx="534377" cy="259045"/>
    <xdr:sp macro="" textlink="">
      <xdr:nvSpPr>
        <xdr:cNvPr id="482" name="テキスト ボックス 481"/>
        <xdr:cNvSpPr txBox="1"/>
      </xdr:nvSpPr>
      <xdr:spPr>
        <a:xfrm>
          <a:off x="8483111" y="1691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2260</xdr:rowOff>
    </xdr:from>
    <xdr:to>
      <xdr:col>41</xdr:col>
      <xdr:colOff>101600</xdr:colOff>
      <xdr:row>98</xdr:row>
      <xdr:rowOff>103860</xdr:rowOff>
    </xdr:to>
    <xdr:sp macro="" textlink="">
      <xdr:nvSpPr>
        <xdr:cNvPr id="483" name="楕円 482"/>
        <xdr:cNvSpPr/>
      </xdr:nvSpPr>
      <xdr:spPr>
        <a:xfrm>
          <a:off x="7810500" y="168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94987</xdr:rowOff>
    </xdr:from>
    <xdr:ext cx="534377" cy="259045"/>
    <xdr:sp macro="" textlink="">
      <xdr:nvSpPr>
        <xdr:cNvPr id="484" name="テキスト ボックス 483"/>
        <xdr:cNvSpPr txBox="1"/>
      </xdr:nvSpPr>
      <xdr:spPr>
        <a:xfrm>
          <a:off x="7594111" y="168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23406</xdr:rowOff>
    </xdr:from>
    <xdr:to>
      <xdr:col>36</xdr:col>
      <xdr:colOff>165100</xdr:colOff>
      <xdr:row>98</xdr:row>
      <xdr:rowOff>125006</xdr:rowOff>
    </xdr:to>
    <xdr:sp macro="" textlink="">
      <xdr:nvSpPr>
        <xdr:cNvPr id="485" name="楕円 484"/>
        <xdr:cNvSpPr/>
      </xdr:nvSpPr>
      <xdr:spPr>
        <a:xfrm>
          <a:off x="6921500" y="1682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116133</xdr:rowOff>
    </xdr:from>
    <xdr:ext cx="534377" cy="259045"/>
    <xdr:sp macro="" textlink="">
      <xdr:nvSpPr>
        <xdr:cNvPr id="486" name="テキスト ボックス 485"/>
        <xdr:cNvSpPr txBox="1"/>
      </xdr:nvSpPr>
      <xdr:spPr>
        <a:xfrm>
          <a:off x="6705111" y="169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53232</xdr:rowOff>
    </xdr:from>
    <xdr:to>
      <xdr:col>85</xdr:col>
      <xdr:colOff>126364</xdr:colOff>
      <xdr:row>38</xdr:row>
      <xdr:rowOff>58318</xdr:rowOff>
    </xdr:to>
    <xdr:cxnSp macro="">
      <xdr:nvCxnSpPr>
        <xdr:cNvPr id="507" name="直線コネクタ 506"/>
        <xdr:cNvCxnSpPr/>
      </xdr:nvCxnSpPr>
      <xdr:spPr>
        <a:xfrm flipV="1">
          <a:off x="16317595" y="5368182"/>
          <a:ext cx="1269" cy="120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62145</xdr:rowOff>
    </xdr:from>
    <xdr:ext cx="469744" cy="259045"/>
    <xdr:sp macro="" textlink="">
      <xdr:nvSpPr>
        <xdr:cNvPr id="508" name="消防費最小値テキスト"/>
        <xdr:cNvSpPr txBox="1"/>
      </xdr:nvSpPr>
      <xdr:spPr>
        <a:xfrm>
          <a:off x="16370300"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58318</xdr:rowOff>
    </xdr:from>
    <xdr:to>
      <xdr:col>86</xdr:col>
      <xdr:colOff>25400</xdr:colOff>
      <xdr:row>38</xdr:row>
      <xdr:rowOff>58318</xdr:rowOff>
    </xdr:to>
    <xdr:cxnSp macro="">
      <xdr:nvCxnSpPr>
        <xdr:cNvPr id="509" name="直線コネクタ 508"/>
        <xdr:cNvCxnSpPr/>
      </xdr:nvCxnSpPr>
      <xdr:spPr>
        <a:xfrm>
          <a:off x="16230600" y="65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171359</xdr:rowOff>
    </xdr:from>
    <xdr:ext cx="534377" cy="259045"/>
    <xdr:sp macro="" textlink="">
      <xdr:nvSpPr>
        <xdr:cNvPr id="510" name="消防費最大値テキスト"/>
        <xdr:cNvSpPr txBox="1"/>
      </xdr:nvSpPr>
      <xdr:spPr>
        <a:xfrm>
          <a:off x="16370300" y="514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53232</xdr:rowOff>
    </xdr:from>
    <xdr:to>
      <xdr:col>86</xdr:col>
      <xdr:colOff>25400</xdr:colOff>
      <xdr:row>31</xdr:row>
      <xdr:rowOff>53232</xdr:rowOff>
    </xdr:to>
    <xdr:cxnSp macro="">
      <xdr:nvCxnSpPr>
        <xdr:cNvPr id="511" name="直線コネクタ 510"/>
        <xdr:cNvCxnSpPr/>
      </xdr:nvCxnSpPr>
      <xdr:spPr>
        <a:xfrm>
          <a:off x="16230600" y="536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109010</xdr:rowOff>
    </xdr:from>
    <xdr:to>
      <xdr:col>85</xdr:col>
      <xdr:colOff>127000</xdr:colOff>
      <xdr:row>37</xdr:row>
      <xdr:rowOff>142272</xdr:rowOff>
    </xdr:to>
    <xdr:cxnSp macro="">
      <xdr:nvCxnSpPr>
        <xdr:cNvPr id="512" name="直線コネクタ 511"/>
        <xdr:cNvCxnSpPr/>
      </xdr:nvCxnSpPr>
      <xdr:spPr>
        <a:xfrm flipV="1">
          <a:off x="15481300" y="6452660"/>
          <a:ext cx="8382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131265</xdr:rowOff>
    </xdr:from>
    <xdr:ext cx="534377" cy="259045"/>
    <xdr:sp macro="" textlink="">
      <xdr:nvSpPr>
        <xdr:cNvPr id="513" name="消防費平均値テキスト"/>
        <xdr:cNvSpPr txBox="1"/>
      </xdr:nvSpPr>
      <xdr:spPr>
        <a:xfrm>
          <a:off x="16370300" y="61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108388</xdr:rowOff>
    </xdr:from>
    <xdr:to>
      <xdr:col>85</xdr:col>
      <xdr:colOff>177800</xdr:colOff>
      <xdr:row>37</xdr:row>
      <xdr:rowOff>38538</xdr:rowOff>
    </xdr:to>
    <xdr:sp macro="" textlink="">
      <xdr:nvSpPr>
        <xdr:cNvPr id="514" name="フローチャート: 判断 513"/>
        <xdr:cNvSpPr/>
      </xdr:nvSpPr>
      <xdr:spPr>
        <a:xfrm>
          <a:off x="16268700" y="62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85636</xdr:rowOff>
    </xdr:from>
    <xdr:to>
      <xdr:col>81</xdr:col>
      <xdr:colOff>50800</xdr:colOff>
      <xdr:row>37</xdr:row>
      <xdr:rowOff>142272</xdr:rowOff>
    </xdr:to>
    <xdr:cxnSp macro="">
      <xdr:nvCxnSpPr>
        <xdr:cNvPr id="515" name="直線コネクタ 514"/>
        <xdr:cNvCxnSpPr/>
      </xdr:nvCxnSpPr>
      <xdr:spPr>
        <a:xfrm>
          <a:off x="14592300" y="6429286"/>
          <a:ext cx="889000" cy="5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157709</xdr:rowOff>
    </xdr:from>
    <xdr:to>
      <xdr:col>81</xdr:col>
      <xdr:colOff>101600</xdr:colOff>
      <xdr:row>37</xdr:row>
      <xdr:rowOff>87859</xdr:rowOff>
    </xdr:to>
    <xdr:sp macro="" textlink="">
      <xdr:nvSpPr>
        <xdr:cNvPr id="516" name="フローチャート: 判断 515"/>
        <xdr:cNvSpPr/>
      </xdr:nvSpPr>
      <xdr:spPr>
        <a:xfrm>
          <a:off x="1543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104386</xdr:rowOff>
    </xdr:from>
    <xdr:ext cx="534377" cy="259045"/>
    <xdr:sp macro="" textlink="">
      <xdr:nvSpPr>
        <xdr:cNvPr id="517" name="テキスト ボックス 516"/>
        <xdr:cNvSpPr txBox="1"/>
      </xdr:nvSpPr>
      <xdr:spPr>
        <a:xfrm>
          <a:off x="15214111" y="61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68948</xdr:rowOff>
    </xdr:from>
    <xdr:to>
      <xdr:col>76</xdr:col>
      <xdr:colOff>114300</xdr:colOff>
      <xdr:row>37</xdr:row>
      <xdr:rowOff>85636</xdr:rowOff>
    </xdr:to>
    <xdr:cxnSp macro="">
      <xdr:nvCxnSpPr>
        <xdr:cNvPr id="518" name="直線コネクタ 517"/>
        <xdr:cNvCxnSpPr/>
      </xdr:nvCxnSpPr>
      <xdr:spPr>
        <a:xfrm>
          <a:off x="13703300" y="6412598"/>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19" name="フローチャート: 判断 518"/>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0" name="テキスト ボックス 519"/>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18428</xdr:rowOff>
    </xdr:from>
    <xdr:to>
      <xdr:col>71</xdr:col>
      <xdr:colOff>177800</xdr:colOff>
      <xdr:row>37</xdr:row>
      <xdr:rowOff>68948</xdr:rowOff>
    </xdr:to>
    <xdr:cxnSp macro="">
      <xdr:nvCxnSpPr>
        <xdr:cNvPr id="521" name="直線コネクタ 520"/>
        <xdr:cNvCxnSpPr/>
      </xdr:nvCxnSpPr>
      <xdr:spPr>
        <a:xfrm>
          <a:off x="12814300" y="6362078"/>
          <a:ext cx="889000" cy="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20320</xdr:rowOff>
    </xdr:from>
    <xdr:to>
      <xdr:col>72</xdr:col>
      <xdr:colOff>38100</xdr:colOff>
      <xdr:row>37</xdr:row>
      <xdr:rowOff>121920</xdr:rowOff>
    </xdr:to>
    <xdr:sp macro="" textlink="">
      <xdr:nvSpPr>
        <xdr:cNvPr id="522" name="フローチャート: 判断 521"/>
        <xdr:cNvSpPr/>
      </xdr:nvSpPr>
      <xdr:spPr>
        <a:xfrm>
          <a:off x="1365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113047</xdr:rowOff>
    </xdr:from>
    <xdr:ext cx="534377" cy="259045"/>
    <xdr:sp macro="" textlink="">
      <xdr:nvSpPr>
        <xdr:cNvPr id="523" name="テキスト ボックス 522"/>
        <xdr:cNvSpPr txBox="1"/>
      </xdr:nvSpPr>
      <xdr:spPr>
        <a:xfrm>
          <a:off x="13436111" y="64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141078</xdr:rowOff>
    </xdr:from>
    <xdr:to>
      <xdr:col>67</xdr:col>
      <xdr:colOff>101600</xdr:colOff>
      <xdr:row>37</xdr:row>
      <xdr:rowOff>71228</xdr:rowOff>
    </xdr:to>
    <xdr:sp macro="" textlink="">
      <xdr:nvSpPr>
        <xdr:cNvPr id="524" name="フローチャート: 判断 523"/>
        <xdr:cNvSpPr/>
      </xdr:nvSpPr>
      <xdr:spPr>
        <a:xfrm>
          <a:off x="12763500" y="631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62355</xdr:rowOff>
    </xdr:from>
    <xdr:ext cx="534377" cy="259045"/>
    <xdr:sp macro="" textlink="">
      <xdr:nvSpPr>
        <xdr:cNvPr id="525" name="テキスト ボックス 524"/>
        <xdr:cNvSpPr txBox="1"/>
      </xdr:nvSpPr>
      <xdr:spPr>
        <a:xfrm>
          <a:off x="12547111" y="64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58210</xdr:rowOff>
    </xdr:from>
    <xdr:to>
      <xdr:col>85</xdr:col>
      <xdr:colOff>177800</xdr:colOff>
      <xdr:row>37</xdr:row>
      <xdr:rowOff>159810</xdr:rowOff>
    </xdr:to>
    <xdr:sp macro="" textlink="">
      <xdr:nvSpPr>
        <xdr:cNvPr id="531" name="楕円 530"/>
        <xdr:cNvSpPr/>
      </xdr:nvSpPr>
      <xdr:spPr>
        <a:xfrm>
          <a:off x="16268700" y="64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144587</xdr:rowOff>
    </xdr:from>
    <xdr:ext cx="534377" cy="259045"/>
    <xdr:sp macro="" textlink="">
      <xdr:nvSpPr>
        <xdr:cNvPr id="532" name="消防費該当値テキスト"/>
        <xdr:cNvSpPr txBox="1"/>
      </xdr:nvSpPr>
      <xdr:spPr>
        <a:xfrm>
          <a:off x="16370300" y="631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91472</xdr:rowOff>
    </xdr:from>
    <xdr:to>
      <xdr:col>81</xdr:col>
      <xdr:colOff>101600</xdr:colOff>
      <xdr:row>38</xdr:row>
      <xdr:rowOff>21622</xdr:rowOff>
    </xdr:to>
    <xdr:sp macro="" textlink="">
      <xdr:nvSpPr>
        <xdr:cNvPr id="533" name="楕円 532"/>
        <xdr:cNvSpPr/>
      </xdr:nvSpPr>
      <xdr:spPr>
        <a:xfrm>
          <a:off x="15430500" y="643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12749</xdr:rowOff>
    </xdr:from>
    <xdr:ext cx="534377" cy="259045"/>
    <xdr:sp macro="" textlink="">
      <xdr:nvSpPr>
        <xdr:cNvPr id="534" name="テキスト ボックス 533"/>
        <xdr:cNvSpPr txBox="1"/>
      </xdr:nvSpPr>
      <xdr:spPr>
        <a:xfrm>
          <a:off x="15214111" y="65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34836</xdr:rowOff>
    </xdr:from>
    <xdr:to>
      <xdr:col>76</xdr:col>
      <xdr:colOff>165100</xdr:colOff>
      <xdr:row>37</xdr:row>
      <xdr:rowOff>136436</xdr:rowOff>
    </xdr:to>
    <xdr:sp macro="" textlink="">
      <xdr:nvSpPr>
        <xdr:cNvPr id="535" name="楕円 534"/>
        <xdr:cNvSpPr/>
      </xdr:nvSpPr>
      <xdr:spPr>
        <a:xfrm>
          <a:off x="14541500" y="63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127563</xdr:rowOff>
    </xdr:from>
    <xdr:ext cx="534377" cy="259045"/>
    <xdr:sp macro="" textlink="">
      <xdr:nvSpPr>
        <xdr:cNvPr id="536" name="テキスト ボックス 535"/>
        <xdr:cNvSpPr txBox="1"/>
      </xdr:nvSpPr>
      <xdr:spPr>
        <a:xfrm>
          <a:off x="14325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18148</xdr:rowOff>
    </xdr:from>
    <xdr:to>
      <xdr:col>72</xdr:col>
      <xdr:colOff>38100</xdr:colOff>
      <xdr:row>37</xdr:row>
      <xdr:rowOff>119748</xdr:rowOff>
    </xdr:to>
    <xdr:sp macro="" textlink="">
      <xdr:nvSpPr>
        <xdr:cNvPr id="537" name="楕円 536"/>
        <xdr:cNvSpPr/>
      </xdr:nvSpPr>
      <xdr:spPr>
        <a:xfrm>
          <a:off x="13652500" y="63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136275</xdr:rowOff>
    </xdr:from>
    <xdr:ext cx="534377" cy="259045"/>
    <xdr:sp macro="" textlink="">
      <xdr:nvSpPr>
        <xdr:cNvPr id="538" name="テキスト ボックス 537"/>
        <xdr:cNvSpPr txBox="1"/>
      </xdr:nvSpPr>
      <xdr:spPr>
        <a:xfrm>
          <a:off x="13436111" y="613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139078</xdr:rowOff>
    </xdr:from>
    <xdr:to>
      <xdr:col>67</xdr:col>
      <xdr:colOff>101600</xdr:colOff>
      <xdr:row>37</xdr:row>
      <xdr:rowOff>69228</xdr:rowOff>
    </xdr:to>
    <xdr:sp macro="" textlink="">
      <xdr:nvSpPr>
        <xdr:cNvPr id="539" name="楕円 538"/>
        <xdr:cNvSpPr/>
      </xdr:nvSpPr>
      <xdr:spPr>
        <a:xfrm>
          <a:off x="12763500" y="631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85755</xdr:rowOff>
    </xdr:from>
    <xdr:ext cx="534377" cy="259045"/>
    <xdr:sp macro="" textlink="">
      <xdr:nvSpPr>
        <xdr:cNvPr id="540" name="テキスト ボックス 539"/>
        <xdr:cNvSpPr txBox="1"/>
      </xdr:nvSpPr>
      <xdr:spPr>
        <a:xfrm>
          <a:off x="12547111" y="608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2" name="直線コネクタ 55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3" name="テキスト ボックス 55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5" name="テキスト ボックス 55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6" name="直線コネクタ 55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7" name="テキスト ボックス 55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0" name="直線コネクタ 55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1" name="テキスト ボックス 560"/>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2" name="直線コネクタ 56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3" name="テキスト ボックス 562"/>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4" name="直線コネクタ 56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65" name="テキスト ボックス 564"/>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90694</xdr:rowOff>
    </xdr:from>
    <xdr:to>
      <xdr:col>85</xdr:col>
      <xdr:colOff>126364</xdr:colOff>
      <xdr:row>58</xdr:row>
      <xdr:rowOff>105667</xdr:rowOff>
    </xdr:to>
    <xdr:cxnSp macro="">
      <xdr:nvCxnSpPr>
        <xdr:cNvPr id="569" name="直線コネクタ 568"/>
        <xdr:cNvCxnSpPr/>
      </xdr:nvCxnSpPr>
      <xdr:spPr>
        <a:xfrm flipV="1">
          <a:off x="16317595" y="8663194"/>
          <a:ext cx="1269" cy="138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109494</xdr:rowOff>
    </xdr:from>
    <xdr:ext cx="534377" cy="259045"/>
    <xdr:sp macro="" textlink="">
      <xdr:nvSpPr>
        <xdr:cNvPr id="570" name="教育費最小値テキスト"/>
        <xdr:cNvSpPr txBox="1"/>
      </xdr:nvSpPr>
      <xdr:spPr>
        <a:xfrm>
          <a:off x="16370300" y="1005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105667</xdr:rowOff>
    </xdr:from>
    <xdr:to>
      <xdr:col>86</xdr:col>
      <xdr:colOff>25400</xdr:colOff>
      <xdr:row>58</xdr:row>
      <xdr:rowOff>105667</xdr:rowOff>
    </xdr:to>
    <xdr:cxnSp macro="">
      <xdr:nvCxnSpPr>
        <xdr:cNvPr id="571" name="直線コネクタ 570"/>
        <xdr:cNvCxnSpPr/>
      </xdr:nvCxnSpPr>
      <xdr:spPr>
        <a:xfrm>
          <a:off x="16230600" y="1004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37371</xdr:rowOff>
    </xdr:from>
    <xdr:ext cx="534377" cy="259045"/>
    <xdr:sp macro="" textlink="">
      <xdr:nvSpPr>
        <xdr:cNvPr id="572" name="教育費最大値テキスト"/>
        <xdr:cNvSpPr txBox="1"/>
      </xdr:nvSpPr>
      <xdr:spPr>
        <a:xfrm>
          <a:off x="16370300" y="84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90694</xdr:rowOff>
    </xdr:from>
    <xdr:to>
      <xdr:col>86</xdr:col>
      <xdr:colOff>25400</xdr:colOff>
      <xdr:row>50</xdr:row>
      <xdr:rowOff>90694</xdr:rowOff>
    </xdr:to>
    <xdr:cxnSp macro="">
      <xdr:nvCxnSpPr>
        <xdr:cNvPr id="573" name="直線コネクタ 572"/>
        <xdr:cNvCxnSpPr/>
      </xdr:nvCxnSpPr>
      <xdr:spPr>
        <a:xfrm>
          <a:off x="16230600" y="86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37830</xdr:rowOff>
    </xdr:from>
    <xdr:to>
      <xdr:col>85</xdr:col>
      <xdr:colOff>127000</xdr:colOff>
      <xdr:row>58</xdr:row>
      <xdr:rowOff>86722</xdr:rowOff>
    </xdr:to>
    <xdr:cxnSp macro="">
      <xdr:nvCxnSpPr>
        <xdr:cNvPr id="574" name="直線コネクタ 573"/>
        <xdr:cNvCxnSpPr/>
      </xdr:nvCxnSpPr>
      <xdr:spPr>
        <a:xfrm flipV="1">
          <a:off x="15481300" y="9981930"/>
          <a:ext cx="838200" cy="4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142152</xdr:rowOff>
    </xdr:from>
    <xdr:ext cx="534377" cy="259045"/>
    <xdr:sp macro="" textlink="">
      <xdr:nvSpPr>
        <xdr:cNvPr id="575" name="教育費平均値テキスト"/>
        <xdr:cNvSpPr txBox="1"/>
      </xdr:nvSpPr>
      <xdr:spPr>
        <a:xfrm>
          <a:off x="16370300" y="940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119275</xdr:rowOff>
    </xdr:from>
    <xdr:to>
      <xdr:col>85</xdr:col>
      <xdr:colOff>177800</xdr:colOff>
      <xdr:row>56</xdr:row>
      <xdr:rowOff>49425</xdr:rowOff>
    </xdr:to>
    <xdr:sp macro="" textlink="">
      <xdr:nvSpPr>
        <xdr:cNvPr id="576" name="フローチャート: 判断 575"/>
        <xdr:cNvSpPr/>
      </xdr:nvSpPr>
      <xdr:spPr>
        <a:xfrm>
          <a:off x="16268700" y="95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14770</xdr:rowOff>
    </xdr:from>
    <xdr:to>
      <xdr:col>81</xdr:col>
      <xdr:colOff>50800</xdr:colOff>
      <xdr:row>58</xdr:row>
      <xdr:rowOff>86722</xdr:rowOff>
    </xdr:to>
    <xdr:cxnSp macro="">
      <xdr:nvCxnSpPr>
        <xdr:cNvPr id="577" name="直線コネクタ 576"/>
        <xdr:cNvCxnSpPr/>
      </xdr:nvCxnSpPr>
      <xdr:spPr>
        <a:xfrm>
          <a:off x="14592300" y="9958870"/>
          <a:ext cx="889000" cy="7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20606</xdr:rowOff>
    </xdr:from>
    <xdr:to>
      <xdr:col>81</xdr:col>
      <xdr:colOff>101600</xdr:colOff>
      <xdr:row>56</xdr:row>
      <xdr:rowOff>122206</xdr:rowOff>
    </xdr:to>
    <xdr:sp macro="" textlink="">
      <xdr:nvSpPr>
        <xdr:cNvPr id="578" name="フローチャート: 判断 577"/>
        <xdr:cNvSpPr/>
      </xdr:nvSpPr>
      <xdr:spPr>
        <a:xfrm>
          <a:off x="15430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138733</xdr:rowOff>
    </xdr:from>
    <xdr:ext cx="534377" cy="259045"/>
    <xdr:sp macro="" textlink="">
      <xdr:nvSpPr>
        <xdr:cNvPr id="579" name="テキスト ボックス 578"/>
        <xdr:cNvSpPr txBox="1"/>
      </xdr:nvSpPr>
      <xdr:spPr>
        <a:xfrm>
          <a:off x="15214111" y="93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150873</xdr:rowOff>
    </xdr:from>
    <xdr:to>
      <xdr:col>76</xdr:col>
      <xdr:colOff>114300</xdr:colOff>
      <xdr:row>58</xdr:row>
      <xdr:rowOff>14770</xdr:rowOff>
    </xdr:to>
    <xdr:cxnSp macro="">
      <xdr:nvCxnSpPr>
        <xdr:cNvPr id="580" name="直線コネクタ 579"/>
        <xdr:cNvCxnSpPr/>
      </xdr:nvCxnSpPr>
      <xdr:spPr>
        <a:xfrm>
          <a:off x="13703300" y="9923523"/>
          <a:ext cx="889000" cy="3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18177</xdr:rowOff>
    </xdr:from>
    <xdr:to>
      <xdr:col>76</xdr:col>
      <xdr:colOff>165100</xdr:colOff>
      <xdr:row>56</xdr:row>
      <xdr:rowOff>119777</xdr:rowOff>
    </xdr:to>
    <xdr:sp macro="" textlink="">
      <xdr:nvSpPr>
        <xdr:cNvPr id="581" name="フローチャート: 判断 580"/>
        <xdr:cNvSpPr/>
      </xdr:nvSpPr>
      <xdr:spPr>
        <a:xfrm>
          <a:off x="14541500" y="9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136304</xdr:rowOff>
    </xdr:from>
    <xdr:ext cx="534377" cy="259045"/>
    <xdr:sp macro="" textlink="">
      <xdr:nvSpPr>
        <xdr:cNvPr id="582" name="テキスト ボックス 581"/>
        <xdr:cNvSpPr txBox="1"/>
      </xdr:nvSpPr>
      <xdr:spPr>
        <a:xfrm>
          <a:off x="14325111" y="939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150873</xdr:rowOff>
    </xdr:from>
    <xdr:to>
      <xdr:col>71</xdr:col>
      <xdr:colOff>177800</xdr:colOff>
      <xdr:row>58</xdr:row>
      <xdr:rowOff>132242</xdr:rowOff>
    </xdr:to>
    <xdr:cxnSp macro="">
      <xdr:nvCxnSpPr>
        <xdr:cNvPr id="583" name="直線コネクタ 582"/>
        <xdr:cNvCxnSpPr/>
      </xdr:nvCxnSpPr>
      <xdr:spPr>
        <a:xfrm flipV="1">
          <a:off x="12814300" y="9923523"/>
          <a:ext cx="889000" cy="15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70383</xdr:rowOff>
    </xdr:from>
    <xdr:to>
      <xdr:col>72</xdr:col>
      <xdr:colOff>38100</xdr:colOff>
      <xdr:row>57</xdr:row>
      <xdr:rowOff>533</xdr:rowOff>
    </xdr:to>
    <xdr:sp macro="" textlink="">
      <xdr:nvSpPr>
        <xdr:cNvPr id="584" name="フローチャート: 判断 583"/>
        <xdr:cNvSpPr/>
      </xdr:nvSpPr>
      <xdr:spPr>
        <a:xfrm>
          <a:off x="13652500" y="967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17060</xdr:rowOff>
    </xdr:from>
    <xdr:ext cx="534377" cy="259045"/>
    <xdr:sp macro="" textlink="">
      <xdr:nvSpPr>
        <xdr:cNvPr id="585" name="テキスト ボックス 584"/>
        <xdr:cNvSpPr txBox="1"/>
      </xdr:nvSpPr>
      <xdr:spPr>
        <a:xfrm>
          <a:off x="13436111" y="944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87557</xdr:rowOff>
    </xdr:from>
    <xdr:to>
      <xdr:col>67</xdr:col>
      <xdr:colOff>101600</xdr:colOff>
      <xdr:row>57</xdr:row>
      <xdr:rowOff>17707</xdr:rowOff>
    </xdr:to>
    <xdr:sp macro="" textlink="">
      <xdr:nvSpPr>
        <xdr:cNvPr id="586" name="フローチャート: 判断 585"/>
        <xdr:cNvSpPr/>
      </xdr:nvSpPr>
      <xdr:spPr>
        <a:xfrm>
          <a:off x="12763500" y="968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34234</xdr:rowOff>
    </xdr:from>
    <xdr:ext cx="534377" cy="259045"/>
    <xdr:sp macro="" textlink="">
      <xdr:nvSpPr>
        <xdr:cNvPr id="587" name="テキスト ボックス 586"/>
        <xdr:cNvSpPr txBox="1"/>
      </xdr:nvSpPr>
      <xdr:spPr>
        <a:xfrm>
          <a:off x="12547111" y="946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158480</xdr:rowOff>
    </xdr:from>
    <xdr:to>
      <xdr:col>85</xdr:col>
      <xdr:colOff>177800</xdr:colOff>
      <xdr:row>58</xdr:row>
      <xdr:rowOff>88630</xdr:rowOff>
    </xdr:to>
    <xdr:sp macro="" textlink="">
      <xdr:nvSpPr>
        <xdr:cNvPr id="593" name="楕円 592"/>
        <xdr:cNvSpPr/>
      </xdr:nvSpPr>
      <xdr:spPr>
        <a:xfrm>
          <a:off x="16268700" y="9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73407</xdr:rowOff>
    </xdr:from>
    <xdr:ext cx="534377" cy="259045"/>
    <xdr:sp macro="" textlink="">
      <xdr:nvSpPr>
        <xdr:cNvPr id="594" name="教育費該当値テキスト"/>
        <xdr:cNvSpPr txBox="1"/>
      </xdr:nvSpPr>
      <xdr:spPr>
        <a:xfrm>
          <a:off x="16370300" y="984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35922</xdr:rowOff>
    </xdr:from>
    <xdr:to>
      <xdr:col>81</xdr:col>
      <xdr:colOff>101600</xdr:colOff>
      <xdr:row>58</xdr:row>
      <xdr:rowOff>137522</xdr:rowOff>
    </xdr:to>
    <xdr:sp macro="" textlink="">
      <xdr:nvSpPr>
        <xdr:cNvPr id="595" name="楕円 594"/>
        <xdr:cNvSpPr/>
      </xdr:nvSpPr>
      <xdr:spPr>
        <a:xfrm>
          <a:off x="15430500" y="99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128649</xdr:rowOff>
    </xdr:from>
    <xdr:ext cx="534377" cy="259045"/>
    <xdr:sp macro="" textlink="">
      <xdr:nvSpPr>
        <xdr:cNvPr id="596" name="テキスト ボックス 595"/>
        <xdr:cNvSpPr txBox="1"/>
      </xdr:nvSpPr>
      <xdr:spPr>
        <a:xfrm>
          <a:off x="15214111" y="100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135420</xdr:rowOff>
    </xdr:from>
    <xdr:to>
      <xdr:col>76</xdr:col>
      <xdr:colOff>165100</xdr:colOff>
      <xdr:row>58</xdr:row>
      <xdr:rowOff>65570</xdr:rowOff>
    </xdr:to>
    <xdr:sp macro="" textlink="">
      <xdr:nvSpPr>
        <xdr:cNvPr id="597" name="楕円 596"/>
        <xdr:cNvSpPr/>
      </xdr:nvSpPr>
      <xdr:spPr>
        <a:xfrm>
          <a:off x="14541500" y="99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56697</xdr:rowOff>
    </xdr:from>
    <xdr:ext cx="534377" cy="259045"/>
    <xdr:sp macro="" textlink="">
      <xdr:nvSpPr>
        <xdr:cNvPr id="598" name="テキスト ボックス 597"/>
        <xdr:cNvSpPr txBox="1"/>
      </xdr:nvSpPr>
      <xdr:spPr>
        <a:xfrm>
          <a:off x="14325111" y="100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100073</xdr:rowOff>
    </xdr:from>
    <xdr:to>
      <xdr:col>72</xdr:col>
      <xdr:colOff>38100</xdr:colOff>
      <xdr:row>58</xdr:row>
      <xdr:rowOff>30223</xdr:rowOff>
    </xdr:to>
    <xdr:sp macro="" textlink="">
      <xdr:nvSpPr>
        <xdr:cNvPr id="599" name="楕円 598"/>
        <xdr:cNvSpPr/>
      </xdr:nvSpPr>
      <xdr:spPr>
        <a:xfrm>
          <a:off x="13652500" y="98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21350</xdr:rowOff>
    </xdr:from>
    <xdr:ext cx="534377" cy="259045"/>
    <xdr:sp macro="" textlink="">
      <xdr:nvSpPr>
        <xdr:cNvPr id="600" name="テキスト ボックス 599"/>
        <xdr:cNvSpPr txBox="1"/>
      </xdr:nvSpPr>
      <xdr:spPr>
        <a:xfrm>
          <a:off x="13436111" y="99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81442</xdr:rowOff>
    </xdr:from>
    <xdr:to>
      <xdr:col>67</xdr:col>
      <xdr:colOff>101600</xdr:colOff>
      <xdr:row>59</xdr:row>
      <xdr:rowOff>11592</xdr:rowOff>
    </xdr:to>
    <xdr:sp macro="" textlink="">
      <xdr:nvSpPr>
        <xdr:cNvPr id="601" name="楕円 600"/>
        <xdr:cNvSpPr/>
      </xdr:nvSpPr>
      <xdr:spPr>
        <a:xfrm>
          <a:off x="12763500" y="100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2719</xdr:rowOff>
    </xdr:from>
    <xdr:ext cx="534377" cy="259045"/>
    <xdr:sp macro="" textlink="">
      <xdr:nvSpPr>
        <xdr:cNvPr id="602" name="テキスト ボックス 601"/>
        <xdr:cNvSpPr txBox="1"/>
      </xdr:nvSpPr>
      <xdr:spPr>
        <a:xfrm>
          <a:off x="12547111" y="1011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156845</xdr:rowOff>
    </xdr:from>
    <xdr:to>
      <xdr:col>85</xdr:col>
      <xdr:colOff>126364</xdr:colOff>
      <xdr:row>78</xdr:row>
      <xdr:rowOff>139700</xdr:rowOff>
    </xdr:to>
    <xdr:cxnSp macro="">
      <xdr:nvCxnSpPr>
        <xdr:cNvPr id="624" name="直線コネクタ 623"/>
        <xdr:cNvCxnSpPr/>
      </xdr:nvCxnSpPr>
      <xdr:spPr>
        <a:xfrm flipV="1">
          <a:off x="16317595" y="12158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103522</xdr:rowOff>
    </xdr:from>
    <xdr:ext cx="469744" cy="259045"/>
    <xdr:sp macro="" textlink="">
      <xdr:nvSpPr>
        <xdr:cNvPr id="627" name="災害復旧費最大値テキスト"/>
        <xdr:cNvSpPr txBox="1"/>
      </xdr:nvSpPr>
      <xdr:spPr>
        <a:xfrm>
          <a:off x="16370300" y="1193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156845</xdr:rowOff>
    </xdr:from>
    <xdr:to>
      <xdr:col>86</xdr:col>
      <xdr:colOff>25400</xdr:colOff>
      <xdr:row>70</xdr:row>
      <xdr:rowOff>156845</xdr:rowOff>
    </xdr:to>
    <xdr:cxnSp macro="">
      <xdr:nvCxnSpPr>
        <xdr:cNvPr id="628" name="直線コネクタ 627"/>
        <xdr:cNvCxnSpPr/>
      </xdr:nvCxnSpPr>
      <xdr:spPr>
        <a:xfrm>
          <a:off x="16230600" y="1215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107011</xdr:rowOff>
    </xdr:from>
    <xdr:to>
      <xdr:col>85</xdr:col>
      <xdr:colOff>127000</xdr:colOff>
      <xdr:row>78</xdr:row>
      <xdr:rowOff>138100</xdr:rowOff>
    </xdr:to>
    <xdr:cxnSp macro="">
      <xdr:nvCxnSpPr>
        <xdr:cNvPr id="629" name="直線コネクタ 628"/>
        <xdr:cNvCxnSpPr/>
      </xdr:nvCxnSpPr>
      <xdr:spPr>
        <a:xfrm flipV="1">
          <a:off x="15481300" y="13480111"/>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136465</xdr:rowOff>
    </xdr:from>
    <xdr:ext cx="378565" cy="259045"/>
    <xdr:sp macro="" textlink="">
      <xdr:nvSpPr>
        <xdr:cNvPr id="630" name="災害復旧費平均値テキスト"/>
        <xdr:cNvSpPr txBox="1"/>
      </xdr:nvSpPr>
      <xdr:spPr>
        <a:xfrm>
          <a:off x="16370300" y="13166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113588</xdr:rowOff>
    </xdr:from>
    <xdr:to>
      <xdr:col>85</xdr:col>
      <xdr:colOff>177800</xdr:colOff>
      <xdr:row>78</xdr:row>
      <xdr:rowOff>43738</xdr:rowOff>
    </xdr:to>
    <xdr:sp macro="" textlink="">
      <xdr:nvSpPr>
        <xdr:cNvPr id="631" name="フローチャート: 判断 630"/>
        <xdr:cNvSpPr/>
      </xdr:nvSpPr>
      <xdr:spPr>
        <a:xfrm>
          <a:off x="162687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137871</xdr:rowOff>
    </xdr:from>
    <xdr:to>
      <xdr:col>81</xdr:col>
      <xdr:colOff>50800</xdr:colOff>
      <xdr:row>78</xdr:row>
      <xdr:rowOff>138100</xdr:rowOff>
    </xdr:to>
    <xdr:cxnSp macro="">
      <xdr:nvCxnSpPr>
        <xdr:cNvPr id="632" name="直線コネクタ 631"/>
        <xdr:cNvCxnSpPr/>
      </xdr:nvCxnSpPr>
      <xdr:spPr>
        <a:xfrm>
          <a:off x="14592300" y="135109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101016</xdr:rowOff>
    </xdr:from>
    <xdr:to>
      <xdr:col>81</xdr:col>
      <xdr:colOff>101600</xdr:colOff>
      <xdr:row>78</xdr:row>
      <xdr:rowOff>31166</xdr:rowOff>
    </xdr:to>
    <xdr:sp macro="" textlink="">
      <xdr:nvSpPr>
        <xdr:cNvPr id="633" name="フローチャート: 判断 632"/>
        <xdr:cNvSpPr/>
      </xdr:nvSpPr>
      <xdr:spPr>
        <a:xfrm>
          <a:off x="15430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47693</xdr:rowOff>
    </xdr:from>
    <xdr:ext cx="378565" cy="259045"/>
    <xdr:sp macro="" textlink="">
      <xdr:nvSpPr>
        <xdr:cNvPr id="634" name="テキスト ボックス 633"/>
        <xdr:cNvSpPr txBox="1"/>
      </xdr:nvSpPr>
      <xdr:spPr>
        <a:xfrm>
          <a:off x="15292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137871</xdr:rowOff>
    </xdr:from>
    <xdr:to>
      <xdr:col>76</xdr:col>
      <xdr:colOff>114300</xdr:colOff>
      <xdr:row>78</xdr:row>
      <xdr:rowOff>138785</xdr:rowOff>
    </xdr:to>
    <xdr:cxnSp macro="">
      <xdr:nvCxnSpPr>
        <xdr:cNvPr id="635" name="直線コネクタ 634"/>
        <xdr:cNvCxnSpPr/>
      </xdr:nvCxnSpPr>
      <xdr:spPr>
        <a:xfrm flipV="1">
          <a:off x="13703300" y="1351097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28550</xdr:rowOff>
    </xdr:from>
    <xdr:to>
      <xdr:col>76</xdr:col>
      <xdr:colOff>165100</xdr:colOff>
      <xdr:row>78</xdr:row>
      <xdr:rowOff>130150</xdr:rowOff>
    </xdr:to>
    <xdr:sp macro="" textlink="">
      <xdr:nvSpPr>
        <xdr:cNvPr id="636" name="フローチャート: 判断 635"/>
        <xdr:cNvSpPr/>
      </xdr:nvSpPr>
      <xdr:spPr>
        <a:xfrm>
          <a:off x="14541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146677</xdr:rowOff>
    </xdr:from>
    <xdr:ext cx="378565" cy="259045"/>
    <xdr:sp macro="" textlink="">
      <xdr:nvSpPr>
        <xdr:cNvPr id="637" name="テキスト ボックス 636"/>
        <xdr:cNvSpPr txBox="1"/>
      </xdr:nvSpPr>
      <xdr:spPr>
        <a:xfrm>
          <a:off x="14403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134214</xdr:rowOff>
    </xdr:from>
    <xdr:to>
      <xdr:col>71</xdr:col>
      <xdr:colOff>177800</xdr:colOff>
      <xdr:row>78</xdr:row>
      <xdr:rowOff>138785</xdr:rowOff>
    </xdr:to>
    <xdr:cxnSp macro="">
      <xdr:nvCxnSpPr>
        <xdr:cNvPr id="638" name="直線コネクタ 637"/>
        <xdr:cNvCxnSpPr/>
      </xdr:nvCxnSpPr>
      <xdr:spPr>
        <a:xfrm>
          <a:off x="12814300" y="1350731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64897</xdr:rowOff>
    </xdr:from>
    <xdr:to>
      <xdr:col>72</xdr:col>
      <xdr:colOff>38100</xdr:colOff>
      <xdr:row>78</xdr:row>
      <xdr:rowOff>166497</xdr:rowOff>
    </xdr:to>
    <xdr:sp macro="" textlink="">
      <xdr:nvSpPr>
        <xdr:cNvPr id="639" name="フローチャート: 判断 638"/>
        <xdr:cNvSpPr/>
      </xdr:nvSpPr>
      <xdr:spPr>
        <a:xfrm>
          <a:off x="13652500" y="1343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11574</xdr:rowOff>
    </xdr:from>
    <xdr:ext cx="378565" cy="259045"/>
    <xdr:sp macro="" textlink="">
      <xdr:nvSpPr>
        <xdr:cNvPr id="640" name="テキスト ボックス 639"/>
        <xdr:cNvSpPr txBox="1"/>
      </xdr:nvSpPr>
      <xdr:spPr>
        <a:xfrm>
          <a:off x="13514017" y="1321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19177</xdr:rowOff>
    </xdr:from>
    <xdr:to>
      <xdr:col>67</xdr:col>
      <xdr:colOff>101600</xdr:colOff>
      <xdr:row>78</xdr:row>
      <xdr:rowOff>120777</xdr:rowOff>
    </xdr:to>
    <xdr:sp macro="" textlink="">
      <xdr:nvSpPr>
        <xdr:cNvPr id="641" name="フローチャート: 判断 640"/>
        <xdr:cNvSpPr/>
      </xdr:nvSpPr>
      <xdr:spPr>
        <a:xfrm>
          <a:off x="12763500" y="1339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137304</xdr:rowOff>
    </xdr:from>
    <xdr:ext cx="378565" cy="259045"/>
    <xdr:sp macro="" textlink="">
      <xdr:nvSpPr>
        <xdr:cNvPr id="642" name="テキスト ボックス 641"/>
        <xdr:cNvSpPr txBox="1"/>
      </xdr:nvSpPr>
      <xdr:spPr>
        <a:xfrm>
          <a:off x="12625017" y="1316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56211</xdr:rowOff>
    </xdr:from>
    <xdr:to>
      <xdr:col>85</xdr:col>
      <xdr:colOff>177800</xdr:colOff>
      <xdr:row>78</xdr:row>
      <xdr:rowOff>157811</xdr:rowOff>
    </xdr:to>
    <xdr:sp macro="" textlink="">
      <xdr:nvSpPr>
        <xdr:cNvPr id="648" name="楕円 647"/>
        <xdr:cNvSpPr/>
      </xdr:nvSpPr>
      <xdr:spPr>
        <a:xfrm>
          <a:off x="16268700" y="134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142588</xdr:rowOff>
    </xdr:from>
    <xdr:ext cx="378565" cy="259045"/>
    <xdr:sp macro="" textlink="">
      <xdr:nvSpPr>
        <xdr:cNvPr id="649" name="災害復旧費該当値テキスト"/>
        <xdr:cNvSpPr txBox="1"/>
      </xdr:nvSpPr>
      <xdr:spPr>
        <a:xfrm>
          <a:off x="16370300" y="1334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87300</xdr:rowOff>
    </xdr:from>
    <xdr:to>
      <xdr:col>81</xdr:col>
      <xdr:colOff>101600</xdr:colOff>
      <xdr:row>79</xdr:row>
      <xdr:rowOff>17450</xdr:rowOff>
    </xdr:to>
    <xdr:sp macro="" textlink="">
      <xdr:nvSpPr>
        <xdr:cNvPr id="650" name="楕円 649"/>
        <xdr:cNvSpPr/>
      </xdr:nvSpPr>
      <xdr:spPr>
        <a:xfrm>
          <a:off x="154305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8577</xdr:rowOff>
    </xdr:from>
    <xdr:ext cx="249299" cy="259045"/>
    <xdr:sp macro="" textlink="">
      <xdr:nvSpPr>
        <xdr:cNvPr id="651" name="テキスト ボックス 650"/>
        <xdr:cNvSpPr txBox="1"/>
      </xdr:nvSpPr>
      <xdr:spPr>
        <a:xfrm>
          <a:off x="15356650" y="135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87071</xdr:rowOff>
    </xdr:from>
    <xdr:to>
      <xdr:col>76</xdr:col>
      <xdr:colOff>165100</xdr:colOff>
      <xdr:row>79</xdr:row>
      <xdr:rowOff>17221</xdr:rowOff>
    </xdr:to>
    <xdr:sp macro="" textlink="">
      <xdr:nvSpPr>
        <xdr:cNvPr id="652" name="楕円 651"/>
        <xdr:cNvSpPr/>
      </xdr:nvSpPr>
      <xdr:spPr>
        <a:xfrm>
          <a:off x="14541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8348</xdr:rowOff>
    </xdr:from>
    <xdr:ext cx="249299" cy="259045"/>
    <xdr:sp macro="" textlink="">
      <xdr:nvSpPr>
        <xdr:cNvPr id="653" name="テキスト ボックス 652"/>
        <xdr:cNvSpPr txBox="1"/>
      </xdr:nvSpPr>
      <xdr:spPr>
        <a:xfrm>
          <a:off x="14467650" y="13552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87985</xdr:rowOff>
    </xdr:from>
    <xdr:to>
      <xdr:col>72</xdr:col>
      <xdr:colOff>38100</xdr:colOff>
      <xdr:row>79</xdr:row>
      <xdr:rowOff>18135</xdr:rowOff>
    </xdr:to>
    <xdr:sp macro="" textlink="">
      <xdr:nvSpPr>
        <xdr:cNvPr id="654" name="楕円 653"/>
        <xdr:cNvSpPr/>
      </xdr:nvSpPr>
      <xdr:spPr>
        <a:xfrm>
          <a:off x="13652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9262</xdr:rowOff>
    </xdr:from>
    <xdr:ext cx="249299" cy="259045"/>
    <xdr:sp macro="" textlink="">
      <xdr:nvSpPr>
        <xdr:cNvPr id="655" name="テキスト ボックス 654"/>
        <xdr:cNvSpPr txBox="1"/>
      </xdr:nvSpPr>
      <xdr:spPr>
        <a:xfrm>
          <a:off x="13578650" y="13553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83414</xdr:rowOff>
    </xdr:from>
    <xdr:to>
      <xdr:col>67</xdr:col>
      <xdr:colOff>101600</xdr:colOff>
      <xdr:row>79</xdr:row>
      <xdr:rowOff>13564</xdr:rowOff>
    </xdr:to>
    <xdr:sp macro="" textlink="">
      <xdr:nvSpPr>
        <xdr:cNvPr id="656" name="楕円 655"/>
        <xdr:cNvSpPr/>
      </xdr:nvSpPr>
      <xdr:spPr>
        <a:xfrm>
          <a:off x="12763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4691</xdr:rowOff>
    </xdr:from>
    <xdr:ext cx="313932" cy="259045"/>
    <xdr:sp macro="" textlink="">
      <xdr:nvSpPr>
        <xdr:cNvPr id="657" name="テキスト ボックス 656"/>
        <xdr:cNvSpPr txBox="1"/>
      </xdr:nvSpPr>
      <xdr:spPr>
        <a:xfrm>
          <a:off x="12657333" y="13549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0" name="テキスト ボックス 67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143945</xdr:rowOff>
    </xdr:from>
    <xdr:to>
      <xdr:col>85</xdr:col>
      <xdr:colOff>126364</xdr:colOff>
      <xdr:row>98</xdr:row>
      <xdr:rowOff>119583</xdr:rowOff>
    </xdr:to>
    <xdr:cxnSp macro="">
      <xdr:nvCxnSpPr>
        <xdr:cNvPr id="684" name="直線コネクタ 683"/>
        <xdr:cNvCxnSpPr/>
      </xdr:nvCxnSpPr>
      <xdr:spPr>
        <a:xfrm flipV="1">
          <a:off x="16317595" y="15402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123410</xdr:rowOff>
    </xdr:from>
    <xdr:ext cx="534377" cy="259045"/>
    <xdr:sp macro="" textlink="">
      <xdr:nvSpPr>
        <xdr:cNvPr id="685" name="公債費最小値テキスト"/>
        <xdr:cNvSpPr txBox="1"/>
      </xdr:nvSpPr>
      <xdr:spPr>
        <a:xfrm>
          <a:off x="16370300" y="169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119583</xdr:rowOff>
    </xdr:from>
    <xdr:to>
      <xdr:col>86</xdr:col>
      <xdr:colOff>25400</xdr:colOff>
      <xdr:row>98</xdr:row>
      <xdr:rowOff>119583</xdr:rowOff>
    </xdr:to>
    <xdr:cxnSp macro="">
      <xdr:nvCxnSpPr>
        <xdr:cNvPr id="686" name="直線コネクタ 685"/>
        <xdr:cNvCxnSpPr/>
      </xdr:nvCxnSpPr>
      <xdr:spPr>
        <a:xfrm>
          <a:off x="16230600" y="169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90622</xdr:rowOff>
    </xdr:from>
    <xdr:ext cx="534377" cy="259045"/>
    <xdr:sp macro="" textlink="">
      <xdr:nvSpPr>
        <xdr:cNvPr id="687" name="公債費最大値テキスト"/>
        <xdr:cNvSpPr txBox="1"/>
      </xdr:nvSpPr>
      <xdr:spPr>
        <a:xfrm>
          <a:off x="16370300" y="1517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143945</xdr:rowOff>
    </xdr:from>
    <xdr:to>
      <xdr:col>86</xdr:col>
      <xdr:colOff>25400</xdr:colOff>
      <xdr:row>89</xdr:row>
      <xdr:rowOff>143945</xdr:rowOff>
    </xdr:to>
    <xdr:cxnSp macro="">
      <xdr:nvCxnSpPr>
        <xdr:cNvPr id="688" name="直線コネクタ 687"/>
        <xdr:cNvCxnSpPr/>
      </xdr:nvCxnSpPr>
      <xdr:spPr>
        <a:xfrm>
          <a:off x="16230600" y="1540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161874</xdr:rowOff>
    </xdr:from>
    <xdr:to>
      <xdr:col>85</xdr:col>
      <xdr:colOff>127000</xdr:colOff>
      <xdr:row>98</xdr:row>
      <xdr:rowOff>1789</xdr:rowOff>
    </xdr:to>
    <xdr:cxnSp macro="">
      <xdr:nvCxnSpPr>
        <xdr:cNvPr id="689" name="直線コネクタ 688"/>
        <xdr:cNvCxnSpPr/>
      </xdr:nvCxnSpPr>
      <xdr:spPr>
        <a:xfrm flipV="1">
          <a:off x="15481300" y="16792524"/>
          <a:ext cx="8382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155864</xdr:rowOff>
    </xdr:from>
    <xdr:ext cx="534377" cy="259045"/>
    <xdr:sp macro="" textlink="">
      <xdr:nvSpPr>
        <xdr:cNvPr id="690" name="公債費平均値テキスト"/>
        <xdr:cNvSpPr txBox="1"/>
      </xdr:nvSpPr>
      <xdr:spPr>
        <a:xfrm>
          <a:off x="16370300" y="16272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132987</xdr:rowOff>
    </xdr:from>
    <xdr:to>
      <xdr:col>85</xdr:col>
      <xdr:colOff>177800</xdr:colOff>
      <xdr:row>96</xdr:row>
      <xdr:rowOff>63137</xdr:rowOff>
    </xdr:to>
    <xdr:sp macro="" textlink="">
      <xdr:nvSpPr>
        <xdr:cNvPr id="691" name="フローチャート: 判断 690"/>
        <xdr:cNvSpPr/>
      </xdr:nvSpPr>
      <xdr:spPr>
        <a:xfrm>
          <a:off x="162687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1789</xdr:rowOff>
    </xdr:from>
    <xdr:to>
      <xdr:col>81</xdr:col>
      <xdr:colOff>50800</xdr:colOff>
      <xdr:row>98</xdr:row>
      <xdr:rowOff>3259</xdr:rowOff>
    </xdr:to>
    <xdr:cxnSp macro="">
      <xdr:nvCxnSpPr>
        <xdr:cNvPr id="692" name="直線コネクタ 691"/>
        <xdr:cNvCxnSpPr/>
      </xdr:nvCxnSpPr>
      <xdr:spPr>
        <a:xfrm flipV="1">
          <a:off x="14592300" y="16803889"/>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91709</xdr:rowOff>
    </xdr:from>
    <xdr:to>
      <xdr:col>81</xdr:col>
      <xdr:colOff>101600</xdr:colOff>
      <xdr:row>96</xdr:row>
      <xdr:rowOff>21859</xdr:rowOff>
    </xdr:to>
    <xdr:sp macro="" textlink="">
      <xdr:nvSpPr>
        <xdr:cNvPr id="693" name="フローチャート: 判断 692"/>
        <xdr:cNvSpPr/>
      </xdr:nvSpPr>
      <xdr:spPr>
        <a:xfrm>
          <a:off x="15430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38386</xdr:rowOff>
    </xdr:from>
    <xdr:ext cx="534377" cy="259045"/>
    <xdr:sp macro="" textlink="">
      <xdr:nvSpPr>
        <xdr:cNvPr id="694" name="テキスト ボックス 693"/>
        <xdr:cNvSpPr txBox="1"/>
      </xdr:nvSpPr>
      <xdr:spPr>
        <a:xfrm>
          <a:off x="15214111" y="1615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3259</xdr:rowOff>
    </xdr:from>
    <xdr:to>
      <xdr:col>76</xdr:col>
      <xdr:colOff>114300</xdr:colOff>
      <xdr:row>98</xdr:row>
      <xdr:rowOff>10345</xdr:rowOff>
    </xdr:to>
    <xdr:cxnSp macro="">
      <xdr:nvCxnSpPr>
        <xdr:cNvPr id="695" name="直線コネクタ 694"/>
        <xdr:cNvCxnSpPr/>
      </xdr:nvCxnSpPr>
      <xdr:spPr>
        <a:xfrm flipV="1">
          <a:off x="13703300" y="16805359"/>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35016</xdr:rowOff>
    </xdr:from>
    <xdr:to>
      <xdr:col>76</xdr:col>
      <xdr:colOff>165100</xdr:colOff>
      <xdr:row>95</xdr:row>
      <xdr:rowOff>136616</xdr:rowOff>
    </xdr:to>
    <xdr:sp macro="" textlink="">
      <xdr:nvSpPr>
        <xdr:cNvPr id="696" name="フローチャート: 判断 695"/>
        <xdr:cNvSpPr/>
      </xdr:nvSpPr>
      <xdr:spPr>
        <a:xfrm>
          <a:off x="14541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153143</xdr:rowOff>
    </xdr:from>
    <xdr:ext cx="534377" cy="259045"/>
    <xdr:sp macro="" textlink="">
      <xdr:nvSpPr>
        <xdr:cNvPr id="697" name="テキスト ボックス 696"/>
        <xdr:cNvSpPr txBox="1"/>
      </xdr:nvSpPr>
      <xdr:spPr>
        <a:xfrm>
          <a:off x="14325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8778</xdr:rowOff>
    </xdr:from>
    <xdr:to>
      <xdr:col>71</xdr:col>
      <xdr:colOff>177800</xdr:colOff>
      <xdr:row>98</xdr:row>
      <xdr:rowOff>10345</xdr:rowOff>
    </xdr:to>
    <xdr:cxnSp macro="">
      <xdr:nvCxnSpPr>
        <xdr:cNvPr id="698" name="直線コネクタ 697"/>
        <xdr:cNvCxnSpPr/>
      </xdr:nvCxnSpPr>
      <xdr:spPr>
        <a:xfrm>
          <a:off x="12814300" y="16810878"/>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19372</xdr:rowOff>
    </xdr:from>
    <xdr:to>
      <xdr:col>72</xdr:col>
      <xdr:colOff>38100</xdr:colOff>
      <xdr:row>95</xdr:row>
      <xdr:rowOff>120972</xdr:rowOff>
    </xdr:to>
    <xdr:sp macro="" textlink="">
      <xdr:nvSpPr>
        <xdr:cNvPr id="699" name="フローチャート: 判断 698"/>
        <xdr:cNvSpPr/>
      </xdr:nvSpPr>
      <xdr:spPr>
        <a:xfrm>
          <a:off x="13652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137499</xdr:rowOff>
    </xdr:from>
    <xdr:ext cx="534377" cy="259045"/>
    <xdr:sp macro="" textlink="">
      <xdr:nvSpPr>
        <xdr:cNvPr id="700" name="テキスト ボックス 699"/>
        <xdr:cNvSpPr txBox="1"/>
      </xdr:nvSpPr>
      <xdr:spPr>
        <a:xfrm>
          <a:off x="13436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136612</xdr:rowOff>
    </xdr:from>
    <xdr:to>
      <xdr:col>67</xdr:col>
      <xdr:colOff>101600</xdr:colOff>
      <xdr:row>95</xdr:row>
      <xdr:rowOff>66762</xdr:rowOff>
    </xdr:to>
    <xdr:sp macro="" textlink="">
      <xdr:nvSpPr>
        <xdr:cNvPr id="701" name="フローチャート: 判断 700"/>
        <xdr:cNvSpPr/>
      </xdr:nvSpPr>
      <xdr:spPr>
        <a:xfrm>
          <a:off x="12763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83289</xdr:rowOff>
    </xdr:from>
    <xdr:ext cx="534377" cy="259045"/>
    <xdr:sp macro="" textlink="">
      <xdr:nvSpPr>
        <xdr:cNvPr id="702" name="テキスト ボックス 701"/>
        <xdr:cNvSpPr txBox="1"/>
      </xdr:nvSpPr>
      <xdr:spPr>
        <a:xfrm>
          <a:off x="12547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111074</xdr:rowOff>
    </xdr:from>
    <xdr:to>
      <xdr:col>85</xdr:col>
      <xdr:colOff>177800</xdr:colOff>
      <xdr:row>98</xdr:row>
      <xdr:rowOff>41224</xdr:rowOff>
    </xdr:to>
    <xdr:sp macro="" textlink="">
      <xdr:nvSpPr>
        <xdr:cNvPr id="708" name="楕円 707"/>
        <xdr:cNvSpPr/>
      </xdr:nvSpPr>
      <xdr:spPr>
        <a:xfrm>
          <a:off x="16268700" y="1674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89501</xdr:rowOff>
    </xdr:from>
    <xdr:ext cx="534377" cy="259045"/>
    <xdr:sp macro="" textlink="">
      <xdr:nvSpPr>
        <xdr:cNvPr id="709" name="公債費該当値テキスト"/>
        <xdr:cNvSpPr txBox="1"/>
      </xdr:nvSpPr>
      <xdr:spPr>
        <a:xfrm>
          <a:off x="16370300" y="1672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122439</xdr:rowOff>
    </xdr:from>
    <xdr:to>
      <xdr:col>81</xdr:col>
      <xdr:colOff>101600</xdr:colOff>
      <xdr:row>98</xdr:row>
      <xdr:rowOff>52589</xdr:rowOff>
    </xdr:to>
    <xdr:sp macro="" textlink="">
      <xdr:nvSpPr>
        <xdr:cNvPr id="710" name="楕円 709"/>
        <xdr:cNvSpPr/>
      </xdr:nvSpPr>
      <xdr:spPr>
        <a:xfrm>
          <a:off x="15430500" y="1675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43716</xdr:rowOff>
    </xdr:from>
    <xdr:ext cx="534377" cy="259045"/>
    <xdr:sp macro="" textlink="">
      <xdr:nvSpPr>
        <xdr:cNvPr id="711" name="テキスト ボックス 710"/>
        <xdr:cNvSpPr txBox="1"/>
      </xdr:nvSpPr>
      <xdr:spPr>
        <a:xfrm>
          <a:off x="15214111" y="1684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123909</xdr:rowOff>
    </xdr:from>
    <xdr:to>
      <xdr:col>76</xdr:col>
      <xdr:colOff>165100</xdr:colOff>
      <xdr:row>98</xdr:row>
      <xdr:rowOff>54059</xdr:rowOff>
    </xdr:to>
    <xdr:sp macro="" textlink="">
      <xdr:nvSpPr>
        <xdr:cNvPr id="712" name="楕円 711"/>
        <xdr:cNvSpPr/>
      </xdr:nvSpPr>
      <xdr:spPr>
        <a:xfrm>
          <a:off x="14541500" y="1675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45186</xdr:rowOff>
    </xdr:from>
    <xdr:ext cx="534377" cy="259045"/>
    <xdr:sp macro="" textlink="">
      <xdr:nvSpPr>
        <xdr:cNvPr id="713" name="テキスト ボックス 712"/>
        <xdr:cNvSpPr txBox="1"/>
      </xdr:nvSpPr>
      <xdr:spPr>
        <a:xfrm>
          <a:off x="14325111" y="1684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130995</xdr:rowOff>
    </xdr:from>
    <xdr:to>
      <xdr:col>72</xdr:col>
      <xdr:colOff>38100</xdr:colOff>
      <xdr:row>98</xdr:row>
      <xdr:rowOff>61145</xdr:rowOff>
    </xdr:to>
    <xdr:sp macro="" textlink="">
      <xdr:nvSpPr>
        <xdr:cNvPr id="714" name="楕円 713"/>
        <xdr:cNvSpPr/>
      </xdr:nvSpPr>
      <xdr:spPr>
        <a:xfrm>
          <a:off x="13652500" y="167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52272</xdr:rowOff>
    </xdr:from>
    <xdr:ext cx="534377" cy="259045"/>
    <xdr:sp macro="" textlink="">
      <xdr:nvSpPr>
        <xdr:cNvPr id="715" name="テキスト ボックス 714"/>
        <xdr:cNvSpPr txBox="1"/>
      </xdr:nvSpPr>
      <xdr:spPr>
        <a:xfrm>
          <a:off x="13436111" y="168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129428</xdr:rowOff>
    </xdr:from>
    <xdr:to>
      <xdr:col>67</xdr:col>
      <xdr:colOff>101600</xdr:colOff>
      <xdr:row>98</xdr:row>
      <xdr:rowOff>59578</xdr:rowOff>
    </xdr:to>
    <xdr:sp macro="" textlink="">
      <xdr:nvSpPr>
        <xdr:cNvPr id="716" name="楕円 715"/>
        <xdr:cNvSpPr/>
      </xdr:nvSpPr>
      <xdr:spPr>
        <a:xfrm>
          <a:off x="12763500" y="167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50705</xdr:rowOff>
    </xdr:from>
    <xdr:ext cx="534377" cy="259045"/>
    <xdr:sp macro="" textlink="">
      <xdr:nvSpPr>
        <xdr:cNvPr id="717" name="テキスト ボックス 716"/>
        <xdr:cNvSpPr txBox="1"/>
      </xdr:nvSpPr>
      <xdr:spPr>
        <a:xfrm>
          <a:off x="12547111" y="16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62864</xdr:colOff>
      <xdr:row>39</xdr:row>
      <xdr:rowOff>44450</xdr:rowOff>
    </xdr:to>
    <xdr:cxnSp macro="">
      <xdr:nvCxnSpPr>
        <xdr:cNvPr id="741" name="直線コネクタ 740"/>
        <xdr:cNvCxnSpPr/>
      </xdr:nvCxnSpPr>
      <xdr:spPr>
        <a:xfrm flipV="1">
          <a:off x="22159595" y="5184140"/>
          <a:ext cx="1269"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158767</xdr:rowOff>
    </xdr:from>
    <xdr:ext cx="378565" cy="259045"/>
    <xdr:sp macro="" textlink="">
      <xdr:nvSpPr>
        <xdr:cNvPr id="744" name="諸支出金最大値テキスト"/>
        <xdr:cNvSpPr txBox="1"/>
      </xdr:nvSpPr>
      <xdr:spPr>
        <a:xfrm>
          <a:off x="22212300" y="495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45" name="直線コネクタ 744"/>
        <xdr:cNvCxnSpPr/>
      </xdr:nvCxnSpPr>
      <xdr:spPr>
        <a:xfrm>
          <a:off x="22072600" y="518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90822</xdr:rowOff>
    </xdr:from>
    <xdr:ext cx="313932" cy="259045"/>
    <xdr:sp macro="" textlink="">
      <xdr:nvSpPr>
        <xdr:cNvPr id="747" name="諸支出金平均値テキスト"/>
        <xdr:cNvSpPr txBox="1"/>
      </xdr:nvSpPr>
      <xdr:spPr>
        <a:xfrm>
          <a:off x="22212300" y="643447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67945</xdr:rowOff>
    </xdr:from>
    <xdr:to>
      <xdr:col>116</xdr:col>
      <xdr:colOff>114300</xdr:colOff>
      <xdr:row>38</xdr:row>
      <xdr:rowOff>169545</xdr:rowOff>
    </xdr:to>
    <xdr:sp macro="" textlink="">
      <xdr:nvSpPr>
        <xdr:cNvPr id="748" name="フローチャート: 判断 747"/>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50" name="フローチャート: 判断 749"/>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5097</xdr:rowOff>
    </xdr:from>
    <xdr:ext cx="313932" cy="259045"/>
    <xdr:sp macro="" textlink="">
      <xdr:nvSpPr>
        <xdr:cNvPr id="751" name="テキスト ボックス 750"/>
        <xdr:cNvSpPr txBox="1"/>
      </xdr:nvSpPr>
      <xdr:spPr>
        <a:xfrm>
          <a:off x="211663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153670</xdr:rowOff>
    </xdr:from>
    <xdr:to>
      <xdr:col>107</xdr:col>
      <xdr:colOff>101600</xdr:colOff>
      <xdr:row>38</xdr:row>
      <xdr:rowOff>83820</xdr:rowOff>
    </xdr:to>
    <xdr:sp macro="" textlink="">
      <xdr:nvSpPr>
        <xdr:cNvPr id="753" name="フローチャート: 判断 752"/>
        <xdr:cNvSpPr/>
      </xdr:nvSpPr>
      <xdr:spPr>
        <a:xfrm>
          <a:off x="203835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100347</xdr:rowOff>
    </xdr:from>
    <xdr:ext cx="313932" cy="259045"/>
    <xdr:sp macro="" textlink="">
      <xdr:nvSpPr>
        <xdr:cNvPr id="754" name="テキスト ボックス 753"/>
        <xdr:cNvSpPr txBox="1"/>
      </xdr:nvSpPr>
      <xdr:spPr>
        <a:xfrm>
          <a:off x="20277333" y="6272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147955</xdr:rowOff>
    </xdr:from>
    <xdr:to>
      <xdr:col>102</xdr:col>
      <xdr:colOff>165100</xdr:colOff>
      <xdr:row>37</xdr:row>
      <xdr:rowOff>78105</xdr:rowOff>
    </xdr:to>
    <xdr:sp macro="" textlink="">
      <xdr:nvSpPr>
        <xdr:cNvPr id="756" name="フローチャート: 判断 755"/>
        <xdr:cNvSpPr/>
      </xdr:nvSpPr>
      <xdr:spPr>
        <a:xfrm>
          <a:off x="19494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94632</xdr:rowOff>
    </xdr:from>
    <xdr:ext cx="378565" cy="259045"/>
    <xdr:sp macro="" textlink="">
      <xdr:nvSpPr>
        <xdr:cNvPr id="757" name="テキスト ボックス 756"/>
        <xdr:cNvSpPr txBox="1"/>
      </xdr:nvSpPr>
      <xdr:spPr>
        <a:xfrm>
          <a:off x="19356017" y="609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159385</xdr:rowOff>
    </xdr:from>
    <xdr:to>
      <xdr:col>98</xdr:col>
      <xdr:colOff>38100</xdr:colOff>
      <xdr:row>36</xdr:row>
      <xdr:rowOff>89535</xdr:rowOff>
    </xdr:to>
    <xdr:sp macro="" textlink="">
      <xdr:nvSpPr>
        <xdr:cNvPr id="758" name="フローチャート: 判断 757"/>
        <xdr:cNvSpPr/>
      </xdr:nvSpPr>
      <xdr:spPr>
        <a:xfrm>
          <a:off x="18605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106062</xdr:rowOff>
    </xdr:from>
    <xdr:ext cx="378565" cy="259045"/>
    <xdr:sp macro="" textlink="">
      <xdr:nvSpPr>
        <xdr:cNvPr id="759" name="テキスト ボックス 758"/>
        <xdr:cNvSpPr txBox="1"/>
      </xdr:nvSpPr>
      <xdr:spPr>
        <a:xfrm>
          <a:off x="18467017" y="593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目的別経費においては、民生費が全体の４２．０％を占め、次いで、衛生費が１２．６％、総務費は１１．９％となっている。</a:t>
          </a:r>
          <a:endParaRPr kumimoji="1" lang="en-US" altLang="ja-JP" sz="1300" baseline="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民生費の占める割合が大きい要因として、待機児童解消対策による民間保育所等運営事業費や生活保護費をはじめとした扶助費に関する事業費の多くが、民生費において計上されていることが挙げられる。</a:t>
          </a:r>
          <a:endParaRPr kumimoji="1" lang="en-US" altLang="ja-JP" sz="1300" baseline="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また、衛生費については、病院事業会計負担金や粗大ごみ処理施設整備事業費の増などが挙げられる。</a:t>
          </a:r>
          <a:endParaRPr kumimoji="1" lang="en-US" altLang="ja-JP" sz="1300" baseline="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総務費については、昨年度と比べると減少傾向にはある。要因としては、市民文化会館再整備事業費の減などが挙げられるが占める割合としては上位に位置している。</a:t>
          </a:r>
          <a:endParaRPr kumimoji="1" lang="en-US" altLang="ja-JP" sz="1300" baseline="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令和元年度の実質収支額比率は、実質収支額が前年度より１，０７６，６０５千円減となったことにより、前年度２．６５ポイント減の８．１５％となった。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また、令和元年度の財政調整基金残高比率については、財政調整基金残高が前年度より９５０，２０４千円増となり、標準財政規模が増加したため、２．１８ポイント改善し、１２．５４％となった。</a:t>
          </a:r>
          <a:endParaRPr kumimoji="1" lang="en-US" altLang="ja-JP" sz="14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令和元年度全会計の決算は、実質収支額及び資金剰余額が前年度に対して</a:t>
          </a:r>
          <a:r>
            <a:rPr kumimoji="1" lang="en-US" altLang="ja-JP" sz="1400">
              <a:latin typeface="ＭＳ ゴシック" pitchFamily="49" charset="-128"/>
              <a:ea typeface="ＭＳ ゴシック" pitchFamily="49" charset="-128"/>
            </a:rPr>
            <a:t>1,443,380</a:t>
          </a:r>
          <a:r>
            <a:rPr kumimoji="1" lang="ja-JP" altLang="en-US" sz="1400">
              <a:latin typeface="ＭＳ ゴシック" pitchFamily="49" charset="-128"/>
              <a:ea typeface="ＭＳ ゴシック" pitchFamily="49" charset="-128"/>
            </a:rPr>
            <a:t>千円減少し、法適用企業会計の資金剰余額が</a:t>
          </a:r>
          <a:r>
            <a:rPr kumimoji="1" lang="en-US" altLang="ja-JP" sz="1400">
              <a:latin typeface="ＭＳ ゴシック" pitchFamily="49" charset="-128"/>
              <a:ea typeface="ＭＳ ゴシック" pitchFamily="49" charset="-128"/>
            </a:rPr>
            <a:t>1,323</a:t>
          </a:r>
          <a:r>
            <a:rPr kumimoji="1" lang="ja-JP" altLang="en-US" sz="1400">
              <a:latin typeface="ＭＳ ゴシック" pitchFamily="49" charset="-128"/>
              <a:ea typeface="ＭＳ ゴシック" pitchFamily="49" charset="-128"/>
            </a:rPr>
            <a:t>千円減少（うち病院事業会計は</a:t>
          </a:r>
          <a:r>
            <a:rPr kumimoji="1" lang="en-US" altLang="ja-JP" sz="1400">
              <a:latin typeface="ＭＳ ゴシック" pitchFamily="49" charset="-128"/>
              <a:ea typeface="ＭＳ ゴシック" pitchFamily="49" charset="-128"/>
            </a:rPr>
            <a:t>98,387</a:t>
          </a:r>
          <a:r>
            <a:rPr kumimoji="1" lang="ja-JP" altLang="en-US" sz="1400">
              <a:latin typeface="ＭＳ ゴシック" pitchFamily="49" charset="-128"/>
              <a:ea typeface="ＭＳ ゴシック" pitchFamily="49" charset="-128"/>
            </a:rPr>
            <a:t>千円減少）したことから、</a:t>
          </a:r>
          <a:r>
            <a:rPr kumimoji="1" lang="en-US" altLang="ja-JP" sz="1400">
              <a:latin typeface="ＭＳ ゴシック" pitchFamily="49" charset="-128"/>
              <a:ea typeface="ＭＳ ゴシック" pitchFamily="49" charset="-128"/>
            </a:rPr>
            <a:t>1,444,703</a:t>
          </a:r>
          <a:r>
            <a:rPr kumimoji="1" lang="ja-JP" altLang="en-US" sz="1400">
              <a:latin typeface="ＭＳ ゴシック" pitchFamily="49" charset="-128"/>
              <a:ea typeface="ＭＳ ゴシック" pitchFamily="49" charset="-128"/>
            </a:rPr>
            <a:t>千円の悪化となりました。分母となる標準財政規模については、</a:t>
          </a:r>
          <a:r>
            <a:rPr kumimoji="1" lang="en-US" altLang="ja-JP" sz="1400">
              <a:latin typeface="ＭＳ ゴシック" pitchFamily="49" charset="-128"/>
              <a:ea typeface="ＭＳ ゴシック" pitchFamily="49" charset="-128"/>
            </a:rPr>
            <a:t>323,433</a:t>
          </a:r>
          <a:r>
            <a:rPr kumimoji="1" lang="ja-JP" altLang="en-US" sz="1400">
              <a:latin typeface="ＭＳ ゴシック" pitchFamily="49" charset="-128"/>
              <a:ea typeface="ＭＳ ゴシック" pitchFamily="49" charset="-128"/>
            </a:rPr>
            <a:t>千円増加しましたが、連結実質赤字比率は、前年度の△</a:t>
          </a:r>
          <a:r>
            <a:rPr kumimoji="1" lang="en-US" altLang="ja-JP" sz="1400">
              <a:latin typeface="ＭＳ ゴシック" pitchFamily="49" charset="-128"/>
              <a:ea typeface="ＭＳ ゴシック" pitchFamily="49" charset="-128"/>
            </a:rPr>
            <a:t>23.32</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3.62</a:t>
          </a:r>
          <a:r>
            <a:rPr kumimoji="1" lang="ja-JP" altLang="en-US" sz="1400">
              <a:latin typeface="ＭＳ ゴシック" pitchFamily="49" charset="-128"/>
              <a:ea typeface="ＭＳ ゴシック" pitchFamily="49" charset="-128"/>
            </a:rPr>
            <a:t>ポイント悪化し、△</a:t>
          </a:r>
          <a:r>
            <a:rPr kumimoji="1" lang="en-US" altLang="ja-JP" sz="1400">
              <a:latin typeface="ＭＳ ゴシック" pitchFamily="49" charset="-128"/>
              <a:ea typeface="ＭＳ ゴシック" pitchFamily="49" charset="-128"/>
            </a:rPr>
            <a:t>19.70</a:t>
          </a:r>
          <a:r>
            <a:rPr kumimoji="1" lang="ja-JP" altLang="en-US" sz="1400">
              <a:latin typeface="ＭＳ ゴシック" pitchFamily="49" charset="-128"/>
              <a:ea typeface="ＭＳ ゴシック" pitchFamily="49" charset="-128"/>
            </a:rPr>
            <a:t>％となりました。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77053656</v>
      </c>
      <c r="BO4" s="462"/>
      <c r="BP4" s="462"/>
      <c r="BQ4" s="462"/>
      <c r="BR4" s="462"/>
      <c r="BS4" s="462"/>
      <c r="BT4" s="462"/>
      <c r="BU4" s="463"/>
      <c r="BV4" s="461">
        <v>79785109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8.1999999999999993</v>
      </c>
      <c r="CU4" s="646"/>
      <c r="CV4" s="646"/>
      <c r="CW4" s="646"/>
      <c r="CX4" s="646"/>
      <c r="CY4" s="646"/>
      <c r="CZ4" s="646"/>
      <c r="DA4" s="647"/>
      <c r="DB4" s="645">
        <v>10.8</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73209944</v>
      </c>
      <c r="BO5" s="467"/>
      <c r="BP5" s="467"/>
      <c r="BQ5" s="467"/>
      <c r="BR5" s="467"/>
      <c r="BS5" s="467"/>
      <c r="BT5" s="467"/>
      <c r="BU5" s="468"/>
      <c r="BV5" s="466">
        <v>74812521</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99.4</v>
      </c>
      <c r="CU5" s="437"/>
      <c r="CV5" s="437"/>
      <c r="CW5" s="437"/>
      <c r="CX5" s="437"/>
      <c r="CY5" s="437"/>
      <c r="CZ5" s="437"/>
      <c r="DA5" s="438"/>
      <c r="DB5" s="436">
        <v>97.7</v>
      </c>
      <c r="DC5" s="437"/>
      <c r="DD5" s="437"/>
      <c r="DE5" s="437"/>
      <c r="DF5" s="437"/>
      <c r="DG5" s="437"/>
      <c r="DH5" s="437"/>
      <c r="DI5" s="438"/>
      <c r="DJ5" s="186"/>
      <c r="DK5" s="186"/>
      <c r="DL5" s="186"/>
      <c r="DM5" s="186"/>
      <c r="DN5" s="186"/>
      <c r="DO5" s="186"/>
    </row>
    <row r="6" spans="1:119" ht="18.75" customHeight="1" x14ac:dyDescent="0.2">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3843712</v>
      </c>
      <c r="BO6" s="467"/>
      <c r="BP6" s="467"/>
      <c r="BQ6" s="467"/>
      <c r="BR6" s="467"/>
      <c r="BS6" s="467"/>
      <c r="BT6" s="467"/>
      <c r="BU6" s="468"/>
      <c r="BV6" s="466">
        <v>4972588</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104.1</v>
      </c>
      <c r="CU6" s="620"/>
      <c r="CV6" s="620"/>
      <c r="CW6" s="620"/>
      <c r="CX6" s="620"/>
      <c r="CY6" s="620"/>
      <c r="CZ6" s="620"/>
      <c r="DA6" s="621"/>
      <c r="DB6" s="619">
        <v>103.7</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421242</v>
      </c>
      <c r="BO7" s="467"/>
      <c r="BP7" s="467"/>
      <c r="BQ7" s="467"/>
      <c r="BR7" s="467"/>
      <c r="BS7" s="467"/>
      <c r="BT7" s="467"/>
      <c r="BU7" s="468"/>
      <c r="BV7" s="466">
        <v>473513</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41970645</v>
      </c>
      <c r="CU7" s="467"/>
      <c r="CV7" s="467"/>
      <c r="CW7" s="467"/>
      <c r="CX7" s="467"/>
      <c r="CY7" s="467"/>
      <c r="CZ7" s="467"/>
      <c r="DA7" s="468"/>
      <c r="DB7" s="466">
        <v>41647212</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3422470</v>
      </c>
      <c r="BO8" s="467"/>
      <c r="BP8" s="467"/>
      <c r="BQ8" s="467"/>
      <c r="BR8" s="467"/>
      <c r="BS8" s="467"/>
      <c r="BT8" s="467"/>
      <c r="BU8" s="468"/>
      <c r="BV8" s="466">
        <v>4499075</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0.96</v>
      </c>
      <c r="CU8" s="580"/>
      <c r="CV8" s="580"/>
      <c r="CW8" s="580"/>
      <c r="CX8" s="580"/>
      <c r="CY8" s="580"/>
      <c r="CZ8" s="580"/>
      <c r="DA8" s="581"/>
      <c r="DB8" s="579">
        <v>0.95</v>
      </c>
      <c r="DC8" s="580"/>
      <c r="DD8" s="580"/>
      <c r="DE8" s="580"/>
      <c r="DF8" s="580"/>
      <c r="DG8" s="580"/>
      <c r="DH8" s="580"/>
      <c r="DI8" s="581"/>
      <c r="DJ8" s="186"/>
      <c r="DK8" s="186"/>
      <c r="DL8" s="186"/>
      <c r="DM8" s="186"/>
      <c r="DN8" s="186"/>
      <c r="DO8" s="186"/>
    </row>
    <row r="9" spans="1:119" ht="18.75" customHeight="1" thickBot="1" x14ac:dyDescent="0.25">
      <c r="A9" s="187"/>
      <c r="B9" s="608" t="s">
        <v>113</v>
      </c>
      <c r="C9" s="609"/>
      <c r="D9" s="609"/>
      <c r="E9" s="609"/>
      <c r="F9" s="609"/>
      <c r="G9" s="609"/>
      <c r="H9" s="609"/>
      <c r="I9" s="609"/>
      <c r="J9" s="609"/>
      <c r="K9" s="529"/>
      <c r="L9" s="610" t="s">
        <v>114</v>
      </c>
      <c r="M9" s="611"/>
      <c r="N9" s="611"/>
      <c r="O9" s="611"/>
      <c r="P9" s="611"/>
      <c r="Q9" s="612"/>
      <c r="R9" s="613">
        <v>239348</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110</v>
      </c>
      <c r="AV9" s="524"/>
      <c r="AW9" s="524"/>
      <c r="AX9" s="524"/>
      <c r="AY9" s="446" t="s">
        <v>117</v>
      </c>
      <c r="AZ9" s="447"/>
      <c r="BA9" s="447"/>
      <c r="BB9" s="447"/>
      <c r="BC9" s="447"/>
      <c r="BD9" s="447"/>
      <c r="BE9" s="447"/>
      <c r="BF9" s="447"/>
      <c r="BG9" s="447"/>
      <c r="BH9" s="447"/>
      <c r="BI9" s="447"/>
      <c r="BJ9" s="447"/>
      <c r="BK9" s="447"/>
      <c r="BL9" s="447"/>
      <c r="BM9" s="448"/>
      <c r="BN9" s="466">
        <v>-1076605</v>
      </c>
      <c r="BO9" s="467"/>
      <c r="BP9" s="467"/>
      <c r="BQ9" s="467"/>
      <c r="BR9" s="467"/>
      <c r="BS9" s="467"/>
      <c r="BT9" s="467"/>
      <c r="BU9" s="468"/>
      <c r="BV9" s="466">
        <v>576930</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8.9</v>
      </c>
      <c r="CU9" s="437"/>
      <c r="CV9" s="437"/>
      <c r="CW9" s="437"/>
      <c r="CX9" s="437"/>
      <c r="CY9" s="437"/>
      <c r="CZ9" s="437"/>
      <c r="DA9" s="438"/>
      <c r="DB9" s="436">
        <v>8.8000000000000007</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119</v>
      </c>
      <c r="M10" s="440"/>
      <c r="N10" s="440"/>
      <c r="O10" s="440"/>
      <c r="P10" s="440"/>
      <c r="Q10" s="441"/>
      <c r="R10" s="442">
        <v>235081</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950204</v>
      </c>
      <c r="BO10" s="467"/>
      <c r="BP10" s="467"/>
      <c r="BQ10" s="467"/>
      <c r="BR10" s="467"/>
      <c r="BS10" s="467"/>
      <c r="BT10" s="467"/>
      <c r="BU10" s="468"/>
      <c r="BV10" s="466">
        <v>281</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127</v>
      </c>
      <c r="AV11" s="524"/>
      <c r="AW11" s="524"/>
      <c r="AX11" s="524"/>
      <c r="AY11" s="446" t="s">
        <v>128</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79518</v>
      </c>
      <c r="BW11" s="467"/>
      <c r="BX11" s="467"/>
      <c r="BY11" s="467"/>
      <c r="BZ11" s="467"/>
      <c r="CA11" s="467"/>
      <c r="CB11" s="467"/>
      <c r="CC11" s="468"/>
      <c r="CD11" s="475" t="s">
        <v>129</v>
      </c>
      <c r="CE11" s="476"/>
      <c r="CF11" s="476"/>
      <c r="CG11" s="476"/>
      <c r="CH11" s="476"/>
      <c r="CI11" s="476"/>
      <c r="CJ11" s="476"/>
      <c r="CK11" s="476"/>
      <c r="CL11" s="476"/>
      <c r="CM11" s="476"/>
      <c r="CN11" s="476"/>
      <c r="CO11" s="476"/>
      <c r="CP11" s="476"/>
      <c r="CQ11" s="476"/>
      <c r="CR11" s="476"/>
      <c r="CS11" s="477"/>
      <c r="CT11" s="579" t="s">
        <v>130</v>
      </c>
      <c r="CU11" s="580"/>
      <c r="CV11" s="580"/>
      <c r="CW11" s="580"/>
      <c r="CX11" s="580"/>
      <c r="CY11" s="580"/>
      <c r="CZ11" s="580"/>
      <c r="DA11" s="581"/>
      <c r="DB11" s="579" t="s">
        <v>131</v>
      </c>
      <c r="DC11" s="580"/>
      <c r="DD11" s="580"/>
      <c r="DE11" s="580"/>
      <c r="DF11" s="580"/>
      <c r="DG11" s="580"/>
      <c r="DH11" s="580"/>
      <c r="DI11" s="581"/>
      <c r="DJ11" s="186"/>
      <c r="DK11" s="186"/>
      <c r="DL11" s="186"/>
      <c r="DM11" s="186"/>
      <c r="DN11" s="186"/>
      <c r="DO11" s="186"/>
    </row>
    <row r="12" spans="1:119" ht="18.75" customHeight="1" x14ac:dyDescent="0.2">
      <c r="A12" s="187"/>
      <c r="B12" s="582" t="s">
        <v>132</v>
      </c>
      <c r="C12" s="583"/>
      <c r="D12" s="583"/>
      <c r="E12" s="583"/>
      <c r="F12" s="583"/>
      <c r="G12" s="583"/>
      <c r="H12" s="583"/>
      <c r="I12" s="583"/>
      <c r="J12" s="583"/>
      <c r="K12" s="584"/>
      <c r="L12" s="591" t="s">
        <v>133</v>
      </c>
      <c r="M12" s="592"/>
      <c r="N12" s="592"/>
      <c r="O12" s="592"/>
      <c r="P12" s="592"/>
      <c r="Q12" s="593"/>
      <c r="R12" s="594">
        <v>243884</v>
      </c>
      <c r="S12" s="595"/>
      <c r="T12" s="595"/>
      <c r="U12" s="595"/>
      <c r="V12" s="596"/>
      <c r="W12" s="597" t="s">
        <v>1</v>
      </c>
      <c r="X12" s="524"/>
      <c r="Y12" s="524"/>
      <c r="Z12" s="524"/>
      <c r="AA12" s="524"/>
      <c r="AB12" s="598"/>
      <c r="AC12" s="599" t="s">
        <v>134</v>
      </c>
      <c r="AD12" s="600"/>
      <c r="AE12" s="600"/>
      <c r="AF12" s="600"/>
      <c r="AG12" s="601"/>
      <c r="AH12" s="599" t="s">
        <v>135</v>
      </c>
      <c r="AI12" s="600"/>
      <c r="AJ12" s="600"/>
      <c r="AK12" s="600"/>
      <c r="AL12" s="602"/>
      <c r="AM12" s="535" t="s">
        <v>136</v>
      </c>
      <c r="AN12" s="440"/>
      <c r="AO12" s="440"/>
      <c r="AP12" s="440"/>
      <c r="AQ12" s="440"/>
      <c r="AR12" s="440"/>
      <c r="AS12" s="440"/>
      <c r="AT12" s="441"/>
      <c r="AU12" s="523" t="s">
        <v>121</v>
      </c>
      <c r="AV12" s="524"/>
      <c r="AW12" s="524"/>
      <c r="AX12" s="524"/>
      <c r="AY12" s="446" t="s">
        <v>137</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139</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140</v>
      </c>
      <c r="N13" s="567"/>
      <c r="O13" s="567"/>
      <c r="P13" s="567"/>
      <c r="Q13" s="568"/>
      <c r="R13" s="569">
        <v>241882</v>
      </c>
      <c r="S13" s="570"/>
      <c r="T13" s="570"/>
      <c r="U13" s="570"/>
      <c r="V13" s="571"/>
      <c r="W13" s="557" t="s">
        <v>141</v>
      </c>
      <c r="X13" s="479"/>
      <c r="Y13" s="479"/>
      <c r="Z13" s="479"/>
      <c r="AA13" s="479"/>
      <c r="AB13" s="480"/>
      <c r="AC13" s="442">
        <v>998</v>
      </c>
      <c r="AD13" s="443"/>
      <c r="AE13" s="443"/>
      <c r="AF13" s="443"/>
      <c r="AG13" s="444"/>
      <c r="AH13" s="442">
        <v>928</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-126401</v>
      </c>
      <c r="BO13" s="467"/>
      <c r="BP13" s="467"/>
      <c r="BQ13" s="467"/>
      <c r="BR13" s="467"/>
      <c r="BS13" s="467"/>
      <c r="BT13" s="467"/>
      <c r="BU13" s="468"/>
      <c r="BV13" s="466">
        <v>656729</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0.7</v>
      </c>
      <c r="CU13" s="437"/>
      <c r="CV13" s="437"/>
      <c r="CW13" s="437"/>
      <c r="CX13" s="437"/>
      <c r="CY13" s="437"/>
      <c r="CZ13" s="437"/>
      <c r="DA13" s="438"/>
      <c r="DB13" s="436">
        <v>0.5</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146</v>
      </c>
      <c r="M14" s="603"/>
      <c r="N14" s="603"/>
      <c r="O14" s="603"/>
      <c r="P14" s="603"/>
      <c r="Q14" s="604"/>
      <c r="R14" s="569">
        <v>243931</v>
      </c>
      <c r="S14" s="570"/>
      <c r="T14" s="570"/>
      <c r="U14" s="570"/>
      <c r="V14" s="571"/>
      <c r="W14" s="572"/>
      <c r="X14" s="482"/>
      <c r="Y14" s="482"/>
      <c r="Z14" s="482"/>
      <c r="AA14" s="482"/>
      <c r="AB14" s="483"/>
      <c r="AC14" s="562">
        <v>1</v>
      </c>
      <c r="AD14" s="563"/>
      <c r="AE14" s="563"/>
      <c r="AF14" s="563"/>
      <c r="AG14" s="564"/>
      <c r="AH14" s="562">
        <v>0.9</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v>48.7</v>
      </c>
      <c r="CU14" s="574"/>
      <c r="CV14" s="574"/>
      <c r="CW14" s="574"/>
      <c r="CX14" s="574"/>
      <c r="CY14" s="574"/>
      <c r="CZ14" s="574"/>
      <c r="DA14" s="575"/>
      <c r="DB14" s="573">
        <v>48.9</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148</v>
      </c>
      <c r="N15" s="567"/>
      <c r="O15" s="567"/>
      <c r="P15" s="567"/>
      <c r="Q15" s="568"/>
      <c r="R15" s="569">
        <v>242061</v>
      </c>
      <c r="S15" s="570"/>
      <c r="T15" s="570"/>
      <c r="U15" s="570"/>
      <c r="V15" s="571"/>
      <c r="W15" s="557" t="s">
        <v>149</v>
      </c>
      <c r="X15" s="479"/>
      <c r="Y15" s="479"/>
      <c r="Z15" s="479"/>
      <c r="AA15" s="479"/>
      <c r="AB15" s="480"/>
      <c r="AC15" s="442">
        <v>23903</v>
      </c>
      <c r="AD15" s="443"/>
      <c r="AE15" s="443"/>
      <c r="AF15" s="443"/>
      <c r="AG15" s="444"/>
      <c r="AH15" s="442">
        <v>24380</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29960286</v>
      </c>
      <c r="BO15" s="462"/>
      <c r="BP15" s="462"/>
      <c r="BQ15" s="462"/>
      <c r="BR15" s="462"/>
      <c r="BS15" s="462"/>
      <c r="BT15" s="462"/>
      <c r="BU15" s="463"/>
      <c r="BV15" s="461">
        <v>29355126</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23.4</v>
      </c>
      <c r="AD16" s="563"/>
      <c r="AE16" s="563"/>
      <c r="AF16" s="563"/>
      <c r="AG16" s="564"/>
      <c r="AH16" s="562">
        <v>23.8</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31369497</v>
      </c>
      <c r="BO16" s="467"/>
      <c r="BP16" s="467"/>
      <c r="BQ16" s="467"/>
      <c r="BR16" s="467"/>
      <c r="BS16" s="467"/>
      <c r="BT16" s="467"/>
      <c r="BU16" s="468"/>
      <c r="BV16" s="466">
        <v>30719327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77257</v>
      </c>
      <c r="AD17" s="443"/>
      <c r="AE17" s="443"/>
      <c r="AF17" s="443"/>
      <c r="AG17" s="444"/>
      <c r="AH17" s="442">
        <v>77235</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38660974</v>
      </c>
      <c r="BO17" s="467"/>
      <c r="BP17" s="467"/>
      <c r="BQ17" s="467"/>
      <c r="BR17" s="467"/>
      <c r="BS17" s="467"/>
      <c r="BT17" s="467"/>
      <c r="BU17" s="468"/>
      <c r="BV17" s="466">
        <v>37805030</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159</v>
      </c>
      <c r="C18" s="529"/>
      <c r="D18" s="529"/>
      <c r="E18" s="530"/>
      <c r="F18" s="530"/>
      <c r="G18" s="530"/>
      <c r="H18" s="530"/>
      <c r="I18" s="530"/>
      <c r="J18" s="530"/>
      <c r="K18" s="530"/>
      <c r="L18" s="531">
        <v>35.700000000000003</v>
      </c>
      <c r="M18" s="531"/>
      <c r="N18" s="531"/>
      <c r="O18" s="531"/>
      <c r="P18" s="531"/>
      <c r="Q18" s="531"/>
      <c r="R18" s="532"/>
      <c r="S18" s="532"/>
      <c r="T18" s="532"/>
      <c r="U18" s="532"/>
      <c r="V18" s="533"/>
      <c r="W18" s="547"/>
      <c r="X18" s="548"/>
      <c r="Y18" s="548"/>
      <c r="Z18" s="548"/>
      <c r="AA18" s="548"/>
      <c r="AB18" s="558"/>
      <c r="AC18" s="430">
        <v>75.599999999999994</v>
      </c>
      <c r="AD18" s="431"/>
      <c r="AE18" s="431"/>
      <c r="AF18" s="431"/>
      <c r="AG18" s="534"/>
      <c r="AH18" s="430">
        <v>75.3</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42141277</v>
      </c>
      <c r="BO18" s="467"/>
      <c r="BP18" s="467"/>
      <c r="BQ18" s="467"/>
      <c r="BR18" s="467"/>
      <c r="BS18" s="467"/>
      <c r="BT18" s="467"/>
      <c r="BU18" s="468"/>
      <c r="BV18" s="466">
        <v>41683377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161</v>
      </c>
      <c r="C19" s="529"/>
      <c r="D19" s="529"/>
      <c r="E19" s="530"/>
      <c r="F19" s="530"/>
      <c r="G19" s="530"/>
      <c r="H19" s="530"/>
      <c r="I19" s="530"/>
      <c r="J19" s="530"/>
      <c r="K19" s="530"/>
      <c r="L19" s="536">
        <v>6704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50929651</v>
      </c>
      <c r="BO19" s="467"/>
      <c r="BP19" s="467"/>
      <c r="BQ19" s="467"/>
      <c r="BR19" s="467"/>
      <c r="BS19" s="467"/>
      <c r="BT19" s="467"/>
      <c r="BU19" s="468"/>
      <c r="BV19" s="466">
        <v>50500529</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163</v>
      </c>
      <c r="C20" s="529"/>
      <c r="D20" s="529"/>
      <c r="E20" s="530"/>
      <c r="F20" s="530"/>
      <c r="G20" s="530"/>
      <c r="H20" s="530"/>
      <c r="I20" s="530"/>
      <c r="J20" s="530"/>
      <c r="K20" s="530"/>
      <c r="L20" s="536">
        <v>97951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65721070</v>
      </c>
      <c r="BO23" s="467"/>
      <c r="BP23" s="467"/>
      <c r="BQ23" s="467"/>
      <c r="BR23" s="467"/>
      <c r="BS23" s="467"/>
      <c r="BT23" s="467"/>
      <c r="BU23" s="468"/>
      <c r="BV23" s="466">
        <v>64422198</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172</v>
      </c>
      <c r="F24" s="440"/>
      <c r="G24" s="440"/>
      <c r="H24" s="440"/>
      <c r="I24" s="440"/>
      <c r="J24" s="440"/>
      <c r="K24" s="441"/>
      <c r="L24" s="442">
        <v>1</v>
      </c>
      <c r="M24" s="443"/>
      <c r="N24" s="443"/>
      <c r="O24" s="443"/>
      <c r="P24" s="444"/>
      <c r="Q24" s="442">
        <v>9300</v>
      </c>
      <c r="R24" s="443"/>
      <c r="S24" s="443"/>
      <c r="T24" s="443"/>
      <c r="U24" s="443"/>
      <c r="V24" s="444"/>
      <c r="W24" s="508"/>
      <c r="X24" s="499"/>
      <c r="Y24" s="500"/>
      <c r="Z24" s="439" t="s">
        <v>173</v>
      </c>
      <c r="AA24" s="440"/>
      <c r="AB24" s="440"/>
      <c r="AC24" s="440"/>
      <c r="AD24" s="440"/>
      <c r="AE24" s="440"/>
      <c r="AF24" s="440"/>
      <c r="AG24" s="441"/>
      <c r="AH24" s="442">
        <v>1530</v>
      </c>
      <c r="AI24" s="443"/>
      <c r="AJ24" s="443"/>
      <c r="AK24" s="443"/>
      <c r="AL24" s="444"/>
      <c r="AM24" s="442">
        <v>4669560</v>
      </c>
      <c r="AN24" s="443"/>
      <c r="AO24" s="443"/>
      <c r="AP24" s="443"/>
      <c r="AQ24" s="443"/>
      <c r="AR24" s="444"/>
      <c r="AS24" s="442">
        <v>3052</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43961599</v>
      </c>
      <c r="BO24" s="467"/>
      <c r="BP24" s="467"/>
      <c r="BQ24" s="467"/>
      <c r="BR24" s="467"/>
      <c r="BS24" s="467"/>
      <c r="BT24" s="467"/>
      <c r="BU24" s="468"/>
      <c r="BV24" s="466">
        <v>44662289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175</v>
      </c>
      <c r="F25" s="440"/>
      <c r="G25" s="440"/>
      <c r="H25" s="440"/>
      <c r="I25" s="440"/>
      <c r="J25" s="440"/>
      <c r="K25" s="441"/>
      <c r="L25" s="442">
        <v>2</v>
      </c>
      <c r="M25" s="443"/>
      <c r="N25" s="443"/>
      <c r="O25" s="443"/>
      <c r="P25" s="444"/>
      <c r="Q25" s="442">
        <v>7630</v>
      </c>
      <c r="R25" s="443"/>
      <c r="S25" s="443"/>
      <c r="T25" s="443"/>
      <c r="U25" s="443"/>
      <c r="V25" s="444"/>
      <c r="W25" s="508"/>
      <c r="X25" s="499"/>
      <c r="Y25" s="500"/>
      <c r="Z25" s="439" t="s">
        <v>176</v>
      </c>
      <c r="AA25" s="440"/>
      <c r="AB25" s="440"/>
      <c r="AC25" s="440"/>
      <c r="AD25" s="440"/>
      <c r="AE25" s="440"/>
      <c r="AF25" s="440"/>
      <c r="AG25" s="441"/>
      <c r="AH25" s="442">
        <v>254</v>
      </c>
      <c r="AI25" s="443"/>
      <c r="AJ25" s="443"/>
      <c r="AK25" s="443"/>
      <c r="AL25" s="444"/>
      <c r="AM25" s="442">
        <v>802640</v>
      </c>
      <c r="AN25" s="443"/>
      <c r="AO25" s="443"/>
      <c r="AP25" s="443"/>
      <c r="AQ25" s="443"/>
      <c r="AR25" s="444"/>
      <c r="AS25" s="442">
        <v>3160</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25358493</v>
      </c>
      <c r="BO25" s="462"/>
      <c r="BP25" s="462"/>
      <c r="BQ25" s="462"/>
      <c r="BR25" s="462"/>
      <c r="BS25" s="462"/>
      <c r="BT25" s="462"/>
      <c r="BU25" s="463"/>
      <c r="BV25" s="461">
        <v>21972986</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178</v>
      </c>
      <c r="F26" s="440"/>
      <c r="G26" s="440"/>
      <c r="H26" s="440"/>
      <c r="I26" s="440"/>
      <c r="J26" s="440"/>
      <c r="K26" s="441"/>
      <c r="L26" s="442">
        <v>1</v>
      </c>
      <c r="M26" s="443"/>
      <c r="N26" s="443"/>
      <c r="O26" s="443"/>
      <c r="P26" s="444"/>
      <c r="Q26" s="442">
        <v>6920</v>
      </c>
      <c r="R26" s="443"/>
      <c r="S26" s="443"/>
      <c r="T26" s="443"/>
      <c r="U26" s="443"/>
      <c r="V26" s="444"/>
      <c r="W26" s="508"/>
      <c r="X26" s="499"/>
      <c r="Y26" s="500"/>
      <c r="Z26" s="439" t="s">
        <v>179</v>
      </c>
      <c r="AA26" s="521"/>
      <c r="AB26" s="521"/>
      <c r="AC26" s="521"/>
      <c r="AD26" s="521"/>
      <c r="AE26" s="521"/>
      <c r="AF26" s="521"/>
      <c r="AG26" s="522"/>
      <c r="AH26" s="442">
        <v>218</v>
      </c>
      <c r="AI26" s="443"/>
      <c r="AJ26" s="443"/>
      <c r="AK26" s="443"/>
      <c r="AL26" s="444"/>
      <c r="AM26" s="442">
        <v>664900</v>
      </c>
      <c r="AN26" s="443"/>
      <c r="AO26" s="443"/>
      <c r="AP26" s="443"/>
      <c r="AQ26" s="443"/>
      <c r="AR26" s="444"/>
      <c r="AS26" s="442">
        <v>3050</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139</v>
      </c>
      <c r="BO26" s="467"/>
      <c r="BP26" s="467"/>
      <c r="BQ26" s="467"/>
      <c r="BR26" s="467"/>
      <c r="BS26" s="467"/>
      <c r="BT26" s="467"/>
      <c r="BU26" s="468"/>
      <c r="BV26" s="466" t="s">
        <v>131</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181</v>
      </c>
      <c r="F27" s="440"/>
      <c r="G27" s="440"/>
      <c r="H27" s="440"/>
      <c r="I27" s="440"/>
      <c r="J27" s="440"/>
      <c r="K27" s="441"/>
      <c r="L27" s="442">
        <v>1</v>
      </c>
      <c r="M27" s="443"/>
      <c r="N27" s="443"/>
      <c r="O27" s="443"/>
      <c r="P27" s="444"/>
      <c r="Q27" s="442">
        <v>5600</v>
      </c>
      <c r="R27" s="443"/>
      <c r="S27" s="443"/>
      <c r="T27" s="443"/>
      <c r="U27" s="443"/>
      <c r="V27" s="444"/>
      <c r="W27" s="508"/>
      <c r="X27" s="499"/>
      <c r="Y27" s="500"/>
      <c r="Z27" s="439" t="s">
        <v>182</v>
      </c>
      <c r="AA27" s="440"/>
      <c r="AB27" s="440"/>
      <c r="AC27" s="440"/>
      <c r="AD27" s="440"/>
      <c r="AE27" s="440"/>
      <c r="AF27" s="440"/>
      <c r="AG27" s="441"/>
      <c r="AH27" s="442">
        <v>19</v>
      </c>
      <c r="AI27" s="443"/>
      <c r="AJ27" s="443"/>
      <c r="AK27" s="443"/>
      <c r="AL27" s="444"/>
      <c r="AM27" s="442">
        <v>69160</v>
      </c>
      <c r="AN27" s="443"/>
      <c r="AO27" s="443"/>
      <c r="AP27" s="443"/>
      <c r="AQ27" s="443"/>
      <c r="AR27" s="444"/>
      <c r="AS27" s="442">
        <v>3640</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t="s">
        <v>139</v>
      </c>
      <c r="BO27" s="470"/>
      <c r="BP27" s="470"/>
      <c r="BQ27" s="470"/>
      <c r="BR27" s="470"/>
      <c r="BS27" s="470"/>
      <c r="BT27" s="470"/>
      <c r="BU27" s="471"/>
      <c r="BV27" s="469" t="s">
        <v>139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184</v>
      </c>
      <c r="F28" s="440"/>
      <c r="G28" s="440"/>
      <c r="H28" s="440"/>
      <c r="I28" s="440"/>
      <c r="J28" s="440"/>
      <c r="K28" s="441"/>
      <c r="L28" s="442">
        <v>1</v>
      </c>
      <c r="M28" s="443"/>
      <c r="N28" s="443"/>
      <c r="O28" s="443"/>
      <c r="P28" s="444"/>
      <c r="Q28" s="442">
        <v>4840</v>
      </c>
      <c r="R28" s="443"/>
      <c r="S28" s="443"/>
      <c r="T28" s="443"/>
      <c r="U28" s="443"/>
      <c r="V28" s="444"/>
      <c r="W28" s="508"/>
      <c r="X28" s="499"/>
      <c r="Y28" s="500"/>
      <c r="Z28" s="439" t="s">
        <v>185</v>
      </c>
      <c r="AA28" s="440"/>
      <c r="AB28" s="440"/>
      <c r="AC28" s="440"/>
      <c r="AD28" s="440"/>
      <c r="AE28" s="440"/>
      <c r="AF28" s="440"/>
      <c r="AG28" s="441"/>
      <c r="AH28" s="442" t="s">
        <v>139</v>
      </c>
      <c r="AI28" s="443"/>
      <c r="AJ28" s="443"/>
      <c r="AK28" s="443"/>
      <c r="AL28" s="444"/>
      <c r="AM28" s="442" t="s">
        <v>139</v>
      </c>
      <c r="AN28" s="443"/>
      <c r="AO28" s="443"/>
      <c r="AP28" s="443"/>
      <c r="AQ28" s="443"/>
      <c r="AR28" s="444"/>
      <c r="AS28" s="442" t="s">
        <v>139</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5263945</v>
      </c>
      <c r="BO28" s="462"/>
      <c r="BP28" s="462"/>
      <c r="BQ28" s="462"/>
      <c r="BR28" s="462"/>
      <c r="BS28" s="462"/>
      <c r="BT28" s="462"/>
      <c r="BU28" s="463"/>
      <c r="BV28" s="461">
        <v>4313741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187</v>
      </c>
      <c r="F29" s="440"/>
      <c r="G29" s="440"/>
      <c r="H29" s="440"/>
      <c r="I29" s="440"/>
      <c r="J29" s="440"/>
      <c r="K29" s="441"/>
      <c r="L29" s="442">
        <v>26</v>
      </c>
      <c r="M29" s="443"/>
      <c r="N29" s="443"/>
      <c r="O29" s="443"/>
      <c r="P29" s="444"/>
      <c r="Q29" s="442">
        <v>4530</v>
      </c>
      <c r="R29" s="443"/>
      <c r="S29" s="443"/>
      <c r="T29" s="443"/>
      <c r="U29" s="443"/>
      <c r="V29" s="444"/>
      <c r="W29" s="509"/>
      <c r="X29" s="510"/>
      <c r="Y29" s="511"/>
      <c r="Z29" s="439" t="s">
        <v>188</v>
      </c>
      <c r="AA29" s="440"/>
      <c r="AB29" s="440"/>
      <c r="AC29" s="440"/>
      <c r="AD29" s="440"/>
      <c r="AE29" s="440"/>
      <c r="AF29" s="440"/>
      <c r="AG29" s="441"/>
      <c r="AH29" s="442">
        <v>1549</v>
      </c>
      <c r="AI29" s="443"/>
      <c r="AJ29" s="443"/>
      <c r="AK29" s="443"/>
      <c r="AL29" s="444"/>
      <c r="AM29" s="442">
        <v>4738720</v>
      </c>
      <c r="AN29" s="443"/>
      <c r="AO29" s="443"/>
      <c r="AP29" s="443"/>
      <c r="AQ29" s="443"/>
      <c r="AR29" s="444"/>
      <c r="AS29" s="442">
        <v>3059</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t="s">
        <v>139</v>
      </c>
      <c r="BO29" s="467"/>
      <c r="BP29" s="467"/>
      <c r="BQ29" s="467"/>
      <c r="BR29" s="467"/>
      <c r="BS29" s="467"/>
      <c r="BT29" s="467"/>
      <c r="BU29" s="468"/>
      <c r="BV29" s="466" t="s">
        <v>139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99.5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2308854</v>
      </c>
      <c r="BO30" s="470"/>
      <c r="BP30" s="470"/>
      <c r="BQ30" s="470"/>
      <c r="BR30" s="470"/>
      <c r="BS30" s="470"/>
      <c r="BT30" s="470"/>
      <c r="BU30" s="471"/>
      <c r="BV30" s="469">
        <v>2076882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198</v>
      </c>
      <c r="X33" s="428"/>
      <c r="Y33" s="428"/>
      <c r="Z33" s="428"/>
      <c r="AA33" s="428"/>
      <c r="AB33" s="428"/>
      <c r="AC33" s="428"/>
      <c r="AD33" s="428"/>
      <c r="AE33" s="428"/>
      <c r="AF33" s="428"/>
      <c r="AG33" s="428"/>
      <c r="AH33" s="428"/>
      <c r="AI33" s="428"/>
      <c r="AJ33" s="428"/>
      <c r="AK33" s="428"/>
      <c r="AL33" s="216"/>
      <c r="AM33" s="429" t="s">
        <v>199</v>
      </c>
      <c r="AN33" s="429"/>
      <c r="AO33" s="428" t="s">
        <v>198</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199</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公共下水道事業会計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神奈川県後期高齢者医療広域連合（一般会計）</v>
      </c>
      <c r="BZ34" s="424"/>
      <c r="CA34" s="424"/>
      <c r="CB34" s="424"/>
      <c r="CC34" s="424"/>
      <c r="CD34" s="424"/>
      <c r="CE34" s="424"/>
      <c r="CF34" s="424"/>
      <c r="CG34" s="424"/>
      <c r="CH34" s="424"/>
      <c r="CI34" s="424"/>
      <c r="CJ34" s="424"/>
      <c r="CK34" s="424"/>
      <c r="CL34" s="424"/>
      <c r="CM34" s="424"/>
      <c r="CN34" s="214"/>
      <c r="CO34" s="425">
        <f>IF(CQ34="","",MAX(C34:D43,U34:V43,AM34:AN43,BE34:BF43,BW34:BX43)+1)</f>
        <v>10</v>
      </c>
      <c r="CP34" s="425"/>
      <c r="CQ34" s="424" t="str">
        <f>IF('各会計、関係団体の財政状況及び健全化判断比率'!BS7="","",'各会計、関係団体の財政状況及び健全化判断比率'!BS7)</f>
        <v>茅ヶ崎市文化・スポーツ振興財団</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f>IF(E35="","",C34+1)</f>
        <v>2</v>
      </c>
      <c r="D35" s="425"/>
      <c r="E35" s="424" t="str">
        <f>IF('各会計、関係団体の財政状況及び健全化判断比率'!B8="","",'各会計、関係団体の財政状況及び健全化判断比率'!B8)</f>
        <v>公共用地先行取得事業特別会計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後期高齢者医療事業特別会計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IF('各会計、関係団体の財政状況及び健全化判断比率'!B32="","",'各会計、関係団体の財政状況及び健全化判断比率'!B32)</f>
        <v>病院事業会計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神奈川県後期高齢者医療広域連合（後期高齢者医療特別会計）</v>
      </c>
      <c r="BZ35" s="424"/>
      <c r="CA35" s="424"/>
      <c r="CB35" s="424"/>
      <c r="CC35" s="424"/>
      <c r="CD35" s="424"/>
      <c r="CE35" s="424"/>
      <c r="CF35" s="424"/>
      <c r="CG35" s="424"/>
      <c r="CH35" s="424"/>
      <c r="CI35" s="424"/>
      <c r="CJ35" s="424"/>
      <c r="CK35" s="424"/>
      <c r="CL35" s="424"/>
      <c r="CM35" s="424"/>
      <c r="CN35" s="214"/>
      <c r="CO35" s="425">
        <f t="shared" ref="CO35:CO43" si="3">IF(CQ35="","",CO34+1)</f>
        <v>11</v>
      </c>
      <c r="CP35" s="425"/>
      <c r="CQ35" s="424" t="str">
        <f>IF('各会計、関係団体の財政状況及び健全化判断比率'!BS8="","",'各会計、関係団体の財政状況及び健全化判断比率'!BS8)</f>
        <v>茅ヶ崎市土地開発公社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介護保険事業特別会計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t="str">
        <f t="shared" si="2"/>
        <v/>
      </c>
      <c r="BX36" s="425"/>
      <c r="BY36" s="424" t="str">
        <f>IF('各会計、関係団体の財政状況及び健全化判断比率'!B70="","",'各会計、関係団体の財政状況及び健全化判断比率'!B70)</f>
        <v/>
      </c>
      <c r="BZ36" s="424"/>
      <c r="CA36" s="424"/>
      <c r="CB36" s="424"/>
      <c r="CC36" s="424"/>
      <c r="CD36" s="424"/>
      <c r="CE36" s="424"/>
      <c r="CF36" s="424"/>
      <c r="CG36" s="424"/>
      <c r="CH36" s="424"/>
      <c r="CI36" s="424"/>
      <c r="CJ36" s="424"/>
      <c r="CK36" s="424"/>
      <c r="CL36" s="424"/>
      <c r="CM36" s="424"/>
      <c r="CN36" s="214"/>
      <c r="CO36" s="425">
        <f t="shared" si="3"/>
        <v>12</v>
      </c>
      <c r="CP36" s="425"/>
      <c r="CQ36" s="424" t="str">
        <f>IF('各会計、関係団体の財政状況及び健全化判断比率'!BS9="","",'各会計、関係団体の財政状況及び健全化判断比率'!BS9)</f>
        <v>公益財団法人かながわ海岸美化財団</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t="str">
        <f t="shared" si="2"/>
        <v/>
      </c>
      <c r="BX37" s="425"/>
      <c r="BY37" s="424" t="str">
        <f>IF('各会計、関係団体の財政状況及び健全化判断比率'!B71="","",'各会計、関係団体の財政状況及び健全化判断比率'!B71)</f>
        <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209</v>
      </c>
    </row>
    <row r="50" spans="5:5" x14ac:dyDescent="0.2">
      <c r="E50" s="188" t="s">
        <v>210</v>
      </c>
    </row>
    <row r="51" spans="5:5" x14ac:dyDescent="0.2">
      <c r="E51" s="188" t="s">
        <v>211</v>
      </c>
    </row>
    <row r="52" spans="5:5" x14ac:dyDescent="0.2">
      <c r="E52" s="188" t="s">
        <v>212</v>
      </c>
    </row>
    <row r="53" spans="5:5" x14ac:dyDescent="0.2"/>
    <row r="54" spans="5:5" x14ac:dyDescent="0.2"/>
    <row r="55" spans="5:5" x14ac:dyDescent="0.2"/>
    <row r="56" spans="5:5" x14ac:dyDescent="0.2"/>
  </sheetData>
  <sheetProtection algorithmName="SHA-512" hashValue="1G64q3z70w1KaXRuzGeS/yBYyaYPR4wdsMIEAzc4b/TLKsgjFlAx47vbb1bCC2C4PnrgRhzv7A4fNTzyyf7CQA==" saltValue="NSSshXcaH7hOuBeBrfb5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248" t="s">
        <v>560</v>
      </c>
      <c r="D34" s="1248"/>
      <c r="E34" s="1249"/>
      <c r="F34" s="32">
        <v>6.57</v>
      </c>
      <c r="G34" s="33">
        <v>6.55</v>
      </c>
      <c r="H34" s="33">
        <v>9.43</v>
      </c>
      <c r="I34" s="33">
        <v>10.8</v>
      </c>
      <c r="J34" s="34">
        <v>8.15</v>
      </c>
      <c r="K34" s="22"/>
      <c r="L34" s="22"/>
      <c r="M34" s="22"/>
      <c r="N34" s="22"/>
      <c r="O34" s="22"/>
      <c r="P34" s="22"/>
    </row>
    <row r="35" spans="1:16" ht="39" customHeight="1" x14ac:dyDescent="0.2">
      <c r="A35" s="22"/>
      <c r="B35" s="35"/>
      <c r="C35" s="1242" t="s">
        <v>561</v>
      </c>
      <c r="D35" s="1243"/>
      <c r="E35" s="1244"/>
      <c r="F35" s="36">
        <v>14.43</v>
      </c>
      <c r="G35" s="37">
        <v>11.34</v>
      </c>
      <c r="H35" s="37">
        <v>7.63</v>
      </c>
      <c r="I35" s="37">
        <v>6.07</v>
      </c>
      <c r="J35" s="38">
        <v>5.79</v>
      </c>
      <c r="K35" s="22"/>
      <c r="L35" s="22"/>
      <c r="M35" s="22"/>
      <c r="N35" s="22"/>
      <c r="O35" s="22"/>
      <c r="P35" s="22"/>
    </row>
    <row r="36" spans="1:16" ht="39" customHeight="1" x14ac:dyDescent="0.2">
      <c r="A36" s="22"/>
      <c r="B36" s="35"/>
      <c r="C36" s="1242" t="s">
        <v>562</v>
      </c>
      <c r="D36" s="1243"/>
      <c r="E36" s="1244"/>
      <c r="F36" s="36">
        <v>2.83</v>
      </c>
      <c r="G36" s="37">
        <v>2.91</v>
      </c>
      <c r="H36" s="37">
        <v>3.34</v>
      </c>
      <c r="I36" s="37">
        <v>4.09</v>
      </c>
      <c r="J36" s="38">
        <v>4.29</v>
      </c>
      <c r="K36" s="22"/>
      <c r="L36" s="22"/>
      <c r="M36" s="22"/>
      <c r="N36" s="22"/>
      <c r="O36" s="22"/>
      <c r="P36" s="22"/>
    </row>
    <row r="37" spans="1:16" ht="39" customHeight="1" x14ac:dyDescent="0.2">
      <c r="A37" s="22"/>
      <c r="B37" s="35"/>
      <c r="C37" s="1242" t="s">
        <v>563</v>
      </c>
      <c r="D37" s="1243"/>
      <c r="E37" s="1244"/>
      <c r="F37" s="36">
        <v>0.67</v>
      </c>
      <c r="G37" s="37">
        <v>1.07</v>
      </c>
      <c r="H37" s="37">
        <v>1.58</v>
      </c>
      <c r="I37" s="37">
        <v>1.43</v>
      </c>
      <c r="J37" s="38">
        <v>1.03</v>
      </c>
      <c r="K37" s="22"/>
      <c r="L37" s="22"/>
      <c r="M37" s="22"/>
      <c r="N37" s="22"/>
      <c r="O37" s="22"/>
      <c r="P37" s="22"/>
    </row>
    <row r="38" spans="1:16" ht="39" customHeight="1" x14ac:dyDescent="0.2">
      <c r="A38" s="22"/>
      <c r="B38" s="35"/>
      <c r="C38" s="1242" t="s">
        <v>564</v>
      </c>
      <c r="D38" s="1243"/>
      <c r="E38" s="1244"/>
      <c r="F38" s="36">
        <v>1.56</v>
      </c>
      <c r="G38" s="37">
        <v>1.63</v>
      </c>
      <c r="H38" s="37">
        <v>1.43</v>
      </c>
      <c r="I38" s="37">
        <v>0.91</v>
      </c>
      <c r="J38" s="38">
        <v>0.42</v>
      </c>
      <c r="K38" s="22"/>
      <c r="L38" s="22"/>
      <c r="M38" s="22"/>
      <c r="N38" s="22"/>
      <c r="O38" s="22"/>
      <c r="P38" s="22"/>
    </row>
    <row r="39" spans="1:16" ht="39" customHeight="1" x14ac:dyDescent="0.2">
      <c r="A39" s="22"/>
      <c r="B39" s="35"/>
      <c r="C39" s="1242" t="s">
        <v>565</v>
      </c>
      <c r="D39" s="1243"/>
      <c r="E39" s="1244"/>
      <c r="F39" s="36">
        <v>0.01</v>
      </c>
      <c r="G39" s="37">
        <v>0.01</v>
      </c>
      <c r="H39" s="37">
        <v>0.01</v>
      </c>
      <c r="I39" s="37">
        <v>0</v>
      </c>
      <c r="J39" s="38">
        <v>0</v>
      </c>
      <c r="K39" s="22"/>
      <c r="L39" s="22"/>
      <c r="M39" s="22"/>
      <c r="N39" s="22"/>
      <c r="O39" s="22"/>
      <c r="P39" s="22"/>
    </row>
    <row r="40" spans="1:16" ht="39" customHeight="1" x14ac:dyDescent="0.2">
      <c r="A40" s="22"/>
      <c r="B40" s="35"/>
      <c r="C40" s="1242" t="s">
        <v>566</v>
      </c>
      <c r="D40" s="1243"/>
      <c r="E40" s="1244"/>
      <c r="F40" s="36">
        <v>0</v>
      </c>
      <c r="G40" s="37">
        <v>0</v>
      </c>
      <c r="H40" s="37">
        <v>0</v>
      </c>
      <c r="I40" s="37">
        <v>0</v>
      </c>
      <c r="J40" s="38">
        <v>0</v>
      </c>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567</v>
      </c>
      <c r="D42" s="1243"/>
      <c r="E42" s="1244"/>
      <c r="F42" s="36" t="s">
        <v>526</v>
      </c>
      <c r="G42" s="37" t="s">
        <v>526</v>
      </c>
      <c r="H42" s="37" t="s">
        <v>526</v>
      </c>
      <c r="I42" s="37" t="s">
        <v>526</v>
      </c>
      <c r="J42" s="38" t="s">
        <v>526</v>
      </c>
      <c r="K42" s="22"/>
      <c r="L42" s="22"/>
      <c r="M42" s="22"/>
      <c r="N42" s="22"/>
      <c r="O42" s="22"/>
      <c r="P42" s="22"/>
    </row>
    <row r="43" spans="1:16" ht="39" customHeight="1" thickBot="1" x14ac:dyDescent="0.25">
      <c r="A43" s="22"/>
      <c r="B43" s="40"/>
      <c r="C43" s="1245" t="s">
        <v>568</v>
      </c>
      <c r="D43" s="1246"/>
      <c r="E43" s="1247"/>
      <c r="F43" s="41" t="s">
        <v>526</v>
      </c>
      <c r="G43" s="42" t="s">
        <v>526</v>
      </c>
      <c r="H43" s="42" t="s">
        <v>526</v>
      </c>
      <c r="I43" s="42" t="s">
        <v>526</v>
      </c>
      <c r="J43" s="43" t="s">
        <v>526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yBmOT7/MI84FdvObWaCVa26goaLY0DTUN8oAhJIZszr4MsbxMzDTHGeuR6aqtbnqsb1JgUPk98TYT9pSezb9Ag==" saltValue="o2bTXbki8hxRobziv8hb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268" t="s">
        <v>11</v>
      </c>
      <c r="C45" s="1269"/>
      <c r="D45" s="58"/>
      <c r="E45" s="1274" t="s">
        <v>12</v>
      </c>
      <c r="F45" s="1274"/>
      <c r="G45" s="1274"/>
      <c r="H45" s="1274"/>
      <c r="I45" s="1274"/>
      <c r="J45" s="1275"/>
      <c r="K45" s="59">
        <v>4389</v>
      </c>
      <c r="L45" s="60">
        <v>4273</v>
      </c>
      <c r="M45" s="60">
        <v>4404</v>
      </c>
      <c r="N45" s="60">
        <v>4398</v>
      </c>
      <c r="O45" s="61">
        <v>4551</v>
      </c>
      <c r="P45" s="48"/>
      <c r="Q45" s="48"/>
      <c r="R45" s="48"/>
      <c r="S45" s="48"/>
      <c r="T45" s="48"/>
      <c r="U45" s="48"/>
    </row>
    <row r="46" spans="1:21" ht="30.75" customHeight="1" x14ac:dyDescent="0.2">
      <c r="A46" s="48"/>
      <c r="B46" s="1270"/>
      <c r="C46" s="1271"/>
      <c r="D46" s="62"/>
      <c r="E46" s="1252" t="s">
        <v>13</v>
      </c>
      <c r="F46" s="1252"/>
      <c r="G46" s="1252"/>
      <c r="H46" s="1252"/>
      <c r="I46" s="1252"/>
      <c r="J46" s="1253"/>
      <c r="K46" s="63" t="s">
        <v>526</v>
      </c>
      <c r="L46" s="64" t="s">
        <v>526</v>
      </c>
      <c r="M46" s="64" t="s">
        <v>526</v>
      </c>
      <c r="N46" s="64" t="s">
        <v>526</v>
      </c>
      <c r="O46" s="65" t="s">
        <v>526</v>
      </c>
      <c r="P46" s="48"/>
      <c r="Q46" s="48"/>
      <c r="R46" s="48"/>
      <c r="S46" s="48"/>
      <c r="T46" s="48"/>
      <c r="U46" s="48"/>
    </row>
    <row r="47" spans="1:21" ht="30.75" customHeight="1" x14ac:dyDescent="0.2">
      <c r="A47" s="48"/>
      <c r="B47" s="1270"/>
      <c r="C47" s="1271"/>
      <c r="D47" s="62"/>
      <c r="E47" s="1252" t="s">
        <v>14</v>
      </c>
      <c r="F47" s="1252"/>
      <c r="G47" s="1252"/>
      <c r="H47" s="1252"/>
      <c r="I47" s="1252"/>
      <c r="J47" s="1253"/>
      <c r="K47" s="63" t="s">
        <v>526</v>
      </c>
      <c r="L47" s="64" t="s">
        <v>526</v>
      </c>
      <c r="M47" s="64" t="s">
        <v>526</v>
      </c>
      <c r="N47" s="64" t="s">
        <v>526</v>
      </c>
      <c r="O47" s="65" t="s">
        <v>526</v>
      </c>
      <c r="P47" s="48"/>
      <c r="Q47" s="48"/>
      <c r="R47" s="48"/>
      <c r="S47" s="48"/>
      <c r="T47" s="48"/>
      <c r="U47" s="48"/>
    </row>
    <row r="48" spans="1:21" ht="30.75" customHeight="1" x14ac:dyDescent="0.2">
      <c r="A48" s="48"/>
      <c r="B48" s="1270"/>
      <c r="C48" s="1271"/>
      <c r="D48" s="62"/>
      <c r="E48" s="1252" t="s">
        <v>15</v>
      </c>
      <c r="F48" s="1252"/>
      <c r="G48" s="1252"/>
      <c r="H48" s="1252"/>
      <c r="I48" s="1252"/>
      <c r="J48" s="1253"/>
      <c r="K48" s="63">
        <v>1795</v>
      </c>
      <c r="L48" s="64">
        <v>1732</v>
      </c>
      <c r="M48" s="64">
        <v>1632</v>
      </c>
      <c r="N48" s="64">
        <v>1725</v>
      </c>
      <c r="O48" s="65">
        <v>1773</v>
      </c>
      <c r="P48" s="48"/>
      <c r="Q48" s="48"/>
      <c r="R48" s="48"/>
      <c r="S48" s="48"/>
      <c r="T48" s="48"/>
      <c r="U48" s="48"/>
    </row>
    <row r="49" spans="1:21" ht="30.75" customHeight="1" x14ac:dyDescent="0.2">
      <c r="A49" s="48"/>
      <c r="B49" s="1270"/>
      <c r="C49" s="1271"/>
      <c r="D49" s="62"/>
      <c r="E49" s="1252" t="s">
        <v>16</v>
      </c>
      <c r="F49" s="1252"/>
      <c r="G49" s="1252"/>
      <c r="H49" s="1252"/>
      <c r="I49" s="1252"/>
      <c r="J49" s="1253"/>
      <c r="K49" s="63" t="s">
        <v>526</v>
      </c>
      <c r="L49" s="64" t="s">
        <v>526</v>
      </c>
      <c r="M49" s="64" t="s">
        <v>526</v>
      </c>
      <c r="N49" s="64" t="s">
        <v>526</v>
      </c>
      <c r="O49" s="65" t="s">
        <v>526</v>
      </c>
      <c r="P49" s="48"/>
      <c r="Q49" s="48"/>
      <c r="R49" s="48"/>
      <c r="S49" s="48"/>
      <c r="T49" s="48"/>
      <c r="U49" s="48"/>
    </row>
    <row r="50" spans="1:21" ht="30.75" customHeight="1" x14ac:dyDescent="0.2">
      <c r="A50" s="48"/>
      <c r="B50" s="1270"/>
      <c r="C50" s="1271"/>
      <c r="D50" s="62"/>
      <c r="E50" s="1252" t="s">
        <v>17</v>
      </c>
      <c r="F50" s="1252"/>
      <c r="G50" s="1252"/>
      <c r="H50" s="1252"/>
      <c r="I50" s="1252"/>
      <c r="J50" s="1253"/>
      <c r="K50" s="63">
        <v>4</v>
      </c>
      <c r="L50" s="64">
        <v>258</v>
      </c>
      <c r="M50" s="64">
        <v>31</v>
      </c>
      <c r="N50" s="64">
        <v>77</v>
      </c>
      <c r="O50" s="65">
        <v>102</v>
      </c>
      <c r="P50" s="48"/>
      <c r="Q50" s="48"/>
      <c r="R50" s="48"/>
      <c r="S50" s="48"/>
      <c r="T50" s="48"/>
      <c r="U50" s="48"/>
    </row>
    <row r="51" spans="1:21" ht="30.75" customHeight="1" x14ac:dyDescent="0.2">
      <c r="A51" s="48"/>
      <c r="B51" s="1272"/>
      <c r="C51" s="1273"/>
      <c r="D51" s="66"/>
      <c r="E51" s="1252" t="s">
        <v>18</v>
      </c>
      <c r="F51" s="1252"/>
      <c r="G51" s="1252"/>
      <c r="H51" s="1252"/>
      <c r="I51" s="1252"/>
      <c r="J51" s="1253"/>
      <c r="K51" s="63">
        <v>0</v>
      </c>
      <c r="L51" s="64">
        <v>0</v>
      </c>
      <c r="M51" s="64" t="s">
        <v>526</v>
      </c>
      <c r="N51" s="64">
        <v>0</v>
      </c>
      <c r="O51" s="65">
        <v>0</v>
      </c>
      <c r="P51" s="48"/>
      <c r="Q51" s="48"/>
      <c r="R51" s="48"/>
      <c r="S51" s="48"/>
      <c r="T51" s="48"/>
      <c r="U51" s="48"/>
    </row>
    <row r="52" spans="1:21" ht="30.75" customHeight="1" x14ac:dyDescent="0.2">
      <c r="A52" s="48"/>
      <c r="B52" s="1250" t="s">
        <v>19</v>
      </c>
      <c r="C52" s="1251"/>
      <c r="D52" s="66"/>
      <c r="E52" s="1252" t="s">
        <v>20</v>
      </c>
      <c r="F52" s="1252"/>
      <c r="G52" s="1252"/>
      <c r="H52" s="1252"/>
      <c r="I52" s="1252"/>
      <c r="J52" s="1253"/>
      <c r="K52" s="63">
        <v>6066</v>
      </c>
      <c r="L52" s="64">
        <v>5930</v>
      </c>
      <c r="M52" s="64">
        <v>5948</v>
      </c>
      <c r="N52" s="64">
        <v>5993</v>
      </c>
      <c r="O52" s="65">
        <v>5864</v>
      </c>
      <c r="P52" s="48"/>
      <c r="Q52" s="48"/>
      <c r="R52" s="48"/>
      <c r="S52" s="48"/>
      <c r="T52" s="48"/>
      <c r="U52" s="48"/>
    </row>
    <row r="53" spans="1:21" ht="30.75" customHeight="1" thickBot="1" x14ac:dyDescent="0.25">
      <c r="A53" s="48"/>
      <c r="B53" s="1254" t="s">
        <v>21</v>
      </c>
      <c r="C53" s="1255"/>
      <c r="D53" s="67"/>
      <c r="E53" s="1256" t="s">
        <v>22</v>
      </c>
      <c r="F53" s="1256"/>
      <c r="G53" s="1256"/>
      <c r="H53" s="1256"/>
      <c r="I53" s="1256"/>
      <c r="J53" s="1257"/>
      <c r="K53" s="68">
        <v>122</v>
      </c>
      <c r="L53" s="69">
        <v>333</v>
      </c>
      <c r="M53" s="69">
        <v>119</v>
      </c>
      <c r="N53" s="69">
        <v>207</v>
      </c>
      <c r="O53" s="70">
        <v>562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5">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2">
      <c r="B57" s="1258" t="s">
        <v>25</v>
      </c>
      <c r="C57" s="1259"/>
      <c r="D57" s="1262" t="s">
        <v>26</v>
      </c>
      <c r="E57" s="1263"/>
      <c r="F57" s="1263"/>
      <c r="G57" s="1263"/>
      <c r="H57" s="1263"/>
      <c r="I57" s="1263"/>
      <c r="J57" s="1264"/>
      <c r="K57" s="83"/>
      <c r="L57" s="84"/>
      <c r="M57" s="84"/>
      <c r="N57" s="84"/>
      <c r="O57" s="85"/>
    </row>
    <row r="58" spans="1:21" ht="31.5" customHeight="1" thickBot="1" x14ac:dyDescent="0.25">
      <c r="B58" s="1260"/>
      <c r="C58" s="1261"/>
      <c r="D58" s="1265" t="s">
        <v>27</v>
      </c>
      <c r="E58" s="1266"/>
      <c r="F58" s="1266"/>
      <c r="G58" s="1266"/>
      <c r="H58" s="1266"/>
      <c r="I58" s="1266"/>
      <c r="J58" s="126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AXHDRj1cAANLpy/PVV/evyp6jHyfbqWKZE+DurCUQ2dA7ObkCYS6HCE0gKMfHjgRm2y7k52Dt7SyAsGYuMqBw==" saltValue="lNSjKdDz52aA8JecwFw/l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553</v>
      </c>
      <c r="J40" s="100" t="s">
        <v>554</v>
      </c>
      <c r="K40" s="100" t="s">
        <v>555</v>
      </c>
      <c r="L40" s="100" t="s">
        <v>556</v>
      </c>
      <c r="M40" s="101" t="s">
        <v>557</v>
      </c>
    </row>
    <row r="41" spans="2:13" ht="27.75" customHeight="1" x14ac:dyDescent="0.2">
      <c r="B41" s="1288" t="s">
        <v>30</v>
      </c>
      <c r="C41" s="1289"/>
      <c r="D41" s="102"/>
      <c r="E41" s="1290" t="s">
        <v>31</v>
      </c>
      <c r="F41" s="1290"/>
      <c r="G41" s="1290"/>
      <c r="H41" s="1291"/>
      <c r="I41" s="103">
        <v>52414</v>
      </c>
      <c r="J41" s="104">
        <v>54503</v>
      </c>
      <c r="K41" s="104">
        <v>57717</v>
      </c>
      <c r="L41" s="104">
        <v>64485</v>
      </c>
      <c r="M41" s="105">
        <v>65763</v>
      </c>
    </row>
    <row r="42" spans="2:13" ht="27.75" customHeight="1" x14ac:dyDescent="0.2">
      <c r="B42" s="1278"/>
      <c r="C42" s="1279"/>
      <c r="D42" s="106"/>
      <c r="E42" s="1282" t="s">
        <v>32</v>
      </c>
      <c r="F42" s="1282"/>
      <c r="G42" s="1282"/>
      <c r="H42" s="1283"/>
      <c r="I42" s="107">
        <v>7296</v>
      </c>
      <c r="J42" s="108">
        <v>6010</v>
      </c>
      <c r="K42" s="108">
        <v>4478</v>
      </c>
      <c r="L42" s="108">
        <v>4379</v>
      </c>
      <c r="M42" s="109">
        <v>4279</v>
      </c>
    </row>
    <row r="43" spans="2:13" ht="27.75" customHeight="1" x14ac:dyDescent="0.2">
      <c r="B43" s="1278"/>
      <c r="C43" s="1279"/>
      <c r="D43" s="106"/>
      <c r="E43" s="1282" t="s">
        <v>33</v>
      </c>
      <c r="F43" s="1282"/>
      <c r="G43" s="1282"/>
      <c r="H43" s="1283"/>
      <c r="I43" s="107">
        <v>22175</v>
      </c>
      <c r="J43" s="108">
        <v>21555</v>
      </c>
      <c r="K43" s="108">
        <v>20361</v>
      </c>
      <c r="L43" s="108">
        <v>19968</v>
      </c>
      <c r="M43" s="109">
        <v>19522</v>
      </c>
    </row>
    <row r="44" spans="2:13" ht="27.75" customHeight="1" x14ac:dyDescent="0.2">
      <c r="B44" s="1278"/>
      <c r="C44" s="1279"/>
      <c r="D44" s="106"/>
      <c r="E44" s="1282" t="s">
        <v>34</v>
      </c>
      <c r="F44" s="1282"/>
      <c r="G44" s="1282"/>
      <c r="H44" s="1283"/>
      <c r="I44" s="107" t="s">
        <v>526</v>
      </c>
      <c r="J44" s="108" t="s">
        <v>526</v>
      </c>
      <c r="K44" s="108" t="s">
        <v>526</v>
      </c>
      <c r="L44" s="108" t="s">
        <v>526</v>
      </c>
      <c r="M44" s="109" t="s">
        <v>526</v>
      </c>
    </row>
    <row r="45" spans="2:13" ht="27.75" customHeight="1" x14ac:dyDescent="0.2">
      <c r="B45" s="1278"/>
      <c r="C45" s="1279"/>
      <c r="D45" s="106"/>
      <c r="E45" s="1282" t="s">
        <v>35</v>
      </c>
      <c r="F45" s="1282"/>
      <c r="G45" s="1282"/>
      <c r="H45" s="1283"/>
      <c r="I45" s="107">
        <v>9901</v>
      </c>
      <c r="J45" s="108">
        <v>9667</v>
      </c>
      <c r="K45" s="108">
        <v>9435</v>
      </c>
      <c r="L45" s="108">
        <v>9270</v>
      </c>
      <c r="M45" s="109">
        <v>8804</v>
      </c>
    </row>
    <row r="46" spans="2:13" ht="27.75" customHeight="1" x14ac:dyDescent="0.2">
      <c r="B46" s="1278"/>
      <c r="C46" s="1279"/>
      <c r="D46" s="110"/>
      <c r="E46" s="1282" t="s">
        <v>36</v>
      </c>
      <c r="F46" s="1282"/>
      <c r="G46" s="1282"/>
      <c r="H46" s="1283"/>
      <c r="I46" s="107" t="s">
        <v>526</v>
      </c>
      <c r="J46" s="108" t="s">
        <v>526</v>
      </c>
      <c r="K46" s="108" t="s">
        <v>526</v>
      </c>
      <c r="L46" s="108" t="s">
        <v>526</v>
      </c>
      <c r="M46" s="109" t="s">
        <v>526</v>
      </c>
    </row>
    <row r="47" spans="2:13" ht="27.75" customHeight="1" x14ac:dyDescent="0.2">
      <c r="B47" s="1278"/>
      <c r="C47" s="1279"/>
      <c r="D47" s="111"/>
      <c r="E47" s="1292" t="s">
        <v>37</v>
      </c>
      <c r="F47" s="1293"/>
      <c r="G47" s="1293"/>
      <c r="H47" s="1294"/>
      <c r="I47" s="107" t="s">
        <v>526</v>
      </c>
      <c r="J47" s="108" t="s">
        <v>526</v>
      </c>
      <c r="K47" s="108" t="s">
        <v>526</v>
      </c>
      <c r="L47" s="108" t="s">
        <v>526</v>
      </c>
      <c r="M47" s="109" t="s">
        <v>526</v>
      </c>
    </row>
    <row r="48" spans="2:13" ht="27.75" customHeight="1" x14ac:dyDescent="0.2">
      <c r="B48" s="1278"/>
      <c r="C48" s="1279"/>
      <c r="D48" s="106"/>
      <c r="E48" s="1282" t="s">
        <v>38</v>
      </c>
      <c r="F48" s="1282"/>
      <c r="G48" s="1282"/>
      <c r="H48" s="1283"/>
      <c r="I48" s="107" t="s">
        <v>526</v>
      </c>
      <c r="J48" s="108" t="s">
        <v>526</v>
      </c>
      <c r="K48" s="108" t="s">
        <v>526</v>
      </c>
      <c r="L48" s="108" t="s">
        <v>526</v>
      </c>
      <c r="M48" s="109" t="s">
        <v>526</v>
      </c>
    </row>
    <row r="49" spans="2:13" ht="27.75" customHeight="1" x14ac:dyDescent="0.2">
      <c r="B49" s="1280"/>
      <c r="C49" s="1281"/>
      <c r="D49" s="106"/>
      <c r="E49" s="1282" t="s">
        <v>39</v>
      </c>
      <c r="F49" s="1282"/>
      <c r="G49" s="1282"/>
      <c r="H49" s="1283"/>
      <c r="I49" s="107" t="s">
        <v>526</v>
      </c>
      <c r="J49" s="108" t="s">
        <v>526</v>
      </c>
      <c r="K49" s="108" t="s">
        <v>526</v>
      </c>
      <c r="L49" s="108" t="s">
        <v>526</v>
      </c>
      <c r="M49" s="109" t="s">
        <v>526</v>
      </c>
    </row>
    <row r="50" spans="2:13" ht="27.75" customHeight="1" x14ac:dyDescent="0.2">
      <c r="B50" s="1276" t="s">
        <v>40</v>
      </c>
      <c r="C50" s="1277"/>
      <c r="D50" s="112"/>
      <c r="E50" s="1282" t="s">
        <v>41</v>
      </c>
      <c r="F50" s="1282"/>
      <c r="G50" s="1282"/>
      <c r="H50" s="1283"/>
      <c r="I50" s="107">
        <v>7135</v>
      </c>
      <c r="J50" s="108">
        <v>7279</v>
      </c>
      <c r="K50" s="108">
        <v>7757</v>
      </c>
      <c r="L50" s="108">
        <v>8308</v>
      </c>
      <c r="M50" s="109">
        <v>9756</v>
      </c>
    </row>
    <row r="51" spans="2:13" ht="27.75" customHeight="1" x14ac:dyDescent="0.2">
      <c r="B51" s="1278"/>
      <c r="C51" s="1279"/>
      <c r="D51" s="106"/>
      <c r="E51" s="1282" t="s">
        <v>42</v>
      </c>
      <c r="F51" s="1282"/>
      <c r="G51" s="1282"/>
      <c r="H51" s="1283"/>
      <c r="I51" s="107">
        <v>17207</v>
      </c>
      <c r="J51" s="108">
        <v>17111</v>
      </c>
      <c r="K51" s="108">
        <v>20021</v>
      </c>
      <c r="L51" s="108">
        <v>20693</v>
      </c>
      <c r="M51" s="109">
        <v>20237</v>
      </c>
    </row>
    <row r="52" spans="2:13" ht="27.75" customHeight="1" x14ac:dyDescent="0.2">
      <c r="B52" s="1280"/>
      <c r="C52" s="1281"/>
      <c r="D52" s="106"/>
      <c r="E52" s="1282" t="s">
        <v>43</v>
      </c>
      <c r="F52" s="1282"/>
      <c r="G52" s="1282"/>
      <c r="H52" s="1283"/>
      <c r="I52" s="107">
        <v>51688</v>
      </c>
      <c r="J52" s="108">
        <v>51248</v>
      </c>
      <c r="K52" s="108">
        <v>51293</v>
      </c>
      <c r="L52" s="108">
        <v>50866</v>
      </c>
      <c r="M52" s="109">
        <v>50012</v>
      </c>
    </row>
    <row r="53" spans="2:13" ht="27.75" customHeight="1" thickBot="1" x14ac:dyDescent="0.25">
      <c r="B53" s="1284" t="s">
        <v>44</v>
      </c>
      <c r="C53" s="1285"/>
      <c r="D53" s="113"/>
      <c r="E53" s="1286" t="s">
        <v>45</v>
      </c>
      <c r="F53" s="1286"/>
      <c r="G53" s="1286"/>
      <c r="H53" s="1287"/>
      <c r="I53" s="114">
        <v>15756</v>
      </c>
      <c r="J53" s="115">
        <v>16097</v>
      </c>
      <c r="K53" s="115">
        <v>12920</v>
      </c>
      <c r="L53" s="115">
        <v>18237</v>
      </c>
      <c r="M53" s="116">
        <v>18364</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Ne6PAt8YaH3YqTdsgsJdgWmvvsAXouMij/Zn9S0n3PewMLbigojlbrzseknEhaGTwD3BX0U0Rxw7TklHhnxX/A==" saltValue="3HmSbN3phghU8+VjoSvt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555</v>
      </c>
      <c r="G54" s="125" t="s">
        <v>556</v>
      </c>
      <c r="H54" s="126" t="s">
        <v>557</v>
      </c>
    </row>
    <row r="55" spans="2:8" ht="52.5" customHeight="1" x14ac:dyDescent="0.2">
      <c r="B55" s="127"/>
      <c r="C55" s="1303" t="s">
        <v>48</v>
      </c>
      <c r="D55" s="1303"/>
      <c r="E55" s="1304"/>
      <c r="F55" s="128">
        <v>4313</v>
      </c>
      <c r="G55" s="128">
        <v>4314</v>
      </c>
      <c r="H55" s="129">
        <v>5264</v>
      </c>
    </row>
    <row r="56" spans="2:8" ht="52.5" customHeight="1" x14ac:dyDescent="0.2">
      <c r="B56" s="130"/>
      <c r="C56" s="1305" t="s">
        <v>49</v>
      </c>
      <c r="D56" s="1305"/>
      <c r="E56" s="1306"/>
      <c r="F56" s="131" t="s">
        <v>526</v>
      </c>
      <c r="G56" s="131" t="s">
        <v>526</v>
      </c>
      <c r="H56" s="132" t="s">
        <v>526</v>
      </c>
    </row>
    <row r="57" spans="2:8" ht="53.25" customHeight="1" x14ac:dyDescent="0.2">
      <c r="B57" s="130"/>
      <c r="C57" s="1307" t="s">
        <v>50</v>
      </c>
      <c r="D57" s="1307"/>
      <c r="E57" s="1308"/>
      <c r="F57" s="133">
        <v>1635</v>
      </c>
      <c r="G57" s="133">
        <v>2077</v>
      </c>
      <c r="H57" s="134">
        <v>2309</v>
      </c>
    </row>
    <row r="58" spans="2:8" ht="45.75" customHeight="1" x14ac:dyDescent="0.2">
      <c r="B58" s="135"/>
      <c r="C58" s="1295" t="s">
        <v>575</v>
      </c>
      <c r="D58" s="1296"/>
      <c r="E58" s="1297"/>
      <c r="F58" s="136">
        <v>722</v>
      </c>
      <c r="G58" s="136">
        <v>1223</v>
      </c>
      <c r="H58" s="137">
        <v>1436</v>
      </c>
    </row>
    <row r="59" spans="2:8" ht="45.75" customHeight="1" x14ac:dyDescent="0.2">
      <c r="B59" s="135"/>
      <c r="C59" s="1295" t="s">
        <v>576</v>
      </c>
      <c r="D59" s="1296"/>
      <c r="E59" s="1297"/>
      <c r="F59" s="136">
        <v>438</v>
      </c>
      <c r="G59" s="136">
        <v>406</v>
      </c>
      <c r="H59" s="137">
        <v>394</v>
      </c>
    </row>
    <row r="60" spans="2:8" ht="45.75" customHeight="1" x14ac:dyDescent="0.2">
      <c r="B60" s="135"/>
      <c r="C60" s="1295" t="s">
        <v>577</v>
      </c>
      <c r="D60" s="1296"/>
      <c r="E60" s="1297"/>
      <c r="F60" s="136">
        <v>330</v>
      </c>
      <c r="G60" s="136">
        <v>354</v>
      </c>
      <c r="H60" s="137">
        <v>365</v>
      </c>
    </row>
    <row r="61" spans="2:8" ht="45.75" customHeight="1" x14ac:dyDescent="0.2">
      <c r="B61" s="135"/>
      <c r="C61" s="1295" t="s">
        <v>578</v>
      </c>
      <c r="D61" s="1296"/>
      <c r="E61" s="1297"/>
      <c r="F61" s="136">
        <v>47</v>
      </c>
      <c r="G61" s="136">
        <v>42</v>
      </c>
      <c r="H61" s="137">
        <v>42</v>
      </c>
    </row>
    <row r="62" spans="2:8" ht="45.75" customHeight="1" thickBot="1" x14ac:dyDescent="0.25">
      <c r="B62" s="138"/>
      <c r="C62" s="1298" t="s">
        <v>579</v>
      </c>
      <c r="D62" s="1299"/>
      <c r="E62" s="1300"/>
      <c r="F62" s="139">
        <v>69</v>
      </c>
      <c r="G62" s="139">
        <v>21</v>
      </c>
      <c r="H62" s="140">
        <v>22</v>
      </c>
    </row>
    <row r="63" spans="2:8" ht="52.5" customHeight="1" thickBot="1" x14ac:dyDescent="0.25">
      <c r="B63" s="141"/>
      <c r="C63" s="1301" t="s">
        <v>51</v>
      </c>
      <c r="D63" s="1301"/>
      <c r="E63" s="1302"/>
      <c r="F63" s="142">
        <v>5949</v>
      </c>
      <c r="G63" s="142">
        <v>6391</v>
      </c>
      <c r="H63" s="143">
        <v>7573</v>
      </c>
    </row>
    <row r="64" spans="2:8" ht="15" customHeight="1" x14ac:dyDescent="0.2"/>
  </sheetData>
  <sheetProtection algorithmName="SHA-512" hashValue="ftDNJG6UlM6OyLO9JaTXFdP4tPpDHrlbdjBBjWo9kX1acBg+DAjaASywgizglBGPfaEDwUymDeUZ++RGS+PnTw==" saltValue="1KNb3GqK+9cQSi5ud5ad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2"/>
  <cols>
    <col min="1" max="1" width="6.33203125" style="386" customWidth="1"/>
    <col min="2" max="107" width="2.44140625" style="386" customWidth="1"/>
    <col min="108" max="108" width="6.109375" style="388" customWidth="1"/>
    <col min="109" max="109" width="5.88671875" style="387" customWidth="1"/>
    <col min="110" max="110" width="19.109375" style="386" hidden="1"/>
    <col min="111" max="115" width="12.6640625" style="386" hidden="1"/>
    <col min="116" max="349" width="8.6640625" style="386" hidden="1"/>
    <col min="350" max="355" width="14.88671875" style="386" hidden="1"/>
    <col min="356" max="357" width="15.88671875" style="386" hidden="1"/>
    <col min="358" max="363" width="16.109375" style="386" hidden="1"/>
    <col min="364" max="364" width="6.109375" style="386" hidden="1"/>
    <col min="365" max="365" width="3" style="386" hidden="1"/>
    <col min="366" max="605" width="8.6640625" style="386" hidden="1"/>
    <col min="606" max="611" width="14.88671875" style="386" hidden="1"/>
    <col min="612" max="613" width="15.88671875" style="386" hidden="1"/>
    <col min="614" max="619" width="16.109375" style="386" hidden="1"/>
    <col min="620" max="620" width="6.109375" style="386" hidden="1"/>
    <col min="621" max="621" width="3" style="386" hidden="1"/>
    <col min="622" max="861" width="8.6640625" style="386" hidden="1"/>
    <col min="862" max="867" width="14.88671875" style="386" hidden="1"/>
    <col min="868" max="869" width="15.88671875" style="386" hidden="1"/>
    <col min="870" max="875" width="16.109375" style="386" hidden="1"/>
    <col min="876" max="876" width="6.109375" style="386" hidden="1"/>
    <col min="877" max="877" width="3" style="386" hidden="1"/>
    <col min="878" max="1117" width="8.6640625" style="386" hidden="1"/>
    <col min="1118" max="1123" width="14.88671875" style="386" hidden="1"/>
    <col min="1124" max="1125" width="15.88671875" style="386" hidden="1"/>
    <col min="1126" max="1131" width="16.109375" style="386" hidden="1"/>
    <col min="1132" max="1132" width="6.109375" style="386" hidden="1"/>
    <col min="1133" max="1133" width="3" style="386" hidden="1"/>
    <col min="1134" max="1373" width="8.6640625" style="386" hidden="1"/>
    <col min="1374" max="1379" width="14.88671875" style="386" hidden="1"/>
    <col min="1380" max="1381" width="15.88671875" style="386" hidden="1"/>
    <col min="1382" max="1387" width="16.109375" style="386" hidden="1"/>
    <col min="1388" max="1388" width="6.109375" style="386" hidden="1"/>
    <col min="1389" max="1389" width="3" style="386" hidden="1"/>
    <col min="1390" max="1629" width="8.6640625" style="386" hidden="1"/>
    <col min="1630" max="1635" width="14.88671875" style="386" hidden="1"/>
    <col min="1636" max="1637" width="15.88671875" style="386" hidden="1"/>
    <col min="1638" max="1643" width="16.109375" style="386" hidden="1"/>
    <col min="1644" max="1644" width="6.109375" style="386" hidden="1"/>
    <col min="1645" max="1645" width="3" style="386" hidden="1"/>
    <col min="1646" max="1885" width="8.6640625" style="386" hidden="1"/>
    <col min="1886" max="1891" width="14.88671875" style="386" hidden="1"/>
    <col min="1892" max="1893" width="15.88671875" style="386" hidden="1"/>
    <col min="1894" max="1899" width="16.109375" style="386" hidden="1"/>
    <col min="1900" max="1900" width="6.109375" style="386" hidden="1"/>
    <col min="1901" max="1901" width="3" style="386" hidden="1"/>
    <col min="1902" max="2141" width="8.6640625" style="386" hidden="1"/>
    <col min="2142" max="2147" width="14.88671875" style="386" hidden="1"/>
    <col min="2148" max="2149" width="15.88671875" style="386" hidden="1"/>
    <col min="2150" max="2155" width="16.109375" style="386" hidden="1"/>
    <col min="2156" max="2156" width="6.109375" style="386" hidden="1"/>
    <col min="2157" max="2157" width="3" style="386" hidden="1"/>
    <col min="2158" max="2397" width="8.6640625" style="386" hidden="1"/>
    <col min="2398" max="2403" width="14.88671875" style="386" hidden="1"/>
    <col min="2404" max="2405" width="15.88671875" style="386" hidden="1"/>
    <col min="2406" max="2411" width="16.109375" style="386" hidden="1"/>
    <col min="2412" max="2412" width="6.109375" style="386" hidden="1"/>
    <col min="2413" max="2413" width="3" style="386" hidden="1"/>
    <col min="2414" max="2653" width="8.6640625" style="386" hidden="1"/>
    <col min="2654" max="2659" width="14.88671875" style="386" hidden="1"/>
    <col min="2660" max="2661" width="15.88671875" style="386" hidden="1"/>
    <col min="2662" max="2667" width="16.109375" style="386" hidden="1"/>
    <col min="2668" max="2668" width="6.109375" style="386" hidden="1"/>
    <col min="2669" max="2669" width="3" style="386" hidden="1"/>
    <col min="2670" max="2909" width="8.6640625" style="386" hidden="1"/>
    <col min="2910" max="2915" width="14.88671875" style="386" hidden="1"/>
    <col min="2916" max="2917" width="15.88671875" style="386" hidden="1"/>
    <col min="2918" max="2923" width="16.109375" style="386" hidden="1"/>
    <col min="2924" max="2924" width="6.109375" style="386" hidden="1"/>
    <col min="2925" max="2925" width="3" style="386" hidden="1"/>
    <col min="2926" max="3165" width="8.6640625" style="386" hidden="1"/>
    <col min="3166" max="3171" width="14.88671875" style="386" hidden="1"/>
    <col min="3172" max="3173" width="15.88671875" style="386" hidden="1"/>
    <col min="3174" max="3179" width="16.109375" style="386" hidden="1"/>
    <col min="3180" max="3180" width="6.109375" style="386" hidden="1"/>
    <col min="3181" max="3181" width="3" style="386" hidden="1"/>
    <col min="3182" max="3421" width="8.6640625" style="386" hidden="1"/>
    <col min="3422" max="3427" width="14.88671875" style="386" hidden="1"/>
    <col min="3428" max="3429" width="15.88671875" style="386" hidden="1"/>
    <col min="3430" max="3435" width="16.109375" style="386" hidden="1"/>
    <col min="3436" max="3436" width="6.109375" style="386" hidden="1"/>
    <col min="3437" max="3437" width="3" style="386" hidden="1"/>
    <col min="3438" max="3677" width="8.6640625" style="386" hidden="1"/>
    <col min="3678" max="3683" width="14.88671875" style="386" hidden="1"/>
    <col min="3684" max="3685" width="15.88671875" style="386" hidden="1"/>
    <col min="3686" max="3691" width="16.109375" style="386" hidden="1"/>
    <col min="3692" max="3692" width="6.109375" style="386" hidden="1"/>
    <col min="3693" max="3693" width="3" style="386" hidden="1"/>
    <col min="3694" max="3933" width="8.6640625" style="386" hidden="1"/>
    <col min="3934" max="3939" width="14.88671875" style="386" hidden="1"/>
    <col min="3940" max="3941" width="15.88671875" style="386" hidden="1"/>
    <col min="3942" max="3947" width="16.109375" style="386" hidden="1"/>
    <col min="3948" max="3948" width="6.109375" style="386" hidden="1"/>
    <col min="3949" max="3949" width="3" style="386" hidden="1"/>
    <col min="3950" max="4189" width="8.6640625" style="386" hidden="1"/>
    <col min="4190" max="4195" width="14.88671875" style="386" hidden="1"/>
    <col min="4196" max="4197" width="15.88671875" style="386" hidden="1"/>
    <col min="4198" max="4203" width="16.109375" style="386" hidden="1"/>
    <col min="4204" max="4204" width="6.109375" style="386" hidden="1"/>
    <col min="4205" max="4205" width="3" style="386" hidden="1"/>
    <col min="4206" max="4445" width="8.6640625" style="386" hidden="1"/>
    <col min="4446" max="4451" width="14.88671875" style="386" hidden="1"/>
    <col min="4452" max="4453" width="15.88671875" style="386" hidden="1"/>
    <col min="4454" max="4459" width="16.109375" style="386" hidden="1"/>
    <col min="4460" max="4460" width="6.109375" style="386" hidden="1"/>
    <col min="4461" max="4461" width="3" style="386" hidden="1"/>
    <col min="4462" max="4701" width="8.6640625" style="386" hidden="1"/>
    <col min="4702" max="4707" width="14.88671875" style="386" hidden="1"/>
    <col min="4708" max="4709" width="15.88671875" style="386" hidden="1"/>
    <col min="4710" max="4715" width="16.109375" style="386" hidden="1"/>
    <col min="4716" max="4716" width="6.109375" style="386" hidden="1"/>
    <col min="4717" max="4717" width="3" style="386" hidden="1"/>
    <col min="4718" max="4957" width="8.6640625" style="386" hidden="1"/>
    <col min="4958" max="4963" width="14.88671875" style="386" hidden="1"/>
    <col min="4964" max="4965" width="15.88671875" style="386" hidden="1"/>
    <col min="4966" max="4971" width="16.109375" style="386" hidden="1"/>
    <col min="4972" max="4972" width="6.109375" style="386" hidden="1"/>
    <col min="4973" max="4973" width="3" style="386" hidden="1"/>
    <col min="4974" max="5213" width="8.6640625" style="386" hidden="1"/>
    <col min="5214" max="5219" width="14.88671875" style="386" hidden="1"/>
    <col min="5220" max="5221" width="15.88671875" style="386" hidden="1"/>
    <col min="5222" max="5227" width="16.109375" style="386" hidden="1"/>
    <col min="5228" max="5228" width="6.109375" style="386" hidden="1"/>
    <col min="5229" max="5229" width="3" style="386" hidden="1"/>
    <col min="5230" max="5469" width="8.6640625" style="386" hidden="1"/>
    <col min="5470" max="5475" width="14.88671875" style="386" hidden="1"/>
    <col min="5476" max="5477" width="15.88671875" style="386" hidden="1"/>
    <col min="5478" max="5483" width="16.109375" style="386" hidden="1"/>
    <col min="5484" max="5484" width="6.109375" style="386" hidden="1"/>
    <col min="5485" max="5485" width="3" style="386" hidden="1"/>
    <col min="5486" max="5725" width="8.6640625" style="386" hidden="1"/>
    <col min="5726" max="5731" width="14.88671875" style="386" hidden="1"/>
    <col min="5732" max="5733" width="15.88671875" style="386" hidden="1"/>
    <col min="5734" max="5739" width="16.109375" style="386" hidden="1"/>
    <col min="5740" max="5740" width="6.109375" style="386" hidden="1"/>
    <col min="5741" max="5741" width="3" style="386" hidden="1"/>
    <col min="5742" max="5981" width="8.6640625" style="386" hidden="1"/>
    <col min="5982" max="5987" width="14.88671875" style="386" hidden="1"/>
    <col min="5988" max="5989" width="15.88671875" style="386" hidden="1"/>
    <col min="5990" max="5995" width="16.109375" style="386" hidden="1"/>
    <col min="5996" max="5996" width="6.109375" style="386" hidden="1"/>
    <col min="5997" max="5997" width="3" style="386" hidden="1"/>
    <col min="5998" max="6237" width="8.6640625" style="386" hidden="1"/>
    <col min="6238" max="6243" width="14.88671875" style="386" hidden="1"/>
    <col min="6244" max="6245" width="15.88671875" style="386" hidden="1"/>
    <col min="6246" max="6251" width="16.109375" style="386" hidden="1"/>
    <col min="6252" max="6252" width="6.109375" style="386" hidden="1"/>
    <col min="6253" max="6253" width="3" style="386" hidden="1"/>
    <col min="6254" max="6493" width="8.6640625" style="386" hidden="1"/>
    <col min="6494" max="6499" width="14.88671875" style="386" hidden="1"/>
    <col min="6500" max="6501" width="15.88671875" style="386" hidden="1"/>
    <col min="6502" max="6507" width="16.109375" style="386" hidden="1"/>
    <col min="6508" max="6508" width="6.109375" style="386" hidden="1"/>
    <col min="6509" max="6509" width="3" style="386" hidden="1"/>
    <col min="6510" max="6749" width="8.6640625" style="386" hidden="1"/>
    <col min="6750" max="6755" width="14.88671875" style="386" hidden="1"/>
    <col min="6756" max="6757" width="15.88671875" style="386" hidden="1"/>
    <col min="6758" max="6763" width="16.109375" style="386" hidden="1"/>
    <col min="6764" max="6764" width="6.109375" style="386" hidden="1"/>
    <col min="6765" max="6765" width="3" style="386" hidden="1"/>
    <col min="6766" max="7005" width="8.6640625" style="386" hidden="1"/>
    <col min="7006" max="7011" width="14.88671875" style="386" hidden="1"/>
    <col min="7012" max="7013" width="15.88671875" style="386" hidden="1"/>
    <col min="7014" max="7019" width="16.109375" style="386" hidden="1"/>
    <col min="7020" max="7020" width="6.109375" style="386" hidden="1"/>
    <col min="7021" max="7021" width="3" style="386" hidden="1"/>
    <col min="7022" max="7261" width="8.6640625" style="386" hidden="1"/>
    <col min="7262" max="7267" width="14.88671875" style="386" hidden="1"/>
    <col min="7268" max="7269" width="15.88671875" style="386" hidden="1"/>
    <col min="7270" max="7275" width="16.109375" style="386" hidden="1"/>
    <col min="7276" max="7276" width="6.109375" style="386" hidden="1"/>
    <col min="7277" max="7277" width="3" style="386" hidden="1"/>
    <col min="7278" max="7517" width="8.6640625" style="386" hidden="1"/>
    <col min="7518" max="7523" width="14.88671875" style="386" hidden="1"/>
    <col min="7524" max="7525" width="15.88671875" style="386" hidden="1"/>
    <col min="7526" max="7531" width="16.109375" style="386" hidden="1"/>
    <col min="7532" max="7532" width="6.109375" style="386" hidden="1"/>
    <col min="7533" max="7533" width="3" style="386" hidden="1"/>
    <col min="7534" max="7773" width="8.6640625" style="386" hidden="1"/>
    <col min="7774" max="7779" width="14.88671875" style="386" hidden="1"/>
    <col min="7780" max="7781" width="15.88671875" style="386" hidden="1"/>
    <col min="7782" max="7787" width="16.109375" style="386" hidden="1"/>
    <col min="7788" max="7788" width="6.109375" style="386" hidden="1"/>
    <col min="7789" max="7789" width="3" style="386" hidden="1"/>
    <col min="7790" max="8029" width="8.6640625" style="386" hidden="1"/>
    <col min="8030" max="8035" width="14.88671875" style="386" hidden="1"/>
    <col min="8036" max="8037" width="15.88671875" style="386" hidden="1"/>
    <col min="8038" max="8043" width="16.109375" style="386" hidden="1"/>
    <col min="8044" max="8044" width="6.109375" style="386" hidden="1"/>
    <col min="8045" max="8045" width="3" style="386" hidden="1"/>
    <col min="8046" max="8285" width="8.6640625" style="386" hidden="1"/>
    <col min="8286" max="8291" width="14.88671875" style="386" hidden="1"/>
    <col min="8292" max="8293" width="15.88671875" style="386" hidden="1"/>
    <col min="8294" max="8299" width="16.109375" style="386" hidden="1"/>
    <col min="8300" max="8300" width="6.109375" style="386" hidden="1"/>
    <col min="8301" max="8301" width="3" style="386" hidden="1"/>
    <col min="8302" max="8541" width="8.6640625" style="386" hidden="1"/>
    <col min="8542" max="8547" width="14.88671875" style="386" hidden="1"/>
    <col min="8548" max="8549" width="15.88671875" style="386" hidden="1"/>
    <col min="8550" max="8555" width="16.109375" style="386" hidden="1"/>
    <col min="8556" max="8556" width="6.109375" style="386" hidden="1"/>
    <col min="8557" max="8557" width="3" style="386" hidden="1"/>
    <col min="8558" max="8797" width="8.6640625" style="386" hidden="1"/>
    <col min="8798" max="8803" width="14.88671875" style="386" hidden="1"/>
    <col min="8804" max="8805" width="15.88671875" style="386" hidden="1"/>
    <col min="8806" max="8811" width="16.109375" style="386" hidden="1"/>
    <col min="8812" max="8812" width="6.109375" style="386" hidden="1"/>
    <col min="8813" max="8813" width="3" style="386" hidden="1"/>
    <col min="8814" max="9053" width="8.6640625" style="386" hidden="1"/>
    <col min="9054" max="9059" width="14.88671875" style="386" hidden="1"/>
    <col min="9060" max="9061" width="15.88671875" style="386" hidden="1"/>
    <col min="9062" max="9067" width="16.109375" style="386" hidden="1"/>
    <col min="9068" max="9068" width="6.109375" style="386" hidden="1"/>
    <col min="9069" max="9069" width="3" style="386" hidden="1"/>
    <col min="9070" max="9309" width="8.6640625" style="386" hidden="1"/>
    <col min="9310" max="9315" width="14.88671875" style="386" hidden="1"/>
    <col min="9316" max="9317" width="15.88671875" style="386" hidden="1"/>
    <col min="9318" max="9323" width="16.109375" style="386" hidden="1"/>
    <col min="9324" max="9324" width="6.109375" style="386" hidden="1"/>
    <col min="9325" max="9325" width="3" style="386" hidden="1"/>
    <col min="9326" max="9565" width="8.6640625" style="386" hidden="1"/>
    <col min="9566" max="9571" width="14.88671875" style="386" hidden="1"/>
    <col min="9572" max="9573" width="15.88671875" style="386" hidden="1"/>
    <col min="9574" max="9579" width="16.109375" style="386" hidden="1"/>
    <col min="9580" max="9580" width="6.109375" style="386" hidden="1"/>
    <col min="9581" max="9581" width="3" style="386" hidden="1"/>
    <col min="9582" max="9821" width="8.6640625" style="386" hidden="1"/>
    <col min="9822" max="9827" width="14.88671875" style="386" hidden="1"/>
    <col min="9828" max="9829" width="15.88671875" style="386" hidden="1"/>
    <col min="9830" max="9835" width="16.109375" style="386" hidden="1"/>
    <col min="9836" max="9836" width="6.109375" style="386" hidden="1"/>
    <col min="9837" max="9837" width="3" style="386" hidden="1"/>
    <col min="9838" max="10077" width="8.6640625" style="386" hidden="1"/>
    <col min="10078" max="10083" width="14.88671875" style="386" hidden="1"/>
    <col min="10084" max="10085" width="15.88671875" style="386" hidden="1"/>
    <col min="10086" max="10091" width="16.109375" style="386" hidden="1"/>
    <col min="10092" max="10092" width="6.109375" style="386" hidden="1"/>
    <col min="10093" max="10093" width="3" style="386" hidden="1"/>
    <col min="10094" max="10333" width="8.6640625" style="386" hidden="1"/>
    <col min="10334" max="10339" width="14.88671875" style="386" hidden="1"/>
    <col min="10340" max="10341" width="15.88671875" style="386" hidden="1"/>
    <col min="10342" max="10347" width="16.109375" style="386" hidden="1"/>
    <col min="10348" max="10348" width="6.109375" style="386" hidden="1"/>
    <col min="10349" max="10349" width="3" style="386" hidden="1"/>
    <col min="10350" max="10589" width="8.6640625" style="386" hidden="1"/>
    <col min="10590" max="10595" width="14.88671875" style="386" hidden="1"/>
    <col min="10596" max="10597" width="15.88671875" style="386" hidden="1"/>
    <col min="10598" max="10603" width="16.109375" style="386" hidden="1"/>
    <col min="10604" max="10604" width="6.109375" style="386" hidden="1"/>
    <col min="10605" max="10605" width="3" style="386" hidden="1"/>
    <col min="10606" max="10845" width="8.6640625" style="386" hidden="1"/>
    <col min="10846" max="10851" width="14.88671875" style="386" hidden="1"/>
    <col min="10852" max="10853" width="15.88671875" style="386" hidden="1"/>
    <col min="10854" max="10859" width="16.109375" style="386" hidden="1"/>
    <col min="10860" max="10860" width="6.109375" style="386" hidden="1"/>
    <col min="10861" max="10861" width="3" style="386" hidden="1"/>
    <col min="10862" max="11101" width="8.6640625" style="386" hidden="1"/>
    <col min="11102" max="11107" width="14.88671875" style="386" hidden="1"/>
    <col min="11108" max="11109" width="15.88671875" style="386" hidden="1"/>
    <col min="11110" max="11115" width="16.109375" style="386" hidden="1"/>
    <col min="11116" max="11116" width="6.109375" style="386" hidden="1"/>
    <col min="11117" max="11117" width="3" style="386" hidden="1"/>
    <col min="11118" max="11357" width="8.6640625" style="386" hidden="1"/>
    <col min="11358" max="11363" width="14.88671875" style="386" hidden="1"/>
    <col min="11364" max="11365" width="15.88671875" style="386" hidden="1"/>
    <col min="11366" max="11371" width="16.109375" style="386" hidden="1"/>
    <col min="11372" max="11372" width="6.109375" style="386" hidden="1"/>
    <col min="11373" max="11373" width="3" style="386" hidden="1"/>
    <col min="11374" max="11613" width="8.6640625" style="386" hidden="1"/>
    <col min="11614" max="11619" width="14.88671875" style="386" hidden="1"/>
    <col min="11620" max="11621" width="15.88671875" style="386" hidden="1"/>
    <col min="11622" max="11627" width="16.109375" style="386" hidden="1"/>
    <col min="11628" max="11628" width="6.109375" style="386" hidden="1"/>
    <col min="11629" max="11629" width="3" style="386" hidden="1"/>
    <col min="11630" max="11869" width="8.6640625" style="386" hidden="1"/>
    <col min="11870" max="11875" width="14.88671875" style="386" hidden="1"/>
    <col min="11876" max="11877" width="15.88671875" style="386" hidden="1"/>
    <col min="11878" max="11883" width="16.109375" style="386" hidden="1"/>
    <col min="11884" max="11884" width="6.109375" style="386" hidden="1"/>
    <col min="11885" max="11885" width="3" style="386" hidden="1"/>
    <col min="11886" max="12125" width="8.6640625" style="386" hidden="1"/>
    <col min="12126" max="12131" width="14.88671875" style="386" hidden="1"/>
    <col min="12132" max="12133" width="15.88671875" style="386" hidden="1"/>
    <col min="12134" max="12139" width="16.109375" style="386" hidden="1"/>
    <col min="12140" max="12140" width="6.109375" style="386" hidden="1"/>
    <col min="12141" max="12141" width="3" style="386" hidden="1"/>
    <col min="12142" max="12381" width="8.6640625" style="386" hidden="1"/>
    <col min="12382" max="12387" width="14.88671875" style="386" hidden="1"/>
    <col min="12388" max="12389" width="15.88671875" style="386" hidden="1"/>
    <col min="12390" max="12395" width="16.109375" style="386" hidden="1"/>
    <col min="12396" max="12396" width="6.109375" style="386" hidden="1"/>
    <col min="12397" max="12397" width="3" style="386" hidden="1"/>
    <col min="12398" max="12637" width="8.6640625" style="386" hidden="1"/>
    <col min="12638" max="12643" width="14.88671875" style="386" hidden="1"/>
    <col min="12644" max="12645" width="15.88671875" style="386" hidden="1"/>
    <col min="12646" max="12651" width="16.109375" style="386" hidden="1"/>
    <col min="12652" max="12652" width="6.109375" style="386" hidden="1"/>
    <col min="12653" max="12653" width="3" style="386" hidden="1"/>
    <col min="12654" max="12893" width="8.6640625" style="386" hidden="1"/>
    <col min="12894" max="12899" width="14.88671875" style="386" hidden="1"/>
    <col min="12900" max="12901" width="15.88671875" style="386" hidden="1"/>
    <col min="12902" max="12907" width="16.109375" style="386" hidden="1"/>
    <col min="12908" max="12908" width="6.109375" style="386" hidden="1"/>
    <col min="12909" max="12909" width="3" style="386" hidden="1"/>
    <col min="12910" max="13149" width="8.6640625" style="386" hidden="1"/>
    <col min="13150" max="13155" width="14.88671875" style="386" hidden="1"/>
    <col min="13156" max="13157" width="15.88671875" style="386" hidden="1"/>
    <col min="13158" max="13163" width="16.109375" style="386" hidden="1"/>
    <col min="13164" max="13164" width="6.109375" style="386" hidden="1"/>
    <col min="13165" max="13165" width="3" style="386" hidden="1"/>
    <col min="13166" max="13405" width="8.6640625" style="386" hidden="1"/>
    <col min="13406" max="13411" width="14.88671875" style="386" hidden="1"/>
    <col min="13412" max="13413" width="15.88671875" style="386" hidden="1"/>
    <col min="13414" max="13419" width="16.109375" style="386" hidden="1"/>
    <col min="13420" max="13420" width="6.109375" style="386" hidden="1"/>
    <col min="13421" max="13421" width="3" style="386" hidden="1"/>
    <col min="13422" max="13661" width="8.6640625" style="386" hidden="1"/>
    <col min="13662" max="13667" width="14.88671875" style="386" hidden="1"/>
    <col min="13668" max="13669" width="15.88671875" style="386" hidden="1"/>
    <col min="13670" max="13675" width="16.109375" style="386" hidden="1"/>
    <col min="13676" max="13676" width="6.109375" style="386" hidden="1"/>
    <col min="13677" max="13677" width="3" style="386" hidden="1"/>
    <col min="13678" max="13917" width="8.6640625" style="386" hidden="1"/>
    <col min="13918" max="13923" width="14.88671875" style="386" hidden="1"/>
    <col min="13924" max="13925" width="15.88671875" style="386" hidden="1"/>
    <col min="13926" max="13931" width="16.109375" style="386" hidden="1"/>
    <col min="13932" max="13932" width="6.109375" style="386" hidden="1"/>
    <col min="13933" max="13933" width="3" style="386" hidden="1"/>
    <col min="13934" max="14173" width="8.6640625" style="386" hidden="1"/>
    <col min="14174" max="14179" width="14.88671875" style="386" hidden="1"/>
    <col min="14180" max="14181" width="15.88671875" style="386" hidden="1"/>
    <col min="14182" max="14187" width="16.109375" style="386" hidden="1"/>
    <col min="14188" max="14188" width="6.109375" style="386" hidden="1"/>
    <col min="14189" max="14189" width="3" style="386" hidden="1"/>
    <col min="14190" max="14429" width="8.6640625" style="386" hidden="1"/>
    <col min="14430" max="14435" width="14.88671875" style="386" hidden="1"/>
    <col min="14436" max="14437" width="15.88671875" style="386" hidden="1"/>
    <col min="14438" max="14443" width="16.109375" style="386" hidden="1"/>
    <col min="14444" max="14444" width="6.109375" style="386" hidden="1"/>
    <col min="14445" max="14445" width="3" style="386" hidden="1"/>
    <col min="14446" max="14685" width="8.6640625" style="386" hidden="1"/>
    <col min="14686" max="14691" width="14.88671875" style="386" hidden="1"/>
    <col min="14692" max="14693" width="15.88671875" style="386" hidden="1"/>
    <col min="14694" max="14699" width="16.109375" style="386" hidden="1"/>
    <col min="14700" max="14700" width="6.109375" style="386" hidden="1"/>
    <col min="14701" max="14701" width="3" style="386" hidden="1"/>
    <col min="14702" max="14941" width="8.6640625" style="386" hidden="1"/>
    <col min="14942" max="14947" width="14.88671875" style="386" hidden="1"/>
    <col min="14948" max="14949" width="15.88671875" style="386" hidden="1"/>
    <col min="14950" max="14955" width="16.109375" style="386" hidden="1"/>
    <col min="14956" max="14956" width="6.109375" style="386" hidden="1"/>
    <col min="14957" max="14957" width="3" style="386" hidden="1"/>
    <col min="14958" max="15197" width="8.6640625" style="386" hidden="1"/>
    <col min="15198" max="15203" width="14.88671875" style="386" hidden="1"/>
    <col min="15204" max="15205" width="15.88671875" style="386" hidden="1"/>
    <col min="15206" max="15211" width="16.109375" style="386" hidden="1"/>
    <col min="15212" max="15212" width="6.109375" style="386" hidden="1"/>
    <col min="15213" max="15213" width="3" style="386" hidden="1"/>
    <col min="15214" max="15453" width="8.6640625" style="386" hidden="1"/>
    <col min="15454" max="15459" width="14.88671875" style="386" hidden="1"/>
    <col min="15460" max="15461" width="15.88671875" style="386" hidden="1"/>
    <col min="15462" max="15467" width="16.109375" style="386" hidden="1"/>
    <col min="15468" max="15468" width="6.109375" style="386" hidden="1"/>
    <col min="15469" max="15469" width="3" style="386" hidden="1"/>
    <col min="15470" max="15709" width="8.6640625" style="386" hidden="1"/>
    <col min="15710" max="15715" width="14.88671875" style="386" hidden="1"/>
    <col min="15716" max="15717" width="15.88671875" style="386" hidden="1"/>
    <col min="15718" max="15723" width="16.109375" style="386" hidden="1"/>
    <col min="15724" max="15724" width="6.109375" style="386" hidden="1"/>
    <col min="15725" max="15725" width="3" style="386" hidden="1"/>
    <col min="15726" max="15965" width="8.6640625" style="386" hidden="1"/>
    <col min="15966" max="15971" width="14.88671875" style="386" hidden="1"/>
    <col min="15972" max="15973" width="15.88671875" style="386" hidden="1"/>
    <col min="15974" max="15979" width="16.109375" style="386" hidden="1"/>
    <col min="15980" max="15980" width="6.109375" style="386" hidden="1"/>
    <col min="15981" max="15981" width="3" style="386" hidden="1"/>
    <col min="15982" max="16221" width="8.6640625" style="386" hidden="1"/>
    <col min="16222" max="16227" width="14.88671875" style="386" hidden="1"/>
    <col min="16228" max="16229" width="15.88671875" style="386" hidden="1"/>
    <col min="16230" max="16235" width="16.109375" style="386" hidden="1"/>
    <col min="16236" max="16236" width="6.109375" style="386" hidden="1"/>
    <col min="16237" max="16237" width="3" style="386" hidden="1"/>
    <col min="16238" max="16384" width="8.6640625" style="386" hidden="1"/>
  </cols>
  <sheetData>
    <row r="1" spans="1:143" ht="42.75" customHeight="1" x14ac:dyDescent="0.2">
      <c r="A1" s="423"/>
      <c r="B1" s="422"/>
      <c r="DD1" s="386"/>
      <c r="DE1" s="386"/>
    </row>
    <row r="2" spans="1:143" ht="25.5" customHeight="1" x14ac:dyDescent="0.2">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2">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2" x14ac:dyDescent="0.2">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ht="13.2" x14ac:dyDescent="0.2">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ht="13.2" x14ac:dyDescent="0.2">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6"/>
      <c r="DE19" s="386"/>
    </row>
    <row r="20" spans="1:351" ht="13.2" x14ac:dyDescent="0.2">
      <c r="DD20" s="386"/>
      <c r="DE20" s="386"/>
    </row>
    <row r="21" spans="1:351" ht="16.2" x14ac:dyDescent="0.2">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6.2" x14ac:dyDescent="0.2">
      <c r="B22" s="387"/>
      <c r="MM22" s="418"/>
    </row>
    <row r="23" spans="1:351" ht="13.2" x14ac:dyDescent="0.2">
      <c r="B23" s="387"/>
    </row>
    <row r="24" spans="1:351" ht="13.2" x14ac:dyDescent="0.2">
      <c r="B24" s="387"/>
    </row>
    <row r="25" spans="1:351" ht="13.2" x14ac:dyDescent="0.2">
      <c r="B25" s="387"/>
    </row>
    <row r="26" spans="1:351" ht="13.2" x14ac:dyDescent="0.2">
      <c r="B26" s="387"/>
    </row>
    <row r="27" spans="1:351" ht="13.2" x14ac:dyDescent="0.2">
      <c r="B27" s="387"/>
    </row>
    <row r="28" spans="1:351" ht="13.2" x14ac:dyDescent="0.2">
      <c r="B28" s="387"/>
    </row>
    <row r="29" spans="1:351" ht="13.2" x14ac:dyDescent="0.2">
      <c r="B29" s="387"/>
    </row>
    <row r="30" spans="1:351" ht="13.2" x14ac:dyDescent="0.2">
      <c r="B30" s="387"/>
    </row>
    <row r="31" spans="1:351" ht="13.2" x14ac:dyDescent="0.2">
      <c r="B31" s="387"/>
    </row>
    <row r="32" spans="1:351" ht="13.2" x14ac:dyDescent="0.2">
      <c r="B32" s="387"/>
    </row>
    <row r="33" spans="2:109" ht="13.2" x14ac:dyDescent="0.2">
      <c r="B33" s="387"/>
    </row>
    <row r="34" spans="2:109" ht="13.2" x14ac:dyDescent="0.2">
      <c r="B34" s="387"/>
    </row>
    <row r="35" spans="2:109" ht="13.2" x14ac:dyDescent="0.2">
      <c r="B35" s="387"/>
    </row>
    <row r="36" spans="2:109" ht="13.2" x14ac:dyDescent="0.2">
      <c r="B36" s="387"/>
    </row>
    <row r="37" spans="2:109" ht="13.2" x14ac:dyDescent="0.2">
      <c r="B37" s="387"/>
    </row>
    <row r="38" spans="2:109" ht="13.2" x14ac:dyDescent="0.2">
      <c r="B38" s="387"/>
    </row>
    <row r="39" spans="2:109" ht="13.2" x14ac:dyDescent="0.2">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2" x14ac:dyDescent="0.2">
      <c r="B40" s="407"/>
      <c r="DD40" s="407"/>
      <c r="DE40" s="386"/>
    </row>
    <row r="41" spans="2:109" ht="16.2" x14ac:dyDescent="0.2">
      <c r="B41" s="417" t="s">
        <v>599</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2" x14ac:dyDescent="0.2">
      <c r="B42" s="387"/>
      <c r="G42" s="403"/>
      <c r="I42" s="402"/>
      <c r="J42" s="402"/>
      <c r="K42" s="402"/>
      <c r="AM42" s="403"/>
      <c r="AN42" s="403" t="s">
        <v>595</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2">
      <c r="B43" s="387"/>
      <c r="AN43" s="1323" t="s">
        <v>601</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2" x14ac:dyDescent="0.2">
      <c r="B44" s="38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2" x14ac:dyDescent="0.2">
      <c r="B45" s="38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2" x14ac:dyDescent="0.2">
      <c r="B46" s="38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2" x14ac:dyDescent="0.2">
      <c r="B47" s="38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2" x14ac:dyDescent="0.2">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2" x14ac:dyDescent="0.2">
      <c r="B49" s="387"/>
      <c r="AN49" s="386" t="s">
        <v>594</v>
      </c>
    </row>
    <row r="50" spans="1:109" ht="13.2" x14ac:dyDescent="0.2">
      <c r="B50" s="387"/>
      <c r="G50" s="1314"/>
      <c r="H50" s="1314"/>
      <c r="I50" s="1314"/>
      <c r="J50" s="1314"/>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1" t="s">
        <v>553</v>
      </c>
      <c r="BQ50" s="1311"/>
      <c r="BR50" s="1311"/>
      <c r="BS50" s="1311"/>
      <c r="BT50" s="1311"/>
      <c r="BU50" s="1311"/>
      <c r="BV50" s="1311"/>
      <c r="BW50" s="1311"/>
      <c r="BX50" s="1311" t="s">
        <v>554</v>
      </c>
      <c r="BY50" s="1311"/>
      <c r="BZ50" s="1311"/>
      <c r="CA50" s="1311"/>
      <c r="CB50" s="1311"/>
      <c r="CC50" s="1311"/>
      <c r="CD50" s="1311"/>
      <c r="CE50" s="1311"/>
      <c r="CF50" s="1311" t="s">
        <v>555</v>
      </c>
      <c r="CG50" s="1311"/>
      <c r="CH50" s="1311"/>
      <c r="CI50" s="1311"/>
      <c r="CJ50" s="1311"/>
      <c r="CK50" s="1311"/>
      <c r="CL50" s="1311"/>
      <c r="CM50" s="1311"/>
      <c r="CN50" s="1311" t="s">
        <v>556</v>
      </c>
      <c r="CO50" s="1311"/>
      <c r="CP50" s="1311"/>
      <c r="CQ50" s="1311"/>
      <c r="CR50" s="1311"/>
      <c r="CS50" s="1311"/>
      <c r="CT50" s="1311"/>
      <c r="CU50" s="1311"/>
      <c r="CV50" s="1311" t="s">
        <v>557</v>
      </c>
      <c r="CW50" s="1311"/>
      <c r="CX50" s="1311"/>
      <c r="CY50" s="1311"/>
      <c r="CZ50" s="1311"/>
      <c r="DA50" s="1311"/>
      <c r="DB50" s="1311"/>
      <c r="DC50" s="1311"/>
    </row>
    <row r="51" spans="1:109" ht="13.5" customHeight="1" x14ac:dyDescent="0.2">
      <c r="B51" s="387"/>
      <c r="G51" s="1320"/>
      <c r="H51" s="1320"/>
      <c r="I51" s="1321"/>
      <c r="J51" s="1321"/>
      <c r="K51" s="1313"/>
      <c r="L51" s="1313"/>
      <c r="M51" s="1313"/>
      <c r="N51" s="1313"/>
      <c r="AM51" s="394"/>
      <c r="AN51" s="1312" t="s">
        <v>593</v>
      </c>
      <c r="AO51" s="1312"/>
      <c r="AP51" s="1312"/>
      <c r="AQ51" s="1312"/>
      <c r="AR51" s="1312"/>
      <c r="AS51" s="1312"/>
      <c r="AT51" s="1312"/>
      <c r="AU51" s="1312"/>
      <c r="AV51" s="1312"/>
      <c r="AW51" s="1312"/>
      <c r="AX51" s="1312"/>
      <c r="AY51" s="1312"/>
      <c r="AZ51" s="1312"/>
      <c r="BA51" s="1312"/>
      <c r="BB51" s="1312" t="s">
        <v>591</v>
      </c>
      <c r="BC51" s="1312"/>
      <c r="BD51" s="1312"/>
      <c r="BE51" s="1312"/>
      <c r="BF51" s="1312"/>
      <c r="BG51" s="1312"/>
      <c r="BH51" s="1312"/>
      <c r="BI51" s="1312"/>
      <c r="BJ51" s="1312"/>
      <c r="BK51" s="1312"/>
      <c r="BL51" s="1312"/>
      <c r="BM51" s="1312"/>
      <c r="BN51" s="1312"/>
      <c r="BO51" s="1312"/>
      <c r="BP51" s="1309">
        <v>44.1</v>
      </c>
      <c r="BQ51" s="1309"/>
      <c r="BR51" s="1309"/>
      <c r="BS51" s="1309"/>
      <c r="BT51" s="1309"/>
      <c r="BU51" s="1309"/>
      <c r="BV51" s="1309"/>
      <c r="BW51" s="1309"/>
      <c r="BX51" s="1309">
        <v>44.5</v>
      </c>
      <c r="BY51" s="1309"/>
      <c r="BZ51" s="1309"/>
      <c r="CA51" s="1309"/>
      <c r="CB51" s="1309"/>
      <c r="CC51" s="1309"/>
      <c r="CD51" s="1309"/>
      <c r="CE51" s="1309"/>
      <c r="CF51" s="1309">
        <v>34.700000000000003</v>
      </c>
      <c r="CG51" s="1309"/>
      <c r="CH51" s="1309"/>
      <c r="CI51" s="1309"/>
      <c r="CJ51" s="1309"/>
      <c r="CK51" s="1309"/>
      <c r="CL51" s="1309"/>
      <c r="CM51" s="1309"/>
      <c r="CN51" s="1309">
        <v>48.9</v>
      </c>
      <c r="CO51" s="1309"/>
      <c r="CP51" s="1309"/>
      <c r="CQ51" s="1309"/>
      <c r="CR51" s="1309"/>
      <c r="CS51" s="1309"/>
      <c r="CT51" s="1309"/>
      <c r="CU51" s="1309"/>
      <c r="CV51" s="1322"/>
      <c r="CW51" s="1309"/>
      <c r="CX51" s="1309"/>
      <c r="CY51" s="1309"/>
      <c r="CZ51" s="1309"/>
      <c r="DA51" s="1309"/>
      <c r="DB51" s="1309"/>
      <c r="DC51" s="1309"/>
    </row>
    <row r="52" spans="1:109" ht="13.2" x14ac:dyDescent="0.2">
      <c r="B52" s="387"/>
      <c r="G52" s="1320"/>
      <c r="H52" s="1320"/>
      <c r="I52" s="1321"/>
      <c r="J52" s="1321"/>
      <c r="K52" s="1313"/>
      <c r="L52" s="1313"/>
      <c r="M52" s="1313"/>
      <c r="N52" s="1313"/>
      <c r="AM52" s="39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2" x14ac:dyDescent="0.2">
      <c r="A53" s="402"/>
      <c r="B53" s="387"/>
      <c r="G53" s="1320"/>
      <c r="H53" s="1320"/>
      <c r="I53" s="1314"/>
      <c r="J53" s="1314"/>
      <c r="K53" s="1313"/>
      <c r="L53" s="1313"/>
      <c r="M53" s="1313"/>
      <c r="N53" s="1313"/>
      <c r="AM53" s="394"/>
      <c r="AN53" s="1312"/>
      <c r="AO53" s="1312"/>
      <c r="AP53" s="1312"/>
      <c r="AQ53" s="1312"/>
      <c r="AR53" s="1312"/>
      <c r="AS53" s="1312"/>
      <c r="AT53" s="1312"/>
      <c r="AU53" s="1312"/>
      <c r="AV53" s="1312"/>
      <c r="AW53" s="1312"/>
      <c r="AX53" s="1312"/>
      <c r="AY53" s="1312"/>
      <c r="AZ53" s="1312"/>
      <c r="BA53" s="1312"/>
      <c r="BB53" s="1312" t="s">
        <v>598</v>
      </c>
      <c r="BC53" s="1312"/>
      <c r="BD53" s="1312"/>
      <c r="BE53" s="1312"/>
      <c r="BF53" s="1312"/>
      <c r="BG53" s="1312"/>
      <c r="BH53" s="1312"/>
      <c r="BI53" s="1312"/>
      <c r="BJ53" s="1312"/>
      <c r="BK53" s="1312"/>
      <c r="BL53" s="1312"/>
      <c r="BM53" s="1312"/>
      <c r="BN53" s="1312"/>
      <c r="BO53" s="1312"/>
      <c r="BP53" s="1309">
        <v>65.099999999999994</v>
      </c>
      <c r="BQ53" s="1309"/>
      <c r="BR53" s="1309"/>
      <c r="BS53" s="1309"/>
      <c r="BT53" s="1309"/>
      <c r="BU53" s="1309"/>
      <c r="BV53" s="1309"/>
      <c r="BW53" s="1309"/>
      <c r="BX53" s="1309">
        <v>65.900000000000006</v>
      </c>
      <c r="BY53" s="1309"/>
      <c r="BZ53" s="1309"/>
      <c r="CA53" s="1309"/>
      <c r="CB53" s="1309"/>
      <c r="CC53" s="1309"/>
      <c r="CD53" s="1309"/>
      <c r="CE53" s="1309"/>
      <c r="CF53" s="1309">
        <v>61.7</v>
      </c>
      <c r="CG53" s="1309"/>
      <c r="CH53" s="1309"/>
      <c r="CI53" s="1309"/>
      <c r="CJ53" s="1309"/>
      <c r="CK53" s="1309"/>
      <c r="CL53" s="1309"/>
      <c r="CM53" s="1309"/>
      <c r="CN53" s="1309">
        <v>60.2</v>
      </c>
      <c r="CO53" s="1309"/>
      <c r="CP53" s="1309"/>
      <c r="CQ53" s="1309"/>
      <c r="CR53" s="1309"/>
      <c r="CS53" s="1309"/>
      <c r="CT53" s="1309"/>
      <c r="CU53" s="1309"/>
      <c r="CV53" s="1322"/>
      <c r="CW53" s="1309"/>
      <c r="CX53" s="1309"/>
      <c r="CY53" s="1309"/>
      <c r="CZ53" s="1309"/>
      <c r="DA53" s="1309"/>
      <c r="DB53" s="1309"/>
      <c r="DC53" s="1309"/>
    </row>
    <row r="54" spans="1:109" ht="13.2" x14ac:dyDescent="0.2">
      <c r="A54" s="402"/>
      <c r="B54" s="387"/>
      <c r="G54" s="1320"/>
      <c r="H54" s="1320"/>
      <c r="I54" s="1314"/>
      <c r="J54" s="1314"/>
      <c r="K54" s="1313"/>
      <c r="L54" s="1313"/>
      <c r="M54" s="1313"/>
      <c r="N54" s="1313"/>
      <c r="AM54" s="39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2" x14ac:dyDescent="0.2">
      <c r="A55" s="402"/>
      <c r="B55" s="387"/>
      <c r="G55" s="1314"/>
      <c r="H55" s="1314"/>
      <c r="I55" s="1314"/>
      <c r="J55" s="1314"/>
      <c r="K55" s="1313"/>
      <c r="L55" s="1313"/>
      <c r="M55" s="1313"/>
      <c r="N55" s="1313"/>
      <c r="AN55" s="1311" t="s">
        <v>592</v>
      </c>
      <c r="AO55" s="1311"/>
      <c r="AP55" s="1311"/>
      <c r="AQ55" s="1311"/>
      <c r="AR55" s="1311"/>
      <c r="AS55" s="1311"/>
      <c r="AT55" s="1311"/>
      <c r="AU55" s="1311"/>
      <c r="AV55" s="1311"/>
      <c r="AW55" s="1311"/>
      <c r="AX55" s="1311"/>
      <c r="AY55" s="1311"/>
      <c r="AZ55" s="1311"/>
      <c r="BA55" s="1311"/>
      <c r="BB55" s="1312" t="s">
        <v>591</v>
      </c>
      <c r="BC55" s="1312"/>
      <c r="BD55" s="1312"/>
      <c r="BE55" s="1312"/>
      <c r="BF55" s="1312"/>
      <c r="BG55" s="1312"/>
      <c r="BH55" s="1312"/>
      <c r="BI55" s="1312"/>
      <c r="BJ55" s="1312"/>
      <c r="BK55" s="1312"/>
      <c r="BL55" s="1312"/>
      <c r="BM55" s="1312"/>
      <c r="BN55" s="1312"/>
      <c r="BO55" s="1312"/>
      <c r="BP55" s="1309">
        <v>37.4</v>
      </c>
      <c r="BQ55" s="1309"/>
      <c r="BR55" s="1309"/>
      <c r="BS55" s="1309"/>
      <c r="BT55" s="1309"/>
      <c r="BU55" s="1309"/>
      <c r="BV55" s="1309"/>
      <c r="BW55" s="1309"/>
      <c r="BX55" s="1309">
        <v>31</v>
      </c>
      <c r="BY55" s="1309"/>
      <c r="BZ55" s="1309"/>
      <c r="CA55" s="1309"/>
      <c r="CB55" s="1309"/>
      <c r="CC55" s="1309"/>
      <c r="CD55" s="1309"/>
      <c r="CE55" s="1309"/>
      <c r="CF55" s="1309">
        <v>30</v>
      </c>
      <c r="CG55" s="1309"/>
      <c r="CH55" s="1309"/>
      <c r="CI55" s="1309"/>
      <c r="CJ55" s="1309"/>
      <c r="CK55" s="1309"/>
      <c r="CL55" s="1309"/>
      <c r="CM55" s="1309"/>
      <c r="CN55" s="1309">
        <v>23.1</v>
      </c>
      <c r="CO55" s="1309"/>
      <c r="CP55" s="1309"/>
      <c r="CQ55" s="1309"/>
      <c r="CR55" s="1309"/>
      <c r="CS55" s="1309"/>
      <c r="CT55" s="1309"/>
      <c r="CU55" s="1309"/>
      <c r="CV55" s="1322"/>
      <c r="CW55" s="1309"/>
      <c r="CX55" s="1309"/>
      <c r="CY55" s="1309"/>
      <c r="CZ55" s="1309"/>
      <c r="DA55" s="1309"/>
      <c r="DB55" s="1309"/>
      <c r="DC55" s="1309"/>
    </row>
    <row r="56" spans="1:109" ht="13.2" x14ac:dyDescent="0.2">
      <c r="A56" s="402"/>
      <c r="B56" s="387"/>
      <c r="G56" s="1314"/>
      <c r="H56" s="1314"/>
      <c r="I56" s="1314"/>
      <c r="J56" s="1314"/>
      <c r="K56" s="1313"/>
      <c r="L56" s="1313"/>
      <c r="M56" s="1313"/>
      <c r="N56" s="1313"/>
      <c r="AN56" s="1311"/>
      <c r="AO56" s="1311"/>
      <c r="AP56" s="1311"/>
      <c r="AQ56" s="1311"/>
      <c r="AR56" s="1311"/>
      <c r="AS56" s="1311"/>
      <c r="AT56" s="1311"/>
      <c r="AU56" s="1311"/>
      <c r="AV56" s="1311"/>
      <c r="AW56" s="1311"/>
      <c r="AX56" s="1311"/>
      <c r="AY56" s="1311"/>
      <c r="AZ56" s="1311"/>
      <c r="BA56" s="1311"/>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2" x14ac:dyDescent="0.2">
      <c r="B57" s="408"/>
      <c r="G57" s="1314"/>
      <c r="H57" s="1314"/>
      <c r="I57" s="1315"/>
      <c r="J57" s="1315"/>
      <c r="K57" s="1313"/>
      <c r="L57" s="1313"/>
      <c r="M57" s="1313"/>
      <c r="N57" s="1313"/>
      <c r="AM57" s="386"/>
      <c r="AN57" s="1311"/>
      <c r="AO57" s="1311"/>
      <c r="AP57" s="1311"/>
      <c r="AQ57" s="1311"/>
      <c r="AR57" s="1311"/>
      <c r="AS57" s="1311"/>
      <c r="AT57" s="1311"/>
      <c r="AU57" s="1311"/>
      <c r="AV57" s="1311"/>
      <c r="AW57" s="1311"/>
      <c r="AX57" s="1311"/>
      <c r="AY57" s="1311"/>
      <c r="AZ57" s="1311"/>
      <c r="BA57" s="1311"/>
      <c r="BB57" s="1312" t="s">
        <v>597</v>
      </c>
      <c r="BC57" s="1312"/>
      <c r="BD57" s="1312"/>
      <c r="BE57" s="1312"/>
      <c r="BF57" s="1312"/>
      <c r="BG57" s="1312"/>
      <c r="BH57" s="1312"/>
      <c r="BI57" s="1312"/>
      <c r="BJ57" s="1312"/>
      <c r="BK57" s="1312"/>
      <c r="BL57" s="1312"/>
      <c r="BM57" s="1312"/>
      <c r="BN57" s="1312"/>
      <c r="BO57" s="1312"/>
      <c r="BP57" s="1309">
        <v>54.4</v>
      </c>
      <c r="BQ57" s="1309"/>
      <c r="BR57" s="1309"/>
      <c r="BS57" s="1309"/>
      <c r="BT57" s="1309"/>
      <c r="BU57" s="1309"/>
      <c r="BV57" s="1309"/>
      <c r="BW57" s="1309"/>
      <c r="BX57" s="1309">
        <v>57.4</v>
      </c>
      <c r="BY57" s="1309"/>
      <c r="BZ57" s="1309"/>
      <c r="CA57" s="1309"/>
      <c r="CB57" s="1309"/>
      <c r="CC57" s="1309"/>
      <c r="CD57" s="1309"/>
      <c r="CE57" s="1309"/>
      <c r="CF57" s="1309">
        <v>58.3</v>
      </c>
      <c r="CG57" s="1309"/>
      <c r="CH57" s="1309"/>
      <c r="CI57" s="1309"/>
      <c r="CJ57" s="1309"/>
      <c r="CK57" s="1309"/>
      <c r="CL57" s="1309"/>
      <c r="CM57" s="1309"/>
      <c r="CN57" s="1309">
        <v>60.4</v>
      </c>
      <c r="CO57" s="1309"/>
      <c r="CP57" s="1309"/>
      <c r="CQ57" s="1309"/>
      <c r="CR57" s="1309"/>
      <c r="CS57" s="1309"/>
      <c r="CT57" s="1309"/>
      <c r="CU57" s="1309"/>
      <c r="CV57" s="1322"/>
      <c r="CW57" s="1309"/>
      <c r="CX57" s="1309"/>
      <c r="CY57" s="1309"/>
      <c r="CZ57" s="1309"/>
      <c r="DA57" s="1309"/>
      <c r="DB57" s="1309"/>
      <c r="DC57" s="1309"/>
      <c r="DD57" s="413"/>
      <c r="DE57" s="408"/>
    </row>
    <row r="58" spans="1:109" s="402" customFormat="1" ht="13.2" x14ac:dyDescent="0.2">
      <c r="A58" s="386"/>
      <c r="B58" s="408"/>
      <c r="G58" s="1314"/>
      <c r="H58" s="1314"/>
      <c r="I58" s="1315"/>
      <c r="J58" s="1315"/>
      <c r="K58" s="1313"/>
      <c r="L58" s="1313"/>
      <c r="M58" s="1313"/>
      <c r="N58" s="1313"/>
      <c r="AM58" s="386"/>
      <c r="AN58" s="1311"/>
      <c r="AO58" s="1311"/>
      <c r="AP58" s="1311"/>
      <c r="AQ58" s="1311"/>
      <c r="AR58" s="1311"/>
      <c r="AS58" s="1311"/>
      <c r="AT58" s="1311"/>
      <c r="AU58" s="1311"/>
      <c r="AV58" s="1311"/>
      <c r="AW58" s="1311"/>
      <c r="AX58" s="1311"/>
      <c r="AY58" s="1311"/>
      <c r="AZ58" s="1311"/>
      <c r="BA58" s="1311"/>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2" x14ac:dyDescent="0.2">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2" x14ac:dyDescent="0.2">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2" x14ac:dyDescent="0.2">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2" x14ac:dyDescent="0.2">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6.2" x14ac:dyDescent="0.2">
      <c r="B63" s="406" t="s">
        <v>596</v>
      </c>
    </row>
    <row r="64" spans="1:109" ht="13.2" x14ac:dyDescent="0.2">
      <c r="B64" s="387"/>
      <c r="G64" s="403"/>
      <c r="I64" s="405"/>
      <c r="J64" s="405"/>
      <c r="K64" s="405"/>
      <c r="L64" s="405"/>
      <c r="M64" s="405"/>
      <c r="N64" s="404"/>
      <c r="AM64" s="403"/>
      <c r="AN64" s="403" t="s">
        <v>595</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2" x14ac:dyDescent="0.2">
      <c r="B65" s="387"/>
      <c r="AN65" s="1323" t="s">
        <v>602</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2" x14ac:dyDescent="0.2">
      <c r="B66" s="38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2" x14ac:dyDescent="0.2">
      <c r="B67" s="38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2" x14ac:dyDescent="0.2">
      <c r="B68" s="38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2" x14ac:dyDescent="0.2">
      <c r="B69" s="38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2" x14ac:dyDescent="0.2">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2" x14ac:dyDescent="0.2">
      <c r="B71" s="387"/>
      <c r="G71" s="397"/>
      <c r="I71" s="400"/>
      <c r="J71" s="399"/>
      <c r="K71" s="399"/>
      <c r="L71" s="398"/>
      <c r="M71" s="399"/>
      <c r="N71" s="398"/>
      <c r="AM71" s="397"/>
      <c r="AN71" s="386" t="s">
        <v>594</v>
      </c>
    </row>
    <row r="72" spans="2:107" ht="13.2" x14ac:dyDescent="0.2">
      <c r="B72" s="387"/>
      <c r="G72" s="1314"/>
      <c r="H72" s="1314"/>
      <c r="I72" s="1314"/>
      <c r="J72" s="1314"/>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1" t="s">
        <v>553</v>
      </c>
      <c r="BQ72" s="1311"/>
      <c r="BR72" s="1311"/>
      <c r="BS72" s="1311"/>
      <c r="BT72" s="1311"/>
      <c r="BU72" s="1311"/>
      <c r="BV72" s="1311"/>
      <c r="BW72" s="1311"/>
      <c r="BX72" s="1311" t="s">
        <v>554</v>
      </c>
      <c r="BY72" s="1311"/>
      <c r="BZ72" s="1311"/>
      <c r="CA72" s="1311"/>
      <c r="CB72" s="1311"/>
      <c r="CC72" s="1311"/>
      <c r="CD72" s="1311"/>
      <c r="CE72" s="1311"/>
      <c r="CF72" s="1311" t="s">
        <v>555</v>
      </c>
      <c r="CG72" s="1311"/>
      <c r="CH72" s="1311"/>
      <c r="CI72" s="1311"/>
      <c r="CJ72" s="1311"/>
      <c r="CK72" s="1311"/>
      <c r="CL72" s="1311"/>
      <c r="CM72" s="1311"/>
      <c r="CN72" s="1311" t="s">
        <v>556</v>
      </c>
      <c r="CO72" s="1311"/>
      <c r="CP72" s="1311"/>
      <c r="CQ72" s="1311"/>
      <c r="CR72" s="1311"/>
      <c r="CS72" s="1311"/>
      <c r="CT72" s="1311"/>
      <c r="CU72" s="1311"/>
      <c r="CV72" s="1311" t="s">
        <v>557</v>
      </c>
      <c r="CW72" s="1311"/>
      <c r="CX72" s="1311"/>
      <c r="CY72" s="1311"/>
      <c r="CZ72" s="1311"/>
      <c r="DA72" s="1311"/>
      <c r="DB72" s="1311"/>
      <c r="DC72" s="1311"/>
    </row>
    <row r="73" spans="2:107" ht="13.2" x14ac:dyDescent="0.2">
      <c r="B73" s="387"/>
      <c r="G73" s="1320"/>
      <c r="H73" s="1320"/>
      <c r="I73" s="1320"/>
      <c r="J73" s="1320"/>
      <c r="K73" s="1310"/>
      <c r="L73" s="1310"/>
      <c r="M73" s="1310"/>
      <c r="N73" s="1310"/>
      <c r="AM73" s="394"/>
      <c r="AN73" s="1312" t="s">
        <v>593</v>
      </c>
      <c r="AO73" s="1312"/>
      <c r="AP73" s="1312"/>
      <c r="AQ73" s="1312"/>
      <c r="AR73" s="1312"/>
      <c r="AS73" s="1312"/>
      <c r="AT73" s="1312"/>
      <c r="AU73" s="1312"/>
      <c r="AV73" s="1312"/>
      <c r="AW73" s="1312"/>
      <c r="AX73" s="1312"/>
      <c r="AY73" s="1312"/>
      <c r="AZ73" s="1312"/>
      <c r="BA73" s="1312"/>
      <c r="BB73" s="1312" t="s">
        <v>591</v>
      </c>
      <c r="BC73" s="1312"/>
      <c r="BD73" s="1312"/>
      <c r="BE73" s="1312"/>
      <c r="BF73" s="1312"/>
      <c r="BG73" s="1312"/>
      <c r="BH73" s="1312"/>
      <c r="BI73" s="1312"/>
      <c r="BJ73" s="1312"/>
      <c r="BK73" s="1312"/>
      <c r="BL73" s="1312"/>
      <c r="BM73" s="1312"/>
      <c r="BN73" s="1312"/>
      <c r="BO73" s="1312"/>
      <c r="BP73" s="1309">
        <v>44.1</v>
      </c>
      <c r="BQ73" s="1309"/>
      <c r="BR73" s="1309"/>
      <c r="BS73" s="1309"/>
      <c r="BT73" s="1309"/>
      <c r="BU73" s="1309"/>
      <c r="BV73" s="1309"/>
      <c r="BW73" s="1309"/>
      <c r="BX73" s="1309">
        <v>44.5</v>
      </c>
      <c r="BY73" s="1309"/>
      <c r="BZ73" s="1309"/>
      <c r="CA73" s="1309"/>
      <c r="CB73" s="1309"/>
      <c r="CC73" s="1309"/>
      <c r="CD73" s="1309"/>
      <c r="CE73" s="1309"/>
      <c r="CF73" s="1309">
        <v>34.700000000000003</v>
      </c>
      <c r="CG73" s="1309"/>
      <c r="CH73" s="1309"/>
      <c r="CI73" s="1309"/>
      <c r="CJ73" s="1309"/>
      <c r="CK73" s="1309"/>
      <c r="CL73" s="1309"/>
      <c r="CM73" s="1309"/>
      <c r="CN73" s="1309">
        <v>48.9</v>
      </c>
      <c r="CO73" s="1309"/>
      <c r="CP73" s="1309"/>
      <c r="CQ73" s="1309"/>
      <c r="CR73" s="1309"/>
      <c r="CS73" s="1309"/>
      <c r="CT73" s="1309"/>
      <c r="CU73" s="1309"/>
      <c r="CV73" s="1309">
        <v>48.7</v>
      </c>
      <c r="CW73" s="1309"/>
      <c r="CX73" s="1309"/>
      <c r="CY73" s="1309"/>
      <c r="CZ73" s="1309"/>
      <c r="DA73" s="1309"/>
      <c r="DB73" s="1309"/>
      <c r="DC73" s="1309"/>
    </row>
    <row r="74" spans="2:107" ht="13.2" x14ac:dyDescent="0.2">
      <c r="B74" s="387"/>
      <c r="G74" s="1320"/>
      <c r="H74" s="1320"/>
      <c r="I74" s="1320"/>
      <c r="J74" s="1320"/>
      <c r="K74" s="1310"/>
      <c r="L74" s="1310"/>
      <c r="M74" s="1310"/>
      <c r="N74" s="1310"/>
      <c r="AM74" s="39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2" x14ac:dyDescent="0.2">
      <c r="B75" s="387"/>
      <c r="G75" s="1320"/>
      <c r="H75" s="1320"/>
      <c r="I75" s="1314"/>
      <c r="J75" s="1314"/>
      <c r="K75" s="1313"/>
      <c r="L75" s="1313"/>
      <c r="M75" s="1313"/>
      <c r="N75" s="1313"/>
      <c r="AM75" s="394"/>
      <c r="AN75" s="1312"/>
      <c r="AO75" s="1312"/>
      <c r="AP75" s="1312"/>
      <c r="AQ75" s="1312"/>
      <c r="AR75" s="1312"/>
      <c r="AS75" s="1312"/>
      <c r="AT75" s="1312"/>
      <c r="AU75" s="1312"/>
      <c r="AV75" s="1312"/>
      <c r="AW75" s="1312"/>
      <c r="AX75" s="1312"/>
      <c r="AY75" s="1312"/>
      <c r="AZ75" s="1312"/>
      <c r="BA75" s="1312"/>
      <c r="BB75" s="1312" t="s">
        <v>590</v>
      </c>
      <c r="BC75" s="1312"/>
      <c r="BD75" s="1312"/>
      <c r="BE75" s="1312"/>
      <c r="BF75" s="1312"/>
      <c r="BG75" s="1312"/>
      <c r="BH75" s="1312"/>
      <c r="BI75" s="1312"/>
      <c r="BJ75" s="1312"/>
      <c r="BK75" s="1312"/>
      <c r="BL75" s="1312"/>
      <c r="BM75" s="1312"/>
      <c r="BN75" s="1312"/>
      <c r="BO75" s="1312"/>
      <c r="BP75" s="1309">
        <v>0.3</v>
      </c>
      <c r="BQ75" s="1309"/>
      <c r="BR75" s="1309"/>
      <c r="BS75" s="1309"/>
      <c r="BT75" s="1309"/>
      <c r="BU75" s="1309"/>
      <c r="BV75" s="1309"/>
      <c r="BW75" s="1309"/>
      <c r="BX75" s="1309">
        <v>0.4</v>
      </c>
      <c r="BY75" s="1309"/>
      <c r="BZ75" s="1309"/>
      <c r="CA75" s="1309"/>
      <c r="CB75" s="1309"/>
      <c r="CC75" s="1309"/>
      <c r="CD75" s="1309"/>
      <c r="CE75" s="1309"/>
      <c r="CF75" s="1309">
        <v>0.5</v>
      </c>
      <c r="CG75" s="1309"/>
      <c r="CH75" s="1309"/>
      <c r="CI75" s="1309"/>
      <c r="CJ75" s="1309"/>
      <c r="CK75" s="1309"/>
      <c r="CL75" s="1309"/>
      <c r="CM75" s="1309"/>
      <c r="CN75" s="1309">
        <v>0.5</v>
      </c>
      <c r="CO75" s="1309"/>
      <c r="CP75" s="1309"/>
      <c r="CQ75" s="1309"/>
      <c r="CR75" s="1309"/>
      <c r="CS75" s="1309"/>
      <c r="CT75" s="1309"/>
      <c r="CU75" s="1309"/>
      <c r="CV75" s="1309">
        <v>0.7</v>
      </c>
      <c r="CW75" s="1309"/>
      <c r="CX75" s="1309"/>
      <c r="CY75" s="1309"/>
      <c r="CZ75" s="1309"/>
      <c r="DA75" s="1309"/>
      <c r="DB75" s="1309"/>
      <c r="DC75" s="1309"/>
    </row>
    <row r="76" spans="2:107" ht="13.2" x14ac:dyDescent="0.2">
      <c r="B76" s="387"/>
      <c r="G76" s="1320"/>
      <c r="H76" s="1320"/>
      <c r="I76" s="1314"/>
      <c r="J76" s="1314"/>
      <c r="K76" s="1313"/>
      <c r="L76" s="1313"/>
      <c r="M76" s="1313"/>
      <c r="N76" s="1313"/>
      <c r="AM76" s="39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2" x14ac:dyDescent="0.2">
      <c r="B77" s="387"/>
      <c r="G77" s="1314"/>
      <c r="H77" s="1314"/>
      <c r="I77" s="1314"/>
      <c r="J77" s="1314"/>
      <c r="K77" s="1310"/>
      <c r="L77" s="1310"/>
      <c r="M77" s="1310"/>
      <c r="N77" s="1310"/>
      <c r="AN77" s="1311" t="s">
        <v>592</v>
      </c>
      <c r="AO77" s="1311"/>
      <c r="AP77" s="1311"/>
      <c r="AQ77" s="1311"/>
      <c r="AR77" s="1311"/>
      <c r="AS77" s="1311"/>
      <c r="AT77" s="1311"/>
      <c r="AU77" s="1311"/>
      <c r="AV77" s="1311"/>
      <c r="AW77" s="1311"/>
      <c r="AX77" s="1311"/>
      <c r="AY77" s="1311"/>
      <c r="AZ77" s="1311"/>
      <c r="BA77" s="1311"/>
      <c r="BB77" s="1312" t="s">
        <v>591</v>
      </c>
      <c r="BC77" s="1312"/>
      <c r="BD77" s="1312"/>
      <c r="BE77" s="1312"/>
      <c r="BF77" s="1312"/>
      <c r="BG77" s="1312"/>
      <c r="BH77" s="1312"/>
      <c r="BI77" s="1312"/>
      <c r="BJ77" s="1312"/>
      <c r="BK77" s="1312"/>
      <c r="BL77" s="1312"/>
      <c r="BM77" s="1312"/>
      <c r="BN77" s="1312"/>
      <c r="BO77" s="1312"/>
      <c r="BP77" s="1309">
        <v>37.4</v>
      </c>
      <c r="BQ77" s="1309"/>
      <c r="BR77" s="1309"/>
      <c r="BS77" s="1309"/>
      <c r="BT77" s="1309"/>
      <c r="BU77" s="1309"/>
      <c r="BV77" s="1309"/>
      <c r="BW77" s="1309"/>
      <c r="BX77" s="1309">
        <v>31</v>
      </c>
      <c r="BY77" s="1309"/>
      <c r="BZ77" s="1309"/>
      <c r="CA77" s="1309"/>
      <c r="CB77" s="1309"/>
      <c r="CC77" s="1309"/>
      <c r="CD77" s="1309"/>
      <c r="CE77" s="1309"/>
      <c r="CF77" s="1309">
        <v>30</v>
      </c>
      <c r="CG77" s="1309"/>
      <c r="CH77" s="1309"/>
      <c r="CI77" s="1309"/>
      <c r="CJ77" s="1309"/>
      <c r="CK77" s="1309"/>
      <c r="CL77" s="1309"/>
      <c r="CM77" s="1309"/>
      <c r="CN77" s="1309">
        <v>23.1</v>
      </c>
      <c r="CO77" s="1309"/>
      <c r="CP77" s="1309"/>
      <c r="CQ77" s="1309"/>
      <c r="CR77" s="1309"/>
      <c r="CS77" s="1309"/>
      <c r="CT77" s="1309"/>
      <c r="CU77" s="1309"/>
      <c r="CV77" s="1309">
        <v>19</v>
      </c>
      <c r="CW77" s="1309"/>
      <c r="CX77" s="1309"/>
      <c r="CY77" s="1309"/>
      <c r="CZ77" s="1309"/>
      <c r="DA77" s="1309"/>
      <c r="DB77" s="1309"/>
      <c r="DC77" s="1309"/>
    </row>
    <row r="78" spans="2:107" ht="13.2" x14ac:dyDescent="0.2">
      <c r="B78" s="387"/>
      <c r="G78" s="1314"/>
      <c r="H78" s="1314"/>
      <c r="I78" s="1314"/>
      <c r="J78" s="1314"/>
      <c r="K78" s="1310"/>
      <c r="L78" s="1310"/>
      <c r="M78" s="1310"/>
      <c r="N78" s="1310"/>
      <c r="AN78" s="1311"/>
      <c r="AO78" s="1311"/>
      <c r="AP78" s="1311"/>
      <c r="AQ78" s="1311"/>
      <c r="AR78" s="1311"/>
      <c r="AS78" s="1311"/>
      <c r="AT78" s="1311"/>
      <c r="AU78" s="1311"/>
      <c r="AV78" s="1311"/>
      <c r="AW78" s="1311"/>
      <c r="AX78" s="1311"/>
      <c r="AY78" s="1311"/>
      <c r="AZ78" s="1311"/>
      <c r="BA78" s="1311"/>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2" x14ac:dyDescent="0.2">
      <c r="B79" s="387"/>
      <c r="G79" s="1314"/>
      <c r="H79" s="1314"/>
      <c r="I79" s="1315"/>
      <c r="J79" s="1315"/>
      <c r="K79" s="1316"/>
      <c r="L79" s="1316"/>
      <c r="M79" s="1316"/>
      <c r="N79" s="1316"/>
      <c r="AN79" s="1311"/>
      <c r="AO79" s="1311"/>
      <c r="AP79" s="1311"/>
      <c r="AQ79" s="1311"/>
      <c r="AR79" s="1311"/>
      <c r="AS79" s="1311"/>
      <c r="AT79" s="1311"/>
      <c r="AU79" s="1311"/>
      <c r="AV79" s="1311"/>
      <c r="AW79" s="1311"/>
      <c r="AX79" s="1311"/>
      <c r="AY79" s="1311"/>
      <c r="AZ79" s="1311"/>
      <c r="BA79" s="1311"/>
      <c r="BB79" s="1312" t="s">
        <v>590</v>
      </c>
      <c r="BC79" s="1312"/>
      <c r="BD79" s="1312"/>
      <c r="BE79" s="1312"/>
      <c r="BF79" s="1312"/>
      <c r="BG79" s="1312"/>
      <c r="BH79" s="1312"/>
      <c r="BI79" s="1312"/>
      <c r="BJ79" s="1312"/>
      <c r="BK79" s="1312"/>
      <c r="BL79" s="1312"/>
      <c r="BM79" s="1312"/>
      <c r="BN79" s="1312"/>
      <c r="BO79" s="1312"/>
      <c r="BP79" s="1309">
        <v>6.3</v>
      </c>
      <c r="BQ79" s="1309"/>
      <c r="BR79" s="1309"/>
      <c r="BS79" s="1309"/>
      <c r="BT79" s="1309"/>
      <c r="BU79" s="1309"/>
      <c r="BV79" s="1309"/>
      <c r="BW79" s="1309"/>
      <c r="BX79" s="1309">
        <v>5.2</v>
      </c>
      <c r="BY79" s="1309"/>
      <c r="BZ79" s="1309"/>
      <c r="CA79" s="1309"/>
      <c r="CB79" s="1309"/>
      <c r="CC79" s="1309"/>
      <c r="CD79" s="1309"/>
      <c r="CE79" s="1309"/>
      <c r="CF79" s="1309">
        <v>5</v>
      </c>
      <c r="CG79" s="1309"/>
      <c r="CH79" s="1309"/>
      <c r="CI79" s="1309"/>
      <c r="CJ79" s="1309"/>
      <c r="CK79" s="1309"/>
      <c r="CL79" s="1309"/>
      <c r="CM79" s="1309"/>
      <c r="CN79" s="1309">
        <v>4.2</v>
      </c>
      <c r="CO79" s="1309"/>
      <c r="CP79" s="1309"/>
      <c r="CQ79" s="1309"/>
      <c r="CR79" s="1309"/>
      <c r="CS79" s="1309"/>
      <c r="CT79" s="1309"/>
      <c r="CU79" s="1309"/>
      <c r="CV79" s="1309">
        <v>3.6</v>
      </c>
      <c r="CW79" s="1309"/>
      <c r="CX79" s="1309"/>
      <c r="CY79" s="1309"/>
      <c r="CZ79" s="1309"/>
      <c r="DA79" s="1309"/>
      <c r="DB79" s="1309"/>
      <c r="DC79" s="1309"/>
    </row>
    <row r="80" spans="2:107" ht="13.2" x14ac:dyDescent="0.2">
      <c r="B80" s="387"/>
      <c r="G80" s="1314"/>
      <c r="H80" s="1314"/>
      <c r="I80" s="1315"/>
      <c r="J80" s="1315"/>
      <c r="K80" s="1316"/>
      <c r="L80" s="1316"/>
      <c r="M80" s="1316"/>
      <c r="N80" s="1316"/>
      <c r="AN80" s="1311"/>
      <c r="AO80" s="1311"/>
      <c r="AP80" s="1311"/>
      <c r="AQ80" s="1311"/>
      <c r="AR80" s="1311"/>
      <c r="AS80" s="1311"/>
      <c r="AT80" s="1311"/>
      <c r="AU80" s="1311"/>
      <c r="AV80" s="1311"/>
      <c r="AW80" s="1311"/>
      <c r="AX80" s="1311"/>
      <c r="AY80" s="1311"/>
      <c r="AZ80" s="1311"/>
      <c r="BA80" s="1311"/>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2" x14ac:dyDescent="0.2">
      <c r="B81" s="387"/>
    </row>
    <row r="82" spans="2:109" ht="16.2" x14ac:dyDescent="0.2">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2" x14ac:dyDescent="0.2">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2" x14ac:dyDescent="0.2">
      <c r="DD84" s="386"/>
      <c r="DE84" s="386"/>
    </row>
    <row r="85" spans="2:109" ht="13.2" x14ac:dyDescent="0.2">
      <c r="DD85" s="386"/>
      <c r="DE85" s="386"/>
    </row>
    <row r="86" spans="2:109" ht="13.2" hidden="1" x14ac:dyDescent="0.2">
      <c r="DD86" s="386"/>
      <c r="DE86" s="386"/>
    </row>
    <row r="87" spans="2:109" ht="13.2" hidden="1" x14ac:dyDescent="0.2">
      <c r="K87" s="389"/>
      <c r="AQ87" s="389"/>
      <c r="BC87" s="389"/>
      <c r="BO87" s="389"/>
      <c r="CA87" s="389"/>
      <c r="CM87" s="389"/>
      <c r="CY87" s="389"/>
      <c r="DD87" s="386"/>
      <c r="DE87" s="386"/>
    </row>
    <row r="88" spans="2:109" ht="13.2" hidden="1" x14ac:dyDescent="0.2">
      <c r="DD88" s="386"/>
      <c r="DE88" s="386"/>
    </row>
    <row r="89" spans="2:109" ht="13.2" hidden="1" x14ac:dyDescent="0.2">
      <c r="DD89" s="386"/>
      <c r="DE89" s="386"/>
    </row>
    <row r="90" spans="2:109" ht="13.2" hidden="1" x14ac:dyDescent="0.2">
      <c r="DD90" s="386"/>
      <c r="DE90" s="386"/>
    </row>
    <row r="91" spans="2:109" ht="13.2" hidden="1" x14ac:dyDescent="0.2">
      <c r="DD91" s="386"/>
      <c r="DE91" s="386"/>
    </row>
    <row r="92" spans="2:109" ht="13.5" hidden="1" customHeight="1" x14ac:dyDescent="0.2">
      <c r="DD92" s="386"/>
      <c r="DE92" s="386"/>
    </row>
    <row r="93" spans="2:109" ht="13.5" hidden="1" customHeight="1" x14ac:dyDescent="0.2">
      <c r="DD93" s="386"/>
      <c r="DE93" s="386"/>
    </row>
    <row r="94" spans="2:109" ht="13.5" hidden="1" customHeight="1" x14ac:dyDescent="0.2">
      <c r="DD94" s="386"/>
      <c r="DE94" s="386"/>
    </row>
    <row r="95" spans="2:109" ht="13.5" hidden="1" customHeight="1" x14ac:dyDescent="0.2">
      <c r="DD95" s="386"/>
      <c r="DE95" s="386"/>
    </row>
    <row r="96" spans="2:109" ht="13.5" hidden="1" customHeight="1" x14ac:dyDescent="0.2">
      <c r="DD96" s="386"/>
      <c r="DE96" s="386"/>
    </row>
    <row r="97" s="386" customFormat="1" ht="13.5" hidden="1" customHeight="1" x14ac:dyDescent="0.2"/>
    <row r="98" s="386" customFormat="1" ht="13.5" hidden="1" customHeight="1" x14ac:dyDescent="0.2"/>
    <row r="99" s="386" customFormat="1" ht="13.5" hidden="1" customHeight="1" x14ac:dyDescent="0.2"/>
    <row r="100" s="386" customFormat="1" ht="13.5" hidden="1" customHeight="1" x14ac:dyDescent="0.2"/>
    <row r="101" s="386" customFormat="1" ht="13.5" hidden="1" customHeight="1" x14ac:dyDescent="0.2"/>
    <row r="102" s="386" customFormat="1" ht="13.5" hidden="1" customHeight="1" x14ac:dyDescent="0.2"/>
    <row r="103" s="386" customFormat="1" ht="13.5" hidden="1" customHeight="1" x14ac:dyDescent="0.2"/>
    <row r="104" s="386" customFormat="1" ht="13.5" hidden="1" customHeight="1" x14ac:dyDescent="0.2"/>
    <row r="105" s="386" customFormat="1" ht="13.5" hidden="1" customHeight="1" x14ac:dyDescent="0.2"/>
    <row r="106" s="386" customFormat="1" ht="13.5" hidden="1" customHeight="1" x14ac:dyDescent="0.2"/>
    <row r="107" s="386" customFormat="1" ht="13.5" hidden="1" customHeight="1" x14ac:dyDescent="0.2"/>
    <row r="108" s="386" customFormat="1" ht="13.5" hidden="1" customHeight="1" x14ac:dyDescent="0.2"/>
    <row r="109" s="386" customFormat="1" ht="13.5" hidden="1" customHeight="1" x14ac:dyDescent="0.2"/>
    <row r="110" s="386" customFormat="1" ht="13.5" hidden="1" customHeight="1" x14ac:dyDescent="0.2"/>
    <row r="111" s="386" customFormat="1" ht="13.5" hidden="1" customHeight="1" x14ac:dyDescent="0.2"/>
    <row r="112" s="386" customFormat="1" ht="13.5" hidden="1" customHeight="1" x14ac:dyDescent="0.2"/>
    <row r="113" s="386" customFormat="1" ht="13.5" hidden="1" customHeight="1" x14ac:dyDescent="0.2"/>
    <row r="114" s="386" customFormat="1" ht="13.5" hidden="1" customHeight="1" x14ac:dyDescent="0.2"/>
    <row r="115" s="386" customFormat="1" ht="13.5" hidden="1" customHeight="1" x14ac:dyDescent="0.2"/>
    <row r="116" s="386" customFormat="1" ht="13.5" hidden="1" customHeight="1" x14ac:dyDescent="0.2"/>
    <row r="117" s="386" customFormat="1" ht="13.5" hidden="1" customHeight="1" x14ac:dyDescent="0.2"/>
    <row r="118" s="386" customFormat="1" ht="13.5" hidden="1" customHeight="1" x14ac:dyDescent="0.2"/>
    <row r="119" s="386" customFormat="1" ht="13.5" hidden="1" customHeight="1" x14ac:dyDescent="0.2"/>
    <row r="120" s="386" customFormat="1" ht="13.5" hidden="1" customHeight="1" x14ac:dyDescent="0.2"/>
    <row r="121" s="386" customFormat="1" ht="13.5" hidden="1" customHeight="1" x14ac:dyDescent="0.2"/>
    <row r="122" s="386" customFormat="1" ht="13.5" hidden="1" customHeight="1" x14ac:dyDescent="0.2"/>
    <row r="123" s="386" customFormat="1" ht="13.5" hidden="1" customHeight="1" x14ac:dyDescent="0.2"/>
    <row r="124" s="386" customFormat="1" ht="13.5" hidden="1" customHeight="1" x14ac:dyDescent="0.2"/>
    <row r="125" s="386" customFormat="1" ht="13.5" hidden="1" customHeight="1" x14ac:dyDescent="0.2"/>
    <row r="126" s="386" customFormat="1" ht="13.5" hidden="1" customHeight="1" x14ac:dyDescent="0.2"/>
    <row r="127" s="386" customFormat="1" ht="13.5" hidden="1" customHeight="1" x14ac:dyDescent="0.2"/>
    <row r="128" s="386" customFormat="1" ht="13.5" hidden="1" customHeight="1" x14ac:dyDescent="0.2"/>
    <row r="129" s="386" customFormat="1" ht="13.5" hidden="1" customHeight="1" x14ac:dyDescent="0.2"/>
    <row r="130" s="386" customFormat="1" ht="13.5" hidden="1" customHeight="1" x14ac:dyDescent="0.2"/>
    <row r="131" s="386" customFormat="1" ht="13.5" hidden="1" customHeight="1" x14ac:dyDescent="0.2"/>
    <row r="132" s="386" customFormat="1" ht="13.5" hidden="1" customHeight="1" x14ac:dyDescent="0.2"/>
    <row r="133" s="386" customFormat="1" ht="13.5" hidden="1" customHeight="1" x14ac:dyDescent="0.2"/>
    <row r="134" s="386" customFormat="1" ht="13.5" hidden="1" customHeight="1" x14ac:dyDescent="0.2"/>
    <row r="135" s="386" customFormat="1" ht="13.5" hidden="1" customHeight="1" x14ac:dyDescent="0.2"/>
    <row r="136" s="386" customFormat="1" ht="13.5" hidden="1" customHeight="1" x14ac:dyDescent="0.2"/>
    <row r="137" s="386" customFormat="1" ht="13.5" hidden="1" customHeight="1" x14ac:dyDescent="0.2"/>
    <row r="138" s="386" customFormat="1" ht="13.5" hidden="1" customHeight="1" x14ac:dyDescent="0.2"/>
    <row r="139" s="386" customFormat="1" ht="13.5" hidden="1" customHeight="1" x14ac:dyDescent="0.2"/>
    <row r="140" s="386" customFormat="1" ht="13.5" hidden="1" customHeight="1" x14ac:dyDescent="0.2"/>
    <row r="141" s="386" customFormat="1" ht="13.5" hidden="1" customHeight="1" x14ac:dyDescent="0.2"/>
    <row r="142" s="386" customFormat="1" ht="13.5" hidden="1" customHeight="1" x14ac:dyDescent="0.2"/>
    <row r="143" s="386" customFormat="1" ht="13.5" hidden="1" customHeight="1" x14ac:dyDescent="0.2"/>
    <row r="144" s="386" customFormat="1" ht="13.5" hidden="1" customHeight="1" x14ac:dyDescent="0.2"/>
    <row r="145" s="386" customFormat="1" ht="13.5" hidden="1" customHeight="1" x14ac:dyDescent="0.2"/>
    <row r="146" s="386" customFormat="1" ht="13.5" hidden="1" customHeight="1" x14ac:dyDescent="0.2"/>
    <row r="147" s="386" customFormat="1" ht="13.5" hidden="1" customHeight="1" x14ac:dyDescent="0.2"/>
    <row r="148" s="386" customFormat="1" ht="13.5" hidden="1" customHeight="1" x14ac:dyDescent="0.2"/>
    <row r="149" s="386" customFormat="1" ht="13.5" hidden="1" customHeight="1" x14ac:dyDescent="0.2"/>
    <row r="150" s="386" customFormat="1" ht="13.5" hidden="1" customHeight="1" x14ac:dyDescent="0.2"/>
    <row r="151" s="386" customFormat="1" ht="13.5" hidden="1" customHeight="1" x14ac:dyDescent="0.2"/>
    <row r="152" s="386" customFormat="1" ht="13.5" hidden="1" customHeight="1" x14ac:dyDescent="0.2"/>
    <row r="153" s="386" customFormat="1" ht="13.5" hidden="1" customHeight="1" x14ac:dyDescent="0.2"/>
    <row r="154" s="386" customFormat="1" ht="13.5" hidden="1" customHeight="1" x14ac:dyDescent="0.2"/>
    <row r="155" s="386" customFormat="1" ht="13.5" hidden="1" customHeight="1" x14ac:dyDescent="0.2"/>
    <row r="156" s="386" customFormat="1" ht="13.5" hidden="1" customHeight="1" x14ac:dyDescent="0.2"/>
    <row r="157" s="386" customFormat="1" ht="13.5" hidden="1" customHeight="1" x14ac:dyDescent="0.2"/>
    <row r="158" s="386" customFormat="1" ht="13.5" hidden="1" customHeight="1" x14ac:dyDescent="0.2"/>
    <row r="159" s="386" customFormat="1" ht="13.5" hidden="1" customHeight="1" x14ac:dyDescent="0.2"/>
    <row r="160" s="386" customFormat="1" ht="13.5" hidden="1" customHeight="1" x14ac:dyDescent="0.2"/>
  </sheetData>
  <sheetProtection algorithmName="SHA-512" hashValue="vpWFcRRYenEd6B9KrV+/YBzK7als/RmTiodz1Xn6fSbHgdLE0TVmjfJkQ/rJk1DmGx1BKCDY5xuUHYoZ/xPcdg==" saltValue="BygDqAY3j0I9NBFDNUpIl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499</v>
      </c>
    </row>
  </sheetData>
  <sheetProtection algorithmName="SHA-512" hashValue="NU6Q1CwmwPgto6WYhy+PvFFwXGwqnVF86ipVpnl4+0W48dyuUCbnsCK2HugFwbMwVBj1qDmFqFGrIjdNAu3U5g==" saltValue="sMlT9dx2hHB7AiIOY3Ua9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499</v>
      </c>
    </row>
  </sheetData>
  <sheetProtection algorithmName="SHA-512" hashValue="BRT8liBFEjx+XHj7y3ekY6mIVylOJS90MC+6tSaxq3CHWYTihLRkSUwE15WQQ9OF+x2KybUFnXjaZXv+CdpB8A==" saltValue="c8EXcG/VGPWNMQpAs9Jl9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550</v>
      </c>
      <c r="G2" s="157"/>
      <c r="H2" s="158"/>
    </row>
    <row r="3" spans="1:8" x14ac:dyDescent="0.2">
      <c r="A3" s="154" t="s">
        <v>543</v>
      </c>
      <c r="B3" s="159"/>
      <c r="C3" s="160"/>
      <c r="D3" s="161">
        <v>42976</v>
      </c>
      <c r="E3" s="162"/>
      <c r="F3" s="163">
        <v>43554</v>
      </c>
      <c r="G3" s="164"/>
      <c r="H3" s="165"/>
    </row>
    <row r="4" spans="1:8" x14ac:dyDescent="0.2">
      <c r="A4" s="166"/>
      <c r="B4" s="167"/>
      <c r="C4" s="168"/>
      <c r="D4" s="169">
        <v>33241</v>
      </c>
      <c r="E4" s="170"/>
      <c r="F4" s="171">
        <v>24811</v>
      </c>
      <c r="G4" s="172"/>
      <c r="H4" s="173"/>
    </row>
    <row r="5" spans="1:8" x14ac:dyDescent="0.2">
      <c r="A5" s="154" t="s">
        <v>545</v>
      </c>
      <c r="B5" s="159"/>
      <c r="C5" s="160"/>
      <c r="D5" s="161">
        <v>31271</v>
      </c>
      <c r="E5" s="162"/>
      <c r="F5" s="163">
        <v>42581</v>
      </c>
      <c r="G5" s="164"/>
      <c r="H5" s="165"/>
    </row>
    <row r="6" spans="1:8" x14ac:dyDescent="0.2">
      <c r="A6" s="166"/>
      <c r="B6" s="167"/>
      <c r="C6" s="168"/>
      <c r="D6" s="169">
        <v>13311</v>
      </c>
      <c r="E6" s="170"/>
      <c r="F6" s="171">
        <v>24354</v>
      </c>
      <c r="G6" s="172"/>
      <c r="H6" s="173"/>
    </row>
    <row r="7" spans="1:8" x14ac:dyDescent="0.2">
      <c r="A7" s="154" t="s">
        <v>546</v>
      </c>
      <c r="B7" s="159"/>
      <c r="C7" s="160"/>
      <c r="D7" s="161">
        <v>35157</v>
      </c>
      <c r="E7" s="162"/>
      <c r="F7" s="163">
        <v>45426</v>
      </c>
      <c r="G7" s="164"/>
      <c r="H7" s="165"/>
    </row>
    <row r="8" spans="1:8" x14ac:dyDescent="0.2">
      <c r="A8" s="166"/>
      <c r="B8" s="167"/>
      <c r="C8" s="168"/>
      <c r="D8" s="169">
        <v>15852</v>
      </c>
      <c r="E8" s="170"/>
      <c r="F8" s="171">
        <v>24508</v>
      </c>
      <c r="G8" s="172"/>
      <c r="H8" s="173"/>
    </row>
    <row r="9" spans="1:8" x14ac:dyDescent="0.2">
      <c r="A9" s="154" t="s">
        <v>547</v>
      </c>
      <c r="B9" s="159"/>
      <c r="C9" s="160"/>
      <c r="D9" s="161">
        <v>42875</v>
      </c>
      <c r="E9" s="162"/>
      <c r="F9" s="163">
        <v>45022</v>
      </c>
      <c r="G9" s="164"/>
      <c r="H9" s="165"/>
    </row>
    <row r="10" spans="1:8" x14ac:dyDescent="0.2">
      <c r="A10" s="166"/>
      <c r="B10" s="167"/>
      <c r="C10" s="168"/>
      <c r="D10" s="169">
        <v>36802</v>
      </c>
      <c r="E10" s="170"/>
      <c r="F10" s="171">
        <v>25247</v>
      </c>
      <c r="G10" s="172"/>
      <c r="H10" s="173"/>
    </row>
    <row r="11" spans="1:8" x14ac:dyDescent="0.2">
      <c r="A11" s="154" t="s">
        <v>548</v>
      </c>
      <c r="B11" s="159"/>
      <c r="C11" s="160"/>
      <c r="D11" s="161">
        <v>24288</v>
      </c>
      <c r="E11" s="162"/>
      <c r="F11" s="163">
        <v>46035</v>
      </c>
      <c r="G11" s="164"/>
      <c r="H11" s="165"/>
    </row>
    <row r="12" spans="1:8" x14ac:dyDescent="0.2">
      <c r="A12" s="166"/>
      <c r="B12" s="167"/>
      <c r="C12" s="174"/>
      <c r="D12" s="169">
        <v>13996</v>
      </c>
      <c r="E12" s="170"/>
      <c r="F12" s="171">
        <v>25158</v>
      </c>
      <c r="G12" s="172"/>
      <c r="H12" s="173"/>
    </row>
    <row r="13" spans="1:8" x14ac:dyDescent="0.2">
      <c r="A13" s="154"/>
      <c r="B13" s="159"/>
      <c r="C13" s="175"/>
      <c r="D13" s="176">
        <v>35313</v>
      </c>
      <c r="E13" s="177"/>
      <c r="F13" s="178">
        <v>44524</v>
      </c>
      <c r="G13" s="179"/>
      <c r="H13" s="165"/>
    </row>
    <row r="14" spans="1:8" x14ac:dyDescent="0.2">
      <c r="A14" s="166"/>
      <c r="B14" s="167"/>
      <c r="C14" s="168"/>
      <c r="D14" s="169">
        <v>22640</v>
      </c>
      <c r="E14" s="170"/>
      <c r="F14" s="171">
        <v>24816</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6.57</v>
      </c>
      <c r="C19" s="180">
        <f>ROUND(VALUE(SUBSTITUTE(実質収支比率等に係る経年分析!G$48,"▲","-")),2)</f>
        <v>6.56</v>
      </c>
      <c r="D19" s="180">
        <f>ROUND(VALUE(SUBSTITUTE(実質収支比率等に係る経年分析!H$48,"▲","-")),2)</f>
        <v>9.44</v>
      </c>
      <c r="E19" s="180">
        <f>ROUND(VALUE(SUBSTITUTE(実質収支比率等に係る経年分析!I$48,"▲","-")),2)</f>
        <v>10.8</v>
      </c>
      <c r="F19" s="180">
        <f>ROUND(VALUE(SUBSTITUTE(実質収支比率等に係る経年分析!J$48,"▲","-")),2)</f>
        <v>8.15</v>
      </c>
    </row>
    <row r="20" spans="1:11" x14ac:dyDescent="0.2">
      <c r="A20" s="180" t="s">
        <v>55</v>
      </c>
      <c r="B20" s="180">
        <f>ROUND(VALUE(SUBSTITUTE(実質収支比率等に係る経年分析!F$47,"▲","-")),2)</f>
        <v>10.77</v>
      </c>
      <c r="C20" s="180">
        <f>ROUND(VALUE(SUBSTITUTE(実質収支比率等に係る経年分析!G$47,"▲","-")),2)</f>
        <v>10.64</v>
      </c>
      <c r="D20" s="180">
        <f>ROUND(VALUE(SUBSTITUTE(実質収支比率等に係る経年分析!H$47,"▲","-")),2)</f>
        <v>10.38</v>
      </c>
      <c r="E20" s="180">
        <f>ROUND(VALUE(SUBSTITUTE(実質収支比率等に係る経年分析!I$47,"▲","-")),2)</f>
        <v>10.36</v>
      </c>
      <c r="F20" s="180">
        <f>ROUND(VALUE(SUBSTITUTE(実質収支比率等に係る経年分析!J$47,"▲","-")),2)</f>
        <v>12.54</v>
      </c>
    </row>
    <row r="21" spans="1:11" x14ac:dyDescent="0.2">
      <c r="A21" s="180" t="s">
        <v>56</v>
      </c>
      <c r="B21" s="180">
        <f>IF(ISNUMBER(VALUE(SUBSTITUTE(実質収支比率等に係る経年分析!F$49,"▲","-"))),ROUND(VALUE(SUBSTITUTE(実質収支比率等に係る経年分析!F$49,"▲","-")),2),NA())</f>
        <v>-0.6</v>
      </c>
      <c r="C21" s="180">
        <f>IF(ISNUMBER(VALUE(SUBSTITUTE(実質収支比率等に係る経年分析!G$49,"▲","-"))),ROUND(VALUE(SUBSTITUTE(実質収支比率等に係る経年分析!G$49,"▲","-")),2),NA())</f>
        <v>0.36</v>
      </c>
      <c r="D21" s="180">
        <f>IF(ISNUMBER(VALUE(SUBSTITUTE(実質収支比率等に係る経年分析!H$49,"▲","-"))),ROUND(VALUE(SUBSTITUTE(実質収支比率等に係る経年分析!H$49,"▲","-")),2),NA())</f>
        <v>3.18</v>
      </c>
      <c r="E21" s="180">
        <f>IF(ISNUMBER(VALUE(SUBSTITUTE(実質収支比率等に係る経年分析!I$49,"▲","-"))),ROUND(VALUE(SUBSTITUTE(実質収支比率等に係る経年分析!I$49,"▲","-")),2),NA())</f>
        <v>1.58</v>
      </c>
      <c r="F21" s="180">
        <f>IF(ISNUMBER(VALUE(SUBSTITUTE(実質収支比率等に係る経年分析!J$49,"▲","-"))),ROUND(VALUE(SUBSTITUTE(実質収支比率等に係る経年分析!J$49,"▲","-")),2),NA())</f>
        <v>-0.3</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str">
        <f>IF(連結実質赤字比率に係る赤字・黒字の構成分析!C$40="",NA(),連結実質赤字比率に係る赤字・黒字の構成分析!C$40)</f>
        <v>公共用地先行取得事業特別会計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2">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1.63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0.42</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1.03</v>
      </c>
    </row>
    <row r="34" spans="1:16" x14ac:dyDescent="0.2">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2.83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2.91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3.34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4.09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4.29</v>
      </c>
    </row>
    <row r="35" spans="1:16" x14ac:dyDescent="0.2">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7.63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5.79</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6.57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6.55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8.15</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6066</v>
      </c>
      <c r="E42" s="182"/>
      <c r="F42" s="182"/>
      <c r="G42" s="182">
        <f>'実質公債費比率（分子）の構造'!L$52</f>
        <v>5930</v>
      </c>
      <c r="H42" s="182"/>
      <c r="I42" s="182"/>
      <c r="J42" s="182">
        <f>'実質公債費比率（分子）の構造'!M$52</f>
        <v>5948</v>
      </c>
      <c r="K42" s="182"/>
      <c r="L42" s="182"/>
      <c r="M42" s="182">
        <f>'実質公債費比率（分子）の構造'!N$52</f>
        <v>5993</v>
      </c>
      <c r="N42" s="182"/>
      <c r="O42" s="182"/>
      <c r="P42" s="182">
        <f>'実質公債費比率（分子）の構造'!O$52</f>
        <v>5864</v>
      </c>
    </row>
    <row r="43" spans="1:16" x14ac:dyDescent="0.2">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2">
      <c r="A44" s="182" t="s">
        <v>65</v>
      </c>
      <c r="B44" s="182">
        <f>'実質公債費比率（分子）の構造'!K$50</f>
        <v>4</v>
      </c>
      <c r="C44" s="182"/>
      <c r="D44" s="182"/>
      <c r="E44" s="182">
        <f>'実質公債費比率（分子）の構造'!L$50</f>
        <v>258</v>
      </c>
      <c r="F44" s="182"/>
      <c r="G44" s="182"/>
      <c r="H44" s="182">
        <f>'実質公債費比率（分子）の構造'!M$50</f>
        <v>31</v>
      </c>
      <c r="I44" s="182"/>
      <c r="J44" s="182"/>
      <c r="K44" s="182">
        <f>'実質公債費比率（分子）の構造'!N$50</f>
        <v>77</v>
      </c>
      <c r="L44" s="182"/>
      <c r="M44" s="182"/>
      <c r="N44" s="182">
        <f>'実質公債費比率（分子）の構造'!O$50</f>
        <v>102</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1795</v>
      </c>
      <c r="C46" s="182"/>
      <c r="D46" s="182"/>
      <c r="E46" s="182">
        <f>'実質公債費比率（分子）の構造'!L$48</f>
        <v>1732</v>
      </c>
      <c r="F46" s="182"/>
      <c r="G46" s="182"/>
      <c r="H46" s="182">
        <f>'実質公債費比率（分子）の構造'!M$48</f>
        <v>1632</v>
      </c>
      <c r="I46" s="182"/>
      <c r="J46" s="182"/>
      <c r="K46" s="182">
        <f>'実質公債費比率（分子）の構造'!N$48</f>
        <v>1725</v>
      </c>
      <c r="L46" s="182"/>
      <c r="M46" s="182"/>
      <c r="N46" s="182">
        <f>'実質公債費比率（分子）の構造'!O$48</f>
        <v>1773</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4389</v>
      </c>
      <c r="C49" s="182"/>
      <c r="D49" s="182"/>
      <c r="E49" s="182">
        <f>'実質公債費比率（分子）の構造'!L$45</f>
        <v>4273</v>
      </c>
      <c r="F49" s="182"/>
      <c r="G49" s="182"/>
      <c r="H49" s="182">
        <f>'実質公債費比率（分子）の構造'!M$45</f>
        <v>4404</v>
      </c>
      <c r="I49" s="182"/>
      <c r="J49" s="182"/>
      <c r="K49" s="182">
        <f>'実質公債費比率（分子）の構造'!N$45</f>
        <v>4398</v>
      </c>
      <c r="L49" s="182"/>
      <c r="M49" s="182"/>
      <c r="N49" s="182">
        <f>'実質公債費比率（分子）の構造'!O$45</f>
        <v>4551</v>
      </c>
      <c r="O49" s="182"/>
      <c r="P49" s="182"/>
    </row>
    <row r="50" spans="1:16" x14ac:dyDescent="0.2">
      <c r="A50" s="182" t="s">
        <v>71</v>
      </c>
      <c r="B50" s="182" t="e">
        <f>NA()</f>
        <v>#N/A</v>
      </c>
      <c r="C50" s="182">
        <f>IF(ISNUMBER('実質公債費比率（分子）の構造'!K$53),'実質公債費比率（分子）の構造'!K$53,NA())</f>
        <v>122</v>
      </c>
      <c r="D50" s="182" t="e">
        <f>NA()</f>
        <v>#N/A</v>
      </c>
      <c r="E50" s="182" t="e">
        <f>NA()</f>
        <v>#N/A</v>
      </c>
      <c r="F50" s="182">
        <f>IF(ISNUMBER('実質公債費比率（分子）の構造'!L$53),'実質公債費比率（分子）の構造'!L$53,NA())</f>
        <v>333</v>
      </c>
      <c r="G50" s="182" t="e">
        <f>NA()</f>
        <v>#N/A</v>
      </c>
      <c r="H50" s="182" t="e">
        <f>NA()</f>
        <v>#N/A</v>
      </c>
      <c r="I50" s="182">
        <f>IF(ISNUMBER('実質公債費比率（分子）の構造'!M$53),'実質公債費比率（分子）の構造'!M$53,NA())</f>
        <v>119</v>
      </c>
      <c r="J50" s="182" t="e">
        <f>NA()</f>
        <v>#N/A</v>
      </c>
      <c r="K50" s="182" t="e">
        <f>NA()</f>
        <v>#N/A</v>
      </c>
      <c r="L50" s="182">
        <f>IF(ISNUMBER('実質公債費比率（分子）の構造'!N$53),'実質公債費比率（分子）の構造'!N$53,NA())</f>
        <v>207</v>
      </c>
      <c r="M50" s="182" t="e">
        <f>NA()</f>
        <v>#N/A</v>
      </c>
      <c r="N50" s="182" t="e">
        <f>NA()</f>
        <v>#N/A</v>
      </c>
      <c r="O50" s="182">
        <f>IF(ISNUMBER('実質公債費比率（分子）の構造'!O$53),'実質公債費比率（分子）の構造'!O$53,NA())</f>
        <v>562</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51688</v>
      </c>
      <c r="E56" s="181"/>
      <c r="F56" s="181"/>
      <c r="G56" s="181">
        <f>'将来負担比率（分子）の構造'!J$52</f>
        <v>51248</v>
      </c>
      <c r="H56" s="181"/>
      <c r="I56" s="181"/>
      <c r="J56" s="181">
        <f>'将来負担比率（分子）の構造'!K$52</f>
        <v>51293</v>
      </c>
      <c r="K56" s="181"/>
      <c r="L56" s="181"/>
      <c r="M56" s="181">
        <f>'将来負担比率（分子）の構造'!L$52</f>
        <v>50866</v>
      </c>
      <c r="N56" s="181"/>
      <c r="O56" s="181"/>
      <c r="P56" s="181">
        <f>'将来負担比率（分子）の構造'!M$52</f>
        <v>50012</v>
      </c>
    </row>
    <row r="57" spans="1:16" x14ac:dyDescent="0.2">
      <c r="A57" s="181" t="s">
        <v>42</v>
      </c>
      <c r="B57" s="181"/>
      <c r="C57" s="181"/>
      <c r="D57" s="181">
        <f>'将来負担比率（分子）の構造'!I$51</f>
        <v>17207</v>
      </c>
      <c r="E57" s="181"/>
      <c r="F57" s="181"/>
      <c r="G57" s="181">
        <f>'将来負担比率（分子）の構造'!J$51</f>
        <v>17111</v>
      </c>
      <c r="H57" s="181"/>
      <c r="I57" s="181"/>
      <c r="J57" s="181">
        <f>'将来負担比率（分子）の構造'!K$51</f>
        <v>20021</v>
      </c>
      <c r="K57" s="181"/>
      <c r="L57" s="181"/>
      <c r="M57" s="181">
        <f>'将来負担比率（分子）の構造'!L$51</f>
        <v>20693</v>
      </c>
      <c r="N57" s="181"/>
      <c r="O57" s="181"/>
      <c r="P57" s="181">
        <f>'将来負担比率（分子）の構造'!M$51</f>
        <v>20237</v>
      </c>
    </row>
    <row r="58" spans="1:16" x14ac:dyDescent="0.2">
      <c r="A58" s="181" t="s">
        <v>41</v>
      </c>
      <c r="B58" s="181"/>
      <c r="C58" s="181"/>
      <c r="D58" s="181">
        <f>'将来負担比率（分子）の構造'!I$50</f>
        <v>7135</v>
      </c>
      <c r="E58" s="181"/>
      <c r="F58" s="181"/>
      <c r="G58" s="181">
        <f>'将来負担比率（分子）の構造'!J$50</f>
        <v>7279</v>
      </c>
      <c r="H58" s="181"/>
      <c r="I58" s="181"/>
      <c r="J58" s="181">
        <f>'将来負担比率（分子）の構造'!K$50</f>
        <v>7757</v>
      </c>
      <c r="K58" s="181"/>
      <c r="L58" s="181"/>
      <c r="M58" s="181">
        <f>'将来負担比率（分子）の構造'!L$50</f>
        <v>8308</v>
      </c>
      <c r="N58" s="181"/>
      <c r="O58" s="181"/>
      <c r="P58" s="181">
        <f>'将来負担比率（分子）の構造'!M$50</f>
        <v>9756</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9901</v>
      </c>
      <c r="C62" s="181"/>
      <c r="D62" s="181"/>
      <c r="E62" s="181">
        <f>'将来負担比率（分子）の構造'!J$45</f>
        <v>9667</v>
      </c>
      <c r="F62" s="181"/>
      <c r="G62" s="181"/>
      <c r="H62" s="181">
        <f>'将来負担比率（分子）の構造'!K$45</f>
        <v>9435</v>
      </c>
      <c r="I62" s="181"/>
      <c r="J62" s="181"/>
      <c r="K62" s="181">
        <f>'将来負担比率（分子）の構造'!L$45</f>
        <v>9270</v>
      </c>
      <c r="L62" s="181"/>
      <c r="M62" s="181"/>
      <c r="N62" s="181">
        <f>'将来負担比率（分子）の構造'!M$45</f>
        <v>8804</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22175</v>
      </c>
      <c r="C64" s="181"/>
      <c r="D64" s="181"/>
      <c r="E64" s="181">
        <f>'将来負担比率（分子）の構造'!J$43</f>
        <v>21555</v>
      </c>
      <c r="F64" s="181"/>
      <c r="G64" s="181"/>
      <c r="H64" s="181">
        <f>'将来負担比率（分子）の構造'!K$43</f>
        <v>20361</v>
      </c>
      <c r="I64" s="181"/>
      <c r="J64" s="181"/>
      <c r="K64" s="181">
        <f>'将来負担比率（分子）の構造'!L$43</f>
        <v>19968</v>
      </c>
      <c r="L64" s="181"/>
      <c r="M64" s="181"/>
      <c r="N64" s="181">
        <f>'将来負担比率（分子）の構造'!M$43</f>
        <v>19522</v>
      </c>
      <c r="O64" s="181"/>
      <c r="P64" s="181"/>
    </row>
    <row r="65" spans="1:16" x14ac:dyDescent="0.2">
      <c r="A65" s="181" t="s">
        <v>32</v>
      </c>
      <c r="B65" s="181">
        <f>'将来負担比率（分子）の構造'!I$42</f>
        <v>7296</v>
      </c>
      <c r="C65" s="181"/>
      <c r="D65" s="181"/>
      <c r="E65" s="181">
        <f>'将来負担比率（分子）の構造'!J$42</f>
        <v>6010</v>
      </c>
      <c r="F65" s="181"/>
      <c r="G65" s="181"/>
      <c r="H65" s="181">
        <f>'将来負担比率（分子）の構造'!K$42</f>
        <v>4478</v>
      </c>
      <c r="I65" s="181"/>
      <c r="J65" s="181"/>
      <c r="K65" s="181">
        <f>'将来負担比率（分子）の構造'!L$42</f>
        <v>4379</v>
      </c>
      <c r="L65" s="181"/>
      <c r="M65" s="181"/>
      <c r="N65" s="181">
        <f>'将来負担比率（分子）の構造'!M$42</f>
        <v>4279</v>
      </c>
      <c r="O65" s="181"/>
      <c r="P65" s="181"/>
    </row>
    <row r="66" spans="1:16" x14ac:dyDescent="0.2">
      <c r="A66" s="181" t="s">
        <v>31</v>
      </c>
      <c r="B66" s="181">
        <f>'将来負担比率（分子）の構造'!I$41</f>
        <v>52414</v>
      </c>
      <c r="C66" s="181"/>
      <c r="D66" s="181"/>
      <c r="E66" s="181">
        <f>'将来負担比率（分子）の構造'!J$41</f>
        <v>54503</v>
      </c>
      <c r="F66" s="181"/>
      <c r="G66" s="181"/>
      <c r="H66" s="181">
        <f>'将来負担比率（分子）の構造'!K$41</f>
        <v>57717</v>
      </c>
      <c r="I66" s="181"/>
      <c r="J66" s="181"/>
      <c r="K66" s="181">
        <f>'将来負担比率（分子）の構造'!L$41</f>
        <v>64485</v>
      </c>
      <c r="L66" s="181"/>
      <c r="M66" s="181"/>
      <c r="N66" s="181">
        <f>'将来負担比率（分子）の構造'!M$41</f>
        <v>65763</v>
      </c>
      <c r="O66" s="181"/>
      <c r="P66" s="181"/>
    </row>
    <row r="67" spans="1:16" x14ac:dyDescent="0.2">
      <c r="A67" s="181" t="s">
        <v>75</v>
      </c>
      <c r="B67" s="181" t="e">
        <f>NA()</f>
        <v>#N/A</v>
      </c>
      <c r="C67" s="181">
        <f>IF(ISNUMBER('将来負担比率（分子）の構造'!I$53), IF('将来負担比率（分子）の構造'!I$53 &lt; 0, 0, '将来負担比率（分子）の構造'!I$53), NA())</f>
        <v>15756</v>
      </c>
      <c r="D67" s="181" t="e">
        <f>NA()</f>
        <v>#N/A</v>
      </c>
      <c r="E67" s="181" t="e">
        <f>NA()</f>
        <v>#N/A</v>
      </c>
      <c r="F67" s="181">
        <f>IF(ISNUMBER('将来負担比率（分子）の構造'!J$53), IF('将来負担比率（分子）の構造'!J$53 &lt; 0, 0, '将来負担比率（分子）の構造'!J$53), NA())</f>
        <v>16097</v>
      </c>
      <c r="G67" s="181" t="e">
        <f>NA()</f>
        <v>#N/A</v>
      </c>
      <c r="H67" s="181" t="e">
        <f>NA()</f>
        <v>#N/A</v>
      </c>
      <c r="I67" s="181">
        <f>IF(ISNUMBER('将来負担比率（分子）の構造'!K$53), IF('将来負担比率（分子）の構造'!K$53 &lt; 0, 0, '将来負担比率（分子）の構造'!K$53), NA())</f>
        <v>12920</v>
      </c>
      <c r="J67" s="181" t="e">
        <f>NA()</f>
        <v>#N/A</v>
      </c>
      <c r="K67" s="181" t="e">
        <f>NA()</f>
        <v>#N/A</v>
      </c>
      <c r="L67" s="181">
        <f>IF(ISNUMBER('将来負担比率（分子）の構造'!L$53), IF('将来負担比率（分子）の構造'!L$53 &lt; 0, 0, '将来負担比率（分子）の構造'!L$53), NA())</f>
        <v>18237</v>
      </c>
      <c r="M67" s="181" t="e">
        <f>NA()</f>
        <v>#N/A</v>
      </c>
      <c r="N67" s="181" t="e">
        <f>NA()</f>
        <v>#N/A</v>
      </c>
      <c r="O67" s="181">
        <f>IF(ISNUMBER('将来負担比率（分子）の構造'!M$53), IF('将来負担比率（分子）の構造'!M$53 &lt; 0, 0, '将来負担比率（分子）の構造'!M$53), NA())</f>
        <v>18364</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4313</v>
      </c>
      <c r="C72" s="185">
        <f>基金残高に係る経年分析!G55</f>
        <v>4314</v>
      </c>
      <c r="D72" s="185">
        <f>基金残高に係る経年分析!H55</f>
        <v>5264</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1635</v>
      </c>
      <c r="C74" s="185">
        <f>基金残高に係る経年分析!G57</f>
        <v>2077</v>
      </c>
      <c r="D74" s="185">
        <f>基金残高に係る経年分析!H57</f>
        <v>2309</v>
      </c>
    </row>
  </sheetData>
  <sheetProtection algorithmName="SHA-512" hashValue="iTJBo2ySwx58ol/LkwkqDS5U5/rqRUWNoT2bCS+//0sd0TIPpy4Y4DVPYXIgkM1K8tu1s1VoG7/ntpUXiNn9dg==" saltValue="Fl1ll1ZreaboiP/V8Mb2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226</v>
      </c>
      <c r="C5" s="745"/>
      <c r="D5" s="745"/>
      <c r="E5" s="745"/>
      <c r="F5" s="745"/>
      <c r="G5" s="745"/>
      <c r="H5" s="745"/>
      <c r="I5" s="745"/>
      <c r="J5" s="745"/>
      <c r="K5" s="745"/>
      <c r="L5" s="745"/>
      <c r="M5" s="745"/>
      <c r="N5" s="745"/>
      <c r="O5" s="745"/>
      <c r="P5" s="745"/>
      <c r="Q5" s="746"/>
      <c r="R5" s="733">
        <v>37055898</v>
      </c>
      <c r="S5" s="734"/>
      <c r="T5" s="734"/>
      <c r="U5" s="734"/>
      <c r="V5" s="734"/>
      <c r="W5" s="734"/>
      <c r="X5" s="734"/>
      <c r="Y5" s="777"/>
      <c r="Z5" s="795">
        <v>48.1</v>
      </c>
      <c r="AA5" s="795"/>
      <c r="AB5" s="795"/>
      <c r="AC5" s="795"/>
      <c r="AD5" s="796">
        <v>33669104</v>
      </c>
      <c r="AE5" s="796"/>
      <c r="AF5" s="796"/>
      <c r="AG5" s="796"/>
      <c r="AH5" s="796"/>
      <c r="AI5" s="796"/>
      <c r="AJ5" s="796"/>
      <c r="AK5" s="796"/>
      <c r="AL5" s="778">
        <v>83.2</v>
      </c>
      <c r="AM5" s="749"/>
      <c r="AN5" s="749"/>
      <c r="AO5" s="779"/>
      <c r="AP5" s="744" t="s">
        <v>227</v>
      </c>
      <c r="AQ5" s="745"/>
      <c r="AR5" s="745"/>
      <c r="AS5" s="745"/>
      <c r="AT5" s="745"/>
      <c r="AU5" s="745"/>
      <c r="AV5" s="745"/>
      <c r="AW5" s="745"/>
      <c r="AX5" s="745"/>
      <c r="AY5" s="745"/>
      <c r="AZ5" s="745"/>
      <c r="BA5" s="745"/>
      <c r="BB5" s="745"/>
      <c r="BC5" s="745"/>
      <c r="BD5" s="745"/>
      <c r="BE5" s="745"/>
      <c r="BF5" s="746"/>
      <c r="BG5" s="678">
        <v>33669104</v>
      </c>
      <c r="BH5" s="679"/>
      <c r="BI5" s="679"/>
      <c r="BJ5" s="679"/>
      <c r="BK5" s="679"/>
      <c r="BL5" s="679"/>
      <c r="BM5" s="679"/>
      <c r="BN5" s="680"/>
      <c r="BO5" s="715">
        <v>90.9</v>
      </c>
      <c r="BP5" s="715"/>
      <c r="BQ5" s="715"/>
      <c r="BR5" s="715"/>
      <c r="BS5" s="716">
        <v>113114</v>
      </c>
      <c r="BT5" s="716"/>
      <c r="BU5" s="716"/>
      <c r="BV5" s="716"/>
      <c r="BW5" s="716"/>
      <c r="BX5" s="716"/>
      <c r="BY5" s="716"/>
      <c r="BZ5" s="716"/>
      <c r="CA5" s="716"/>
      <c r="CB5" s="775"/>
      <c r="CD5" s="782" t="s">
        <v>222</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220</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x14ac:dyDescent="0.2">
      <c r="B6" s="675" t="s">
        <v>231</v>
      </c>
      <c r="C6" s="676"/>
      <c r="D6" s="676"/>
      <c r="E6" s="676"/>
      <c r="F6" s="676"/>
      <c r="G6" s="676"/>
      <c r="H6" s="676"/>
      <c r="I6" s="676"/>
      <c r="J6" s="676"/>
      <c r="K6" s="676"/>
      <c r="L6" s="676"/>
      <c r="M6" s="676"/>
      <c r="N6" s="676"/>
      <c r="O6" s="676"/>
      <c r="P6" s="676"/>
      <c r="Q6" s="677"/>
      <c r="R6" s="678">
        <v>378382</v>
      </c>
      <c r="S6" s="679"/>
      <c r="T6" s="679"/>
      <c r="U6" s="679"/>
      <c r="V6" s="679"/>
      <c r="W6" s="679"/>
      <c r="X6" s="679"/>
      <c r="Y6" s="680"/>
      <c r="Z6" s="715">
        <v>0.5</v>
      </c>
      <c r="AA6" s="715"/>
      <c r="AB6" s="715"/>
      <c r="AC6" s="715"/>
      <c r="AD6" s="716">
        <v>378382</v>
      </c>
      <c r="AE6" s="716"/>
      <c r="AF6" s="716"/>
      <c r="AG6" s="716"/>
      <c r="AH6" s="716"/>
      <c r="AI6" s="716"/>
      <c r="AJ6" s="716"/>
      <c r="AK6" s="716"/>
      <c r="AL6" s="681">
        <v>0.9</v>
      </c>
      <c r="AM6" s="682"/>
      <c r="AN6" s="682"/>
      <c r="AO6" s="717"/>
      <c r="AP6" s="675" t="s">
        <v>232</v>
      </c>
      <c r="AQ6" s="676"/>
      <c r="AR6" s="676"/>
      <c r="AS6" s="676"/>
      <c r="AT6" s="676"/>
      <c r="AU6" s="676"/>
      <c r="AV6" s="676"/>
      <c r="AW6" s="676"/>
      <c r="AX6" s="676"/>
      <c r="AY6" s="676"/>
      <c r="AZ6" s="676"/>
      <c r="BA6" s="676"/>
      <c r="BB6" s="676"/>
      <c r="BC6" s="676"/>
      <c r="BD6" s="676"/>
      <c r="BE6" s="676"/>
      <c r="BF6" s="677"/>
      <c r="BG6" s="678">
        <v>33669104</v>
      </c>
      <c r="BH6" s="679"/>
      <c r="BI6" s="679"/>
      <c r="BJ6" s="679"/>
      <c r="BK6" s="679"/>
      <c r="BL6" s="679"/>
      <c r="BM6" s="679"/>
      <c r="BN6" s="680"/>
      <c r="BO6" s="715">
        <v>90.9</v>
      </c>
      <c r="BP6" s="715"/>
      <c r="BQ6" s="715"/>
      <c r="BR6" s="715"/>
      <c r="BS6" s="716">
        <v>113114</v>
      </c>
      <c r="BT6" s="716"/>
      <c r="BU6" s="716"/>
      <c r="BV6" s="716"/>
      <c r="BW6" s="716"/>
      <c r="BX6" s="716"/>
      <c r="BY6" s="716"/>
      <c r="BZ6" s="716"/>
      <c r="CA6" s="716"/>
      <c r="CB6" s="775"/>
      <c r="CD6" s="736" t="s">
        <v>233</v>
      </c>
      <c r="CE6" s="737"/>
      <c r="CF6" s="737"/>
      <c r="CG6" s="737"/>
      <c r="CH6" s="737"/>
      <c r="CI6" s="737"/>
      <c r="CJ6" s="737"/>
      <c r="CK6" s="737"/>
      <c r="CL6" s="737"/>
      <c r="CM6" s="737"/>
      <c r="CN6" s="737"/>
      <c r="CO6" s="737"/>
      <c r="CP6" s="737"/>
      <c r="CQ6" s="738"/>
      <c r="CR6" s="678">
        <v>396335</v>
      </c>
      <c r="CS6" s="679"/>
      <c r="CT6" s="679"/>
      <c r="CU6" s="679"/>
      <c r="CV6" s="679"/>
      <c r="CW6" s="679"/>
      <c r="CX6" s="679"/>
      <c r="CY6" s="680"/>
      <c r="CZ6" s="778">
        <v>0.5</v>
      </c>
      <c r="DA6" s="749"/>
      <c r="DB6" s="749"/>
      <c r="DC6" s="781"/>
      <c r="DD6" s="684" t="s">
        <v>131</v>
      </c>
      <c r="DE6" s="679"/>
      <c r="DF6" s="679"/>
      <c r="DG6" s="679"/>
      <c r="DH6" s="679"/>
      <c r="DI6" s="679"/>
      <c r="DJ6" s="679"/>
      <c r="DK6" s="679"/>
      <c r="DL6" s="679"/>
      <c r="DM6" s="679"/>
      <c r="DN6" s="679"/>
      <c r="DO6" s="679"/>
      <c r="DP6" s="680"/>
      <c r="DQ6" s="684">
        <v>396150</v>
      </c>
      <c r="DR6" s="679"/>
      <c r="DS6" s="679"/>
      <c r="DT6" s="679"/>
      <c r="DU6" s="679"/>
      <c r="DV6" s="679"/>
      <c r="DW6" s="679"/>
      <c r="DX6" s="679"/>
      <c r="DY6" s="679"/>
      <c r="DZ6" s="679"/>
      <c r="EA6" s="679"/>
      <c r="EB6" s="679"/>
      <c r="EC6" s="722"/>
    </row>
    <row r="7" spans="2:143" ht="11.25" customHeight="1" x14ac:dyDescent="0.2">
      <c r="B7" s="675" t="s">
        <v>234</v>
      </c>
      <c r="C7" s="676"/>
      <c r="D7" s="676"/>
      <c r="E7" s="676"/>
      <c r="F7" s="676"/>
      <c r="G7" s="676"/>
      <c r="H7" s="676"/>
      <c r="I7" s="676"/>
      <c r="J7" s="676"/>
      <c r="K7" s="676"/>
      <c r="L7" s="676"/>
      <c r="M7" s="676"/>
      <c r="N7" s="676"/>
      <c r="O7" s="676"/>
      <c r="P7" s="676"/>
      <c r="Q7" s="677"/>
      <c r="R7" s="678">
        <v>23858</v>
      </c>
      <c r="S7" s="679"/>
      <c r="T7" s="679"/>
      <c r="U7" s="679"/>
      <c r="V7" s="679"/>
      <c r="W7" s="679"/>
      <c r="X7" s="679"/>
      <c r="Y7" s="680"/>
      <c r="Z7" s="715">
        <v>0</v>
      </c>
      <c r="AA7" s="715"/>
      <c r="AB7" s="715"/>
      <c r="AC7" s="715"/>
      <c r="AD7" s="716">
        <v>23858</v>
      </c>
      <c r="AE7" s="716"/>
      <c r="AF7" s="716"/>
      <c r="AG7" s="716"/>
      <c r="AH7" s="716"/>
      <c r="AI7" s="716"/>
      <c r="AJ7" s="716"/>
      <c r="AK7" s="716"/>
      <c r="AL7" s="681">
        <v>0.1</v>
      </c>
      <c r="AM7" s="682"/>
      <c r="AN7" s="682"/>
      <c r="AO7" s="717"/>
      <c r="AP7" s="675" t="s">
        <v>235</v>
      </c>
      <c r="AQ7" s="676"/>
      <c r="AR7" s="676"/>
      <c r="AS7" s="676"/>
      <c r="AT7" s="676"/>
      <c r="AU7" s="676"/>
      <c r="AV7" s="676"/>
      <c r="AW7" s="676"/>
      <c r="AX7" s="676"/>
      <c r="AY7" s="676"/>
      <c r="AZ7" s="676"/>
      <c r="BA7" s="676"/>
      <c r="BB7" s="676"/>
      <c r="BC7" s="676"/>
      <c r="BD7" s="676"/>
      <c r="BE7" s="676"/>
      <c r="BF7" s="677"/>
      <c r="BG7" s="678">
        <v>18527318</v>
      </c>
      <c r="BH7" s="679"/>
      <c r="BI7" s="679"/>
      <c r="BJ7" s="679"/>
      <c r="BK7" s="679"/>
      <c r="BL7" s="679"/>
      <c r="BM7" s="679"/>
      <c r="BN7" s="680"/>
      <c r="BO7" s="715">
        <v>50</v>
      </c>
      <c r="BP7" s="715"/>
      <c r="BQ7" s="715"/>
      <c r="BR7" s="715"/>
      <c r="BS7" s="716">
        <v>113114</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8687000</v>
      </c>
      <c r="CS7" s="679"/>
      <c r="CT7" s="679"/>
      <c r="CU7" s="679"/>
      <c r="CV7" s="679"/>
      <c r="CW7" s="679"/>
      <c r="CX7" s="679"/>
      <c r="CY7" s="680"/>
      <c r="CZ7" s="715">
        <v>11.9</v>
      </c>
      <c r="DA7" s="715"/>
      <c r="DB7" s="715"/>
      <c r="DC7" s="715"/>
      <c r="DD7" s="684">
        <v>457347</v>
      </c>
      <c r="DE7" s="679"/>
      <c r="DF7" s="679"/>
      <c r="DG7" s="679"/>
      <c r="DH7" s="679"/>
      <c r="DI7" s="679"/>
      <c r="DJ7" s="679"/>
      <c r="DK7" s="679"/>
      <c r="DL7" s="679"/>
      <c r="DM7" s="679"/>
      <c r="DN7" s="679"/>
      <c r="DO7" s="679"/>
      <c r="DP7" s="680"/>
      <c r="DQ7" s="684">
        <v>7283132</v>
      </c>
      <c r="DR7" s="679"/>
      <c r="DS7" s="679"/>
      <c r="DT7" s="679"/>
      <c r="DU7" s="679"/>
      <c r="DV7" s="679"/>
      <c r="DW7" s="679"/>
      <c r="DX7" s="679"/>
      <c r="DY7" s="679"/>
      <c r="DZ7" s="679"/>
      <c r="EA7" s="679"/>
      <c r="EB7" s="679"/>
      <c r="EC7" s="722"/>
    </row>
    <row r="8" spans="2:143" ht="11.25" customHeight="1" x14ac:dyDescent="0.2">
      <c r="B8" s="675" t="s">
        <v>237</v>
      </c>
      <c r="C8" s="676"/>
      <c r="D8" s="676"/>
      <c r="E8" s="676"/>
      <c r="F8" s="676"/>
      <c r="G8" s="676"/>
      <c r="H8" s="676"/>
      <c r="I8" s="676"/>
      <c r="J8" s="676"/>
      <c r="K8" s="676"/>
      <c r="L8" s="676"/>
      <c r="M8" s="676"/>
      <c r="N8" s="676"/>
      <c r="O8" s="676"/>
      <c r="P8" s="676"/>
      <c r="Q8" s="677"/>
      <c r="R8" s="678">
        <v>220008</v>
      </c>
      <c r="S8" s="679"/>
      <c r="T8" s="679"/>
      <c r="U8" s="679"/>
      <c r="V8" s="679"/>
      <c r="W8" s="679"/>
      <c r="X8" s="679"/>
      <c r="Y8" s="680"/>
      <c r="Z8" s="715">
        <v>0.3</v>
      </c>
      <c r="AA8" s="715"/>
      <c r="AB8" s="715"/>
      <c r="AC8" s="715"/>
      <c r="AD8" s="716">
        <v>220008</v>
      </c>
      <c r="AE8" s="716"/>
      <c r="AF8" s="716"/>
      <c r="AG8" s="716"/>
      <c r="AH8" s="716"/>
      <c r="AI8" s="716"/>
      <c r="AJ8" s="716"/>
      <c r="AK8" s="716"/>
      <c r="AL8" s="681">
        <v>0.5</v>
      </c>
      <c r="AM8" s="682"/>
      <c r="AN8" s="682"/>
      <c r="AO8" s="717"/>
      <c r="AP8" s="675" t="s">
        <v>238</v>
      </c>
      <c r="AQ8" s="676"/>
      <c r="AR8" s="676"/>
      <c r="AS8" s="676"/>
      <c r="AT8" s="676"/>
      <c r="AU8" s="676"/>
      <c r="AV8" s="676"/>
      <c r="AW8" s="676"/>
      <c r="AX8" s="676"/>
      <c r="AY8" s="676"/>
      <c r="AZ8" s="676"/>
      <c r="BA8" s="676"/>
      <c r="BB8" s="676"/>
      <c r="BC8" s="676"/>
      <c r="BD8" s="676"/>
      <c r="BE8" s="676"/>
      <c r="BF8" s="677"/>
      <c r="BG8" s="678">
        <v>426762</v>
      </c>
      <c r="BH8" s="679"/>
      <c r="BI8" s="679"/>
      <c r="BJ8" s="679"/>
      <c r="BK8" s="679"/>
      <c r="BL8" s="679"/>
      <c r="BM8" s="679"/>
      <c r="BN8" s="680"/>
      <c r="BO8" s="715">
        <v>1.2</v>
      </c>
      <c r="BP8" s="715"/>
      <c r="BQ8" s="715"/>
      <c r="BR8" s="715"/>
      <c r="BS8" s="684" t="s">
        <v>239</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30725974</v>
      </c>
      <c r="CS8" s="679"/>
      <c r="CT8" s="679"/>
      <c r="CU8" s="679"/>
      <c r="CV8" s="679"/>
      <c r="CW8" s="679"/>
      <c r="CX8" s="679"/>
      <c r="CY8" s="680"/>
      <c r="CZ8" s="715">
        <v>42</v>
      </c>
      <c r="DA8" s="715"/>
      <c r="DB8" s="715"/>
      <c r="DC8" s="715"/>
      <c r="DD8" s="684">
        <v>255799</v>
      </c>
      <c r="DE8" s="679"/>
      <c r="DF8" s="679"/>
      <c r="DG8" s="679"/>
      <c r="DH8" s="679"/>
      <c r="DI8" s="679"/>
      <c r="DJ8" s="679"/>
      <c r="DK8" s="679"/>
      <c r="DL8" s="679"/>
      <c r="DM8" s="679"/>
      <c r="DN8" s="679"/>
      <c r="DO8" s="679"/>
      <c r="DP8" s="680"/>
      <c r="DQ8" s="684">
        <v>14949572</v>
      </c>
      <c r="DR8" s="679"/>
      <c r="DS8" s="679"/>
      <c r="DT8" s="679"/>
      <c r="DU8" s="679"/>
      <c r="DV8" s="679"/>
      <c r="DW8" s="679"/>
      <c r="DX8" s="679"/>
      <c r="DY8" s="679"/>
      <c r="DZ8" s="679"/>
      <c r="EA8" s="679"/>
      <c r="EB8" s="679"/>
      <c r="EC8" s="722"/>
    </row>
    <row r="9" spans="2:143" ht="11.25" customHeight="1" x14ac:dyDescent="0.2">
      <c r="B9" s="675" t="s">
        <v>241</v>
      </c>
      <c r="C9" s="676"/>
      <c r="D9" s="676"/>
      <c r="E9" s="676"/>
      <c r="F9" s="676"/>
      <c r="G9" s="676"/>
      <c r="H9" s="676"/>
      <c r="I9" s="676"/>
      <c r="J9" s="676"/>
      <c r="K9" s="676"/>
      <c r="L9" s="676"/>
      <c r="M9" s="676"/>
      <c r="N9" s="676"/>
      <c r="O9" s="676"/>
      <c r="P9" s="676"/>
      <c r="Q9" s="677"/>
      <c r="R9" s="678">
        <v>132325</v>
      </c>
      <c r="S9" s="679"/>
      <c r="T9" s="679"/>
      <c r="U9" s="679"/>
      <c r="V9" s="679"/>
      <c r="W9" s="679"/>
      <c r="X9" s="679"/>
      <c r="Y9" s="680"/>
      <c r="Z9" s="715">
        <v>0.2</v>
      </c>
      <c r="AA9" s="715"/>
      <c r="AB9" s="715"/>
      <c r="AC9" s="715"/>
      <c r="AD9" s="716">
        <v>132325</v>
      </c>
      <c r="AE9" s="716"/>
      <c r="AF9" s="716"/>
      <c r="AG9" s="716"/>
      <c r="AH9" s="716"/>
      <c r="AI9" s="716"/>
      <c r="AJ9" s="716"/>
      <c r="AK9" s="716"/>
      <c r="AL9" s="681">
        <v>0.3</v>
      </c>
      <c r="AM9" s="682"/>
      <c r="AN9" s="682"/>
      <c r="AO9" s="717"/>
      <c r="AP9" s="675" t="s">
        <v>242</v>
      </c>
      <c r="AQ9" s="676"/>
      <c r="AR9" s="676"/>
      <c r="AS9" s="676"/>
      <c r="AT9" s="676"/>
      <c r="AU9" s="676"/>
      <c r="AV9" s="676"/>
      <c r="AW9" s="676"/>
      <c r="AX9" s="676"/>
      <c r="AY9" s="676"/>
      <c r="AZ9" s="676"/>
      <c r="BA9" s="676"/>
      <c r="BB9" s="676"/>
      <c r="BC9" s="676"/>
      <c r="BD9" s="676"/>
      <c r="BE9" s="676"/>
      <c r="BF9" s="677"/>
      <c r="BG9" s="678">
        <v>16425924</v>
      </c>
      <c r="BH9" s="679"/>
      <c r="BI9" s="679"/>
      <c r="BJ9" s="679"/>
      <c r="BK9" s="679"/>
      <c r="BL9" s="679"/>
      <c r="BM9" s="679"/>
      <c r="BN9" s="680"/>
      <c r="BO9" s="715">
        <v>44.3</v>
      </c>
      <c r="BP9" s="715"/>
      <c r="BQ9" s="715"/>
      <c r="BR9" s="715"/>
      <c r="BS9" s="684" t="s">
        <v>239</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9212400</v>
      </c>
      <c r="CS9" s="679"/>
      <c r="CT9" s="679"/>
      <c r="CU9" s="679"/>
      <c r="CV9" s="679"/>
      <c r="CW9" s="679"/>
      <c r="CX9" s="679"/>
      <c r="CY9" s="680"/>
      <c r="CZ9" s="715">
        <v>12.6</v>
      </c>
      <c r="DA9" s="715"/>
      <c r="DB9" s="715"/>
      <c r="DC9" s="715"/>
      <c r="DD9" s="684">
        <v>826068</v>
      </c>
      <c r="DE9" s="679"/>
      <c r="DF9" s="679"/>
      <c r="DG9" s="679"/>
      <c r="DH9" s="679"/>
      <c r="DI9" s="679"/>
      <c r="DJ9" s="679"/>
      <c r="DK9" s="679"/>
      <c r="DL9" s="679"/>
      <c r="DM9" s="679"/>
      <c r="DN9" s="679"/>
      <c r="DO9" s="679"/>
      <c r="DP9" s="680"/>
      <c r="DQ9" s="684">
        <v>7076393</v>
      </c>
      <c r="DR9" s="679"/>
      <c r="DS9" s="679"/>
      <c r="DT9" s="679"/>
      <c r="DU9" s="679"/>
      <c r="DV9" s="679"/>
      <c r="DW9" s="679"/>
      <c r="DX9" s="679"/>
      <c r="DY9" s="679"/>
      <c r="DZ9" s="679"/>
      <c r="EA9" s="679"/>
      <c r="EB9" s="679"/>
      <c r="EC9" s="722"/>
    </row>
    <row r="10" spans="2:143" ht="11.25" customHeight="1" x14ac:dyDescent="0.2">
      <c r="B10" s="675" t="s">
        <v>244</v>
      </c>
      <c r="C10" s="676"/>
      <c r="D10" s="676"/>
      <c r="E10" s="676"/>
      <c r="F10" s="676"/>
      <c r="G10" s="676"/>
      <c r="H10" s="676"/>
      <c r="I10" s="676"/>
      <c r="J10" s="676"/>
      <c r="K10" s="676"/>
      <c r="L10" s="676"/>
      <c r="M10" s="676"/>
      <c r="N10" s="676"/>
      <c r="O10" s="676"/>
      <c r="P10" s="676"/>
      <c r="Q10" s="677"/>
      <c r="R10" s="678" t="s">
        <v>131</v>
      </c>
      <c r="S10" s="679"/>
      <c r="T10" s="679"/>
      <c r="U10" s="679"/>
      <c r="V10" s="679"/>
      <c r="W10" s="679"/>
      <c r="X10" s="679"/>
      <c r="Y10" s="680"/>
      <c r="Z10" s="715" t="s">
        <v>139</v>
      </c>
      <c r="AA10" s="715"/>
      <c r="AB10" s="715"/>
      <c r="AC10" s="715"/>
      <c r="AD10" s="716" t="s">
        <v>139</v>
      </c>
      <c r="AE10" s="716"/>
      <c r="AF10" s="716"/>
      <c r="AG10" s="716"/>
      <c r="AH10" s="716"/>
      <c r="AI10" s="716"/>
      <c r="AJ10" s="716"/>
      <c r="AK10" s="716"/>
      <c r="AL10" s="681" t="s">
        <v>131</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432734</v>
      </c>
      <c r="BH10" s="679"/>
      <c r="BI10" s="679"/>
      <c r="BJ10" s="679"/>
      <c r="BK10" s="679"/>
      <c r="BL10" s="679"/>
      <c r="BM10" s="679"/>
      <c r="BN10" s="680"/>
      <c r="BO10" s="715">
        <v>1.2</v>
      </c>
      <c r="BP10" s="715"/>
      <c r="BQ10" s="715"/>
      <c r="BR10" s="715"/>
      <c r="BS10" s="684" t="s">
        <v>131</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309553</v>
      </c>
      <c r="CS10" s="679"/>
      <c r="CT10" s="679"/>
      <c r="CU10" s="679"/>
      <c r="CV10" s="679"/>
      <c r="CW10" s="679"/>
      <c r="CX10" s="679"/>
      <c r="CY10" s="680"/>
      <c r="CZ10" s="715">
        <v>0.4</v>
      </c>
      <c r="DA10" s="715"/>
      <c r="DB10" s="715"/>
      <c r="DC10" s="715"/>
      <c r="DD10" s="684">
        <v>47749</v>
      </c>
      <c r="DE10" s="679"/>
      <c r="DF10" s="679"/>
      <c r="DG10" s="679"/>
      <c r="DH10" s="679"/>
      <c r="DI10" s="679"/>
      <c r="DJ10" s="679"/>
      <c r="DK10" s="679"/>
      <c r="DL10" s="679"/>
      <c r="DM10" s="679"/>
      <c r="DN10" s="679"/>
      <c r="DO10" s="679"/>
      <c r="DP10" s="680"/>
      <c r="DQ10" s="684">
        <v>169672</v>
      </c>
      <c r="DR10" s="679"/>
      <c r="DS10" s="679"/>
      <c r="DT10" s="679"/>
      <c r="DU10" s="679"/>
      <c r="DV10" s="679"/>
      <c r="DW10" s="679"/>
      <c r="DX10" s="679"/>
      <c r="DY10" s="679"/>
      <c r="DZ10" s="679"/>
      <c r="EA10" s="679"/>
      <c r="EB10" s="679"/>
      <c r="EC10" s="722"/>
    </row>
    <row r="11" spans="2:143" ht="11.25" customHeight="1" x14ac:dyDescent="0.2">
      <c r="B11" s="675" t="s">
        <v>247</v>
      </c>
      <c r="C11" s="676"/>
      <c r="D11" s="676"/>
      <c r="E11" s="676"/>
      <c r="F11" s="676"/>
      <c r="G11" s="676"/>
      <c r="H11" s="676"/>
      <c r="I11" s="676"/>
      <c r="J11" s="676"/>
      <c r="K11" s="676"/>
      <c r="L11" s="676"/>
      <c r="M11" s="676"/>
      <c r="N11" s="676"/>
      <c r="O11" s="676"/>
      <c r="P11" s="676"/>
      <c r="Q11" s="677"/>
      <c r="R11" s="678">
        <v>3612229</v>
      </c>
      <c r="S11" s="679"/>
      <c r="T11" s="679"/>
      <c r="U11" s="679"/>
      <c r="V11" s="679"/>
      <c r="W11" s="679"/>
      <c r="X11" s="679"/>
      <c r="Y11" s="680"/>
      <c r="Z11" s="681">
        <v>4.7</v>
      </c>
      <c r="AA11" s="682"/>
      <c r="AB11" s="682"/>
      <c r="AC11" s="683"/>
      <c r="AD11" s="684">
        <v>3612229</v>
      </c>
      <c r="AE11" s="679"/>
      <c r="AF11" s="679"/>
      <c r="AG11" s="679"/>
      <c r="AH11" s="679"/>
      <c r="AI11" s="679"/>
      <c r="AJ11" s="679"/>
      <c r="AK11" s="680"/>
      <c r="AL11" s="681">
        <v>8.9</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1241898</v>
      </c>
      <c r="BH11" s="679"/>
      <c r="BI11" s="679"/>
      <c r="BJ11" s="679"/>
      <c r="BK11" s="679"/>
      <c r="BL11" s="679"/>
      <c r="BM11" s="679"/>
      <c r="BN11" s="680"/>
      <c r="BO11" s="715">
        <v>3.4</v>
      </c>
      <c r="BP11" s="715"/>
      <c r="BQ11" s="715"/>
      <c r="BR11" s="715"/>
      <c r="BS11" s="684">
        <v>113114</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341653</v>
      </c>
      <c r="CS11" s="679"/>
      <c r="CT11" s="679"/>
      <c r="CU11" s="679"/>
      <c r="CV11" s="679"/>
      <c r="CW11" s="679"/>
      <c r="CX11" s="679"/>
      <c r="CY11" s="680"/>
      <c r="CZ11" s="715">
        <v>0.5</v>
      </c>
      <c r="DA11" s="715"/>
      <c r="DB11" s="715"/>
      <c r="DC11" s="715"/>
      <c r="DD11" s="684">
        <v>116297</v>
      </c>
      <c r="DE11" s="679"/>
      <c r="DF11" s="679"/>
      <c r="DG11" s="679"/>
      <c r="DH11" s="679"/>
      <c r="DI11" s="679"/>
      <c r="DJ11" s="679"/>
      <c r="DK11" s="679"/>
      <c r="DL11" s="679"/>
      <c r="DM11" s="679"/>
      <c r="DN11" s="679"/>
      <c r="DO11" s="679"/>
      <c r="DP11" s="680"/>
      <c r="DQ11" s="684">
        <v>207351</v>
      </c>
      <c r="DR11" s="679"/>
      <c r="DS11" s="679"/>
      <c r="DT11" s="679"/>
      <c r="DU11" s="679"/>
      <c r="DV11" s="679"/>
      <c r="DW11" s="679"/>
      <c r="DX11" s="679"/>
      <c r="DY11" s="679"/>
      <c r="DZ11" s="679"/>
      <c r="EA11" s="679"/>
      <c r="EB11" s="679"/>
      <c r="EC11" s="722"/>
    </row>
    <row r="12" spans="2:143" ht="11.25" customHeight="1" x14ac:dyDescent="0.2">
      <c r="B12" s="675" t="s">
        <v>250</v>
      </c>
      <c r="C12" s="676"/>
      <c r="D12" s="676"/>
      <c r="E12" s="676"/>
      <c r="F12" s="676"/>
      <c r="G12" s="676"/>
      <c r="H12" s="676"/>
      <c r="I12" s="676"/>
      <c r="J12" s="676"/>
      <c r="K12" s="676"/>
      <c r="L12" s="676"/>
      <c r="M12" s="676"/>
      <c r="N12" s="676"/>
      <c r="O12" s="676"/>
      <c r="P12" s="676"/>
      <c r="Q12" s="677"/>
      <c r="R12" s="678">
        <v>45535</v>
      </c>
      <c r="S12" s="679"/>
      <c r="T12" s="679"/>
      <c r="U12" s="679"/>
      <c r="V12" s="679"/>
      <c r="W12" s="679"/>
      <c r="X12" s="679"/>
      <c r="Y12" s="680"/>
      <c r="Z12" s="715">
        <v>0.1</v>
      </c>
      <c r="AA12" s="715"/>
      <c r="AB12" s="715"/>
      <c r="AC12" s="715"/>
      <c r="AD12" s="716">
        <v>45535</v>
      </c>
      <c r="AE12" s="716"/>
      <c r="AF12" s="716"/>
      <c r="AG12" s="716"/>
      <c r="AH12" s="716"/>
      <c r="AI12" s="716"/>
      <c r="AJ12" s="716"/>
      <c r="AK12" s="716"/>
      <c r="AL12" s="681">
        <v>0.1</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13818370</v>
      </c>
      <c r="BH12" s="679"/>
      <c r="BI12" s="679"/>
      <c r="BJ12" s="679"/>
      <c r="BK12" s="679"/>
      <c r="BL12" s="679"/>
      <c r="BM12" s="679"/>
      <c r="BN12" s="680"/>
      <c r="BO12" s="715">
        <v>37.299999999999997</v>
      </c>
      <c r="BP12" s="715"/>
      <c r="BQ12" s="715"/>
      <c r="BR12" s="715"/>
      <c r="BS12" s="684" t="s">
        <v>131</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2184913</v>
      </c>
      <c r="CS12" s="679"/>
      <c r="CT12" s="679"/>
      <c r="CU12" s="679"/>
      <c r="CV12" s="679"/>
      <c r="CW12" s="679"/>
      <c r="CX12" s="679"/>
      <c r="CY12" s="680"/>
      <c r="CZ12" s="715">
        <v>3</v>
      </c>
      <c r="DA12" s="715"/>
      <c r="DB12" s="715"/>
      <c r="DC12" s="715"/>
      <c r="DD12" s="684">
        <v>405092</v>
      </c>
      <c r="DE12" s="679"/>
      <c r="DF12" s="679"/>
      <c r="DG12" s="679"/>
      <c r="DH12" s="679"/>
      <c r="DI12" s="679"/>
      <c r="DJ12" s="679"/>
      <c r="DK12" s="679"/>
      <c r="DL12" s="679"/>
      <c r="DM12" s="679"/>
      <c r="DN12" s="679"/>
      <c r="DO12" s="679"/>
      <c r="DP12" s="680"/>
      <c r="DQ12" s="684">
        <v>422864</v>
      </c>
      <c r="DR12" s="679"/>
      <c r="DS12" s="679"/>
      <c r="DT12" s="679"/>
      <c r="DU12" s="679"/>
      <c r="DV12" s="679"/>
      <c r="DW12" s="679"/>
      <c r="DX12" s="679"/>
      <c r="DY12" s="679"/>
      <c r="DZ12" s="679"/>
      <c r="EA12" s="679"/>
      <c r="EB12" s="679"/>
      <c r="EC12" s="722"/>
    </row>
    <row r="13" spans="2:143" ht="11.25" customHeight="1" x14ac:dyDescent="0.2">
      <c r="B13" s="675" t="s">
        <v>253</v>
      </c>
      <c r="C13" s="676"/>
      <c r="D13" s="676"/>
      <c r="E13" s="676"/>
      <c r="F13" s="676"/>
      <c r="G13" s="676"/>
      <c r="H13" s="676"/>
      <c r="I13" s="676"/>
      <c r="J13" s="676"/>
      <c r="K13" s="676"/>
      <c r="L13" s="676"/>
      <c r="M13" s="676"/>
      <c r="N13" s="676"/>
      <c r="O13" s="676"/>
      <c r="P13" s="676"/>
      <c r="Q13" s="677"/>
      <c r="R13" s="678" t="s">
        <v>131</v>
      </c>
      <c r="S13" s="679"/>
      <c r="T13" s="679"/>
      <c r="U13" s="679"/>
      <c r="V13" s="679"/>
      <c r="W13" s="679"/>
      <c r="X13" s="679"/>
      <c r="Y13" s="680"/>
      <c r="Z13" s="715" t="s">
        <v>131</v>
      </c>
      <c r="AA13" s="715"/>
      <c r="AB13" s="715"/>
      <c r="AC13" s="715"/>
      <c r="AD13" s="716" t="s">
        <v>139</v>
      </c>
      <c r="AE13" s="716"/>
      <c r="AF13" s="716"/>
      <c r="AG13" s="716"/>
      <c r="AH13" s="716"/>
      <c r="AI13" s="716"/>
      <c r="AJ13" s="716"/>
      <c r="AK13" s="716"/>
      <c r="AL13" s="681" t="s">
        <v>139</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13727969</v>
      </c>
      <c r="BH13" s="679"/>
      <c r="BI13" s="679"/>
      <c r="BJ13" s="679"/>
      <c r="BK13" s="679"/>
      <c r="BL13" s="679"/>
      <c r="BM13" s="679"/>
      <c r="BN13" s="680"/>
      <c r="BO13" s="715">
        <v>37</v>
      </c>
      <c r="BP13" s="715"/>
      <c r="BQ13" s="715"/>
      <c r="BR13" s="715"/>
      <c r="BS13" s="684" t="s">
        <v>239</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6763920</v>
      </c>
      <c r="CS13" s="679"/>
      <c r="CT13" s="679"/>
      <c r="CU13" s="679"/>
      <c r="CV13" s="679"/>
      <c r="CW13" s="679"/>
      <c r="CX13" s="679"/>
      <c r="CY13" s="680"/>
      <c r="CZ13" s="715">
        <v>9.1999999999999993</v>
      </c>
      <c r="DA13" s="715"/>
      <c r="DB13" s="715"/>
      <c r="DC13" s="715"/>
      <c r="DD13" s="684">
        <v>1962545</v>
      </c>
      <c r="DE13" s="679"/>
      <c r="DF13" s="679"/>
      <c r="DG13" s="679"/>
      <c r="DH13" s="679"/>
      <c r="DI13" s="679"/>
      <c r="DJ13" s="679"/>
      <c r="DK13" s="679"/>
      <c r="DL13" s="679"/>
      <c r="DM13" s="679"/>
      <c r="DN13" s="679"/>
      <c r="DO13" s="679"/>
      <c r="DP13" s="680"/>
      <c r="DQ13" s="684">
        <v>4388120</v>
      </c>
      <c r="DR13" s="679"/>
      <c r="DS13" s="679"/>
      <c r="DT13" s="679"/>
      <c r="DU13" s="679"/>
      <c r="DV13" s="679"/>
      <c r="DW13" s="679"/>
      <c r="DX13" s="679"/>
      <c r="DY13" s="679"/>
      <c r="DZ13" s="679"/>
      <c r="EA13" s="679"/>
      <c r="EB13" s="679"/>
      <c r="EC13" s="722"/>
    </row>
    <row r="14" spans="2:143" ht="11.25" customHeight="1" x14ac:dyDescent="0.2">
      <c r="B14" s="675" t="s">
        <v>256</v>
      </c>
      <c r="C14" s="676"/>
      <c r="D14" s="676"/>
      <c r="E14" s="676"/>
      <c r="F14" s="676"/>
      <c r="G14" s="676"/>
      <c r="H14" s="676"/>
      <c r="I14" s="676"/>
      <c r="J14" s="676"/>
      <c r="K14" s="676"/>
      <c r="L14" s="676"/>
      <c r="M14" s="676"/>
      <c r="N14" s="676"/>
      <c r="O14" s="676"/>
      <c r="P14" s="676"/>
      <c r="Q14" s="677"/>
      <c r="R14" s="678">
        <v>104808</v>
      </c>
      <c r="S14" s="679"/>
      <c r="T14" s="679"/>
      <c r="U14" s="679"/>
      <c r="V14" s="679"/>
      <c r="W14" s="679"/>
      <c r="X14" s="679"/>
      <c r="Y14" s="680"/>
      <c r="Z14" s="715">
        <v>0.1</v>
      </c>
      <c r="AA14" s="715"/>
      <c r="AB14" s="715"/>
      <c r="AC14" s="715"/>
      <c r="AD14" s="716">
        <v>104808</v>
      </c>
      <c r="AE14" s="716"/>
      <c r="AF14" s="716"/>
      <c r="AG14" s="716"/>
      <c r="AH14" s="716"/>
      <c r="AI14" s="716"/>
      <c r="AJ14" s="716"/>
      <c r="AK14" s="716"/>
      <c r="AL14" s="681">
        <v>0.3</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297308</v>
      </c>
      <c r="BH14" s="679"/>
      <c r="BI14" s="679"/>
      <c r="BJ14" s="679"/>
      <c r="BK14" s="679"/>
      <c r="BL14" s="679"/>
      <c r="BM14" s="679"/>
      <c r="BN14" s="680"/>
      <c r="BO14" s="715">
        <v>0.8</v>
      </c>
      <c r="BP14" s="715"/>
      <c r="BQ14" s="715"/>
      <c r="BR14" s="715"/>
      <c r="BS14" s="684" t="s">
        <v>139</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2813803</v>
      </c>
      <c r="CS14" s="679"/>
      <c r="CT14" s="679"/>
      <c r="CU14" s="679"/>
      <c r="CV14" s="679"/>
      <c r="CW14" s="679"/>
      <c r="CX14" s="679"/>
      <c r="CY14" s="680"/>
      <c r="CZ14" s="715">
        <v>3.8</v>
      </c>
      <c r="DA14" s="715"/>
      <c r="DB14" s="715"/>
      <c r="DC14" s="715"/>
      <c r="DD14" s="684">
        <v>201324</v>
      </c>
      <c r="DE14" s="679"/>
      <c r="DF14" s="679"/>
      <c r="DG14" s="679"/>
      <c r="DH14" s="679"/>
      <c r="DI14" s="679"/>
      <c r="DJ14" s="679"/>
      <c r="DK14" s="679"/>
      <c r="DL14" s="679"/>
      <c r="DM14" s="679"/>
      <c r="DN14" s="679"/>
      <c r="DO14" s="679"/>
      <c r="DP14" s="680"/>
      <c r="DQ14" s="684">
        <v>2542990</v>
      </c>
      <c r="DR14" s="679"/>
      <c r="DS14" s="679"/>
      <c r="DT14" s="679"/>
      <c r="DU14" s="679"/>
      <c r="DV14" s="679"/>
      <c r="DW14" s="679"/>
      <c r="DX14" s="679"/>
      <c r="DY14" s="679"/>
      <c r="DZ14" s="679"/>
      <c r="EA14" s="679"/>
      <c r="EB14" s="679"/>
      <c r="EC14" s="722"/>
    </row>
    <row r="15" spans="2:143" ht="11.25" customHeight="1" x14ac:dyDescent="0.2">
      <c r="B15" s="675" t="s">
        <v>259</v>
      </c>
      <c r="C15" s="676"/>
      <c r="D15" s="676"/>
      <c r="E15" s="676"/>
      <c r="F15" s="676"/>
      <c r="G15" s="676"/>
      <c r="H15" s="676"/>
      <c r="I15" s="676"/>
      <c r="J15" s="676"/>
      <c r="K15" s="676"/>
      <c r="L15" s="676"/>
      <c r="M15" s="676"/>
      <c r="N15" s="676"/>
      <c r="O15" s="676"/>
      <c r="P15" s="676"/>
      <c r="Q15" s="677"/>
      <c r="R15" s="678" t="s">
        <v>139</v>
      </c>
      <c r="S15" s="679"/>
      <c r="T15" s="679"/>
      <c r="U15" s="679"/>
      <c r="V15" s="679"/>
      <c r="W15" s="679"/>
      <c r="X15" s="679"/>
      <c r="Y15" s="680"/>
      <c r="Z15" s="715" t="s">
        <v>239</v>
      </c>
      <c r="AA15" s="715"/>
      <c r="AB15" s="715"/>
      <c r="AC15" s="715"/>
      <c r="AD15" s="716" t="s">
        <v>139</v>
      </c>
      <c r="AE15" s="716"/>
      <c r="AF15" s="716"/>
      <c r="AG15" s="716"/>
      <c r="AH15" s="716"/>
      <c r="AI15" s="716"/>
      <c r="AJ15" s="716"/>
      <c r="AK15" s="716"/>
      <c r="AL15" s="681" t="s">
        <v>131</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1026108</v>
      </c>
      <c r="BH15" s="679"/>
      <c r="BI15" s="679"/>
      <c r="BJ15" s="679"/>
      <c r="BK15" s="679"/>
      <c r="BL15" s="679"/>
      <c r="BM15" s="679"/>
      <c r="BN15" s="680"/>
      <c r="BO15" s="715">
        <v>2.8</v>
      </c>
      <c r="BP15" s="715"/>
      <c r="BQ15" s="715"/>
      <c r="BR15" s="715"/>
      <c r="BS15" s="684" t="s">
        <v>139</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7210410</v>
      </c>
      <c r="CS15" s="679"/>
      <c r="CT15" s="679"/>
      <c r="CU15" s="679"/>
      <c r="CV15" s="679"/>
      <c r="CW15" s="679"/>
      <c r="CX15" s="679"/>
      <c r="CY15" s="680"/>
      <c r="CZ15" s="715">
        <v>9.8000000000000007</v>
      </c>
      <c r="DA15" s="715"/>
      <c r="DB15" s="715"/>
      <c r="DC15" s="715"/>
      <c r="DD15" s="684">
        <v>1651265</v>
      </c>
      <c r="DE15" s="679"/>
      <c r="DF15" s="679"/>
      <c r="DG15" s="679"/>
      <c r="DH15" s="679"/>
      <c r="DI15" s="679"/>
      <c r="DJ15" s="679"/>
      <c r="DK15" s="679"/>
      <c r="DL15" s="679"/>
      <c r="DM15" s="679"/>
      <c r="DN15" s="679"/>
      <c r="DO15" s="679"/>
      <c r="DP15" s="680"/>
      <c r="DQ15" s="684">
        <v>5114012</v>
      </c>
      <c r="DR15" s="679"/>
      <c r="DS15" s="679"/>
      <c r="DT15" s="679"/>
      <c r="DU15" s="679"/>
      <c r="DV15" s="679"/>
      <c r="DW15" s="679"/>
      <c r="DX15" s="679"/>
      <c r="DY15" s="679"/>
      <c r="DZ15" s="679"/>
      <c r="EA15" s="679"/>
      <c r="EB15" s="679"/>
      <c r="EC15" s="722"/>
    </row>
    <row r="16" spans="2:143" ht="11.25" customHeight="1" x14ac:dyDescent="0.2">
      <c r="B16" s="675" t="s">
        <v>262</v>
      </c>
      <c r="C16" s="676"/>
      <c r="D16" s="676"/>
      <c r="E16" s="676"/>
      <c r="F16" s="676"/>
      <c r="G16" s="676"/>
      <c r="H16" s="676"/>
      <c r="I16" s="676"/>
      <c r="J16" s="676"/>
      <c r="K16" s="676"/>
      <c r="L16" s="676"/>
      <c r="M16" s="676"/>
      <c r="N16" s="676"/>
      <c r="O16" s="676"/>
      <c r="P16" s="676"/>
      <c r="Q16" s="677"/>
      <c r="R16" s="678">
        <v>32726</v>
      </c>
      <c r="S16" s="679"/>
      <c r="T16" s="679"/>
      <c r="U16" s="679"/>
      <c r="V16" s="679"/>
      <c r="W16" s="679"/>
      <c r="X16" s="679"/>
      <c r="Y16" s="680"/>
      <c r="Z16" s="715">
        <v>0</v>
      </c>
      <c r="AA16" s="715"/>
      <c r="AB16" s="715"/>
      <c r="AC16" s="715"/>
      <c r="AD16" s="716">
        <v>32726</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131</v>
      </c>
      <c r="BH16" s="679"/>
      <c r="BI16" s="679"/>
      <c r="BJ16" s="679"/>
      <c r="BK16" s="679"/>
      <c r="BL16" s="679"/>
      <c r="BM16" s="679"/>
      <c r="BN16" s="680"/>
      <c r="BO16" s="715" t="s">
        <v>139</v>
      </c>
      <c r="BP16" s="715"/>
      <c r="BQ16" s="715"/>
      <c r="BR16" s="715"/>
      <c r="BS16" s="684" t="s">
        <v>131</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34774</v>
      </c>
      <c r="CS16" s="679"/>
      <c r="CT16" s="679"/>
      <c r="CU16" s="679"/>
      <c r="CV16" s="679"/>
      <c r="CW16" s="679"/>
      <c r="CX16" s="679"/>
      <c r="CY16" s="680"/>
      <c r="CZ16" s="715">
        <v>0</v>
      </c>
      <c r="DA16" s="715"/>
      <c r="DB16" s="715"/>
      <c r="DC16" s="715"/>
      <c r="DD16" s="684" t="s">
        <v>139</v>
      </c>
      <c r="DE16" s="679"/>
      <c r="DF16" s="679"/>
      <c r="DG16" s="679"/>
      <c r="DH16" s="679"/>
      <c r="DI16" s="679"/>
      <c r="DJ16" s="679"/>
      <c r="DK16" s="679"/>
      <c r="DL16" s="679"/>
      <c r="DM16" s="679"/>
      <c r="DN16" s="679"/>
      <c r="DO16" s="679"/>
      <c r="DP16" s="680"/>
      <c r="DQ16" s="684">
        <v>6474</v>
      </c>
      <c r="DR16" s="679"/>
      <c r="DS16" s="679"/>
      <c r="DT16" s="679"/>
      <c r="DU16" s="679"/>
      <c r="DV16" s="679"/>
      <c r="DW16" s="679"/>
      <c r="DX16" s="679"/>
      <c r="DY16" s="679"/>
      <c r="DZ16" s="679"/>
      <c r="EA16" s="679"/>
      <c r="EB16" s="679"/>
      <c r="EC16" s="722"/>
    </row>
    <row r="17" spans="2:133" ht="11.25" customHeight="1" x14ac:dyDescent="0.2">
      <c r="B17" s="675" t="s">
        <v>265</v>
      </c>
      <c r="C17" s="676"/>
      <c r="D17" s="676"/>
      <c r="E17" s="676"/>
      <c r="F17" s="676"/>
      <c r="G17" s="676"/>
      <c r="H17" s="676"/>
      <c r="I17" s="676"/>
      <c r="J17" s="676"/>
      <c r="K17" s="676"/>
      <c r="L17" s="676"/>
      <c r="M17" s="676"/>
      <c r="N17" s="676"/>
      <c r="O17" s="676"/>
      <c r="P17" s="676"/>
      <c r="Q17" s="677"/>
      <c r="R17" s="678">
        <v>647536</v>
      </c>
      <c r="S17" s="679"/>
      <c r="T17" s="679"/>
      <c r="U17" s="679"/>
      <c r="V17" s="679"/>
      <c r="W17" s="679"/>
      <c r="X17" s="679"/>
      <c r="Y17" s="680"/>
      <c r="Z17" s="715">
        <v>0.8</v>
      </c>
      <c r="AA17" s="715"/>
      <c r="AB17" s="715"/>
      <c r="AC17" s="715"/>
      <c r="AD17" s="716">
        <v>647536</v>
      </c>
      <c r="AE17" s="716"/>
      <c r="AF17" s="716"/>
      <c r="AG17" s="716"/>
      <c r="AH17" s="716"/>
      <c r="AI17" s="716"/>
      <c r="AJ17" s="716"/>
      <c r="AK17" s="716"/>
      <c r="AL17" s="681">
        <v>1.6</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139</v>
      </c>
      <c r="BH17" s="679"/>
      <c r="BI17" s="679"/>
      <c r="BJ17" s="679"/>
      <c r="BK17" s="679"/>
      <c r="BL17" s="679"/>
      <c r="BM17" s="679"/>
      <c r="BN17" s="680"/>
      <c r="BO17" s="715" t="s">
        <v>139</v>
      </c>
      <c r="BP17" s="715"/>
      <c r="BQ17" s="715"/>
      <c r="BR17" s="715"/>
      <c r="BS17" s="684" t="s">
        <v>139</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4529209</v>
      </c>
      <c r="CS17" s="679"/>
      <c r="CT17" s="679"/>
      <c r="CU17" s="679"/>
      <c r="CV17" s="679"/>
      <c r="CW17" s="679"/>
      <c r="CX17" s="679"/>
      <c r="CY17" s="680"/>
      <c r="CZ17" s="715">
        <v>6.2</v>
      </c>
      <c r="DA17" s="715"/>
      <c r="DB17" s="715"/>
      <c r="DC17" s="715"/>
      <c r="DD17" s="684" t="s">
        <v>139</v>
      </c>
      <c r="DE17" s="679"/>
      <c r="DF17" s="679"/>
      <c r="DG17" s="679"/>
      <c r="DH17" s="679"/>
      <c r="DI17" s="679"/>
      <c r="DJ17" s="679"/>
      <c r="DK17" s="679"/>
      <c r="DL17" s="679"/>
      <c r="DM17" s="679"/>
      <c r="DN17" s="679"/>
      <c r="DO17" s="679"/>
      <c r="DP17" s="680"/>
      <c r="DQ17" s="684">
        <v>4529209</v>
      </c>
      <c r="DR17" s="679"/>
      <c r="DS17" s="679"/>
      <c r="DT17" s="679"/>
      <c r="DU17" s="679"/>
      <c r="DV17" s="679"/>
      <c r="DW17" s="679"/>
      <c r="DX17" s="679"/>
      <c r="DY17" s="679"/>
      <c r="DZ17" s="679"/>
      <c r="EA17" s="679"/>
      <c r="EB17" s="679"/>
      <c r="EC17" s="722"/>
    </row>
    <row r="18" spans="2:133" ht="11.25" customHeight="1" x14ac:dyDescent="0.2">
      <c r="B18" s="675" t="s">
        <v>268</v>
      </c>
      <c r="C18" s="676"/>
      <c r="D18" s="676"/>
      <c r="E18" s="676"/>
      <c r="F18" s="676"/>
      <c r="G18" s="676"/>
      <c r="H18" s="676"/>
      <c r="I18" s="676"/>
      <c r="J18" s="676"/>
      <c r="K18" s="676"/>
      <c r="L18" s="676"/>
      <c r="M18" s="676"/>
      <c r="N18" s="676"/>
      <c r="O18" s="676"/>
      <c r="P18" s="676"/>
      <c r="Q18" s="677"/>
      <c r="R18" s="678">
        <v>311052</v>
      </c>
      <c r="S18" s="679"/>
      <c r="T18" s="679"/>
      <c r="U18" s="679"/>
      <c r="V18" s="679"/>
      <c r="W18" s="679"/>
      <c r="X18" s="679"/>
      <c r="Y18" s="680"/>
      <c r="Z18" s="715">
        <v>0.4</v>
      </c>
      <c r="AA18" s="715"/>
      <c r="AB18" s="715"/>
      <c r="AC18" s="715"/>
      <c r="AD18" s="716">
        <v>311052</v>
      </c>
      <c r="AE18" s="716"/>
      <c r="AF18" s="716"/>
      <c r="AG18" s="716"/>
      <c r="AH18" s="716"/>
      <c r="AI18" s="716"/>
      <c r="AJ18" s="716"/>
      <c r="AK18" s="716"/>
      <c r="AL18" s="681">
        <v>0.8</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131</v>
      </c>
      <c r="BH18" s="679"/>
      <c r="BI18" s="679"/>
      <c r="BJ18" s="679"/>
      <c r="BK18" s="679"/>
      <c r="BL18" s="679"/>
      <c r="BM18" s="679"/>
      <c r="BN18" s="680"/>
      <c r="BO18" s="715" t="s">
        <v>239</v>
      </c>
      <c r="BP18" s="715"/>
      <c r="BQ18" s="715"/>
      <c r="BR18" s="715"/>
      <c r="BS18" s="684" t="s">
        <v>131</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131</v>
      </c>
      <c r="CS18" s="679"/>
      <c r="CT18" s="679"/>
      <c r="CU18" s="679"/>
      <c r="CV18" s="679"/>
      <c r="CW18" s="679"/>
      <c r="CX18" s="679"/>
      <c r="CY18" s="680"/>
      <c r="CZ18" s="715" t="s">
        <v>239</v>
      </c>
      <c r="DA18" s="715"/>
      <c r="DB18" s="715"/>
      <c r="DC18" s="715"/>
      <c r="DD18" s="684" t="s">
        <v>239</v>
      </c>
      <c r="DE18" s="679"/>
      <c r="DF18" s="679"/>
      <c r="DG18" s="679"/>
      <c r="DH18" s="679"/>
      <c r="DI18" s="679"/>
      <c r="DJ18" s="679"/>
      <c r="DK18" s="679"/>
      <c r="DL18" s="679"/>
      <c r="DM18" s="679"/>
      <c r="DN18" s="679"/>
      <c r="DO18" s="679"/>
      <c r="DP18" s="680"/>
      <c r="DQ18" s="684" t="s">
        <v>131</v>
      </c>
      <c r="DR18" s="679"/>
      <c r="DS18" s="679"/>
      <c r="DT18" s="679"/>
      <c r="DU18" s="679"/>
      <c r="DV18" s="679"/>
      <c r="DW18" s="679"/>
      <c r="DX18" s="679"/>
      <c r="DY18" s="679"/>
      <c r="DZ18" s="679"/>
      <c r="EA18" s="679"/>
      <c r="EB18" s="679"/>
      <c r="EC18" s="722"/>
    </row>
    <row r="19" spans="2:133" ht="11.25" customHeight="1" x14ac:dyDescent="0.2">
      <c r="B19" s="675" t="s">
        <v>271</v>
      </c>
      <c r="C19" s="676"/>
      <c r="D19" s="676"/>
      <c r="E19" s="676"/>
      <c r="F19" s="676"/>
      <c r="G19" s="676"/>
      <c r="H19" s="676"/>
      <c r="I19" s="676"/>
      <c r="J19" s="676"/>
      <c r="K19" s="676"/>
      <c r="L19" s="676"/>
      <c r="M19" s="676"/>
      <c r="N19" s="676"/>
      <c r="O19" s="676"/>
      <c r="P19" s="676"/>
      <c r="Q19" s="677"/>
      <c r="R19" s="678">
        <v>17023</v>
      </c>
      <c r="S19" s="679"/>
      <c r="T19" s="679"/>
      <c r="U19" s="679"/>
      <c r="V19" s="679"/>
      <c r="W19" s="679"/>
      <c r="X19" s="679"/>
      <c r="Y19" s="680"/>
      <c r="Z19" s="715">
        <v>0</v>
      </c>
      <c r="AA19" s="715"/>
      <c r="AB19" s="715"/>
      <c r="AC19" s="715"/>
      <c r="AD19" s="716">
        <v>17023</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3386794</v>
      </c>
      <c r="BH19" s="679"/>
      <c r="BI19" s="679"/>
      <c r="BJ19" s="679"/>
      <c r="BK19" s="679"/>
      <c r="BL19" s="679"/>
      <c r="BM19" s="679"/>
      <c r="BN19" s="680"/>
      <c r="BO19" s="715">
        <v>9.1</v>
      </c>
      <c r="BP19" s="715"/>
      <c r="BQ19" s="715"/>
      <c r="BR19" s="715"/>
      <c r="BS19" s="684" t="s">
        <v>131</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131</v>
      </c>
      <c r="CS19" s="679"/>
      <c r="CT19" s="679"/>
      <c r="CU19" s="679"/>
      <c r="CV19" s="679"/>
      <c r="CW19" s="679"/>
      <c r="CX19" s="679"/>
      <c r="CY19" s="680"/>
      <c r="CZ19" s="715" t="s">
        <v>131</v>
      </c>
      <c r="DA19" s="715"/>
      <c r="DB19" s="715"/>
      <c r="DC19" s="715"/>
      <c r="DD19" s="684" t="s">
        <v>139</v>
      </c>
      <c r="DE19" s="679"/>
      <c r="DF19" s="679"/>
      <c r="DG19" s="679"/>
      <c r="DH19" s="679"/>
      <c r="DI19" s="679"/>
      <c r="DJ19" s="679"/>
      <c r="DK19" s="679"/>
      <c r="DL19" s="679"/>
      <c r="DM19" s="679"/>
      <c r="DN19" s="679"/>
      <c r="DO19" s="679"/>
      <c r="DP19" s="680"/>
      <c r="DQ19" s="684" t="s">
        <v>131</v>
      </c>
      <c r="DR19" s="679"/>
      <c r="DS19" s="679"/>
      <c r="DT19" s="679"/>
      <c r="DU19" s="679"/>
      <c r="DV19" s="679"/>
      <c r="DW19" s="679"/>
      <c r="DX19" s="679"/>
      <c r="DY19" s="679"/>
      <c r="DZ19" s="679"/>
      <c r="EA19" s="679"/>
      <c r="EB19" s="679"/>
      <c r="EC19" s="722"/>
    </row>
    <row r="20" spans="2:133" ht="11.25" customHeight="1" x14ac:dyDescent="0.2">
      <c r="B20" s="675" t="s">
        <v>274</v>
      </c>
      <c r="C20" s="676"/>
      <c r="D20" s="676"/>
      <c r="E20" s="676"/>
      <c r="F20" s="676"/>
      <c r="G20" s="676"/>
      <c r="H20" s="676"/>
      <c r="I20" s="676"/>
      <c r="J20" s="676"/>
      <c r="K20" s="676"/>
      <c r="L20" s="676"/>
      <c r="M20" s="676"/>
      <c r="N20" s="676"/>
      <c r="O20" s="676"/>
      <c r="P20" s="676"/>
      <c r="Q20" s="677"/>
      <c r="R20" s="678">
        <v>3500</v>
      </c>
      <c r="S20" s="679"/>
      <c r="T20" s="679"/>
      <c r="U20" s="679"/>
      <c r="V20" s="679"/>
      <c r="W20" s="679"/>
      <c r="X20" s="679"/>
      <c r="Y20" s="680"/>
      <c r="Z20" s="715">
        <v>0</v>
      </c>
      <c r="AA20" s="715"/>
      <c r="AB20" s="715"/>
      <c r="AC20" s="715"/>
      <c r="AD20" s="716">
        <v>3500</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3386794</v>
      </c>
      <c r="BH20" s="679"/>
      <c r="BI20" s="679"/>
      <c r="BJ20" s="679"/>
      <c r="BK20" s="679"/>
      <c r="BL20" s="679"/>
      <c r="BM20" s="679"/>
      <c r="BN20" s="680"/>
      <c r="BO20" s="715">
        <v>9.1</v>
      </c>
      <c r="BP20" s="715"/>
      <c r="BQ20" s="715"/>
      <c r="BR20" s="715"/>
      <c r="BS20" s="684" t="s">
        <v>131</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73209944</v>
      </c>
      <c r="CS20" s="679"/>
      <c r="CT20" s="679"/>
      <c r="CU20" s="679"/>
      <c r="CV20" s="679"/>
      <c r="CW20" s="679"/>
      <c r="CX20" s="679"/>
      <c r="CY20" s="680"/>
      <c r="CZ20" s="715">
        <v>100</v>
      </c>
      <c r="DA20" s="715"/>
      <c r="DB20" s="715"/>
      <c r="DC20" s="715"/>
      <c r="DD20" s="684">
        <v>5923486</v>
      </c>
      <c r="DE20" s="679"/>
      <c r="DF20" s="679"/>
      <c r="DG20" s="679"/>
      <c r="DH20" s="679"/>
      <c r="DI20" s="679"/>
      <c r="DJ20" s="679"/>
      <c r="DK20" s="679"/>
      <c r="DL20" s="679"/>
      <c r="DM20" s="679"/>
      <c r="DN20" s="679"/>
      <c r="DO20" s="679"/>
      <c r="DP20" s="680"/>
      <c r="DQ20" s="684">
        <v>47085939</v>
      </c>
      <c r="DR20" s="679"/>
      <c r="DS20" s="679"/>
      <c r="DT20" s="679"/>
      <c r="DU20" s="679"/>
      <c r="DV20" s="679"/>
      <c r="DW20" s="679"/>
      <c r="DX20" s="679"/>
      <c r="DY20" s="679"/>
      <c r="DZ20" s="679"/>
      <c r="EA20" s="679"/>
      <c r="EB20" s="679"/>
      <c r="EC20" s="722"/>
    </row>
    <row r="21" spans="2:133" ht="11.25" customHeight="1" x14ac:dyDescent="0.2">
      <c r="B21" s="675" t="s">
        <v>277</v>
      </c>
      <c r="C21" s="676"/>
      <c r="D21" s="676"/>
      <c r="E21" s="676"/>
      <c r="F21" s="676"/>
      <c r="G21" s="676"/>
      <c r="H21" s="676"/>
      <c r="I21" s="676"/>
      <c r="J21" s="676"/>
      <c r="K21" s="676"/>
      <c r="L21" s="676"/>
      <c r="M21" s="676"/>
      <c r="N21" s="676"/>
      <c r="O21" s="676"/>
      <c r="P21" s="676"/>
      <c r="Q21" s="677"/>
      <c r="R21" s="678">
        <v>315961</v>
      </c>
      <c r="S21" s="679"/>
      <c r="T21" s="679"/>
      <c r="U21" s="679"/>
      <c r="V21" s="679"/>
      <c r="W21" s="679"/>
      <c r="X21" s="679"/>
      <c r="Y21" s="680"/>
      <c r="Z21" s="715">
        <v>0.4</v>
      </c>
      <c r="AA21" s="715"/>
      <c r="AB21" s="715"/>
      <c r="AC21" s="715"/>
      <c r="AD21" s="716">
        <v>315961</v>
      </c>
      <c r="AE21" s="716"/>
      <c r="AF21" s="716"/>
      <c r="AG21" s="716"/>
      <c r="AH21" s="716"/>
      <c r="AI21" s="716"/>
      <c r="AJ21" s="716"/>
      <c r="AK21" s="716"/>
      <c r="AL21" s="681">
        <v>0.8</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t="s">
        <v>131</v>
      </c>
      <c r="BH21" s="679"/>
      <c r="BI21" s="679"/>
      <c r="BJ21" s="679"/>
      <c r="BK21" s="679"/>
      <c r="BL21" s="679"/>
      <c r="BM21" s="679"/>
      <c r="BN21" s="680"/>
      <c r="BO21" s="715" t="s">
        <v>139</v>
      </c>
      <c r="BP21" s="715"/>
      <c r="BQ21" s="715"/>
      <c r="BR21" s="715"/>
      <c r="BS21" s="684" t="s">
        <v>131</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279</v>
      </c>
      <c r="C22" s="676"/>
      <c r="D22" s="676"/>
      <c r="E22" s="676"/>
      <c r="F22" s="676"/>
      <c r="G22" s="676"/>
      <c r="H22" s="676"/>
      <c r="I22" s="676"/>
      <c r="J22" s="676"/>
      <c r="K22" s="676"/>
      <c r="L22" s="676"/>
      <c r="M22" s="676"/>
      <c r="N22" s="676"/>
      <c r="O22" s="676"/>
      <c r="P22" s="676"/>
      <c r="Q22" s="677"/>
      <c r="R22" s="678">
        <v>1602430</v>
      </c>
      <c r="S22" s="679"/>
      <c r="T22" s="679"/>
      <c r="U22" s="679"/>
      <c r="V22" s="679"/>
      <c r="W22" s="679"/>
      <c r="X22" s="679"/>
      <c r="Y22" s="680"/>
      <c r="Z22" s="715">
        <v>2.1</v>
      </c>
      <c r="AA22" s="715"/>
      <c r="AB22" s="715"/>
      <c r="AC22" s="715"/>
      <c r="AD22" s="716">
        <v>1400173</v>
      </c>
      <c r="AE22" s="716"/>
      <c r="AF22" s="716"/>
      <c r="AG22" s="716"/>
      <c r="AH22" s="716"/>
      <c r="AI22" s="716"/>
      <c r="AJ22" s="716"/>
      <c r="AK22" s="716"/>
      <c r="AL22" s="681">
        <v>3.5</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239</v>
      </c>
      <c r="BH22" s="679"/>
      <c r="BI22" s="679"/>
      <c r="BJ22" s="679"/>
      <c r="BK22" s="679"/>
      <c r="BL22" s="679"/>
      <c r="BM22" s="679"/>
      <c r="BN22" s="680"/>
      <c r="BO22" s="715" t="s">
        <v>239</v>
      </c>
      <c r="BP22" s="715"/>
      <c r="BQ22" s="715"/>
      <c r="BR22" s="715"/>
      <c r="BS22" s="684" t="s">
        <v>239</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282</v>
      </c>
      <c r="C23" s="676"/>
      <c r="D23" s="676"/>
      <c r="E23" s="676"/>
      <c r="F23" s="676"/>
      <c r="G23" s="676"/>
      <c r="H23" s="676"/>
      <c r="I23" s="676"/>
      <c r="J23" s="676"/>
      <c r="K23" s="676"/>
      <c r="L23" s="676"/>
      <c r="M23" s="676"/>
      <c r="N23" s="676"/>
      <c r="O23" s="676"/>
      <c r="P23" s="676"/>
      <c r="Q23" s="677"/>
      <c r="R23" s="678">
        <v>1400173</v>
      </c>
      <c r="S23" s="679"/>
      <c r="T23" s="679"/>
      <c r="U23" s="679"/>
      <c r="V23" s="679"/>
      <c r="W23" s="679"/>
      <c r="X23" s="679"/>
      <c r="Y23" s="680"/>
      <c r="Z23" s="715">
        <v>1.8</v>
      </c>
      <c r="AA23" s="715"/>
      <c r="AB23" s="715"/>
      <c r="AC23" s="715"/>
      <c r="AD23" s="716">
        <v>1400173</v>
      </c>
      <c r="AE23" s="716"/>
      <c r="AF23" s="716"/>
      <c r="AG23" s="716"/>
      <c r="AH23" s="716"/>
      <c r="AI23" s="716"/>
      <c r="AJ23" s="716"/>
      <c r="AK23" s="716"/>
      <c r="AL23" s="681">
        <v>3.5</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v>3386794</v>
      </c>
      <c r="BH23" s="679"/>
      <c r="BI23" s="679"/>
      <c r="BJ23" s="679"/>
      <c r="BK23" s="679"/>
      <c r="BL23" s="679"/>
      <c r="BM23" s="679"/>
      <c r="BN23" s="680"/>
      <c r="BO23" s="715">
        <v>9.1</v>
      </c>
      <c r="BP23" s="715"/>
      <c r="BQ23" s="715"/>
      <c r="BR23" s="715"/>
      <c r="BS23" s="684" t="s">
        <v>131</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2">
      <c r="B24" s="675" t="s">
        <v>289</v>
      </c>
      <c r="C24" s="676"/>
      <c r="D24" s="676"/>
      <c r="E24" s="676"/>
      <c r="F24" s="676"/>
      <c r="G24" s="676"/>
      <c r="H24" s="676"/>
      <c r="I24" s="676"/>
      <c r="J24" s="676"/>
      <c r="K24" s="676"/>
      <c r="L24" s="676"/>
      <c r="M24" s="676"/>
      <c r="N24" s="676"/>
      <c r="O24" s="676"/>
      <c r="P24" s="676"/>
      <c r="Q24" s="677"/>
      <c r="R24" s="678">
        <v>202207</v>
      </c>
      <c r="S24" s="679"/>
      <c r="T24" s="679"/>
      <c r="U24" s="679"/>
      <c r="V24" s="679"/>
      <c r="W24" s="679"/>
      <c r="X24" s="679"/>
      <c r="Y24" s="680"/>
      <c r="Z24" s="715">
        <v>0.3</v>
      </c>
      <c r="AA24" s="715"/>
      <c r="AB24" s="715"/>
      <c r="AC24" s="715"/>
      <c r="AD24" s="716" t="s">
        <v>131</v>
      </c>
      <c r="AE24" s="716"/>
      <c r="AF24" s="716"/>
      <c r="AG24" s="716"/>
      <c r="AH24" s="716"/>
      <c r="AI24" s="716"/>
      <c r="AJ24" s="716"/>
      <c r="AK24" s="716"/>
      <c r="AL24" s="681" t="s">
        <v>131</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139</v>
      </c>
      <c r="BH24" s="679"/>
      <c r="BI24" s="679"/>
      <c r="BJ24" s="679"/>
      <c r="BK24" s="679"/>
      <c r="BL24" s="679"/>
      <c r="BM24" s="679"/>
      <c r="BN24" s="680"/>
      <c r="BO24" s="715" t="s">
        <v>139</v>
      </c>
      <c r="BP24" s="715"/>
      <c r="BQ24" s="715"/>
      <c r="BR24" s="715"/>
      <c r="BS24" s="684" t="s">
        <v>239</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38039353</v>
      </c>
      <c r="CS24" s="734"/>
      <c r="CT24" s="734"/>
      <c r="CU24" s="734"/>
      <c r="CV24" s="734"/>
      <c r="CW24" s="734"/>
      <c r="CX24" s="734"/>
      <c r="CY24" s="777"/>
      <c r="CZ24" s="778">
        <v>52</v>
      </c>
      <c r="DA24" s="749"/>
      <c r="DB24" s="749"/>
      <c r="DC24" s="781"/>
      <c r="DD24" s="776">
        <v>23761760</v>
      </c>
      <c r="DE24" s="734"/>
      <c r="DF24" s="734"/>
      <c r="DG24" s="734"/>
      <c r="DH24" s="734"/>
      <c r="DI24" s="734"/>
      <c r="DJ24" s="734"/>
      <c r="DK24" s="777"/>
      <c r="DL24" s="776">
        <v>23671605</v>
      </c>
      <c r="DM24" s="734"/>
      <c r="DN24" s="734"/>
      <c r="DO24" s="734"/>
      <c r="DP24" s="734"/>
      <c r="DQ24" s="734"/>
      <c r="DR24" s="734"/>
      <c r="DS24" s="734"/>
      <c r="DT24" s="734"/>
      <c r="DU24" s="734"/>
      <c r="DV24" s="777"/>
      <c r="DW24" s="778">
        <v>55.9</v>
      </c>
      <c r="DX24" s="749"/>
      <c r="DY24" s="749"/>
      <c r="DZ24" s="749"/>
      <c r="EA24" s="749"/>
      <c r="EB24" s="749"/>
      <c r="EC24" s="779"/>
    </row>
    <row r="25" spans="2:133" ht="11.25" customHeight="1" x14ac:dyDescent="0.2">
      <c r="B25" s="675" t="s">
        <v>292</v>
      </c>
      <c r="C25" s="676"/>
      <c r="D25" s="676"/>
      <c r="E25" s="676"/>
      <c r="F25" s="676"/>
      <c r="G25" s="676"/>
      <c r="H25" s="676"/>
      <c r="I25" s="676"/>
      <c r="J25" s="676"/>
      <c r="K25" s="676"/>
      <c r="L25" s="676"/>
      <c r="M25" s="676"/>
      <c r="N25" s="676"/>
      <c r="O25" s="676"/>
      <c r="P25" s="676"/>
      <c r="Q25" s="677"/>
      <c r="R25" s="678">
        <v>50</v>
      </c>
      <c r="S25" s="679"/>
      <c r="T25" s="679"/>
      <c r="U25" s="679"/>
      <c r="V25" s="679"/>
      <c r="W25" s="679"/>
      <c r="X25" s="679"/>
      <c r="Y25" s="680"/>
      <c r="Z25" s="715">
        <v>0</v>
      </c>
      <c r="AA25" s="715"/>
      <c r="AB25" s="715"/>
      <c r="AC25" s="715"/>
      <c r="AD25" s="716" t="s">
        <v>239</v>
      </c>
      <c r="AE25" s="716"/>
      <c r="AF25" s="716"/>
      <c r="AG25" s="716"/>
      <c r="AH25" s="716"/>
      <c r="AI25" s="716"/>
      <c r="AJ25" s="716"/>
      <c r="AK25" s="716"/>
      <c r="AL25" s="681" t="s">
        <v>139</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131</v>
      </c>
      <c r="BH25" s="679"/>
      <c r="BI25" s="679"/>
      <c r="BJ25" s="679"/>
      <c r="BK25" s="679"/>
      <c r="BL25" s="679"/>
      <c r="BM25" s="679"/>
      <c r="BN25" s="680"/>
      <c r="BO25" s="715" t="s">
        <v>131</v>
      </c>
      <c r="BP25" s="715"/>
      <c r="BQ25" s="715"/>
      <c r="BR25" s="715"/>
      <c r="BS25" s="684" t="s">
        <v>239</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14120702</v>
      </c>
      <c r="CS25" s="697"/>
      <c r="CT25" s="697"/>
      <c r="CU25" s="697"/>
      <c r="CV25" s="697"/>
      <c r="CW25" s="697"/>
      <c r="CX25" s="697"/>
      <c r="CY25" s="698"/>
      <c r="CZ25" s="681">
        <v>19.3</v>
      </c>
      <c r="DA25" s="699"/>
      <c r="DB25" s="699"/>
      <c r="DC25" s="700"/>
      <c r="DD25" s="684">
        <v>13182743</v>
      </c>
      <c r="DE25" s="697"/>
      <c r="DF25" s="697"/>
      <c r="DG25" s="697"/>
      <c r="DH25" s="697"/>
      <c r="DI25" s="697"/>
      <c r="DJ25" s="697"/>
      <c r="DK25" s="698"/>
      <c r="DL25" s="684">
        <v>13143431</v>
      </c>
      <c r="DM25" s="697"/>
      <c r="DN25" s="697"/>
      <c r="DO25" s="697"/>
      <c r="DP25" s="697"/>
      <c r="DQ25" s="697"/>
      <c r="DR25" s="697"/>
      <c r="DS25" s="697"/>
      <c r="DT25" s="697"/>
      <c r="DU25" s="697"/>
      <c r="DV25" s="698"/>
      <c r="DW25" s="681">
        <v>31</v>
      </c>
      <c r="DX25" s="699"/>
      <c r="DY25" s="699"/>
      <c r="DZ25" s="699"/>
      <c r="EA25" s="699"/>
      <c r="EB25" s="699"/>
      <c r="EC25" s="714"/>
    </row>
    <row r="26" spans="2:133" ht="11.25" customHeight="1" x14ac:dyDescent="0.2">
      <c r="B26" s="675" t="s">
        <v>295</v>
      </c>
      <c r="C26" s="676"/>
      <c r="D26" s="676"/>
      <c r="E26" s="676"/>
      <c r="F26" s="676"/>
      <c r="G26" s="676"/>
      <c r="H26" s="676"/>
      <c r="I26" s="676"/>
      <c r="J26" s="676"/>
      <c r="K26" s="676"/>
      <c r="L26" s="676"/>
      <c r="M26" s="676"/>
      <c r="N26" s="676"/>
      <c r="O26" s="676"/>
      <c r="P26" s="676"/>
      <c r="Q26" s="677"/>
      <c r="R26" s="678">
        <v>43855735</v>
      </c>
      <c r="S26" s="679"/>
      <c r="T26" s="679"/>
      <c r="U26" s="679"/>
      <c r="V26" s="679"/>
      <c r="W26" s="679"/>
      <c r="X26" s="679"/>
      <c r="Y26" s="680"/>
      <c r="Z26" s="715">
        <v>56.9</v>
      </c>
      <c r="AA26" s="715"/>
      <c r="AB26" s="715"/>
      <c r="AC26" s="715"/>
      <c r="AD26" s="716">
        <v>40266684</v>
      </c>
      <c r="AE26" s="716"/>
      <c r="AF26" s="716"/>
      <c r="AG26" s="716"/>
      <c r="AH26" s="716"/>
      <c r="AI26" s="716"/>
      <c r="AJ26" s="716"/>
      <c r="AK26" s="716"/>
      <c r="AL26" s="681">
        <v>99.5</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131</v>
      </c>
      <c r="BH26" s="679"/>
      <c r="BI26" s="679"/>
      <c r="BJ26" s="679"/>
      <c r="BK26" s="679"/>
      <c r="BL26" s="679"/>
      <c r="BM26" s="679"/>
      <c r="BN26" s="680"/>
      <c r="BO26" s="715" t="s">
        <v>239</v>
      </c>
      <c r="BP26" s="715"/>
      <c r="BQ26" s="715"/>
      <c r="BR26" s="715"/>
      <c r="BS26" s="684" t="s">
        <v>139</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9898405</v>
      </c>
      <c r="CS26" s="679"/>
      <c r="CT26" s="679"/>
      <c r="CU26" s="679"/>
      <c r="CV26" s="679"/>
      <c r="CW26" s="679"/>
      <c r="CX26" s="679"/>
      <c r="CY26" s="680"/>
      <c r="CZ26" s="681">
        <v>13.5</v>
      </c>
      <c r="DA26" s="699"/>
      <c r="DB26" s="699"/>
      <c r="DC26" s="700"/>
      <c r="DD26" s="684">
        <v>9136989</v>
      </c>
      <c r="DE26" s="679"/>
      <c r="DF26" s="679"/>
      <c r="DG26" s="679"/>
      <c r="DH26" s="679"/>
      <c r="DI26" s="679"/>
      <c r="DJ26" s="679"/>
      <c r="DK26" s="680"/>
      <c r="DL26" s="684" t="s">
        <v>139</v>
      </c>
      <c r="DM26" s="679"/>
      <c r="DN26" s="679"/>
      <c r="DO26" s="679"/>
      <c r="DP26" s="679"/>
      <c r="DQ26" s="679"/>
      <c r="DR26" s="679"/>
      <c r="DS26" s="679"/>
      <c r="DT26" s="679"/>
      <c r="DU26" s="679"/>
      <c r="DV26" s="680"/>
      <c r="DW26" s="681" t="s">
        <v>239</v>
      </c>
      <c r="DX26" s="699"/>
      <c r="DY26" s="699"/>
      <c r="DZ26" s="699"/>
      <c r="EA26" s="699"/>
      <c r="EB26" s="699"/>
      <c r="EC26" s="714"/>
    </row>
    <row r="27" spans="2:133" ht="11.25" customHeight="1" x14ac:dyDescent="0.2">
      <c r="B27" s="675" t="s">
        <v>298</v>
      </c>
      <c r="C27" s="676"/>
      <c r="D27" s="676"/>
      <c r="E27" s="676"/>
      <c r="F27" s="676"/>
      <c r="G27" s="676"/>
      <c r="H27" s="676"/>
      <c r="I27" s="676"/>
      <c r="J27" s="676"/>
      <c r="K27" s="676"/>
      <c r="L27" s="676"/>
      <c r="M27" s="676"/>
      <c r="N27" s="676"/>
      <c r="O27" s="676"/>
      <c r="P27" s="676"/>
      <c r="Q27" s="677"/>
      <c r="R27" s="678">
        <v>22230</v>
      </c>
      <c r="S27" s="679"/>
      <c r="T27" s="679"/>
      <c r="U27" s="679"/>
      <c r="V27" s="679"/>
      <c r="W27" s="679"/>
      <c r="X27" s="679"/>
      <c r="Y27" s="680"/>
      <c r="Z27" s="715">
        <v>0</v>
      </c>
      <c r="AA27" s="715"/>
      <c r="AB27" s="715"/>
      <c r="AC27" s="715"/>
      <c r="AD27" s="716">
        <v>22230</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37055898</v>
      </c>
      <c r="BH27" s="679"/>
      <c r="BI27" s="679"/>
      <c r="BJ27" s="679"/>
      <c r="BK27" s="679"/>
      <c r="BL27" s="679"/>
      <c r="BM27" s="679"/>
      <c r="BN27" s="680"/>
      <c r="BO27" s="715">
        <v>100</v>
      </c>
      <c r="BP27" s="715"/>
      <c r="BQ27" s="715"/>
      <c r="BR27" s="715"/>
      <c r="BS27" s="684">
        <v>113114</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19389442</v>
      </c>
      <c r="CS27" s="697"/>
      <c r="CT27" s="697"/>
      <c r="CU27" s="697"/>
      <c r="CV27" s="697"/>
      <c r="CW27" s="697"/>
      <c r="CX27" s="697"/>
      <c r="CY27" s="698"/>
      <c r="CZ27" s="681">
        <v>26.5</v>
      </c>
      <c r="DA27" s="699"/>
      <c r="DB27" s="699"/>
      <c r="DC27" s="700"/>
      <c r="DD27" s="684">
        <v>6049808</v>
      </c>
      <c r="DE27" s="697"/>
      <c r="DF27" s="697"/>
      <c r="DG27" s="697"/>
      <c r="DH27" s="697"/>
      <c r="DI27" s="697"/>
      <c r="DJ27" s="697"/>
      <c r="DK27" s="698"/>
      <c r="DL27" s="684">
        <v>5998965</v>
      </c>
      <c r="DM27" s="697"/>
      <c r="DN27" s="697"/>
      <c r="DO27" s="697"/>
      <c r="DP27" s="697"/>
      <c r="DQ27" s="697"/>
      <c r="DR27" s="697"/>
      <c r="DS27" s="697"/>
      <c r="DT27" s="697"/>
      <c r="DU27" s="697"/>
      <c r="DV27" s="698"/>
      <c r="DW27" s="681">
        <v>14.2</v>
      </c>
      <c r="DX27" s="699"/>
      <c r="DY27" s="699"/>
      <c r="DZ27" s="699"/>
      <c r="EA27" s="699"/>
      <c r="EB27" s="699"/>
      <c r="EC27" s="714"/>
    </row>
    <row r="28" spans="2:133" ht="11.25" customHeight="1" x14ac:dyDescent="0.2">
      <c r="B28" s="675" t="s">
        <v>301</v>
      </c>
      <c r="C28" s="676"/>
      <c r="D28" s="676"/>
      <c r="E28" s="676"/>
      <c r="F28" s="676"/>
      <c r="G28" s="676"/>
      <c r="H28" s="676"/>
      <c r="I28" s="676"/>
      <c r="J28" s="676"/>
      <c r="K28" s="676"/>
      <c r="L28" s="676"/>
      <c r="M28" s="676"/>
      <c r="N28" s="676"/>
      <c r="O28" s="676"/>
      <c r="P28" s="676"/>
      <c r="Q28" s="677"/>
      <c r="R28" s="678">
        <v>989230</v>
      </c>
      <c r="S28" s="679"/>
      <c r="T28" s="679"/>
      <c r="U28" s="679"/>
      <c r="V28" s="679"/>
      <c r="W28" s="679"/>
      <c r="X28" s="679"/>
      <c r="Y28" s="680"/>
      <c r="Z28" s="715">
        <v>1.3</v>
      </c>
      <c r="AA28" s="715"/>
      <c r="AB28" s="715"/>
      <c r="AC28" s="715"/>
      <c r="AD28" s="716" t="s">
        <v>239</v>
      </c>
      <c r="AE28" s="716"/>
      <c r="AF28" s="716"/>
      <c r="AG28" s="716"/>
      <c r="AH28" s="716"/>
      <c r="AI28" s="716"/>
      <c r="AJ28" s="716"/>
      <c r="AK28" s="716"/>
      <c r="AL28" s="681" t="s">
        <v>139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4529209</v>
      </c>
      <c r="CS28" s="679"/>
      <c r="CT28" s="679"/>
      <c r="CU28" s="679"/>
      <c r="CV28" s="679"/>
      <c r="CW28" s="679"/>
      <c r="CX28" s="679"/>
      <c r="CY28" s="680"/>
      <c r="CZ28" s="681">
        <v>6.2</v>
      </c>
      <c r="DA28" s="699"/>
      <c r="DB28" s="699"/>
      <c r="DC28" s="700"/>
      <c r="DD28" s="684">
        <v>4529209</v>
      </c>
      <c r="DE28" s="679"/>
      <c r="DF28" s="679"/>
      <c r="DG28" s="679"/>
      <c r="DH28" s="679"/>
      <c r="DI28" s="679"/>
      <c r="DJ28" s="679"/>
      <c r="DK28" s="680"/>
      <c r="DL28" s="684">
        <v>4529209</v>
      </c>
      <c r="DM28" s="679"/>
      <c r="DN28" s="679"/>
      <c r="DO28" s="679"/>
      <c r="DP28" s="679"/>
      <c r="DQ28" s="679"/>
      <c r="DR28" s="679"/>
      <c r="DS28" s="679"/>
      <c r="DT28" s="679"/>
      <c r="DU28" s="679"/>
      <c r="DV28" s="680"/>
      <c r="DW28" s="681">
        <v>10.7</v>
      </c>
      <c r="DX28" s="699"/>
      <c r="DY28" s="699"/>
      <c r="DZ28" s="699"/>
      <c r="EA28" s="699"/>
      <c r="EB28" s="699"/>
      <c r="EC28" s="714"/>
    </row>
    <row r="29" spans="2:133" ht="11.25" customHeight="1" x14ac:dyDescent="0.2">
      <c r="B29" s="675" t="s">
        <v>303</v>
      </c>
      <c r="C29" s="676"/>
      <c r="D29" s="676"/>
      <c r="E29" s="676"/>
      <c r="F29" s="676"/>
      <c r="G29" s="676"/>
      <c r="H29" s="676"/>
      <c r="I29" s="676"/>
      <c r="J29" s="676"/>
      <c r="K29" s="676"/>
      <c r="L29" s="676"/>
      <c r="M29" s="676"/>
      <c r="N29" s="676"/>
      <c r="O29" s="676"/>
      <c r="P29" s="676"/>
      <c r="Q29" s="677"/>
      <c r="R29" s="678">
        <v>475481</v>
      </c>
      <c r="S29" s="679"/>
      <c r="T29" s="679"/>
      <c r="U29" s="679"/>
      <c r="V29" s="679"/>
      <c r="W29" s="679"/>
      <c r="X29" s="679"/>
      <c r="Y29" s="680"/>
      <c r="Z29" s="715">
        <v>0.6</v>
      </c>
      <c r="AA29" s="715"/>
      <c r="AB29" s="715"/>
      <c r="AC29" s="715"/>
      <c r="AD29" s="716">
        <v>162679</v>
      </c>
      <c r="AE29" s="716"/>
      <c r="AF29" s="716"/>
      <c r="AG29" s="716"/>
      <c r="AH29" s="716"/>
      <c r="AI29" s="716"/>
      <c r="AJ29" s="716"/>
      <c r="AK29" s="716"/>
      <c r="AL29" s="681">
        <v>0.4</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70</v>
      </c>
      <c r="CG29" s="712"/>
      <c r="CH29" s="712"/>
      <c r="CI29" s="712"/>
      <c r="CJ29" s="712"/>
      <c r="CK29" s="712"/>
      <c r="CL29" s="712"/>
      <c r="CM29" s="712"/>
      <c r="CN29" s="712"/>
      <c r="CO29" s="712"/>
      <c r="CP29" s="712"/>
      <c r="CQ29" s="713"/>
      <c r="CR29" s="678">
        <v>4529125</v>
      </c>
      <c r="CS29" s="697"/>
      <c r="CT29" s="697"/>
      <c r="CU29" s="697"/>
      <c r="CV29" s="697"/>
      <c r="CW29" s="697"/>
      <c r="CX29" s="697"/>
      <c r="CY29" s="698"/>
      <c r="CZ29" s="681">
        <v>6.2</v>
      </c>
      <c r="DA29" s="699"/>
      <c r="DB29" s="699"/>
      <c r="DC29" s="700"/>
      <c r="DD29" s="684">
        <v>4529125</v>
      </c>
      <c r="DE29" s="697"/>
      <c r="DF29" s="697"/>
      <c r="DG29" s="697"/>
      <c r="DH29" s="697"/>
      <c r="DI29" s="697"/>
      <c r="DJ29" s="697"/>
      <c r="DK29" s="698"/>
      <c r="DL29" s="684">
        <v>4529125</v>
      </c>
      <c r="DM29" s="697"/>
      <c r="DN29" s="697"/>
      <c r="DO29" s="697"/>
      <c r="DP29" s="697"/>
      <c r="DQ29" s="697"/>
      <c r="DR29" s="697"/>
      <c r="DS29" s="697"/>
      <c r="DT29" s="697"/>
      <c r="DU29" s="697"/>
      <c r="DV29" s="698"/>
      <c r="DW29" s="681">
        <v>10.7</v>
      </c>
      <c r="DX29" s="699"/>
      <c r="DY29" s="699"/>
      <c r="DZ29" s="699"/>
      <c r="EA29" s="699"/>
      <c r="EB29" s="699"/>
      <c r="EC29" s="714"/>
    </row>
    <row r="30" spans="2:133" ht="11.25" customHeight="1" x14ac:dyDescent="0.2">
      <c r="B30" s="675" t="s">
        <v>305</v>
      </c>
      <c r="C30" s="676"/>
      <c r="D30" s="676"/>
      <c r="E30" s="676"/>
      <c r="F30" s="676"/>
      <c r="G30" s="676"/>
      <c r="H30" s="676"/>
      <c r="I30" s="676"/>
      <c r="J30" s="676"/>
      <c r="K30" s="676"/>
      <c r="L30" s="676"/>
      <c r="M30" s="676"/>
      <c r="N30" s="676"/>
      <c r="O30" s="676"/>
      <c r="P30" s="676"/>
      <c r="Q30" s="677"/>
      <c r="R30" s="678">
        <v>536963</v>
      </c>
      <c r="S30" s="679"/>
      <c r="T30" s="679"/>
      <c r="U30" s="679"/>
      <c r="V30" s="679"/>
      <c r="W30" s="679"/>
      <c r="X30" s="679"/>
      <c r="Y30" s="680"/>
      <c r="Z30" s="715">
        <v>0.7</v>
      </c>
      <c r="AA30" s="715"/>
      <c r="AB30" s="715"/>
      <c r="AC30" s="715"/>
      <c r="AD30" s="716" t="s">
        <v>131</v>
      </c>
      <c r="AE30" s="716"/>
      <c r="AF30" s="716"/>
      <c r="AG30" s="716"/>
      <c r="AH30" s="716"/>
      <c r="AI30" s="716"/>
      <c r="AJ30" s="716"/>
      <c r="AK30" s="716"/>
      <c r="AL30" s="681" t="s">
        <v>139</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306</v>
      </c>
      <c r="BH30" s="752"/>
      <c r="BI30" s="752"/>
      <c r="BJ30" s="752"/>
      <c r="BK30" s="752"/>
      <c r="BL30" s="752"/>
      <c r="BM30" s="752"/>
      <c r="BN30" s="752"/>
      <c r="BO30" s="752"/>
      <c r="BP30" s="752"/>
      <c r="BQ30" s="753"/>
      <c r="BR30" s="739" t="s">
        <v>307</v>
      </c>
      <c r="BS30" s="752"/>
      <c r="BT30" s="752"/>
      <c r="BU30" s="752"/>
      <c r="BV30" s="752"/>
      <c r="BW30" s="752"/>
      <c r="BX30" s="752"/>
      <c r="BY30" s="752"/>
      <c r="BZ30" s="752"/>
      <c r="CA30" s="752"/>
      <c r="CB30" s="753"/>
      <c r="CD30" s="765"/>
      <c r="CE30" s="766"/>
      <c r="CF30" s="711" t="s">
        <v>308</v>
      </c>
      <c r="CG30" s="712"/>
      <c r="CH30" s="712"/>
      <c r="CI30" s="712"/>
      <c r="CJ30" s="712"/>
      <c r="CK30" s="712"/>
      <c r="CL30" s="712"/>
      <c r="CM30" s="712"/>
      <c r="CN30" s="712"/>
      <c r="CO30" s="712"/>
      <c r="CP30" s="712"/>
      <c r="CQ30" s="713"/>
      <c r="CR30" s="678">
        <v>4181026</v>
      </c>
      <c r="CS30" s="679"/>
      <c r="CT30" s="679"/>
      <c r="CU30" s="679"/>
      <c r="CV30" s="679"/>
      <c r="CW30" s="679"/>
      <c r="CX30" s="679"/>
      <c r="CY30" s="680"/>
      <c r="CZ30" s="681">
        <v>5.7</v>
      </c>
      <c r="DA30" s="699"/>
      <c r="DB30" s="699"/>
      <c r="DC30" s="700"/>
      <c r="DD30" s="684">
        <v>4181026</v>
      </c>
      <c r="DE30" s="679"/>
      <c r="DF30" s="679"/>
      <c r="DG30" s="679"/>
      <c r="DH30" s="679"/>
      <c r="DI30" s="679"/>
      <c r="DJ30" s="679"/>
      <c r="DK30" s="680"/>
      <c r="DL30" s="684">
        <v>4181026</v>
      </c>
      <c r="DM30" s="679"/>
      <c r="DN30" s="679"/>
      <c r="DO30" s="679"/>
      <c r="DP30" s="679"/>
      <c r="DQ30" s="679"/>
      <c r="DR30" s="679"/>
      <c r="DS30" s="679"/>
      <c r="DT30" s="679"/>
      <c r="DU30" s="679"/>
      <c r="DV30" s="680"/>
      <c r="DW30" s="681">
        <v>9.9</v>
      </c>
      <c r="DX30" s="699"/>
      <c r="DY30" s="699"/>
      <c r="DZ30" s="699"/>
      <c r="EA30" s="699"/>
      <c r="EB30" s="699"/>
      <c r="EC30" s="714"/>
    </row>
    <row r="31" spans="2:133" ht="11.25" customHeight="1" x14ac:dyDescent="0.2">
      <c r="B31" s="675" t="s">
        <v>309</v>
      </c>
      <c r="C31" s="676"/>
      <c r="D31" s="676"/>
      <c r="E31" s="676"/>
      <c r="F31" s="676"/>
      <c r="G31" s="676"/>
      <c r="H31" s="676"/>
      <c r="I31" s="676"/>
      <c r="J31" s="676"/>
      <c r="K31" s="676"/>
      <c r="L31" s="676"/>
      <c r="M31" s="676"/>
      <c r="N31" s="676"/>
      <c r="O31" s="676"/>
      <c r="P31" s="676"/>
      <c r="Q31" s="677"/>
      <c r="R31" s="678">
        <v>12338402</v>
      </c>
      <c r="S31" s="679"/>
      <c r="T31" s="679"/>
      <c r="U31" s="679"/>
      <c r="V31" s="679"/>
      <c r="W31" s="679"/>
      <c r="X31" s="679"/>
      <c r="Y31" s="680"/>
      <c r="Z31" s="715">
        <v>16</v>
      </c>
      <c r="AA31" s="715"/>
      <c r="AB31" s="715"/>
      <c r="AC31" s="715"/>
      <c r="AD31" s="716" t="s">
        <v>139</v>
      </c>
      <c r="AE31" s="716"/>
      <c r="AF31" s="716"/>
      <c r="AG31" s="716"/>
      <c r="AH31" s="716"/>
      <c r="AI31" s="716"/>
      <c r="AJ31" s="716"/>
      <c r="AK31" s="716"/>
      <c r="AL31" s="681" t="s">
        <v>139</v>
      </c>
      <c r="AM31" s="682"/>
      <c r="AN31" s="682"/>
      <c r="AO31" s="717"/>
      <c r="AP31" s="754" t="s">
        <v>310</v>
      </c>
      <c r="AQ31" s="755"/>
      <c r="AR31" s="755"/>
      <c r="AS31" s="755"/>
      <c r="AT31" s="760" t="s">
        <v>311</v>
      </c>
      <c r="AU31" s="231"/>
      <c r="AV31" s="231"/>
      <c r="AW31" s="231"/>
      <c r="AX31" s="744" t="s">
        <v>188</v>
      </c>
      <c r="AY31" s="745"/>
      <c r="AZ31" s="745"/>
      <c r="BA31" s="745"/>
      <c r="BB31" s="745"/>
      <c r="BC31" s="745"/>
      <c r="BD31" s="745"/>
      <c r="BE31" s="745"/>
      <c r="BF31" s="746"/>
      <c r="BG31" s="747">
        <v>99.3</v>
      </c>
      <c r="BH31" s="748"/>
      <c r="BI31" s="748"/>
      <c r="BJ31" s="748"/>
      <c r="BK31" s="748"/>
      <c r="BL31" s="748"/>
      <c r="BM31" s="749">
        <v>98.2</v>
      </c>
      <c r="BN31" s="748"/>
      <c r="BO31" s="748"/>
      <c r="BP31" s="748"/>
      <c r="BQ31" s="750"/>
      <c r="BR31" s="747">
        <v>99.3</v>
      </c>
      <c r="BS31" s="748"/>
      <c r="BT31" s="748"/>
      <c r="BU31" s="748"/>
      <c r="BV31" s="748"/>
      <c r="BW31" s="748"/>
      <c r="BX31" s="749">
        <v>97.9</v>
      </c>
      <c r="BY31" s="748"/>
      <c r="BZ31" s="748"/>
      <c r="CA31" s="748"/>
      <c r="CB31" s="750"/>
      <c r="CD31" s="765"/>
      <c r="CE31" s="766"/>
      <c r="CF31" s="711" t="s">
        <v>312</v>
      </c>
      <c r="CG31" s="712"/>
      <c r="CH31" s="712"/>
      <c r="CI31" s="712"/>
      <c r="CJ31" s="712"/>
      <c r="CK31" s="712"/>
      <c r="CL31" s="712"/>
      <c r="CM31" s="712"/>
      <c r="CN31" s="712"/>
      <c r="CO31" s="712"/>
      <c r="CP31" s="712"/>
      <c r="CQ31" s="713"/>
      <c r="CR31" s="678">
        <v>348099</v>
      </c>
      <c r="CS31" s="697"/>
      <c r="CT31" s="697"/>
      <c r="CU31" s="697"/>
      <c r="CV31" s="697"/>
      <c r="CW31" s="697"/>
      <c r="CX31" s="697"/>
      <c r="CY31" s="698"/>
      <c r="CZ31" s="681">
        <v>0.5</v>
      </c>
      <c r="DA31" s="699"/>
      <c r="DB31" s="699"/>
      <c r="DC31" s="700"/>
      <c r="DD31" s="684">
        <v>348099</v>
      </c>
      <c r="DE31" s="697"/>
      <c r="DF31" s="697"/>
      <c r="DG31" s="697"/>
      <c r="DH31" s="697"/>
      <c r="DI31" s="697"/>
      <c r="DJ31" s="697"/>
      <c r="DK31" s="698"/>
      <c r="DL31" s="684">
        <v>348099</v>
      </c>
      <c r="DM31" s="697"/>
      <c r="DN31" s="697"/>
      <c r="DO31" s="697"/>
      <c r="DP31" s="697"/>
      <c r="DQ31" s="697"/>
      <c r="DR31" s="697"/>
      <c r="DS31" s="697"/>
      <c r="DT31" s="697"/>
      <c r="DU31" s="697"/>
      <c r="DV31" s="698"/>
      <c r="DW31" s="681">
        <v>0.8</v>
      </c>
      <c r="DX31" s="699"/>
      <c r="DY31" s="699"/>
      <c r="DZ31" s="699"/>
      <c r="EA31" s="699"/>
      <c r="EB31" s="699"/>
      <c r="EC31" s="714"/>
    </row>
    <row r="32" spans="2:133" ht="11.25" customHeight="1" x14ac:dyDescent="0.2">
      <c r="B32" s="769" t="s">
        <v>313</v>
      </c>
      <c r="C32" s="770"/>
      <c r="D32" s="770"/>
      <c r="E32" s="770"/>
      <c r="F32" s="770"/>
      <c r="G32" s="770"/>
      <c r="H32" s="770"/>
      <c r="I32" s="770"/>
      <c r="J32" s="770"/>
      <c r="K32" s="770"/>
      <c r="L32" s="770"/>
      <c r="M32" s="770"/>
      <c r="N32" s="770"/>
      <c r="O32" s="770"/>
      <c r="P32" s="770"/>
      <c r="Q32" s="771"/>
      <c r="R32" s="678" t="s">
        <v>239</v>
      </c>
      <c r="S32" s="679"/>
      <c r="T32" s="679"/>
      <c r="U32" s="679"/>
      <c r="V32" s="679"/>
      <c r="W32" s="679"/>
      <c r="X32" s="679"/>
      <c r="Y32" s="680"/>
      <c r="Z32" s="715" t="s">
        <v>139</v>
      </c>
      <c r="AA32" s="715"/>
      <c r="AB32" s="715"/>
      <c r="AC32" s="715"/>
      <c r="AD32" s="716" t="s">
        <v>139</v>
      </c>
      <c r="AE32" s="716"/>
      <c r="AF32" s="716"/>
      <c r="AG32" s="716"/>
      <c r="AH32" s="716"/>
      <c r="AI32" s="716"/>
      <c r="AJ32" s="716"/>
      <c r="AK32" s="716"/>
      <c r="AL32" s="681" t="s">
        <v>131</v>
      </c>
      <c r="AM32" s="682"/>
      <c r="AN32" s="682"/>
      <c r="AO32" s="717"/>
      <c r="AP32" s="756"/>
      <c r="AQ32" s="757"/>
      <c r="AR32" s="757"/>
      <c r="AS32" s="757"/>
      <c r="AT32" s="761"/>
      <c r="AU32" s="230" t="s">
        <v>314</v>
      </c>
      <c r="AV32" s="230"/>
      <c r="AW32" s="230"/>
      <c r="AX32" s="675" t="s">
        <v>315</v>
      </c>
      <c r="AY32" s="676"/>
      <c r="AZ32" s="676"/>
      <c r="BA32" s="676"/>
      <c r="BB32" s="676"/>
      <c r="BC32" s="676"/>
      <c r="BD32" s="676"/>
      <c r="BE32" s="676"/>
      <c r="BF32" s="677"/>
      <c r="BG32" s="751">
        <v>99.1</v>
      </c>
      <c r="BH32" s="697"/>
      <c r="BI32" s="697"/>
      <c r="BJ32" s="697"/>
      <c r="BK32" s="697"/>
      <c r="BL32" s="697"/>
      <c r="BM32" s="682">
        <v>97.5</v>
      </c>
      <c r="BN32" s="743"/>
      <c r="BO32" s="743"/>
      <c r="BP32" s="743"/>
      <c r="BQ32" s="721"/>
      <c r="BR32" s="751">
        <v>99.2</v>
      </c>
      <c r="BS32" s="697"/>
      <c r="BT32" s="697"/>
      <c r="BU32" s="697"/>
      <c r="BV32" s="697"/>
      <c r="BW32" s="697"/>
      <c r="BX32" s="682">
        <v>97.3</v>
      </c>
      <c r="BY32" s="743"/>
      <c r="BZ32" s="743"/>
      <c r="CA32" s="743"/>
      <c r="CB32" s="721"/>
      <c r="CD32" s="767"/>
      <c r="CE32" s="768"/>
      <c r="CF32" s="711" t="s">
        <v>316</v>
      </c>
      <c r="CG32" s="712"/>
      <c r="CH32" s="712"/>
      <c r="CI32" s="712"/>
      <c r="CJ32" s="712"/>
      <c r="CK32" s="712"/>
      <c r="CL32" s="712"/>
      <c r="CM32" s="712"/>
      <c r="CN32" s="712"/>
      <c r="CO32" s="712"/>
      <c r="CP32" s="712"/>
      <c r="CQ32" s="713"/>
      <c r="CR32" s="678">
        <v>84</v>
      </c>
      <c r="CS32" s="679"/>
      <c r="CT32" s="679"/>
      <c r="CU32" s="679"/>
      <c r="CV32" s="679"/>
      <c r="CW32" s="679"/>
      <c r="CX32" s="679"/>
      <c r="CY32" s="680"/>
      <c r="CZ32" s="681">
        <v>0</v>
      </c>
      <c r="DA32" s="699"/>
      <c r="DB32" s="699"/>
      <c r="DC32" s="700"/>
      <c r="DD32" s="684">
        <v>84</v>
      </c>
      <c r="DE32" s="679"/>
      <c r="DF32" s="679"/>
      <c r="DG32" s="679"/>
      <c r="DH32" s="679"/>
      <c r="DI32" s="679"/>
      <c r="DJ32" s="679"/>
      <c r="DK32" s="680"/>
      <c r="DL32" s="684">
        <v>84</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2">
      <c r="B33" s="675" t="s">
        <v>317</v>
      </c>
      <c r="C33" s="676"/>
      <c r="D33" s="676"/>
      <c r="E33" s="676"/>
      <c r="F33" s="676"/>
      <c r="G33" s="676"/>
      <c r="H33" s="676"/>
      <c r="I33" s="676"/>
      <c r="J33" s="676"/>
      <c r="K33" s="676"/>
      <c r="L33" s="676"/>
      <c r="M33" s="676"/>
      <c r="N33" s="676"/>
      <c r="O33" s="676"/>
      <c r="P33" s="676"/>
      <c r="Q33" s="677"/>
      <c r="R33" s="678">
        <v>5206516</v>
      </c>
      <c r="S33" s="679"/>
      <c r="T33" s="679"/>
      <c r="U33" s="679"/>
      <c r="V33" s="679"/>
      <c r="W33" s="679"/>
      <c r="X33" s="679"/>
      <c r="Y33" s="680"/>
      <c r="Z33" s="715">
        <v>6.8</v>
      </c>
      <c r="AA33" s="715"/>
      <c r="AB33" s="715"/>
      <c r="AC33" s="715"/>
      <c r="AD33" s="716" t="s">
        <v>139</v>
      </c>
      <c r="AE33" s="716"/>
      <c r="AF33" s="716"/>
      <c r="AG33" s="716"/>
      <c r="AH33" s="716"/>
      <c r="AI33" s="716"/>
      <c r="AJ33" s="716"/>
      <c r="AK33" s="716"/>
      <c r="AL33" s="681" t="s">
        <v>131</v>
      </c>
      <c r="AM33" s="682"/>
      <c r="AN33" s="682"/>
      <c r="AO33" s="717"/>
      <c r="AP33" s="758"/>
      <c r="AQ33" s="759"/>
      <c r="AR33" s="759"/>
      <c r="AS33" s="759"/>
      <c r="AT33" s="762"/>
      <c r="AU33" s="232"/>
      <c r="AV33" s="232"/>
      <c r="AW33" s="232"/>
      <c r="AX33" s="659" t="s">
        <v>318</v>
      </c>
      <c r="AY33" s="660"/>
      <c r="AZ33" s="660"/>
      <c r="BA33" s="660"/>
      <c r="BB33" s="660"/>
      <c r="BC33" s="660"/>
      <c r="BD33" s="660"/>
      <c r="BE33" s="660"/>
      <c r="BF33" s="661"/>
      <c r="BG33" s="742">
        <v>99.5</v>
      </c>
      <c r="BH33" s="663"/>
      <c r="BI33" s="663"/>
      <c r="BJ33" s="663"/>
      <c r="BK33" s="663"/>
      <c r="BL33" s="663"/>
      <c r="BM33" s="706">
        <v>98.9</v>
      </c>
      <c r="BN33" s="663"/>
      <c r="BO33" s="663"/>
      <c r="BP33" s="663"/>
      <c r="BQ33" s="727"/>
      <c r="BR33" s="742">
        <v>99.3</v>
      </c>
      <c r="BS33" s="663"/>
      <c r="BT33" s="663"/>
      <c r="BU33" s="663"/>
      <c r="BV33" s="663"/>
      <c r="BW33" s="663"/>
      <c r="BX33" s="706">
        <v>98.5</v>
      </c>
      <c r="BY33" s="663"/>
      <c r="BZ33" s="663"/>
      <c r="CA33" s="663"/>
      <c r="CB33" s="727"/>
      <c r="CD33" s="711" t="s">
        <v>319</v>
      </c>
      <c r="CE33" s="712"/>
      <c r="CF33" s="712"/>
      <c r="CG33" s="712"/>
      <c r="CH33" s="712"/>
      <c r="CI33" s="712"/>
      <c r="CJ33" s="712"/>
      <c r="CK33" s="712"/>
      <c r="CL33" s="712"/>
      <c r="CM33" s="712"/>
      <c r="CN33" s="712"/>
      <c r="CO33" s="712"/>
      <c r="CP33" s="712"/>
      <c r="CQ33" s="713"/>
      <c r="CR33" s="678">
        <v>29212331</v>
      </c>
      <c r="CS33" s="697"/>
      <c r="CT33" s="697"/>
      <c r="CU33" s="697"/>
      <c r="CV33" s="697"/>
      <c r="CW33" s="697"/>
      <c r="CX33" s="697"/>
      <c r="CY33" s="698"/>
      <c r="CZ33" s="681">
        <v>39.9</v>
      </c>
      <c r="DA33" s="699"/>
      <c r="DB33" s="699"/>
      <c r="DC33" s="700"/>
      <c r="DD33" s="684">
        <v>22478705</v>
      </c>
      <c r="DE33" s="697"/>
      <c r="DF33" s="697"/>
      <c r="DG33" s="697"/>
      <c r="DH33" s="697"/>
      <c r="DI33" s="697"/>
      <c r="DJ33" s="697"/>
      <c r="DK33" s="698"/>
      <c r="DL33" s="684">
        <v>18469672</v>
      </c>
      <c r="DM33" s="697"/>
      <c r="DN33" s="697"/>
      <c r="DO33" s="697"/>
      <c r="DP33" s="697"/>
      <c r="DQ33" s="697"/>
      <c r="DR33" s="697"/>
      <c r="DS33" s="697"/>
      <c r="DT33" s="697"/>
      <c r="DU33" s="697"/>
      <c r="DV33" s="698"/>
      <c r="DW33" s="681">
        <v>43.6</v>
      </c>
      <c r="DX33" s="699"/>
      <c r="DY33" s="699"/>
      <c r="DZ33" s="699"/>
      <c r="EA33" s="699"/>
      <c r="EB33" s="699"/>
      <c r="EC33" s="714"/>
    </row>
    <row r="34" spans="2:133" ht="11.25" customHeight="1" x14ac:dyDescent="0.2">
      <c r="B34" s="675" t="s">
        <v>320</v>
      </c>
      <c r="C34" s="676"/>
      <c r="D34" s="676"/>
      <c r="E34" s="676"/>
      <c r="F34" s="676"/>
      <c r="G34" s="676"/>
      <c r="H34" s="676"/>
      <c r="I34" s="676"/>
      <c r="J34" s="676"/>
      <c r="K34" s="676"/>
      <c r="L34" s="676"/>
      <c r="M34" s="676"/>
      <c r="N34" s="676"/>
      <c r="O34" s="676"/>
      <c r="P34" s="676"/>
      <c r="Q34" s="677"/>
      <c r="R34" s="678">
        <v>91287</v>
      </c>
      <c r="S34" s="679"/>
      <c r="T34" s="679"/>
      <c r="U34" s="679"/>
      <c r="V34" s="679"/>
      <c r="W34" s="679"/>
      <c r="X34" s="679"/>
      <c r="Y34" s="680"/>
      <c r="Z34" s="715">
        <v>0.1</v>
      </c>
      <c r="AA34" s="715"/>
      <c r="AB34" s="715"/>
      <c r="AC34" s="715"/>
      <c r="AD34" s="716">
        <v>20399</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10315292</v>
      </c>
      <c r="CS34" s="679"/>
      <c r="CT34" s="679"/>
      <c r="CU34" s="679"/>
      <c r="CV34" s="679"/>
      <c r="CW34" s="679"/>
      <c r="CX34" s="679"/>
      <c r="CY34" s="680"/>
      <c r="CZ34" s="681">
        <v>14.1</v>
      </c>
      <c r="DA34" s="699"/>
      <c r="DB34" s="699"/>
      <c r="DC34" s="700"/>
      <c r="DD34" s="684">
        <v>8318122</v>
      </c>
      <c r="DE34" s="679"/>
      <c r="DF34" s="679"/>
      <c r="DG34" s="679"/>
      <c r="DH34" s="679"/>
      <c r="DI34" s="679"/>
      <c r="DJ34" s="679"/>
      <c r="DK34" s="680"/>
      <c r="DL34" s="684">
        <v>7644725</v>
      </c>
      <c r="DM34" s="679"/>
      <c r="DN34" s="679"/>
      <c r="DO34" s="679"/>
      <c r="DP34" s="679"/>
      <c r="DQ34" s="679"/>
      <c r="DR34" s="679"/>
      <c r="DS34" s="679"/>
      <c r="DT34" s="679"/>
      <c r="DU34" s="679"/>
      <c r="DV34" s="680"/>
      <c r="DW34" s="681">
        <v>18</v>
      </c>
      <c r="DX34" s="699"/>
      <c r="DY34" s="699"/>
      <c r="DZ34" s="699"/>
      <c r="EA34" s="699"/>
      <c r="EB34" s="699"/>
      <c r="EC34" s="714"/>
    </row>
    <row r="35" spans="2:133" ht="11.25" customHeight="1" x14ac:dyDescent="0.2">
      <c r="B35" s="675" t="s">
        <v>322</v>
      </c>
      <c r="C35" s="676"/>
      <c r="D35" s="676"/>
      <c r="E35" s="676"/>
      <c r="F35" s="676"/>
      <c r="G35" s="676"/>
      <c r="H35" s="676"/>
      <c r="I35" s="676"/>
      <c r="J35" s="676"/>
      <c r="K35" s="676"/>
      <c r="L35" s="676"/>
      <c r="M35" s="676"/>
      <c r="N35" s="676"/>
      <c r="O35" s="676"/>
      <c r="P35" s="676"/>
      <c r="Q35" s="677"/>
      <c r="R35" s="678">
        <v>76839</v>
      </c>
      <c r="S35" s="679"/>
      <c r="T35" s="679"/>
      <c r="U35" s="679"/>
      <c r="V35" s="679"/>
      <c r="W35" s="679"/>
      <c r="X35" s="679"/>
      <c r="Y35" s="680"/>
      <c r="Z35" s="715">
        <v>0.1</v>
      </c>
      <c r="AA35" s="715"/>
      <c r="AB35" s="715"/>
      <c r="AC35" s="715"/>
      <c r="AD35" s="716" t="s">
        <v>139</v>
      </c>
      <c r="AE35" s="716"/>
      <c r="AF35" s="716"/>
      <c r="AG35" s="716"/>
      <c r="AH35" s="716"/>
      <c r="AI35" s="716"/>
      <c r="AJ35" s="716"/>
      <c r="AK35" s="716"/>
      <c r="AL35" s="681" t="s">
        <v>139</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332445</v>
      </c>
      <c r="CS35" s="697"/>
      <c r="CT35" s="697"/>
      <c r="CU35" s="697"/>
      <c r="CV35" s="697"/>
      <c r="CW35" s="697"/>
      <c r="CX35" s="697"/>
      <c r="CY35" s="698"/>
      <c r="CZ35" s="681">
        <v>0.5</v>
      </c>
      <c r="DA35" s="699"/>
      <c r="DB35" s="699"/>
      <c r="DC35" s="700"/>
      <c r="DD35" s="684">
        <v>301986</v>
      </c>
      <c r="DE35" s="697"/>
      <c r="DF35" s="697"/>
      <c r="DG35" s="697"/>
      <c r="DH35" s="697"/>
      <c r="DI35" s="697"/>
      <c r="DJ35" s="697"/>
      <c r="DK35" s="698"/>
      <c r="DL35" s="684">
        <v>295599</v>
      </c>
      <c r="DM35" s="697"/>
      <c r="DN35" s="697"/>
      <c r="DO35" s="697"/>
      <c r="DP35" s="697"/>
      <c r="DQ35" s="697"/>
      <c r="DR35" s="697"/>
      <c r="DS35" s="697"/>
      <c r="DT35" s="697"/>
      <c r="DU35" s="697"/>
      <c r="DV35" s="698"/>
      <c r="DW35" s="681">
        <v>0.7</v>
      </c>
      <c r="DX35" s="699"/>
      <c r="DY35" s="699"/>
      <c r="DZ35" s="699"/>
      <c r="EA35" s="699"/>
      <c r="EB35" s="699"/>
      <c r="EC35" s="714"/>
    </row>
    <row r="36" spans="2:133" ht="11.25" customHeight="1" x14ac:dyDescent="0.2">
      <c r="B36" s="675" t="s">
        <v>326</v>
      </c>
      <c r="C36" s="676"/>
      <c r="D36" s="676"/>
      <c r="E36" s="676"/>
      <c r="F36" s="676"/>
      <c r="G36" s="676"/>
      <c r="H36" s="676"/>
      <c r="I36" s="676"/>
      <c r="J36" s="676"/>
      <c r="K36" s="676"/>
      <c r="L36" s="676"/>
      <c r="M36" s="676"/>
      <c r="N36" s="676"/>
      <c r="O36" s="676"/>
      <c r="P36" s="676"/>
      <c r="Q36" s="677"/>
      <c r="R36" s="678">
        <v>145143</v>
      </c>
      <c r="S36" s="679"/>
      <c r="T36" s="679"/>
      <c r="U36" s="679"/>
      <c r="V36" s="679"/>
      <c r="W36" s="679"/>
      <c r="X36" s="679"/>
      <c r="Y36" s="680"/>
      <c r="Z36" s="715">
        <v>0.2</v>
      </c>
      <c r="AA36" s="715"/>
      <c r="AB36" s="715"/>
      <c r="AC36" s="715"/>
      <c r="AD36" s="716" t="s">
        <v>139</v>
      </c>
      <c r="AE36" s="716"/>
      <c r="AF36" s="716"/>
      <c r="AG36" s="716"/>
      <c r="AH36" s="716"/>
      <c r="AI36" s="716"/>
      <c r="AJ36" s="716"/>
      <c r="AK36" s="716"/>
      <c r="AL36" s="681" t="s">
        <v>131</v>
      </c>
      <c r="AM36" s="682"/>
      <c r="AN36" s="682"/>
      <c r="AO36" s="717"/>
      <c r="AP36" s="235"/>
      <c r="AQ36" s="730" t="s">
        <v>327</v>
      </c>
      <c r="AR36" s="731"/>
      <c r="AS36" s="731"/>
      <c r="AT36" s="731"/>
      <c r="AU36" s="731"/>
      <c r="AV36" s="731"/>
      <c r="AW36" s="731"/>
      <c r="AX36" s="731"/>
      <c r="AY36" s="732"/>
      <c r="AZ36" s="733">
        <v>10710929</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176443</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8735996</v>
      </c>
      <c r="CS36" s="679"/>
      <c r="CT36" s="679"/>
      <c r="CU36" s="679"/>
      <c r="CV36" s="679"/>
      <c r="CW36" s="679"/>
      <c r="CX36" s="679"/>
      <c r="CY36" s="680"/>
      <c r="CZ36" s="681">
        <v>11.9</v>
      </c>
      <c r="DA36" s="699"/>
      <c r="DB36" s="699"/>
      <c r="DC36" s="700"/>
      <c r="DD36" s="684">
        <v>7012274</v>
      </c>
      <c r="DE36" s="679"/>
      <c r="DF36" s="679"/>
      <c r="DG36" s="679"/>
      <c r="DH36" s="679"/>
      <c r="DI36" s="679"/>
      <c r="DJ36" s="679"/>
      <c r="DK36" s="680"/>
      <c r="DL36" s="684">
        <v>5586583</v>
      </c>
      <c r="DM36" s="679"/>
      <c r="DN36" s="679"/>
      <c r="DO36" s="679"/>
      <c r="DP36" s="679"/>
      <c r="DQ36" s="679"/>
      <c r="DR36" s="679"/>
      <c r="DS36" s="679"/>
      <c r="DT36" s="679"/>
      <c r="DU36" s="679"/>
      <c r="DV36" s="680"/>
      <c r="DW36" s="681">
        <v>13.2</v>
      </c>
      <c r="DX36" s="699"/>
      <c r="DY36" s="699"/>
      <c r="DZ36" s="699"/>
      <c r="EA36" s="699"/>
      <c r="EB36" s="699"/>
      <c r="EC36" s="714"/>
    </row>
    <row r="37" spans="2:133" ht="11.25" customHeight="1" x14ac:dyDescent="0.2">
      <c r="B37" s="675" t="s">
        <v>330</v>
      </c>
      <c r="C37" s="676"/>
      <c r="D37" s="676"/>
      <c r="E37" s="676"/>
      <c r="F37" s="676"/>
      <c r="G37" s="676"/>
      <c r="H37" s="676"/>
      <c r="I37" s="676"/>
      <c r="J37" s="676"/>
      <c r="K37" s="676"/>
      <c r="L37" s="676"/>
      <c r="M37" s="676"/>
      <c r="N37" s="676"/>
      <c r="O37" s="676"/>
      <c r="P37" s="676"/>
      <c r="Q37" s="677"/>
      <c r="R37" s="678">
        <v>4972588</v>
      </c>
      <c r="S37" s="679"/>
      <c r="T37" s="679"/>
      <c r="U37" s="679"/>
      <c r="V37" s="679"/>
      <c r="W37" s="679"/>
      <c r="X37" s="679"/>
      <c r="Y37" s="680"/>
      <c r="Z37" s="715">
        <v>6.5</v>
      </c>
      <c r="AA37" s="715"/>
      <c r="AB37" s="715"/>
      <c r="AC37" s="715"/>
      <c r="AD37" s="716" t="s">
        <v>139</v>
      </c>
      <c r="AE37" s="716"/>
      <c r="AF37" s="716"/>
      <c r="AG37" s="716"/>
      <c r="AH37" s="716"/>
      <c r="AI37" s="716"/>
      <c r="AJ37" s="716"/>
      <c r="AK37" s="716"/>
      <c r="AL37" s="681" t="s">
        <v>239</v>
      </c>
      <c r="AM37" s="682"/>
      <c r="AN37" s="682"/>
      <c r="AO37" s="717"/>
      <c r="AQ37" s="718" t="s">
        <v>331</v>
      </c>
      <c r="AR37" s="719"/>
      <c r="AS37" s="719"/>
      <c r="AT37" s="719"/>
      <c r="AU37" s="719"/>
      <c r="AV37" s="719"/>
      <c r="AW37" s="719"/>
      <c r="AX37" s="719"/>
      <c r="AY37" s="720"/>
      <c r="AZ37" s="678">
        <v>2157659</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118944</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14478</v>
      </c>
      <c r="CS37" s="697"/>
      <c r="CT37" s="697"/>
      <c r="CU37" s="697"/>
      <c r="CV37" s="697"/>
      <c r="CW37" s="697"/>
      <c r="CX37" s="697"/>
      <c r="CY37" s="698"/>
      <c r="CZ37" s="681">
        <v>0</v>
      </c>
      <c r="DA37" s="699"/>
      <c r="DB37" s="699"/>
      <c r="DC37" s="700"/>
      <c r="DD37" s="684">
        <v>14478</v>
      </c>
      <c r="DE37" s="697"/>
      <c r="DF37" s="697"/>
      <c r="DG37" s="697"/>
      <c r="DH37" s="697"/>
      <c r="DI37" s="697"/>
      <c r="DJ37" s="697"/>
      <c r="DK37" s="698"/>
      <c r="DL37" s="684">
        <v>14478</v>
      </c>
      <c r="DM37" s="697"/>
      <c r="DN37" s="697"/>
      <c r="DO37" s="697"/>
      <c r="DP37" s="697"/>
      <c r="DQ37" s="697"/>
      <c r="DR37" s="697"/>
      <c r="DS37" s="697"/>
      <c r="DT37" s="697"/>
      <c r="DU37" s="697"/>
      <c r="DV37" s="698"/>
      <c r="DW37" s="681">
        <v>0</v>
      </c>
      <c r="DX37" s="699"/>
      <c r="DY37" s="699"/>
      <c r="DZ37" s="699"/>
      <c r="EA37" s="699"/>
      <c r="EB37" s="699"/>
      <c r="EC37" s="714"/>
    </row>
    <row r="38" spans="2:133" ht="11.25" customHeight="1" x14ac:dyDescent="0.2">
      <c r="B38" s="675" t="s">
        <v>334</v>
      </c>
      <c r="C38" s="676"/>
      <c r="D38" s="676"/>
      <c r="E38" s="676"/>
      <c r="F38" s="676"/>
      <c r="G38" s="676"/>
      <c r="H38" s="676"/>
      <c r="I38" s="676"/>
      <c r="J38" s="676"/>
      <c r="K38" s="676"/>
      <c r="L38" s="676"/>
      <c r="M38" s="676"/>
      <c r="N38" s="676"/>
      <c r="O38" s="676"/>
      <c r="P38" s="676"/>
      <c r="Q38" s="677"/>
      <c r="R38" s="678">
        <v>2863344</v>
      </c>
      <c r="S38" s="679"/>
      <c r="T38" s="679"/>
      <c r="U38" s="679"/>
      <c r="V38" s="679"/>
      <c r="W38" s="679"/>
      <c r="X38" s="679"/>
      <c r="Y38" s="680"/>
      <c r="Z38" s="715">
        <v>3.7</v>
      </c>
      <c r="AA38" s="715"/>
      <c r="AB38" s="715"/>
      <c r="AC38" s="715"/>
      <c r="AD38" s="716">
        <v>69</v>
      </c>
      <c r="AE38" s="716"/>
      <c r="AF38" s="716"/>
      <c r="AG38" s="716"/>
      <c r="AH38" s="716"/>
      <c r="AI38" s="716"/>
      <c r="AJ38" s="716"/>
      <c r="AK38" s="716"/>
      <c r="AL38" s="681">
        <v>0</v>
      </c>
      <c r="AM38" s="682"/>
      <c r="AN38" s="682"/>
      <c r="AO38" s="717"/>
      <c r="AQ38" s="718" t="s">
        <v>335</v>
      </c>
      <c r="AR38" s="719"/>
      <c r="AS38" s="719"/>
      <c r="AT38" s="719"/>
      <c r="AU38" s="719"/>
      <c r="AV38" s="719"/>
      <c r="AW38" s="719"/>
      <c r="AX38" s="719"/>
      <c r="AY38" s="720"/>
      <c r="AZ38" s="678">
        <v>2071056</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31768</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6482214</v>
      </c>
      <c r="CS38" s="679"/>
      <c r="CT38" s="679"/>
      <c r="CU38" s="679"/>
      <c r="CV38" s="679"/>
      <c r="CW38" s="679"/>
      <c r="CX38" s="679"/>
      <c r="CY38" s="680"/>
      <c r="CZ38" s="681">
        <v>8.9</v>
      </c>
      <c r="DA38" s="699"/>
      <c r="DB38" s="699"/>
      <c r="DC38" s="700"/>
      <c r="DD38" s="684">
        <v>5359298</v>
      </c>
      <c r="DE38" s="679"/>
      <c r="DF38" s="679"/>
      <c r="DG38" s="679"/>
      <c r="DH38" s="679"/>
      <c r="DI38" s="679"/>
      <c r="DJ38" s="679"/>
      <c r="DK38" s="680"/>
      <c r="DL38" s="684">
        <v>4942765</v>
      </c>
      <c r="DM38" s="679"/>
      <c r="DN38" s="679"/>
      <c r="DO38" s="679"/>
      <c r="DP38" s="679"/>
      <c r="DQ38" s="679"/>
      <c r="DR38" s="679"/>
      <c r="DS38" s="679"/>
      <c r="DT38" s="679"/>
      <c r="DU38" s="679"/>
      <c r="DV38" s="680"/>
      <c r="DW38" s="681">
        <v>11.7</v>
      </c>
      <c r="DX38" s="699"/>
      <c r="DY38" s="699"/>
      <c r="DZ38" s="699"/>
      <c r="EA38" s="699"/>
      <c r="EB38" s="699"/>
      <c r="EC38" s="714"/>
    </row>
    <row r="39" spans="2:133" ht="11.25" customHeight="1" x14ac:dyDescent="0.2">
      <c r="B39" s="675" t="s">
        <v>338</v>
      </c>
      <c r="C39" s="676"/>
      <c r="D39" s="676"/>
      <c r="E39" s="676"/>
      <c r="F39" s="676"/>
      <c r="G39" s="676"/>
      <c r="H39" s="676"/>
      <c r="I39" s="676"/>
      <c r="J39" s="676"/>
      <c r="K39" s="676"/>
      <c r="L39" s="676"/>
      <c r="M39" s="676"/>
      <c r="N39" s="676"/>
      <c r="O39" s="676"/>
      <c r="P39" s="676"/>
      <c r="Q39" s="677"/>
      <c r="R39" s="678">
        <v>5479898</v>
      </c>
      <c r="S39" s="679"/>
      <c r="T39" s="679"/>
      <c r="U39" s="679"/>
      <c r="V39" s="679"/>
      <c r="W39" s="679"/>
      <c r="X39" s="679"/>
      <c r="Y39" s="680"/>
      <c r="Z39" s="715">
        <v>7.1</v>
      </c>
      <c r="AA39" s="715"/>
      <c r="AB39" s="715"/>
      <c r="AC39" s="715"/>
      <c r="AD39" s="716" t="s">
        <v>131</v>
      </c>
      <c r="AE39" s="716"/>
      <c r="AF39" s="716"/>
      <c r="AG39" s="716"/>
      <c r="AH39" s="716"/>
      <c r="AI39" s="716"/>
      <c r="AJ39" s="716"/>
      <c r="AK39" s="716"/>
      <c r="AL39" s="681" t="s">
        <v>139</v>
      </c>
      <c r="AM39" s="682"/>
      <c r="AN39" s="682"/>
      <c r="AO39" s="717"/>
      <c r="AQ39" s="718" t="s">
        <v>339</v>
      </c>
      <c r="AR39" s="719"/>
      <c r="AS39" s="719"/>
      <c r="AT39" s="719"/>
      <c r="AU39" s="719"/>
      <c r="AV39" s="719"/>
      <c r="AW39" s="719"/>
      <c r="AX39" s="719"/>
      <c r="AY39" s="720"/>
      <c r="AZ39" s="678">
        <v>23583</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49576</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1327319</v>
      </c>
      <c r="CS39" s="697"/>
      <c r="CT39" s="697"/>
      <c r="CU39" s="697"/>
      <c r="CV39" s="697"/>
      <c r="CW39" s="697"/>
      <c r="CX39" s="697"/>
      <c r="CY39" s="698"/>
      <c r="CZ39" s="681">
        <v>1.8</v>
      </c>
      <c r="DA39" s="699"/>
      <c r="DB39" s="699"/>
      <c r="DC39" s="700"/>
      <c r="DD39" s="684">
        <v>1276907</v>
      </c>
      <c r="DE39" s="697"/>
      <c r="DF39" s="697"/>
      <c r="DG39" s="697"/>
      <c r="DH39" s="697"/>
      <c r="DI39" s="697"/>
      <c r="DJ39" s="697"/>
      <c r="DK39" s="698"/>
      <c r="DL39" s="684" t="s">
        <v>139</v>
      </c>
      <c r="DM39" s="697"/>
      <c r="DN39" s="697"/>
      <c r="DO39" s="697"/>
      <c r="DP39" s="697"/>
      <c r="DQ39" s="697"/>
      <c r="DR39" s="697"/>
      <c r="DS39" s="697"/>
      <c r="DT39" s="697"/>
      <c r="DU39" s="697"/>
      <c r="DV39" s="698"/>
      <c r="DW39" s="681" t="s">
        <v>131</v>
      </c>
      <c r="DX39" s="699"/>
      <c r="DY39" s="699"/>
      <c r="DZ39" s="699"/>
      <c r="EA39" s="699"/>
      <c r="EB39" s="699"/>
      <c r="EC39" s="714"/>
    </row>
    <row r="40" spans="2:133" ht="11.25" customHeight="1" x14ac:dyDescent="0.2">
      <c r="B40" s="675" t="s">
        <v>342</v>
      </c>
      <c r="C40" s="676"/>
      <c r="D40" s="676"/>
      <c r="E40" s="676"/>
      <c r="F40" s="676"/>
      <c r="G40" s="676"/>
      <c r="H40" s="676"/>
      <c r="I40" s="676"/>
      <c r="J40" s="676"/>
      <c r="K40" s="676"/>
      <c r="L40" s="676"/>
      <c r="M40" s="676"/>
      <c r="N40" s="676"/>
      <c r="O40" s="676"/>
      <c r="P40" s="676"/>
      <c r="Q40" s="677"/>
      <c r="R40" s="678" t="s">
        <v>239</v>
      </c>
      <c r="S40" s="679"/>
      <c r="T40" s="679"/>
      <c r="U40" s="679"/>
      <c r="V40" s="679"/>
      <c r="W40" s="679"/>
      <c r="X40" s="679"/>
      <c r="Y40" s="680"/>
      <c r="Z40" s="715" t="s">
        <v>131</v>
      </c>
      <c r="AA40" s="715"/>
      <c r="AB40" s="715"/>
      <c r="AC40" s="715"/>
      <c r="AD40" s="716" t="s">
        <v>131</v>
      </c>
      <c r="AE40" s="716"/>
      <c r="AF40" s="716"/>
      <c r="AG40" s="716"/>
      <c r="AH40" s="716"/>
      <c r="AI40" s="716"/>
      <c r="AJ40" s="716"/>
      <c r="AK40" s="716"/>
      <c r="AL40" s="681" t="s">
        <v>139</v>
      </c>
      <c r="AM40" s="682"/>
      <c r="AN40" s="682"/>
      <c r="AO40" s="717"/>
      <c r="AQ40" s="718" t="s">
        <v>343</v>
      </c>
      <c r="AR40" s="719"/>
      <c r="AS40" s="719"/>
      <c r="AT40" s="719"/>
      <c r="AU40" s="719"/>
      <c r="AV40" s="719"/>
      <c r="AW40" s="719"/>
      <c r="AX40" s="719"/>
      <c r="AY40" s="720"/>
      <c r="AZ40" s="678" t="s">
        <v>131</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102</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2019065</v>
      </c>
      <c r="CS40" s="679"/>
      <c r="CT40" s="679"/>
      <c r="CU40" s="679"/>
      <c r="CV40" s="679"/>
      <c r="CW40" s="679"/>
      <c r="CX40" s="679"/>
      <c r="CY40" s="680"/>
      <c r="CZ40" s="681">
        <v>2.8</v>
      </c>
      <c r="DA40" s="699"/>
      <c r="DB40" s="699"/>
      <c r="DC40" s="700"/>
      <c r="DD40" s="684">
        <v>210118</v>
      </c>
      <c r="DE40" s="679"/>
      <c r="DF40" s="679"/>
      <c r="DG40" s="679"/>
      <c r="DH40" s="679"/>
      <c r="DI40" s="679"/>
      <c r="DJ40" s="679"/>
      <c r="DK40" s="680"/>
      <c r="DL40" s="684" t="s">
        <v>131</v>
      </c>
      <c r="DM40" s="679"/>
      <c r="DN40" s="679"/>
      <c r="DO40" s="679"/>
      <c r="DP40" s="679"/>
      <c r="DQ40" s="679"/>
      <c r="DR40" s="679"/>
      <c r="DS40" s="679"/>
      <c r="DT40" s="679"/>
      <c r="DU40" s="679"/>
      <c r="DV40" s="680"/>
      <c r="DW40" s="681" t="s">
        <v>131</v>
      </c>
      <c r="DX40" s="699"/>
      <c r="DY40" s="699"/>
      <c r="DZ40" s="699"/>
      <c r="EA40" s="699"/>
      <c r="EB40" s="699"/>
      <c r="EC40" s="714"/>
    </row>
    <row r="41" spans="2:133" ht="11.25" customHeight="1" x14ac:dyDescent="0.2">
      <c r="B41" s="675" t="s">
        <v>347</v>
      </c>
      <c r="C41" s="676"/>
      <c r="D41" s="676"/>
      <c r="E41" s="676"/>
      <c r="F41" s="676"/>
      <c r="G41" s="676"/>
      <c r="H41" s="676"/>
      <c r="I41" s="676"/>
      <c r="J41" s="676"/>
      <c r="K41" s="676"/>
      <c r="L41" s="676"/>
      <c r="M41" s="676"/>
      <c r="N41" s="676"/>
      <c r="O41" s="676"/>
      <c r="P41" s="676"/>
      <c r="Q41" s="677"/>
      <c r="R41" s="678">
        <v>1909498</v>
      </c>
      <c r="S41" s="679"/>
      <c r="T41" s="679"/>
      <c r="U41" s="679"/>
      <c r="V41" s="679"/>
      <c r="W41" s="679"/>
      <c r="X41" s="679"/>
      <c r="Y41" s="680"/>
      <c r="Z41" s="715">
        <v>2.5</v>
      </c>
      <c r="AA41" s="715"/>
      <c r="AB41" s="715"/>
      <c r="AC41" s="715"/>
      <c r="AD41" s="716" t="s">
        <v>139</v>
      </c>
      <c r="AE41" s="716"/>
      <c r="AF41" s="716"/>
      <c r="AG41" s="716"/>
      <c r="AH41" s="716"/>
      <c r="AI41" s="716"/>
      <c r="AJ41" s="716"/>
      <c r="AK41" s="716"/>
      <c r="AL41" s="681" t="s">
        <v>131</v>
      </c>
      <c r="AM41" s="682"/>
      <c r="AN41" s="682"/>
      <c r="AO41" s="717"/>
      <c r="AQ41" s="718" t="s">
        <v>348</v>
      </c>
      <c r="AR41" s="719"/>
      <c r="AS41" s="719"/>
      <c r="AT41" s="719"/>
      <c r="AU41" s="719"/>
      <c r="AV41" s="719"/>
      <c r="AW41" s="719"/>
      <c r="AX41" s="719"/>
      <c r="AY41" s="720"/>
      <c r="AZ41" s="678">
        <v>1654815</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139</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131</v>
      </c>
      <c r="CS41" s="697"/>
      <c r="CT41" s="697"/>
      <c r="CU41" s="697"/>
      <c r="CV41" s="697"/>
      <c r="CW41" s="697"/>
      <c r="CX41" s="697"/>
      <c r="CY41" s="698"/>
      <c r="CZ41" s="681" t="s">
        <v>139</v>
      </c>
      <c r="DA41" s="699"/>
      <c r="DB41" s="699"/>
      <c r="DC41" s="700"/>
      <c r="DD41" s="684" t="s">
        <v>239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351</v>
      </c>
      <c r="C42" s="660"/>
      <c r="D42" s="660"/>
      <c r="E42" s="660"/>
      <c r="F42" s="660"/>
      <c r="G42" s="660"/>
      <c r="H42" s="660"/>
      <c r="I42" s="660"/>
      <c r="J42" s="660"/>
      <c r="K42" s="660"/>
      <c r="L42" s="660"/>
      <c r="M42" s="660"/>
      <c r="N42" s="660"/>
      <c r="O42" s="660"/>
      <c r="P42" s="660"/>
      <c r="Q42" s="661"/>
      <c r="R42" s="662">
        <v>77053656</v>
      </c>
      <c r="S42" s="701"/>
      <c r="T42" s="701"/>
      <c r="U42" s="701"/>
      <c r="V42" s="701"/>
      <c r="W42" s="701"/>
      <c r="X42" s="701"/>
      <c r="Y42" s="703"/>
      <c r="Z42" s="704">
        <v>100</v>
      </c>
      <c r="AA42" s="704"/>
      <c r="AB42" s="704"/>
      <c r="AC42" s="704"/>
      <c r="AD42" s="705">
        <v>40472061</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4803816</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300</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5958260</v>
      </c>
      <c r="CS42" s="679"/>
      <c r="CT42" s="679"/>
      <c r="CU42" s="679"/>
      <c r="CV42" s="679"/>
      <c r="CW42" s="679"/>
      <c r="CX42" s="679"/>
      <c r="CY42" s="680"/>
      <c r="CZ42" s="681">
        <v>8.1</v>
      </c>
      <c r="DA42" s="682"/>
      <c r="DB42" s="682"/>
      <c r="DC42" s="683"/>
      <c r="DD42" s="684">
        <v>845474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137582</v>
      </c>
      <c r="CS43" s="697"/>
      <c r="CT43" s="697"/>
      <c r="CU43" s="697"/>
      <c r="CV43" s="697"/>
      <c r="CW43" s="697"/>
      <c r="CX43" s="697"/>
      <c r="CY43" s="698"/>
      <c r="CZ43" s="681">
        <v>0.2</v>
      </c>
      <c r="DA43" s="699"/>
      <c r="DB43" s="699"/>
      <c r="DC43" s="700"/>
      <c r="DD43" s="684">
        <v>137582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304</v>
      </c>
      <c r="CE44" s="692"/>
      <c r="CF44" s="675" t="s">
        <v>356</v>
      </c>
      <c r="CG44" s="676"/>
      <c r="CH44" s="676"/>
      <c r="CI44" s="676"/>
      <c r="CJ44" s="676"/>
      <c r="CK44" s="676"/>
      <c r="CL44" s="676"/>
      <c r="CM44" s="676"/>
      <c r="CN44" s="676"/>
      <c r="CO44" s="676"/>
      <c r="CP44" s="676"/>
      <c r="CQ44" s="677"/>
      <c r="CR44" s="678">
        <v>5923486</v>
      </c>
      <c r="CS44" s="679"/>
      <c r="CT44" s="679"/>
      <c r="CU44" s="679"/>
      <c r="CV44" s="679"/>
      <c r="CW44" s="679"/>
      <c r="CX44" s="679"/>
      <c r="CY44" s="680"/>
      <c r="CZ44" s="681">
        <v>8.1</v>
      </c>
      <c r="DA44" s="682"/>
      <c r="DB44" s="682"/>
      <c r="DC44" s="683"/>
      <c r="DD44" s="684">
        <v>839000</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357</v>
      </c>
      <c r="CG45" s="676"/>
      <c r="CH45" s="676"/>
      <c r="CI45" s="676"/>
      <c r="CJ45" s="676"/>
      <c r="CK45" s="676"/>
      <c r="CL45" s="676"/>
      <c r="CM45" s="676"/>
      <c r="CN45" s="676"/>
      <c r="CO45" s="676"/>
      <c r="CP45" s="676"/>
      <c r="CQ45" s="677"/>
      <c r="CR45" s="678">
        <v>2509357</v>
      </c>
      <c r="CS45" s="697"/>
      <c r="CT45" s="697"/>
      <c r="CU45" s="697"/>
      <c r="CV45" s="697"/>
      <c r="CW45" s="697"/>
      <c r="CX45" s="697"/>
      <c r="CY45" s="698"/>
      <c r="CZ45" s="681">
        <v>3.4</v>
      </c>
      <c r="DA45" s="699"/>
      <c r="DB45" s="699"/>
      <c r="DC45" s="700"/>
      <c r="DD45" s="684">
        <v>101170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3413421</v>
      </c>
      <c r="CS46" s="679"/>
      <c r="CT46" s="679"/>
      <c r="CU46" s="679"/>
      <c r="CV46" s="679"/>
      <c r="CW46" s="679"/>
      <c r="CX46" s="679"/>
      <c r="CY46" s="680"/>
      <c r="CZ46" s="681">
        <v>4.7</v>
      </c>
      <c r="DA46" s="682"/>
      <c r="DB46" s="682"/>
      <c r="DC46" s="683"/>
      <c r="DD46" s="684">
        <v>737122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34774</v>
      </c>
      <c r="CS47" s="697"/>
      <c r="CT47" s="697"/>
      <c r="CU47" s="697"/>
      <c r="CV47" s="697"/>
      <c r="CW47" s="697"/>
      <c r="CX47" s="697"/>
      <c r="CY47" s="698"/>
      <c r="CZ47" s="681">
        <v>0</v>
      </c>
      <c r="DA47" s="699"/>
      <c r="DB47" s="699"/>
      <c r="DC47" s="700"/>
      <c r="DD47" s="684">
        <v>6474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362</v>
      </c>
      <c r="CD48" s="695"/>
      <c r="CE48" s="696"/>
      <c r="CF48" s="675" t="s">
        <v>363</v>
      </c>
      <c r="CG48" s="676"/>
      <c r="CH48" s="676"/>
      <c r="CI48" s="676"/>
      <c r="CJ48" s="676"/>
      <c r="CK48" s="676"/>
      <c r="CL48" s="676"/>
      <c r="CM48" s="676"/>
      <c r="CN48" s="676"/>
      <c r="CO48" s="676"/>
      <c r="CP48" s="676"/>
      <c r="CQ48" s="677"/>
      <c r="CR48" s="678" t="s">
        <v>239</v>
      </c>
      <c r="CS48" s="679"/>
      <c r="CT48" s="679"/>
      <c r="CU48" s="679"/>
      <c r="CV48" s="679"/>
      <c r="CW48" s="679"/>
      <c r="CX48" s="679"/>
      <c r="CY48" s="680"/>
      <c r="CZ48" s="681" t="s">
        <v>131</v>
      </c>
      <c r="DA48" s="682"/>
      <c r="DB48" s="682"/>
      <c r="DC48" s="683"/>
      <c r="DD48" s="684" t="s">
        <v>131</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364</v>
      </c>
      <c r="CE49" s="660"/>
      <c r="CF49" s="660"/>
      <c r="CG49" s="660"/>
      <c r="CH49" s="660"/>
      <c r="CI49" s="660"/>
      <c r="CJ49" s="660"/>
      <c r="CK49" s="660"/>
      <c r="CL49" s="660"/>
      <c r="CM49" s="660"/>
      <c r="CN49" s="660"/>
      <c r="CO49" s="660"/>
      <c r="CP49" s="660"/>
      <c r="CQ49" s="661"/>
      <c r="CR49" s="662">
        <v>73209944</v>
      </c>
      <c r="CS49" s="663"/>
      <c r="CT49" s="663"/>
      <c r="CU49" s="663"/>
      <c r="CV49" s="663"/>
      <c r="CW49" s="663"/>
      <c r="CX49" s="663"/>
      <c r="CY49" s="664"/>
      <c r="CZ49" s="665">
        <v>100</v>
      </c>
      <c r="DA49" s="666"/>
      <c r="DB49" s="666"/>
      <c r="DC49" s="667"/>
      <c r="DD49" s="668">
        <v>47085939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HZdwX0xjsKmWGIZk/WLHTUdpScA4uNtjvhbUu7o6Y4EFpSL+tCD7e3u7tGWNRpufm1CvE+DRC2ZnCwYtxtXkFA==" saltValue="2SIfWOUHLfyMty2a7Ojy0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A136"/>
  <sheetViews>
    <sheetView zoomScaleNormal="10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366</v>
      </c>
      <c r="DK2" s="1204"/>
      <c r="DL2" s="1204"/>
      <c r="DM2" s="1204"/>
      <c r="DN2" s="1204"/>
      <c r="DO2" s="1205"/>
      <c r="DP2" s="250"/>
      <c r="DQ2" s="1203" t="s">
        <v>367</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6"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1" t="s">
        <v>384</v>
      </c>
      <c r="DH5" s="1192"/>
      <c r="DI5" s="1192"/>
      <c r="DJ5" s="1192"/>
      <c r="DK5" s="1193"/>
      <c r="DL5" s="1191" t="s">
        <v>385</v>
      </c>
      <c r="DM5" s="1192"/>
      <c r="DN5" s="1192"/>
      <c r="DO5" s="1192"/>
      <c r="DP5" s="1193"/>
      <c r="DQ5" s="1094" t="s">
        <v>386</v>
      </c>
      <c r="DR5" s="1095"/>
      <c r="DS5" s="1095"/>
      <c r="DT5" s="1095"/>
      <c r="DU5" s="1096"/>
      <c r="DV5" s="1094" t="s">
        <v>377</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1</v>
      </c>
      <c r="B7" s="1143" t="s">
        <v>387</v>
      </c>
      <c r="C7" s="1144"/>
      <c r="D7" s="1144"/>
      <c r="E7" s="1144"/>
      <c r="F7" s="1144"/>
      <c r="G7" s="1144"/>
      <c r="H7" s="1144"/>
      <c r="I7" s="1144"/>
      <c r="J7" s="1144"/>
      <c r="K7" s="1144"/>
      <c r="L7" s="1144"/>
      <c r="M7" s="1144"/>
      <c r="N7" s="1144"/>
      <c r="O7" s="1144"/>
      <c r="P7" s="1145"/>
      <c r="Q7" s="1197">
        <v>77102</v>
      </c>
      <c r="R7" s="1198"/>
      <c r="S7" s="1198"/>
      <c r="T7" s="1198"/>
      <c r="U7" s="1198"/>
      <c r="V7" s="1198">
        <v>73258</v>
      </c>
      <c r="W7" s="1198"/>
      <c r="X7" s="1198"/>
      <c r="Y7" s="1198"/>
      <c r="Z7" s="1198"/>
      <c r="AA7" s="1198">
        <v>3844</v>
      </c>
      <c r="AB7" s="1198"/>
      <c r="AC7" s="1198"/>
      <c r="AD7" s="1198"/>
      <c r="AE7" s="1199"/>
      <c r="AF7" s="1200">
        <v>3422</v>
      </c>
      <c r="AG7" s="1201"/>
      <c r="AH7" s="1201"/>
      <c r="AI7" s="1201"/>
      <c r="AJ7" s="1202"/>
      <c r="AK7" s="1184">
        <v>0</v>
      </c>
      <c r="AL7" s="1185"/>
      <c r="AM7" s="1185"/>
      <c r="AN7" s="1185"/>
      <c r="AO7" s="1185"/>
      <c r="AP7" s="1185">
        <v>65198</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580</v>
      </c>
      <c r="BT7" s="1189"/>
      <c r="BU7" s="1189"/>
      <c r="BV7" s="1189"/>
      <c r="BW7" s="1189"/>
      <c r="BX7" s="1189"/>
      <c r="BY7" s="1189"/>
      <c r="BZ7" s="1189"/>
      <c r="CA7" s="1189"/>
      <c r="CB7" s="1189"/>
      <c r="CC7" s="1189"/>
      <c r="CD7" s="1189"/>
      <c r="CE7" s="1189"/>
      <c r="CF7" s="1189"/>
      <c r="CG7" s="1190"/>
      <c r="CH7" s="1181">
        <v>-9</v>
      </c>
      <c r="CI7" s="1182"/>
      <c r="CJ7" s="1182"/>
      <c r="CK7" s="1182"/>
      <c r="CL7" s="1183"/>
      <c r="CM7" s="1181">
        <v>495</v>
      </c>
      <c r="CN7" s="1182"/>
      <c r="CO7" s="1182"/>
      <c r="CP7" s="1182"/>
      <c r="CQ7" s="1183"/>
      <c r="CR7" s="1181">
        <v>300</v>
      </c>
      <c r="CS7" s="1182"/>
      <c r="CT7" s="1182"/>
      <c r="CU7" s="1182"/>
      <c r="CV7" s="1183"/>
      <c r="CW7" s="1181">
        <v>12</v>
      </c>
      <c r="CX7" s="1182"/>
      <c r="CY7" s="1182"/>
      <c r="CZ7" s="1182"/>
      <c r="DA7" s="1183"/>
      <c r="DB7" s="1181"/>
      <c r="DC7" s="1182"/>
      <c r="DD7" s="1182"/>
      <c r="DE7" s="1182"/>
      <c r="DF7" s="1183"/>
      <c r="DG7" s="1181"/>
      <c r="DH7" s="1182"/>
      <c r="DI7" s="1182"/>
      <c r="DJ7" s="1182"/>
      <c r="DK7" s="1183"/>
      <c r="DL7" s="1181"/>
      <c r="DM7" s="1182"/>
      <c r="DN7" s="1182"/>
      <c r="DO7" s="1182"/>
      <c r="DP7" s="1183"/>
      <c r="DQ7" s="1181">
        <v>490</v>
      </c>
      <c r="DR7" s="1182"/>
      <c r="DS7" s="1182"/>
      <c r="DT7" s="1182"/>
      <c r="DU7" s="1183"/>
      <c r="DV7" s="1208"/>
      <c r="DW7" s="1209"/>
      <c r="DX7" s="1209"/>
      <c r="DY7" s="1209"/>
      <c r="DZ7" s="1210"/>
      <c r="EA7" s="255"/>
    </row>
    <row r="8" spans="1:131" s="256" customFormat="1" ht="26.25" customHeight="1" x14ac:dyDescent="0.2">
      <c r="A8" s="262">
        <v>2</v>
      </c>
      <c r="B8" s="1130" t="s">
        <v>388</v>
      </c>
      <c r="C8" s="1131"/>
      <c r="D8" s="1131"/>
      <c r="E8" s="1131"/>
      <c r="F8" s="1131"/>
      <c r="G8" s="1131"/>
      <c r="H8" s="1131"/>
      <c r="I8" s="1131"/>
      <c r="J8" s="1131"/>
      <c r="K8" s="1131"/>
      <c r="L8" s="1131"/>
      <c r="M8" s="1131"/>
      <c r="N8" s="1131"/>
      <c r="O8" s="1131"/>
      <c r="P8" s="1132"/>
      <c r="Q8" s="1136">
        <v>152</v>
      </c>
      <c r="R8" s="1137"/>
      <c r="S8" s="1137"/>
      <c r="T8" s="1137"/>
      <c r="U8" s="1137"/>
      <c r="V8" s="1137">
        <v>152</v>
      </c>
      <c r="W8" s="1137"/>
      <c r="X8" s="1137"/>
      <c r="Y8" s="1137"/>
      <c r="Z8" s="1137"/>
      <c r="AA8" s="1137">
        <v>0</v>
      </c>
      <c r="AB8" s="1137"/>
      <c r="AC8" s="1137"/>
      <c r="AD8" s="1137"/>
      <c r="AE8" s="1138"/>
      <c r="AF8" s="1112">
        <v>0</v>
      </c>
      <c r="AG8" s="1113"/>
      <c r="AH8" s="1113"/>
      <c r="AI8" s="1113"/>
      <c r="AJ8" s="1114"/>
      <c r="AK8" s="1179">
        <v>69</v>
      </c>
      <c r="AL8" s="1180"/>
      <c r="AM8" s="1180"/>
      <c r="AN8" s="1180"/>
      <c r="AO8" s="1180"/>
      <c r="AP8" s="1180">
        <v>565</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581</v>
      </c>
      <c r="BT8" s="1108"/>
      <c r="BU8" s="1108"/>
      <c r="BV8" s="1108"/>
      <c r="BW8" s="1108"/>
      <c r="BX8" s="1108"/>
      <c r="BY8" s="1108"/>
      <c r="BZ8" s="1108"/>
      <c r="CA8" s="1108"/>
      <c r="CB8" s="1108"/>
      <c r="CC8" s="1108"/>
      <c r="CD8" s="1108"/>
      <c r="CE8" s="1108"/>
      <c r="CF8" s="1108"/>
      <c r="CG8" s="1109"/>
      <c r="CH8" s="1082">
        <v>31</v>
      </c>
      <c r="CI8" s="1083"/>
      <c r="CJ8" s="1083"/>
      <c r="CK8" s="1083"/>
      <c r="CL8" s="1084"/>
      <c r="CM8" s="1082">
        <v>664</v>
      </c>
      <c r="CN8" s="1083"/>
      <c r="CO8" s="1083"/>
      <c r="CP8" s="1083"/>
      <c r="CQ8" s="1084"/>
      <c r="CR8" s="1082">
        <v>5</v>
      </c>
      <c r="CS8" s="1083"/>
      <c r="CT8" s="1083"/>
      <c r="CU8" s="1083"/>
      <c r="CV8" s="1084"/>
      <c r="CW8" s="1082"/>
      <c r="CX8" s="1083"/>
      <c r="CY8" s="1083"/>
      <c r="CZ8" s="1083"/>
      <c r="DA8" s="1084"/>
      <c r="DB8" s="1082">
        <v>500</v>
      </c>
      <c r="DC8" s="1083"/>
      <c r="DD8" s="1083"/>
      <c r="DE8" s="1083"/>
      <c r="DF8" s="1084"/>
      <c r="DG8" s="1082"/>
      <c r="DH8" s="1083"/>
      <c r="DI8" s="1083"/>
      <c r="DJ8" s="1083"/>
      <c r="DK8" s="1084"/>
      <c r="DL8" s="1082">
        <v>3400</v>
      </c>
      <c r="DM8" s="1083"/>
      <c r="DN8" s="1083"/>
      <c r="DO8" s="1083"/>
      <c r="DP8" s="1084"/>
      <c r="DQ8" s="1082"/>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589</v>
      </c>
      <c r="BT9" s="1108"/>
      <c r="BU9" s="1108"/>
      <c r="BV9" s="1108"/>
      <c r="BW9" s="1108"/>
      <c r="BX9" s="1108"/>
      <c r="BY9" s="1108"/>
      <c r="BZ9" s="1108"/>
      <c r="CA9" s="1108"/>
      <c r="CB9" s="1108"/>
      <c r="CC9" s="1108"/>
      <c r="CD9" s="1108"/>
      <c r="CE9" s="1108"/>
      <c r="CF9" s="1108"/>
      <c r="CG9" s="1109"/>
      <c r="CH9" s="1082">
        <v>3</v>
      </c>
      <c r="CI9" s="1083"/>
      <c r="CJ9" s="1083"/>
      <c r="CK9" s="1083"/>
      <c r="CL9" s="1084"/>
      <c r="CM9" s="1082">
        <v>1846</v>
      </c>
      <c r="CN9" s="1083"/>
      <c r="CO9" s="1083"/>
      <c r="CP9" s="1083"/>
      <c r="CQ9" s="1084"/>
      <c r="CR9" s="1082">
        <v>26</v>
      </c>
      <c r="CS9" s="1083"/>
      <c r="CT9" s="1083"/>
      <c r="CU9" s="1083"/>
      <c r="CV9" s="1084"/>
      <c r="CW9" s="1082" t="s">
        <v>582</v>
      </c>
      <c r="CX9" s="1083"/>
      <c r="CY9" s="1083"/>
      <c r="CZ9" s="1083"/>
      <c r="DA9" s="1084"/>
      <c r="DB9" s="1082" t="s">
        <v>583</v>
      </c>
      <c r="DC9" s="1083"/>
      <c r="DD9" s="1083"/>
      <c r="DE9" s="1083"/>
      <c r="DF9" s="1084"/>
      <c r="DG9" s="1082" t="s">
        <v>584</v>
      </c>
      <c r="DH9" s="1083"/>
      <c r="DI9" s="1083"/>
      <c r="DJ9" s="1083"/>
      <c r="DK9" s="1084"/>
      <c r="DL9" s="1082" t="s">
        <v>582</v>
      </c>
      <c r="DM9" s="1083"/>
      <c r="DN9" s="1083"/>
      <c r="DO9" s="1083"/>
      <c r="DP9" s="1084"/>
      <c r="DQ9" s="1082" t="s">
        <v>582</v>
      </c>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390</v>
      </c>
      <c r="B23" s="1037" t="s">
        <v>391</v>
      </c>
      <c r="C23" s="1038"/>
      <c r="D23" s="1038"/>
      <c r="E23" s="1038"/>
      <c r="F23" s="1038"/>
      <c r="G23" s="1038"/>
      <c r="H23" s="1038"/>
      <c r="I23" s="1038"/>
      <c r="J23" s="1038"/>
      <c r="K23" s="1038"/>
      <c r="L23" s="1038"/>
      <c r="M23" s="1038"/>
      <c r="N23" s="1038"/>
      <c r="O23" s="1038"/>
      <c r="P23" s="1039"/>
      <c r="Q23" s="1161">
        <v>77184</v>
      </c>
      <c r="R23" s="1162"/>
      <c r="S23" s="1162"/>
      <c r="T23" s="1162"/>
      <c r="U23" s="1162"/>
      <c r="V23" s="1162">
        <v>73341</v>
      </c>
      <c r="W23" s="1162"/>
      <c r="X23" s="1162"/>
      <c r="Y23" s="1162"/>
      <c r="Z23" s="1162"/>
      <c r="AA23" s="1162">
        <v>3844</v>
      </c>
      <c r="AB23" s="1162"/>
      <c r="AC23" s="1162"/>
      <c r="AD23" s="1162"/>
      <c r="AE23" s="1163"/>
      <c r="AF23" s="1164">
        <v>3422</v>
      </c>
      <c r="AG23" s="1162"/>
      <c r="AH23" s="1162"/>
      <c r="AI23" s="1162"/>
      <c r="AJ23" s="1165"/>
      <c r="AK23" s="1166"/>
      <c r="AL23" s="1167"/>
      <c r="AM23" s="1167"/>
      <c r="AN23" s="1167"/>
      <c r="AO23" s="1167"/>
      <c r="AP23" s="1162">
        <v>65763</v>
      </c>
      <c r="AQ23" s="1162"/>
      <c r="AR23" s="1162"/>
      <c r="AS23" s="1162"/>
      <c r="AT23" s="1162"/>
      <c r="AU23" s="1168"/>
      <c r="AV23" s="1168"/>
      <c r="AW23" s="1168"/>
      <c r="AX23" s="1168"/>
      <c r="AY23" s="1169"/>
      <c r="AZ23" s="1158" t="s">
        <v>392</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370</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403</v>
      </c>
      <c r="C28" s="1144"/>
      <c r="D28" s="1144"/>
      <c r="E28" s="1144"/>
      <c r="F28" s="1144"/>
      <c r="G28" s="1144"/>
      <c r="H28" s="1144"/>
      <c r="I28" s="1144"/>
      <c r="J28" s="1144"/>
      <c r="K28" s="1144"/>
      <c r="L28" s="1144"/>
      <c r="M28" s="1144"/>
      <c r="N28" s="1144"/>
      <c r="O28" s="1144"/>
      <c r="P28" s="1145"/>
      <c r="Q28" s="1146">
        <v>22641</v>
      </c>
      <c r="R28" s="1147"/>
      <c r="S28" s="1147"/>
      <c r="T28" s="1147"/>
      <c r="U28" s="1147"/>
      <c r="V28" s="1147">
        <v>22465</v>
      </c>
      <c r="W28" s="1147"/>
      <c r="X28" s="1147"/>
      <c r="Y28" s="1147"/>
      <c r="Z28" s="1147"/>
      <c r="AA28" s="1147">
        <v>176</v>
      </c>
      <c r="AB28" s="1147"/>
      <c r="AC28" s="1147"/>
      <c r="AD28" s="1147"/>
      <c r="AE28" s="1148"/>
      <c r="AF28" s="1149">
        <v>176</v>
      </c>
      <c r="AG28" s="1147"/>
      <c r="AH28" s="1147"/>
      <c r="AI28" s="1147"/>
      <c r="AJ28" s="1150"/>
      <c r="AK28" s="1151">
        <v>1964</v>
      </c>
      <c r="AL28" s="1139"/>
      <c r="AM28" s="1139"/>
      <c r="AN28" s="1139"/>
      <c r="AO28" s="1139"/>
      <c r="AP28" s="1139"/>
      <c r="AQ28" s="1139"/>
      <c r="AR28" s="1139"/>
      <c r="AS28" s="1139"/>
      <c r="AT28" s="1139"/>
      <c r="AU28" s="1139"/>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404</v>
      </c>
      <c r="C29" s="1131"/>
      <c r="D29" s="1131"/>
      <c r="E29" s="1131"/>
      <c r="F29" s="1131"/>
      <c r="G29" s="1131"/>
      <c r="H29" s="1131"/>
      <c r="I29" s="1131"/>
      <c r="J29" s="1131"/>
      <c r="K29" s="1131"/>
      <c r="L29" s="1131"/>
      <c r="M29" s="1131"/>
      <c r="N29" s="1131"/>
      <c r="O29" s="1131"/>
      <c r="P29" s="1132"/>
      <c r="Q29" s="1136">
        <v>3568</v>
      </c>
      <c r="R29" s="1137"/>
      <c r="S29" s="1137"/>
      <c r="T29" s="1137"/>
      <c r="U29" s="1137"/>
      <c r="V29" s="1137">
        <v>3564</v>
      </c>
      <c r="W29" s="1137"/>
      <c r="X29" s="1137"/>
      <c r="Y29" s="1137"/>
      <c r="Z29" s="1137"/>
      <c r="AA29" s="1137">
        <v>4</v>
      </c>
      <c r="AB29" s="1137"/>
      <c r="AC29" s="1137"/>
      <c r="AD29" s="1137"/>
      <c r="AE29" s="1138"/>
      <c r="AF29" s="1112">
        <v>4</v>
      </c>
      <c r="AG29" s="1113"/>
      <c r="AH29" s="1113"/>
      <c r="AI29" s="1113"/>
      <c r="AJ29" s="1114"/>
      <c r="AK29" s="1073">
        <v>442</v>
      </c>
      <c r="AL29" s="1064"/>
      <c r="AM29" s="1064"/>
      <c r="AN29" s="1064"/>
      <c r="AO29" s="1064"/>
      <c r="AP29" s="1064"/>
      <c r="AQ29" s="1064"/>
      <c r="AR29" s="1064"/>
      <c r="AS29" s="1064"/>
      <c r="AT29" s="1064"/>
      <c r="AU29" s="1064"/>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405</v>
      </c>
      <c r="C30" s="1131"/>
      <c r="D30" s="1131"/>
      <c r="E30" s="1131"/>
      <c r="F30" s="1131"/>
      <c r="G30" s="1131"/>
      <c r="H30" s="1131"/>
      <c r="I30" s="1131"/>
      <c r="J30" s="1131"/>
      <c r="K30" s="1131"/>
      <c r="L30" s="1131"/>
      <c r="M30" s="1131"/>
      <c r="N30" s="1131"/>
      <c r="O30" s="1131"/>
      <c r="P30" s="1132"/>
      <c r="Q30" s="1136">
        <v>16359</v>
      </c>
      <c r="R30" s="1137"/>
      <c r="S30" s="1137"/>
      <c r="T30" s="1137"/>
      <c r="U30" s="1137"/>
      <c r="V30" s="1137">
        <v>15925</v>
      </c>
      <c r="W30" s="1137"/>
      <c r="X30" s="1137"/>
      <c r="Y30" s="1137"/>
      <c r="Z30" s="1137"/>
      <c r="AA30" s="1137">
        <v>434</v>
      </c>
      <c r="AB30" s="1137"/>
      <c r="AC30" s="1137"/>
      <c r="AD30" s="1137"/>
      <c r="AE30" s="1138"/>
      <c r="AF30" s="1112">
        <v>434</v>
      </c>
      <c r="AG30" s="1113"/>
      <c r="AH30" s="1113"/>
      <c r="AI30" s="1113"/>
      <c r="AJ30" s="1114"/>
      <c r="AK30" s="1073">
        <v>2687</v>
      </c>
      <c r="AL30" s="1064"/>
      <c r="AM30" s="1064"/>
      <c r="AN30" s="1064"/>
      <c r="AO30" s="1064"/>
      <c r="AP30" s="1064"/>
      <c r="AQ30" s="1064"/>
      <c r="AR30" s="1064"/>
      <c r="AS30" s="1064"/>
      <c r="AT30" s="1064"/>
      <c r="AU30" s="1064"/>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t="s">
        <v>406</v>
      </c>
      <c r="C31" s="1131"/>
      <c r="D31" s="1131"/>
      <c r="E31" s="1131"/>
      <c r="F31" s="1131"/>
      <c r="G31" s="1131"/>
      <c r="H31" s="1131"/>
      <c r="I31" s="1131"/>
      <c r="J31" s="1131"/>
      <c r="K31" s="1131"/>
      <c r="L31" s="1131"/>
      <c r="M31" s="1131"/>
      <c r="N31" s="1131"/>
      <c r="O31" s="1131"/>
      <c r="P31" s="1132"/>
      <c r="Q31" s="1136">
        <v>5456</v>
      </c>
      <c r="R31" s="1137"/>
      <c r="S31" s="1137"/>
      <c r="T31" s="1137"/>
      <c r="U31" s="1137"/>
      <c r="V31" s="1137">
        <v>4982</v>
      </c>
      <c r="W31" s="1137"/>
      <c r="X31" s="1137"/>
      <c r="Y31" s="1137"/>
      <c r="Z31" s="1137"/>
      <c r="AA31" s="1137">
        <v>474</v>
      </c>
      <c r="AB31" s="1137"/>
      <c r="AC31" s="1137"/>
      <c r="AD31" s="1137"/>
      <c r="AE31" s="1138"/>
      <c r="AF31" s="1112">
        <v>1803</v>
      </c>
      <c r="AG31" s="1113"/>
      <c r="AH31" s="1113"/>
      <c r="AI31" s="1113"/>
      <c r="AJ31" s="1114"/>
      <c r="AK31" s="1073">
        <v>2071</v>
      </c>
      <c r="AL31" s="1064"/>
      <c r="AM31" s="1064"/>
      <c r="AN31" s="1064"/>
      <c r="AO31" s="1064"/>
      <c r="AP31" s="1064">
        <v>29942</v>
      </c>
      <c r="AQ31" s="1064"/>
      <c r="AR31" s="1064"/>
      <c r="AS31" s="1064"/>
      <c r="AT31" s="1064"/>
      <c r="AU31" s="1064">
        <v>13624</v>
      </c>
      <c r="AV31" s="1064"/>
      <c r="AW31" s="1064"/>
      <c r="AX31" s="1064"/>
      <c r="AY31" s="1064"/>
      <c r="AZ31" s="1135" t="s">
        <v>587</v>
      </c>
      <c r="BA31" s="1135"/>
      <c r="BB31" s="1135"/>
      <c r="BC31" s="1135"/>
      <c r="BD31" s="1135"/>
      <c r="BE31" s="1125" t="s">
        <v>407</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t="s">
        <v>408</v>
      </c>
      <c r="C32" s="1131"/>
      <c r="D32" s="1131"/>
      <c r="E32" s="1131"/>
      <c r="F32" s="1131"/>
      <c r="G32" s="1131"/>
      <c r="H32" s="1131"/>
      <c r="I32" s="1131"/>
      <c r="J32" s="1131"/>
      <c r="K32" s="1131"/>
      <c r="L32" s="1131"/>
      <c r="M32" s="1131"/>
      <c r="N32" s="1131"/>
      <c r="O32" s="1131"/>
      <c r="P32" s="1132"/>
      <c r="Q32" s="1136">
        <v>12075</v>
      </c>
      <c r="R32" s="1137"/>
      <c r="S32" s="1137"/>
      <c r="T32" s="1137"/>
      <c r="U32" s="1137"/>
      <c r="V32" s="1137">
        <v>11985</v>
      </c>
      <c r="W32" s="1137"/>
      <c r="X32" s="1137"/>
      <c r="Y32" s="1137"/>
      <c r="Z32" s="1137"/>
      <c r="AA32" s="1137">
        <v>91</v>
      </c>
      <c r="AB32" s="1137"/>
      <c r="AC32" s="1137"/>
      <c r="AD32" s="1137"/>
      <c r="AE32" s="1138"/>
      <c r="AF32" s="1112">
        <v>2430</v>
      </c>
      <c r="AG32" s="1113"/>
      <c r="AH32" s="1113"/>
      <c r="AI32" s="1113"/>
      <c r="AJ32" s="1114"/>
      <c r="AK32" s="1073">
        <v>2161</v>
      </c>
      <c r="AL32" s="1064"/>
      <c r="AM32" s="1064"/>
      <c r="AN32" s="1064"/>
      <c r="AO32" s="1064"/>
      <c r="AP32" s="1064">
        <v>8560</v>
      </c>
      <c r="AQ32" s="1064"/>
      <c r="AR32" s="1064"/>
      <c r="AS32" s="1064"/>
      <c r="AT32" s="1064"/>
      <c r="AU32" s="1064">
        <v>5898</v>
      </c>
      <c r="AV32" s="1064"/>
      <c r="AW32" s="1064"/>
      <c r="AX32" s="1064"/>
      <c r="AY32" s="1064"/>
      <c r="AZ32" s="1135" t="s">
        <v>588</v>
      </c>
      <c r="BA32" s="1135"/>
      <c r="BB32" s="1135"/>
      <c r="BC32" s="1135"/>
      <c r="BD32" s="1135"/>
      <c r="BE32" s="1125" t="s">
        <v>409</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390</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4847</v>
      </c>
      <c r="AG63" s="1052"/>
      <c r="AH63" s="1052"/>
      <c r="AI63" s="1052"/>
      <c r="AJ63" s="1123"/>
      <c r="AK63" s="1124"/>
      <c r="AL63" s="1056"/>
      <c r="AM63" s="1056"/>
      <c r="AN63" s="1056"/>
      <c r="AO63" s="1056"/>
      <c r="AP63" s="1052">
        <v>38502</v>
      </c>
      <c r="AQ63" s="1052"/>
      <c r="AR63" s="1052"/>
      <c r="AS63" s="1052"/>
      <c r="AT63" s="1052"/>
      <c r="AU63" s="1052">
        <v>19522</v>
      </c>
      <c r="AV63" s="1052"/>
      <c r="AW63" s="1052"/>
      <c r="AX63" s="1052"/>
      <c r="AY63" s="1052"/>
      <c r="AZ63" s="1118"/>
      <c r="BA63" s="1118"/>
      <c r="BB63" s="1118"/>
      <c r="BC63" s="1118"/>
      <c r="BD63" s="1118"/>
      <c r="BE63" s="1053"/>
      <c r="BF63" s="1053"/>
      <c r="BG63" s="1053"/>
      <c r="BH63" s="1053"/>
      <c r="BI63" s="1054"/>
      <c r="BJ63" s="1119" t="s">
        <v>412</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414</v>
      </c>
      <c r="B66" s="1089"/>
      <c r="C66" s="1089"/>
      <c r="D66" s="1089"/>
      <c r="E66" s="1089"/>
      <c r="F66" s="1089"/>
      <c r="G66" s="1089"/>
      <c r="H66" s="1089"/>
      <c r="I66" s="1089"/>
      <c r="J66" s="1089"/>
      <c r="K66" s="1089"/>
      <c r="L66" s="1089"/>
      <c r="M66" s="1089"/>
      <c r="N66" s="1089"/>
      <c r="O66" s="1089"/>
      <c r="P66" s="1090"/>
      <c r="Q66" s="1094" t="s">
        <v>415</v>
      </c>
      <c r="R66" s="1095"/>
      <c r="S66" s="1095"/>
      <c r="T66" s="1095"/>
      <c r="U66" s="1096"/>
      <c r="V66" s="1094" t="s">
        <v>396</v>
      </c>
      <c r="W66" s="1095"/>
      <c r="X66" s="1095"/>
      <c r="Y66" s="1095"/>
      <c r="Z66" s="1096"/>
      <c r="AA66" s="1094" t="s">
        <v>416</v>
      </c>
      <c r="AB66" s="1095"/>
      <c r="AC66" s="1095"/>
      <c r="AD66" s="1095"/>
      <c r="AE66" s="1096"/>
      <c r="AF66" s="1100" t="s">
        <v>398</v>
      </c>
      <c r="AG66" s="1101"/>
      <c r="AH66" s="1101"/>
      <c r="AI66" s="1101"/>
      <c r="AJ66" s="1102"/>
      <c r="AK66" s="1094" t="s">
        <v>417</v>
      </c>
      <c r="AL66" s="1089"/>
      <c r="AM66" s="1089"/>
      <c r="AN66" s="1089"/>
      <c r="AO66" s="1090"/>
      <c r="AP66" s="1094" t="s">
        <v>418</v>
      </c>
      <c r="AQ66" s="1095"/>
      <c r="AR66" s="1095"/>
      <c r="AS66" s="1095"/>
      <c r="AT66" s="1096"/>
      <c r="AU66" s="1094" t="s">
        <v>419</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585</v>
      </c>
      <c r="C68" s="1079"/>
      <c r="D68" s="1079"/>
      <c r="E68" s="1079"/>
      <c r="F68" s="1079"/>
      <c r="G68" s="1079"/>
      <c r="H68" s="1079"/>
      <c r="I68" s="1079"/>
      <c r="J68" s="1079"/>
      <c r="K68" s="1079"/>
      <c r="L68" s="1079"/>
      <c r="M68" s="1079"/>
      <c r="N68" s="1079"/>
      <c r="O68" s="1079"/>
      <c r="P68" s="1080"/>
      <c r="Q68" s="1081">
        <v>4886</v>
      </c>
      <c r="R68" s="1075"/>
      <c r="S68" s="1075"/>
      <c r="T68" s="1075"/>
      <c r="U68" s="1075"/>
      <c r="V68" s="1075">
        <v>3849</v>
      </c>
      <c r="W68" s="1075"/>
      <c r="X68" s="1075"/>
      <c r="Y68" s="1075"/>
      <c r="Z68" s="1075"/>
      <c r="AA68" s="1075">
        <v>1038</v>
      </c>
      <c r="AB68" s="1075"/>
      <c r="AC68" s="1075"/>
      <c r="AD68" s="1075"/>
      <c r="AE68" s="1075"/>
      <c r="AF68" s="1075">
        <v>1038</v>
      </c>
      <c r="AG68" s="1075"/>
      <c r="AH68" s="1075"/>
      <c r="AI68" s="1075"/>
      <c r="AJ68" s="1075"/>
      <c r="AK68" s="1075">
        <v>0</v>
      </c>
      <c r="AL68" s="1075"/>
      <c r="AM68" s="1075"/>
      <c r="AN68" s="1075"/>
      <c r="AO68" s="1075"/>
      <c r="AP68" s="1075"/>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586</v>
      </c>
      <c r="C69" s="1068"/>
      <c r="D69" s="1068"/>
      <c r="E69" s="1068"/>
      <c r="F69" s="1068"/>
      <c r="G69" s="1068"/>
      <c r="H69" s="1068"/>
      <c r="I69" s="1068"/>
      <c r="J69" s="1068"/>
      <c r="K69" s="1068"/>
      <c r="L69" s="1068"/>
      <c r="M69" s="1068"/>
      <c r="N69" s="1068"/>
      <c r="O69" s="1068"/>
      <c r="P69" s="1069"/>
      <c r="Q69" s="1070">
        <v>943518</v>
      </c>
      <c r="R69" s="1064"/>
      <c r="S69" s="1064"/>
      <c r="T69" s="1064"/>
      <c r="U69" s="1064"/>
      <c r="V69" s="1064">
        <v>933423</v>
      </c>
      <c r="W69" s="1064"/>
      <c r="X69" s="1064"/>
      <c r="Y69" s="1064"/>
      <c r="Z69" s="1064"/>
      <c r="AA69" s="1064">
        <v>10095</v>
      </c>
      <c r="AB69" s="1064"/>
      <c r="AC69" s="1064"/>
      <c r="AD69" s="1064"/>
      <c r="AE69" s="1064"/>
      <c r="AF69" s="1064">
        <v>10095</v>
      </c>
      <c r="AG69" s="1064"/>
      <c r="AH69" s="1064"/>
      <c r="AI69" s="1064"/>
      <c r="AJ69" s="1064"/>
      <c r="AK69" s="1064">
        <v>4560</v>
      </c>
      <c r="AL69" s="1064"/>
      <c r="AM69" s="1064"/>
      <c r="AN69" s="1064"/>
      <c r="AO69" s="1064"/>
      <c r="AP69" s="1064"/>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c r="C70" s="1068"/>
      <c r="D70" s="1068"/>
      <c r="E70" s="1068"/>
      <c r="F70" s="1068"/>
      <c r="G70" s="1068"/>
      <c r="H70" s="1068"/>
      <c r="I70" s="1068"/>
      <c r="J70" s="1068"/>
      <c r="K70" s="1068"/>
      <c r="L70" s="1068"/>
      <c r="M70" s="1068"/>
      <c r="N70" s="1068"/>
      <c r="O70" s="1068"/>
      <c r="P70" s="1069"/>
      <c r="Q70" s="1070"/>
      <c r="R70" s="1064"/>
      <c r="S70" s="1064"/>
      <c r="T70" s="1064"/>
      <c r="U70" s="1064"/>
      <c r="V70" s="1064"/>
      <c r="W70" s="1064"/>
      <c r="X70" s="1064"/>
      <c r="Y70" s="1064"/>
      <c r="Z70" s="1064"/>
      <c r="AA70" s="1064"/>
      <c r="AB70" s="1064"/>
      <c r="AC70" s="1064"/>
      <c r="AD70" s="1064"/>
      <c r="AE70" s="1064"/>
      <c r="AF70" s="1064"/>
      <c r="AG70" s="1064"/>
      <c r="AH70" s="1064"/>
      <c r="AI70" s="1064"/>
      <c r="AJ70" s="1064"/>
      <c r="AK70" s="1064"/>
      <c r="AL70" s="1064"/>
      <c r="AM70" s="1064"/>
      <c r="AN70" s="1064"/>
      <c r="AO70" s="1064"/>
      <c r="AP70" s="1064"/>
      <c r="AQ70" s="1064"/>
      <c r="AR70" s="1064"/>
      <c r="AS70" s="1064"/>
      <c r="AT70" s="1064"/>
      <c r="AU70" s="1064"/>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c r="C71" s="1068"/>
      <c r="D71" s="1068"/>
      <c r="E71" s="1068"/>
      <c r="F71" s="1068"/>
      <c r="G71" s="1068"/>
      <c r="H71" s="1068"/>
      <c r="I71" s="1068"/>
      <c r="J71" s="1068"/>
      <c r="K71" s="1068"/>
      <c r="L71" s="1068"/>
      <c r="M71" s="1068"/>
      <c r="N71" s="1068"/>
      <c r="O71" s="1068"/>
      <c r="P71" s="1069"/>
      <c r="Q71" s="1070"/>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390</v>
      </c>
      <c r="B88" s="1037" t="s">
        <v>420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11134</v>
      </c>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421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331</v>
      </c>
      <c r="CS102" s="1044"/>
      <c r="CT102" s="1044"/>
      <c r="CU102" s="1044"/>
      <c r="CV102" s="1045"/>
      <c r="CW102" s="1043">
        <v>12</v>
      </c>
      <c r="CX102" s="1044"/>
      <c r="CY102" s="1044"/>
      <c r="CZ102" s="1044"/>
      <c r="DA102" s="1045"/>
      <c r="DB102" s="1043">
        <v>500</v>
      </c>
      <c r="DC102" s="1044"/>
      <c r="DD102" s="1044"/>
      <c r="DE102" s="1044"/>
      <c r="DF102" s="1045"/>
      <c r="DG102" s="1043"/>
      <c r="DH102" s="1044"/>
      <c r="DI102" s="1044"/>
      <c r="DJ102" s="1044"/>
      <c r="DK102" s="1045"/>
      <c r="DL102" s="1043">
        <v>3400</v>
      </c>
      <c r="DM102" s="1044"/>
      <c r="DN102" s="1044"/>
      <c r="DO102" s="1044"/>
      <c r="DP102" s="1045"/>
      <c r="DQ102" s="1043">
        <v>490</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426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428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429</v>
      </c>
      <c r="AB109" s="987"/>
      <c r="AC109" s="987"/>
      <c r="AD109" s="987"/>
      <c r="AE109" s="988"/>
      <c r="AF109" s="989" t="s">
        <v>307</v>
      </c>
      <c r="AG109" s="987"/>
      <c r="AH109" s="987"/>
      <c r="AI109" s="987"/>
      <c r="AJ109" s="988"/>
      <c r="AK109" s="989" t="s">
        <v>306</v>
      </c>
      <c r="AL109" s="987"/>
      <c r="AM109" s="987"/>
      <c r="AN109" s="987"/>
      <c r="AO109" s="988"/>
      <c r="AP109" s="989" t="s">
        <v>430</v>
      </c>
      <c r="AQ109" s="987"/>
      <c r="AR109" s="987"/>
      <c r="AS109" s="987"/>
      <c r="AT109" s="1018"/>
      <c r="AU109" s="986" t="s">
        <v>428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429</v>
      </c>
      <c r="BR109" s="987"/>
      <c r="BS109" s="987"/>
      <c r="BT109" s="987"/>
      <c r="BU109" s="988"/>
      <c r="BV109" s="989" t="s">
        <v>307</v>
      </c>
      <c r="BW109" s="987"/>
      <c r="BX109" s="987"/>
      <c r="BY109" s="987"/>
      <c r="BZ109" s="988"/>
      <c r="CA109" s="989" t="s">
        <v>306</v>
      </c>
      <c r="CB109" s="987"/>
      <c r="CC109" s="987"/>
      <c r="CD109" s="987"/>
      <c r="CE109" s="988"/>
      <c r="CF109" s="1025" t="s">
        <v>430</v>
      </c>
      <c r="CG109" s="1025"/>
      <c r="CH109" s="1025"/>
      <c r="CI109" s="1025"/>
      <c r="CJ109" s="1025"/>
      <c r="CK109" s="989" t="s">
        <v>431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429</v>
      </c>
      <c r="DH109" s="987"/>
      <c r="DI109" s="987"/>
      <c r="DJ109" s="987"/>
      <c r="DK109" s="988"/>
      <c r="DL109" s="989" t="s">
        <v>307</v>
      </c>
      <c r="DM109" s="987"/>
      <c r="DN109" s="987"/>
      <c r="DO109" s="987"/>
      <c r="DP109" s="988"/>
      <c r="DQ109" s="989" t="s">
        <v>306</v>
      </c>
      <c r="DR109" s="987"/>
      <c r="DS109" s="987"/>
      <c r="DT109" s="987"/>
      <c r="DU109" s="988"/>
      <c r="DV109" s="989" t="s">
        <v>430</v>
      </c>
      <c r="DW109" s="987"/>
      <c r="DX109" s="987"/>
      <c r="DY109" s="987"/>
      <c r="DZ109" s="1018"/>
    </row>
    <row r="110" spans="1:131" s="247" customFormat="1" ht="26.25" customHeight="1" x14ac:dyDescent="0.2">
      <c r="A110" s="889" t="s">
        <v>432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4404345</v>
      </c>
      <c r="AB110" s="980"/>
      <c r="AC110" s="980"/>
      <c r="AD110" s="980"/>
      <c r="AE110" s="981"/>
      <c r="AF110" s="982">
        <v>4397615</v>
      </c>
      <c r="AG110" s="980"/>
      <c r="AH110" s="980"/>
      <c r="AI110" s="980"/>
      <c r="AJ110" s="981"/>
      <c r="AK110" s="982">
        <v>4551141</v>
      </c>
      <c r="AL110" s="980"/>
      <c r="AM110" s="980"/>
      <c r="AN110" s="980"/>
      <c r="AO110" s="981"/>
      <c r="AP110" s="983">
        <v>12.1</v>
      </c>
      <c r="AQ110" s="984"/>
      <c r="AR110" s="984"/>
      <c r="AS110" s="984"/>
      <c r="AT110" s="985"/>
      <c r="AU110" s="1019" t="s">
        <v>73</v>
      </c>
      <c r="AV110" s="1020"/>
      <c r="AW110" s="1020"/>
      <c r="AX110" s="1020"/>
      <c r="AY110" s="1020"/>
      <c r="AZ110" s="945" t="s">
        <v>433</v>
      </c>
      <c r="BA110" s="890"/>
      <c r="BB110" s="890"/>
      <c r="BC110" s="890"/>
      <c r="BD110" s="890"/>
      <c r="BE110" s="890"/>
      <c r="BF110" s="890"/>
      <c r="BG110" s="890"/>
      <c r="BH110" s="890"/>
      <c r="BI110" s="890"/>
      <c r="BJ110" s="890"/>
      <c r="BK110" s="890"/>
      <c r="BL110" s="890"/>
      <c r="BM110" s="890"/>
      <c r="BN110" s="890"/>
      <c r="BO110" s="890"/>
      <c r="BP110" s="891"/>
      <c r="BQ110" s="946">
        <v>57716853</v>
      </c>
      <c r="BR110" s="927"/>
      <c r="BS110" s="927"/>
      <c r="BT110" s="927"/>
      <c r="BU110" s="927"/>
      <c r="BV110" s="927">
        <v>64485496</v>
      </c>
      <c r="BW110" s="927"/>
      <c r="BX110" s="927"/>
      <c r="BY110" s="927"/>
      <c r="BZ110" s="927"/>
      <c r="CA110" s="927">
        <v>65763044</v>
      </c>
      <c r="CB110" s="927"/>
      <c r="CC110" s="927"/>
      <c r="CD110" s="927"/>
      <c r="CE110" s="927"/>
      <c r="CF110" s="951">
        <v>174.5</v>
      </c>
      <c r="CG110" s="952"/>
      <c r="CH110" s="952"/>
      <c r="CI110" s="952"/>
      <c r="CJ110" s="952"/>
      <c r="CK110" s="1015" t="s">
        <v>434</v>
      </c>
      <c r="CL110" s="901"/>
      <c r="CM110" s="976" t="s">
        <v>435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1933867</v>
      </c>
      <c r="DH110" s="927"/>
      <c r="DI110" s="927"/>
      <c r="DJ110" s="927"/>
      <c r="DK110" s="927"/>
      <c r="DL110" s="927">
        <v>1832588</v>
      </c>
      <c r="DM110" s="927"/>
      <c r="DN110" s="927"/>
      <c r="DO110" s="927"/>
      <c r="DP110" s="927"/>
      <c r="DQ110" s="927">
        <v>1731233</v>
      </c>
      <c r="DR110" s="927"/>
      <c r="DS110" s="927"/>
      <c r="DT110" s="927"/>
      <c r="DU110" s="927"/>
      <c r="DV110" s="928">
        <v>4.5999999999999996</v>
      </c>
      <c r="DW110" s="928"/>
      <c r="DX110" s="928"/>
      <c r="DY110" s="928"/>
      <c r="DZ110" s="929"/>
    </row>
    <row r="111" spans="1:131" s="247" customFormat="1" ht="26.25" customHeight="1" x14ac:dyDescent="0.2">
      <c r="A111" s="856" t="s">
        <v>436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392</v>
      </c>
      <c r="AB111" s="1008"/>
      <c r="AC111" s="1008"/>
      <c r="AD111" s="1008"/>
      <c r="AE111" s="1009"/>
      <c r="AF111" s="1010" t="s">
        <v>131</v>
      </c>
      <c r="AG111" s="1008"/>
      <c r="AH111" s="1008"/>
      <c r="AI111" s="1008"/>
      <c r="AJ111" s="1009"/>
      <c r="AK111" s="1010" t="s">
        <v>392</v>
      </c>
      <c r="AL111" s="1008"/>
      <c r="AM111" s="1008"/>
      <c r="AN111" s="1008"/>
      <c r="AO111" s="1009"/>
      <c r="AP111" s="1011" t="s">
        <v>131</v>
      </c>
      <c r="AQ111" s="1012"/>
      <c r="AR111" s="1012"/>
      <c r="AS111" s="1012"/>
      <c r="AT111" s="1013"/>
      <c r="AU111" s="1021"/>
      <c r="AV111" s="1022"/>
      <c r="AW111" s="1022"/>
      <c r="AX111" s="1022"/>
      <c r="AY111" s="1022"/>
      <c r="AZ111" s="897" t="s">
        <v>437</v>
      </c>
      <c r="BA111" s="832"/>
      <c r="BB111" s="832"/>
      <c r="BC111" s="832"/>
      <c r="BD111" s="832"/>
      <c r="BE111" s="832"/>
      <c r="BF111" s="832"/>
      <c r="BG111" s="832"/>
      <c r="BH111" s="832"/>
      <c r="BI111" s="832"/>
      <c r="BJ111" s="832"/>
      <c r="BK111" s="832"/>
      <c r="BL111" s="832"/>
      <c r="BM111" s="832"/>
      <c r="BN111" s="832"/>
      <c r="BO111" s="832"/>
      <c r="BP111" s="833"/>
      <c r="BQ111" s="898">
        <v>4477516</v>
      </c>
      <c r="BR111" s="899"/>
      <c r="BS111" s="899"/>
      <c r="BT111" s="899"/>
      <c r="BU111" s="899"/>
      <c r="BV111" s="899">
        <v>4379402</v>
      </c>
      <c r="BW111" s="899"/>
      <c r="BX111" s="899"/>
      <c r="BY111" s="899"/>
      <c r="BZ111" s="899"/>
      <c r="CA111" s="899">
        <v>4279361</v>
      </c>
      <c r="CB111" s="899"/>
      <c r="CC111" s="899"/>
      <c r="CD111" s="899"/>
      <c r="CE111" s="899"/>
      <c r="CF111" s="960">
        <v>11.4</v>
      </c>
      <c r="CG111" s="961"/>
      <c r="CH111" s="961"/>
      <c r="CI111" s="961"/>
      <c r="CJ111" s="961"/>
      <c r="CK111" s="1016"/>
      <c r="CL111" s="903"/>
      <c r="CM111" s="906" t="s">
        <v>438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131</v>
      </c>
      <c r="DH111" s="899"/>
      <c r="DI111" s="899"/>
      <c r="DJ111" s="899"/>
      <c r="DK111" s="899"/>
      <c r="DL111" s="899" t="s">
        <v>392</v>
      </c>
      <c r="DM111" s="899"/>
      <c r="DN111" s="899"/>
      <c r="DO111" s="899"/>
      <c r="DP111" s="899"/>
      <c r="DQ111" s="899" t="s">
        <v>131</v>
      </c>
      <c r="DR111" s="899"/>
      <c r="DS111" s="899"/>
      <c r="DT111" s="899"/>
      <c r="DU111" s="899"/>
      <c r="DV111" s="876" t="s">
        <v>131</v>
      </c>
      <c r="DW111" s="876"/>
      <c r="DX111" s="876"/>
      <c r="DY111" s="876"/>
      <c r="DZ111" s="877"/>
    </row>
    <row r="112" spans="1:131" s="247" customFormat="1" ht="26.25" customHeight="1" x14ac:dyDescent="0.2">
      <c r="A112" s="1001" t="s">
        <v>439</v>
      </c>
      <c r="B112" s="1002"/>
      <c r="C112" s="832" t="s">
        <v>440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392</v>
      </c>
      <c r="AB112" s="862"/>
      <c r="AC112" s="862"/>
      <c r="AD112" s="862"/>
      <c r="AE112" s="863"/>
      <c r="AF112" s="864" t="s">
        <v>131</v>
      </c>
      <c r="AG112" s="862"/>
      <c r="AH112" s="862"/>
      <c r="AI112" s="862"/>
      <c r="AJ112" s="863"/>
      <c r="AK112" s="864" t="s">
        <v>392</v>
      </c>
      <c r="AL112" s="862"/>
      <c r="AM112" s="862"/>
      <c r="AN112" s="862"/>
      <c r="AO112" s="863"/>
      <c r="AP112" s="909" t="s">
        <v>131</v>
      </c>
      <c r="AQ112" s="910"/>
      <c r="AR112" s="910"/>
      <c r="AS112" s="910"/>
      <c r="AT112" s="911"/>
      <c r="AU112" s="1021"/>
      <c r="AV112" s="1022"/>
      <c r="AW112" s="1022"/>
      <c r="AX112" s="1022"/>
      <c r="AY112" s="1022"/>
      <c r="AZ112" s="897" t="s">
        <v>441</v>
      </c>
      <c r="BA112" s="832"/>
      <c r="BB112" s="832"/>
      <c r="BC112" s="832"/>
      <c r="BD112" s="832"/>
      <c r="BE112" s="832"/>
      <c r="BF112" s="832"/>
      <c r="BG112" s="832"/>
      <c r="BH112" s="832"/>
      <c r="BI112" s="832"/>
      <c r="BJ112" s="832"/>
      <c r="BK112" s="832"/>
      <c r="BL112" s="832"/>
      <c r="BM112" s="832"/>
      <c r="BN112" s="832"/>
      <c r="BO112" s="832"/>
      <c r="BP112" s="833"/>
      <c r="BQ112" s="898">
        <v>20361471</v>
      </c>
      <c r="BR112" s="899"/>
      <c r="BS112" s="899"/>
      <c r="BT112" s="899"/>
      <c r="BU112" s="899"/>
      <c r="BV112" s="899">
        <v>19967593</v>
      </c>
      <c r="BW112" s="899"/>
      <c r="BX112" s="899"/>
      <c r="BY112" s="899"/>
      <c r="BZ112" s="899"/>
      <c r="CA112" s="899">
        <v>19521675</v>
      </c>
      <c r="CB112" s="899"/>
      <c r="CC112" s="899"/>
      <c r="CD112" s="899"/>
      <c r="CE112" s="899"/>
      <c r="CF112" s="960">
        <v>51.8</v>
      </c>
      <c r="CG112" s="961"/>
      <c r="CH112" s="961"/>
      <c r="CI112" s="961"/>
      <c r="CJ112" s="961"/>
      <c r="CK112" s="1016"/>
      <c r="CL112" s="903"/>
      <c r="CM112" s="906" t="s">
        <v>442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392</v>
      </c>
      <c r="DH112" s="899"/>
      <c r="DI112" s="899"/>
      <c r="DJ112" s="899"/>
      <c r="DK112" s="899"/>
      <c r="DL112" s="899" t="s">
        <v>392</v>
      </c>
      <c r="DM112" s="899"/>
      <c r="DN112" s="899"/>
      <c r="DO112" s="899"/>
      <c r="DP112" s="899"/>
      <c r="DQ112" s="899" t="s">
        <v>443</v>
      </c>
      <c r="DR112" s="899"/>
      <c r="DS112" s="899"/>
      <c r="DT112" s="899"/>
      <c r="DU112" s="899"/>
      <c r="DV112" s="876" t="s">
        <v>392</v>
      </c>
      <c r="DW112" s="876"/>
      <c r="DX112" s="876"/>
      <c r="DY112" s="876"/>
      <c r="DZ112" s="877"/>
    </row>
    <row r="113" spans="1:130" s="247" customFormat="1" ht="26.25" customHeight="1" x14ac:dyDescent="0.2">
      <c r="A113" s="1003"/>
      <c r="B113" s="1004"/>
      <c r="C113" s="832" t="s">
        <v>444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1631541</v>
      </c>
      <c r="AB113" s="1008"/>
      <c r="AC113" s="1008"/>
      <c r="AD113" s="1008"/>
      <c r="AE113" s="1009"/>
      <c r="AF113" s="1010">
        <v>1725105</v>
      </c>
      <c r="AG113" s="1008"/>
      <c r="AH113" s="1008"/>
      <c r="AI113" s="1008"/>
      <c r="AJ113" s="1009"/>
      <c r="AK113" s="1010">
        <v>1772980</v>
      </c>
      <c r="AL113" s="1008"/>
      <c r="AM113" s="1008"/>
      <c r="AN113" s="1008"/>
      <c r="AO113" s="1009"/>
      <c r="AP113" s="1011">
        <v>4.7</v>
      </c>
      <c r="AQ113" s="1012"/>
      <c r="AR113" s="1012"/>
      <c r="AS113" s="1012"/>
      <c r="AT113" s="1013"/>
      <c r="AU113" s="1021"/>
      <c r="AV113" s="1022"/>
      <c r="AW113" s="1022"/>
      <c r="AX113" s="1022"/>
      <c r="AY113" s="1022"/>
      <c r="AZ113" s="897" t="s">
        <v>445</v>
      </c>
      <c r="BA113" s="832"/>
      <c r="BB113" s="832"/>
      <c r="BC113" s="832"/>
      <c r="BD113" s="832"/>
      <c r="BE113" s="832"/>
      <c r="BF113" s="832"/>
      <c r="BG113" s="832"/>
      <c r="BH113" s="832"/>
      <c r="BI113" s="832"/>
      <c r="BJ113" s="832"/>
      <c r="BK113" s="832"/>
      <c r="BL113" s="832"/>
      <c r="BM113" s="832"/>
      <c r="BN113" s="832"/>
      <c r="BO113" s="832"/>
      <c r="BP113" s="833"/>
      <c r="BQ113" s="898" t="s">
        <v>392</v>
      </c>
      <c r="BR113" s="899"/>
      <c r="BS113" s="899"/>
      <c r="BT113" s="899"/>
      <c r="BU113" s="899"/>
      <c r="BV113" s="899" t="s">
        <v>131</v>
      </c>
      <c r="BW113" s="899"/>
      <c r="BX113" s="899"/>
      <c r="BY113" s="899"/>
      <c r="BZ113" s="899"/>
      <c r="CA113" s="899" t="s">
        <v>131</v>
      </c>
      <c r="CB113" s="899"/>
      <c r="CC113" s="899"/>
      <c r="CD113" s="899"/>
      <c r="CE113" s="899"/>
      <c r="CF113" s="960" t="s">
        <v>392</v>
      </c>
      <c r="CG113" s="961"/>
      <c r="CH113" s="961"/>
      <c r="CI113" s="961"/>
      <c r="CJ113" s="961"/>
      <c r="CK113" s="1016"/>
      <c r="CL113" s="903"/>
      <c r="CM113" s="906" t="s">
        <v>446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131</v>
      </c>
      <c r="DH113" s="862"/>
      <c r="DI113" s="862"/>
      <c r="DJ113" s="862"/>
      <c r="DK113" s="863"/>
      <c r="DL113" s="864" t="s">
        <v>392</v>
      </c>
      <c r="DM113" s="862"/>
      <c r="DN113" s="862"/>
      <c r="DO113" s="862"/>
      <c r="DP113" s="863"/>
      <c r="DQ113" s="864" t="s">
        <v>392</v>
      </c>
      <c r="DR113" s="862"/>
      <c r="DS113" s="862"/>
      <c r="DT113" s="862"/>
      <c r="DU113" s="863"/>
      <c r="DV113" s="909" t="s">
        <v>131</v>
      </c>
      <c r="DW113" s="910"/>
      <c r="DX113" s="910"/>
      <c r="DY113" s="910"/>
      <c r="DZ113" s="911"/>
    </row>
    <row r="114" spans="1:130" s="247" customFormat="1" ht="26.25" customHeight="1" x14ac:dyDescent="0.2">
      <c r="A114" s="1003"/>
      <c r="B114" s="1004"/>
      <c r="C114" s="832" t="s">
        <v>447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131</v>
      </c>
      <c r="AB114" s="862"/>
      <c r="AC114" s="862"/>
      <c r="AD114" s="862"/>
      <c r="AE114" s="863"/>
      <c r="AF114" s="864" t="s">
        <v>392</v>
      </c>
      <c r="AG114" s="862"/>
      <c r="AH114" s="862"/>
      <c r="AI114" s="862"/>
      <c r="AJ114" s="863"/>
      <c r="AK114" s="864" t="s">
        <v>392</v>
      </c>
      <c r="AL114" s="862"/>
      <c r="AM114" s="862"/>
      <c r="AN114" s="862"/>
      <c r="AO114" s="863"/>
      <c r="AP114" s="909" t="s">
        <v>392</v>
      </c>
      <c r="AQ114" s="910"/>
      <c r="AR114" s="910"/>
      <c r="AS114" s="910"/>
      <c r="AT114" s="911"/>
      <c r="AU114" s="1021"/>
      <c r="AV114" s="1022"/>
      <c r="AW114" s="1022"/>
      <c r="AX114" s="1022"/>
      <c r="AY114" s="1022"/>
      <c r="AZ114" s="897" t="s">
        <v>448</v>
      </c>
      <c r="BA114" s="832"/>
      <c r="BB114" s="832"/>
      <c r="BC114" s="832"/>
      <c r="BD114" s="832"/>
      <c r="BE114" s="832"/>
      <c r="BF114" s="832"/>
      <c r="BG114" s="832"/>
      <c r="BH114" s="832"/>
      <c r="BI114" s="832"/>
      <c r="BJ114" s="832"/>
      <c r="BK114" s="832"/>
      <c r="BL114" s="832"/>
      <c r="BM114" s="832"/>
      <c r="BN114" s="832"/>
      <c r="BO114" s="832"/>
      <c r="BP114" s="833"/>
      <c r="BQ114" s="898">
        <v>9434513</v>
      </c>
      <c r="BR114" s="899"/>
      <c r="BS114" s="899"/>
      <c r="BT114" s="899"/>
      <c r="BU114" s="899"/>
      <c r="BV114" s="899">
        <v>9270124</v>
      </c>
      <c r="BW114" s="899"/>
      <c r="BX114" s="899"/>
      <c r="BY114" s="899"/>
      <c r="BZ114" s="899"/>
      <c r="CA114" s="899">
        <v>8804251</v>
      </c>
      <c r="CB114" s="899"/>
      <c r="CC114" s="899"/>
      <c r="CD114" s="899"/>
      <c r="CE114" s="899"/>
      <c r="CF114" s="960">
        <v>23.4</v>
      </c>
      <c r="CG114" s="961"/>
      <c r="CH114" s="961"/>
      <c r="CI114" s="961"/>
      <c r="CJ114" s="961"/>
      <c r="CK114" s="1016"/>
      <c r="CL114" s="903"/>
      <c r="CM114" s="906" t="s">
        <v>449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392</v>
      </c>
      <c r="DH114" s="862"/>
      <c r="DI114" s="862"/>
      <c r="DJ114" s="862"/>
      <c r="DK114" s="863"/>
      <c r="DL114" s="864" t="s">
        <v>392</v>
      </c>
      <c r="DM114" s="862"/>
      <c r="DN114" s="862"/>
      <c r="DO114" s="862"/>
      <c r="DP114" s="863"/>
      <c r="DQ114" s="864" t="s">
        <v>392</v>
      </c>
      <c r="DR114" s="862"/>
      <c r="DS114" s="862"/>
      <c r="DT114" s="862"/>
      <c r="DU114" s="863"/>
      <c r="DV114" s="909" t="s">
        <v>392</v>
      </c>
      <c r="DW114" s="910"/>
      <c r="DX114" s="910"/>
      <c r="DY114" s="910"/>
      <c r="DZ114" s="911"/>
    </row>
    <row r="115" spans="1:130" s="247" customFormat="1" ht="26.25" customHeight="1" x14ac:dyDescent="0.2">
      <c r="A115" s="1003"/>
      <c r="B115" s="1004"/>
      <c r="C115" s="832" t="s">
        <v>450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31056</v>
      </c>
      <c r="AB115" s="1008"/>
      <c r="AC115" s="1008"/>
      <c r="AD115" s="1008"/>
      <c r="AE115" s="1009"/>
      <c r="AF115" s="1010">
        <v>76684</v>
      </c>
      <c r="AG115" s="1008"/>
      <c r="AH115" s="1008"/>
      <c r="AI115" s="1008"/>
      <c r="AJ115" s="1009"/>
      <c r="AK115" s="1010">
        <v>101559</v>
      </c>
      <c r="AL115" s="1008"/>
      <c r="AM115" s="1008"/>
      <c r="AN115" s="1008"/>
      <c r="AO115" s="1009"/>
      <c r="AP115" s="1011">
        <v>0.3</v>
      </c>
      <c r="AQ115" s="1012"/>
      <c r="AR115" s="1012"/>
      <c r="AS115" s="1012"/>
      <c r="AT115" s="1013"/>
      <c r="AU115" s="1021"/>
      <c r="AV115" s="1022"/>
      <c r="AW115" s="1022"/>
      <c r="AX115" s="1022"/>
      <c r="AY115" s="1022"/>
      <c r="AZ115" s="897" t="s">
        <v>451</v>
      </c>
      <c r="BA115" s="832"/>
      <c r="BB115" s="832"/>
      <c r="BC115" s="832"/>
      <c r="BD115" s="832"/>
      <c r="BE115" s="832"/>
      <c r="BF115" s="832"/>
      <c r="BG115" s="832"/>
      <c r="BH115" s="832"/>
      <c r="BI115" s="832"/>
      <c r="BJ115" s="832"/>
      <c r="BK115" s="832"/>
      <c r="BL115" s="832"/>
      <c r="BM115" s="832"/>
      <c r="BN115" s="832"/>
      <c r="BO115" s="832"/>
      <c r="BP115" s="833"/>
      <c r="BQ115" s="898" t="s">
        <v>392</v>
      </c>
      <c r="BR115" s="899"/>
      <c r="BS115" s="899"/>
      <c r="BT115" s="899"/>
      <c r="BU115" s="899"/>
      <c r="BV115" s="899" t="s">
        <v>131</v>
      </c>
      <c r="BW115" s="899"/>
      <c r="BX115" s="899"/>
      <c r="BY115" s="899"/>
      <c r="BZ115" s="899"/>
      <c r="CA115" s="899" t="s">
        <v>131</v>
      </c>
      <c r="CB115" s="899"/>
      <c r="CC115" s="899"/>
      <c r="CD115" s="899"/>
      <c r="CE115" s="899"/>
      <c r="CF115" s="960" t="s">
        <v>131</v>
      </c>
      <c r="CG115" s="961"/>
      <c r="CH115" s="961"/>
      <c r="CI115" s="961"/>
      <c r="CJ115" s="961"/>
      <c r="CK115" s="1016"/>
      <c r="CL115" s="903"/>
      <c r="CM115" s="897" t="s">
        <v>452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2542612</v>
      </c>
      <c r="DH115" s="862"/>
      <c r="DI115" s="862"/>
      <c r="DJ115" s="862"/>
      <c r="DK115" s="863"/>
      <c r="DL115" s="864">
        <v>2545985</v>
      </c>
      <c r="DM115" s="862"/>
      <c r="DN115" s="862"/>
      <c r="DO115" s="862"/>
      <c r="DP115" s="863"/>
      <c r="DQ115" s="864">
        <v>2547507</v>
      </c>
      <c r="DR115" s="862"/>
      <c r="DS115" s="862"/>
      <c r="DT115" s="862"/>
      <c r="DU115" s="863"/>
      <c r="DV115" s="909">
        <v>6.8</v>
      </c>
      <c r="DW115" s="910"/>
      <c r="DX115" s="910"/>
      <c r="DY115" s="910"/>
      <c r="DZ115" s="911"/>
    </row>
    <row r="116" spans="1:130" s="247" customFormat="1" ht="26.25" customHeight="1" x14ac:dyDescent="0.2">
      <c r="A116" s="1005"/>
      <c r="B116" s="1006"/>
      <c r="C116" s="965" t="s">
        <v>453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131</v>
      </c>
      <c r="AB116" s="862"/>
      <c r="AC116" s="862"/>
      <c r="AD116" s="862"/>
      <c r="AE116" s="863"/>
      <c r="AF116" s="864">
        <v>56</v>
      </c>
      <c r="AG116" s="862"/>
      <c r="AH116" s="862"/>
      <c r="AI116" s="862"/>
      <c r="AJ116" s="863"/>
      <c r="AK116" s="864">
        <v>52</v>
      </c>
      <c r="AL116" s="862"/>
      <c r="AM116" s="862"/>
      <c r="AN116" s="862"/>
      <c r="AO116" s="863"/>
      <c r="AP116" s="909">
        <v>0</v>
      </c>
      <c r="AQ116" s="910"/>
      <c r="AR116" s="910"/>
      <c r="AS116" s="910"/>
      <c r="AT116" s="911"/>
      <c r="AU116" s="1021"/>
      <c r="AV116" s="1022"/>
      <c r="AW116" s="1022"/>
      <c r="AX116" s="1022"/>
      <c r="AY116" s="1022"/>
      <c r="AZ116" s="948" t="s">
        <v>454</v>
      </c>
      <c r="BA116" s="949"/>
      <c r="BB116" s="949"/>
      <c r="BC116" s="949"/>
      <c r="BD116" s="949"/>
      <c r="BE116" s="949"/>
      <c r="BF116" s="949"/>
      <c r="BG116" s="949"/>
      <c r="BH116" s="949"/>
      <c r="BI116" s="949"/>
      <c r="BJ116" s="949"/>
      <c r="BK116" s="949"/>
      <c r="BL116" s="949"/>
      <c r="BM116" s="949"/>
      <c r="BN116" s="949"/>
      <c r="BO116" s="949"/>
      <c r="BP116" s="950"/>
      <c r="BQ116" s="898" t="s">
        <v>392</v>
      </c>
      <c r="BR116" s="899"/>
      <c r="BS116" s="899"/>
      <c r="BT116" s="899"/>
      <c r="BU116" s="899"/>
      <c r="BV116" s="899" t="s">
        <v>131</v>
      </c>
      <c r="BW116" s="899"/>
      <c r="BX116" s="899"/>
      <c r="BY116" s="899"/>
      <c r="BZ116" s="899"/>
      <c r="CA116" s="899" t="s">
        <v>392</v>
      </c>
      <c r="CB116" s="899"/>
      <c r="CC116" s="899"/>
      <c r="CD116" s="899"/>
      <c r="CE116" s="899"/>
      <c r="CF116" s="960" t="s">
        <v>392</v>
      </c>
      <c r="CG116" s="961"/>
      <c r="CH116" s="961"/>
      <c r="CI116" s="961"/>
      <c r="CJ116" s="961"/>
      <c r="CK116" s="1016"/>
      <c r="CL116" s="903"/>
      <c r="CM116" s="906" t="s">
        <v>455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1037</v>
      </c>
      <c r="DH116" s="862"/>
      <c r="DI116" s="862"/>
      <c r="DJ116" s="862"/>
      <c r="DK116" s="863"/>
      <c r="DL116" s="864">
        <v>829</v>
      </c>
      <c r="DM116" s="862"/>
      <c r="DN116" s="862"/>
      <c r="DO116" s="862"/>
      <c r="DP116" s="863"/>
      <c r="DQ116" s="864">
        <v>621</v>
      </c>
      <c r="DR116" s="862"/>
      <c r="DS116" s="862"/>
      <c r="DT116" s="862"/>
      <c r="DU116" s="863"/>
      <c r="DV116" s="909">
        <v>0</v>
      </c>
      <c r="DW116" s="910"/>
      <c r="DX116" s="910"/>
      <c r="DY116" s="910"/>
      <c r="DZ116" s="911"/>
    </row>
    <row r="117" spans="1:130" s="247" customFormat="1" ht="26.25" customHeight="1" x14ac:dyDescent="0.2">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456</v>
      </c>
      <c r="Z117" s="988"/>
      <c r="AA117" s="993">
        <v>6066942</v>
      </c>
      <c r="AB117" s="994"/>
      <c r="AC117" s="994"/>
      <c r="AD117" s="994"/>
      <c r="AE117" s="995"/>
      <c r="AF117" s="996">
        <v>6199460</v>
      </c>
      <c r="AG117" s="994"/>
      <c r="AH117" s="994"/>
      <c r="AI117" s="994"/>
      <c r="AJ117" s="995"/>
      <c r="AK117" s="996">
        <v>6425732</v>
      </c>
      <c r="AL117" s="994"/>
      <c r="AM117" s="994"/>
      <c r="AN117" s="994"/>
      <c r="AO117" s="995"/>
      <c r="AP117" s="997"/>
      <c r="AQ117" s="998"/>
      <c r="AR117" s="998"/>
      <c r="AS117" s="998"/>
      <c r="AT117" s="999"/>
      <c r="AU117" s="1021"/>
      <c r="AV117" s="1022"/>
      <c r="AW117" s="1022"/>
      <c r="AX117" s="1022"/>
      <c r="AY117" s="1022"/>
      <c r="AZ117" s="948" t="s">
        <v>457</v>
      </c>
      <c r="BA117" s="949"/>
      <c r="BB117" s="949"/>
      <c r="BC117" s="949"/>
      <c r="BD117" s="949"/>
      <c r="BE117" s="949"/>
      <c r="BF117" s="949"/>
      <c r="BG117" s="949"/>
      <c r="BH117" s="949"/>
      <c r="BI117" s="949"/>
      <c r="BJ117" s="949"/>
      <c r="BK117" s="949"/>
      <c r="BL117" s="949"/>
      <c r="BM117" s="949"/>
      <c r="BN117" s="949"/>
      <c r="BO117" s="949"/>
      <c r="BP117" s="950"/>
      <c r="BQ117" s="898" t="s">
        <v>392</v>
      </c>
      <c r="BR117" s="899"/>
      <c r="BS117" s="899"/>
      <c r="BT117" s="899"/>
      <c r="BU117" s="899"/>
      <c r="BV117" s="899" t="s">
        <v>392</v>
      </c>
      <c r="BW117" s="899"/>
      <c r="BX117" s="899"/>
      <c r="BY117" s="899"/>
      <c r="BZ117" s="899"/>
      <c r="CA117" s="899" t="s">
        <v>392</v>
      </c>
      <c r="CB117" s="899"/>
      <c r="CC117" s="899"/>
      <c r="CD117" s="899"/>
      <c r="CE117" s="899"/>
      <c r="CF117" s="960" t="s">
        <v>131</v>
      </c>
      <c r="CG117" s="961"/>
      <c r="CH117" s="961"/>
      <c r="CI117" s="961"/>
      <c r="CJ117" s="961"/>
      <c r="CK117" s="1016"/>
      <c r="CL117" s="903"/>
      <c r="CM117" s="906" t="s">
        <v>458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131</v>
      </c>
      <c r="DH117" s="862"/>
      <c r="DI117" s="862"/>
      <c r="DJ117" s="862"/>
      <c r="DK117" s="863"/>
      <c r="DL117" s="864" t="s">
        <v>131</v>
      </c>
      <c r="DM117" s="862"/>
      <c r="DN117" s="862"/>
      <c r="DO117" s="862"/>
      <c r="DP117" s="863"/>
      <c r="DQ117" s="864" t="s">
        <v>392</v>
      </c>
      <c r="DR117" s="862"/>
      <c r="DS117" s="862"/>
      <c r="DT117" s="862"/>
      <c r="DU117" s="863"/>
      <c r="DV117" s="909" t="s">
        <v>392</v>
      </c>
      <c r="DW117" s="910"/>
      <c r="DX117" s="910"/>
      <c r="DY117" s="910"/>
      <c r="DZ117" s="911"/>
    </row>
    <row r="118" spans="1:130" s="247" customFormat="1" ht="26.25" customHeight="1" x14ac:dyDescent="0.2">
      <c r="A118" s="986" t="s">
        <v>431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429</v>
      </c>
      <c r="AB118" s="987"/>
      <c r="AC118" s="987"/>
      <c r="AD118" s="987"/>
      <c r="AE118" s="988"/>
      <c r="AF118" s="989" t="s">
        <v>307</v>
      </c>
      <c r="AG118" s="987"/>
      <c r="AH118" s="987"/>
      <c r="AI118" s="987"/>
      <c r="AJ118" s="988"/>
      <c r="AK118" s="989" t="s">
        <v>306</v>
      </c>
      <c r="AL118" s="987"/>
      <c r="AM118" s="987"/>
      <c r="AN118" s="987"/>
      <c r="AO118" s="988"/>
      <c r="AP118" s="990" t="s">
        <v>430</v>
      </c>
      <c r="AQ118" s="991"/>
      <c r="AR118" s="991"/>
      <c r="AS118" s="991"/>
      <c r="AT118" s="992"/>
      <c r="AU118" s="1021"/>
      <c r="AV118" s="1022"/>
      <c r="AW118" s="1022"/>
      <c r="AX118" s="1022"/>
      <c r="AY118" s="1022"/>
      <c r="AZ118" s="964" t="s">
        <v>459</v>
      </c>
      <c r="BA118" s="965"/>
      <c r="BB118" s="965"/>
      <c r="BC118" s="965"/>
      <c r="BD118" s="965"/>
      <c r="BE118" s="965"/>
      <c r="BF118" s="965"/>
      <c r="BG118" s="965"/>
      <c r="BH118" s="965"/>
      <c r="BI118" s="965"/>
      <c r="BJ118" s="965"/>
      <c r="BK118" s="965"/>
      <c r="BL118" s="965"/>
      <c r="BM118" s="965"/>
      <c r="BN118" s="965"/>
      <c r="BO118" s="965"/>
      <c r="BP118" s="966"/>
      <c r="BQ118" s="967" t="s">
        <v>131</v>
      </c>
      <c r="BR118" s="930"/>
      <c r="BS118" s="930"/>
      <c r="BT118" s="930"/>
      <c r="BU118" s="930"/>
      <c r="BV118" s="930" t="s">
        <v>392</v>
      </c>
      <c r="BW118" s="930"/>
      <c r="BX118" s="930"/>
      <c r="BY118" s="930"/>
      <c r="BZ118" s="930"/>
      <c r="CA118" s="930" t="s">
        <v>443</v>
      </c>
      <c r="CB118" s="930"/>
      <c r="CC118" s="930"/>
      <c r="CD118" s="930"/>
      <c r="CE118" s="930"/>
      <c r="CF118" s="960" t="s">
        <v>392</v>
      </c>
      <c r="CG118" s="961"/>
      <c r="CH118" s="961"/>
      <c r="CI118" s="961"/>
      <c r="CJ118" s="961"/>
      <c r="CK118" s="1016"/>
      <c r="CL118" s="903"/>
      <c r="CM118" s="906" t="s">
        <v>460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131</v>
      </c>
      <c r="DH118" s="862"/>
      <c r="DI118" s="862"/>
      <c r="DJ118" s="862"/>
      <c r="DK118" s="863"/>
      <c r="DL118" s="864" t="s">
        <v>392</v>
      </c>
      <c r="DM118" s="862"/>
      <c r="DN118" s="862"/>
      <c r="DO118" s="862"/>
      <c r="DP118" s="863"/>
      <c r="DQ118" s="864" t="s">
        <v>443</v>
      </c>
      <c r="DR118" s="862"/>
      <c r="DS118" s="862"/>
      <c r="DT118" s="862"/>
      <c r="DU118" s="863"/>
      <c r="DV118" s="909" t="s">
        <v>131</v>
      </c>
      <c r="DW118" s="910"/>
      <c r="DX118" s="910"/>
      <c r="DY118" s="910"/>
      <c r="DZ118" s="911"/>
    </row>
    <row r="119" spans="1:130" s="247" customFormat="1" ht="26.25" customHeight="1" x14ac:dyDescent="0.2">
      <c r="A119" s="900" t="s">
        <v>434</v>
      </c>
      <c r="B119" s="901"/>
      <c r="C119" s="976" t="s">
        <v>435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v>30852</v>
      </c>
      <c r="AB119" s="980"/>
      <c r="AC119" s="980"/>
      <c r="AD119" s="980"/>
      <c r="AE119" s="981"/>
      <c r="AF119" s="982">
        <v>76480</v>
      </c>
      <c r="AG119" s="980"/>
      <c r="AH119" s="980"/>
      <c r="AI119" s="980"/>
      <c r="AJ119" s="981"/>
      <c r="AK119" s="982">
        <v>101355</v>
      </c>
      <c r="AL119" s="980"/>
      <c r="AM119" s="980"/>
      <c r="AN119" s="980"/>
      <c r="AO119" s="981"/>
      <c r="AP119" s="983">
        <v>0.3</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461</v>
      </c>
      <c r="BP119" s="963"/>
      <c r="BQ119" s="967">
        <v>91990353</v>
      </c>
      <c r="BR119" s="930"/>
      <c r="BS119" s="930"/>
      <c r="BT119" s="930"/>
      <c r="BU119" s="930"/>
      <c r="BV119" s="930">
        <v>98102615</v>
      </c>
      <c r="BW119" s="930"/>
      <c r="BX119" s="930"/>
      <c r="BY119" s="930"/>
      <c r="BZ119" s="930"/>
      <c r="CA119" s="930">
        <v>98368331</v>
      </c>
      <c r="CB119" s="930"/>
      <c r="CC119" s="930"/>
      <c r="CD119" s="930"/>
      <c r="CE119" s="930"/>
      <c r="CF119" s="828"/>
      <c r="CG119" s="829"/>
      <c r="CH119" s="829"/>
      <c r="CI119" s="829"/>
      <c r="CJ119" s="919"/>
      <c r="CK119" s="1017"/>
      <c r="CL119" s="905"/>
      <c r="CM119" s="923" t="s">
        <v>462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131</v>
      </c>
      <c r="DH119" s="845"/>
      <c r="DI119" s="845"/>
      <c r="DJ119" s="845"/>
      <c r="DK119" s="846"/>
      <c r="DL119" s="847" t="s">
        <v>392</v>
      </c>
      <c r="DM119" s="845"/>
      <c r="DN119" s="845"/>
      <c r="DO119" s="845"/>
      <c r="DP119" s="846"/>
      <c r="DQ119" s="847" t="s">
        <v>392</v>
      </c>
      <c r="DR119" s="845"/>
      <c r="DS119" s="845"/>
      <c r="DT119" s="845"/>
      <c r="DU119" s="846"/>
      <c r="DV119" s="933" t="s">
        <v>392</v>
      </c>
      <c r="DW119" s="934"/>
      <c r="DX119" s="934"/>
      <c r="DY119" s="934"/>
      <c r="DZ119" s="935"/>
    </row>
    <row r="120" spans="1:130" s="247" customFormat="1" ht="26.25" customHeight="1" x14ac:dyDescent="0.2">
      <c r="A120" s="902"/>
      <c r="B120" s="903"/>
      <c r="C120" s="906" t="s">
        <v>438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131</v>
      </c>
      <c r="AB120" s="862"/>
      <c r="AC120" s="862"/>
      <c r="AD120" s="862"/>
      <c r="AE120" s="863"/>
      <c r="AF120" s="864" t="s">
        <v>443</v>
      </c>
      <c r="AG120" s="862"/>
      <c r="AH120" s="862"/>
      <c r="AI120" s="862"/>
      <c r="AJ120" s="863"/>
      <c r="AK120" s="864" t="s">
        <v>392</v>
      </c>
      <c r="AL120" s="862"/>
      <c r="AM120" s="862"/>
      <c r="AN120" s="862"/>
      <c r="AO120" s="863"/>
      <c r="AP120" s="909" t="s">
        <v>443</v>
      </c>
      <c r="AQ120" s="910"/>
      <c r="AR120" s="910"/>
      <c r="AS120" s="910"/>
      <c r="AT120" s="911"/>
      <c r="AU120" s="968" t="s">
        <v>463</v>
      </c>
      <c r="AV120" s="969"/>
      <c r="AW120" s="969"/>
      <c r="AX120" s="969"/>
      <c r="AY120" s="970"/>
      <c r="AZ120" s="945" t="s">
        <v>464</v>
      </c>
      <c r="BA120" s="890"/>
      <c r="BB120" s="890"/>
      <c r="BC120" s="890"/>
      <c r="BD120" s="890"/>
      <c r="BE120" s="890"/>
      <c r="BF120" s="890"/>
      <c r="BG120" s="890"/>
      <c r="BH120" s="890"/>
      <c r="BI120" s="890"/>
      <c r="BJ120" s="890"/>
      <c r="BK120" s="890"/>
      <c r="BL120" s="890"/>
      <c r="BM120" s="890"/>
      <c r="BN120" s="890"/>
      <c r="BO120" s="890"/>
      <c r="BP120" s="891"/>
      <c r="BQ120" s="946">
        <v>7757426</v>
      </c>
      <c r="BR120" s="927"/>
      <c r="BS120" s="927"/>
      <c r="BT120" s="927"/>
      <c r="BU120" s="927"/>
      <c r="BV120" s="927">
        <v>8307639</v>
      </c>
      <c r="BW120" s="927"/>
      <c r="BX120" s="927"/>
      <c r="BY120" s="927"/>
      <c r="BZ120" s="927"/>
      <c r="CA120" s="927">
        <v>9756234</v>
      </c>
      <c r="CB120" s="927"/>
      <c r="CC120" s="927"/>
      <c r="CD120" s="927"/>
      <c r="CE120" s="927"/>
      <c r="CF120" s="951">
        <v>25.9</v>
      </c>
      <c r="CG120" s="952"/>
      <c r="CH120" s="952"/>
      <c r="CI120" s="952"/>
      <c r="CJ120" s="952"/>
      <c r="CK120" s="953" t="s">
        <v>465</v>
      </c>
      <c r="CL120" s="937"/>
      <c r="CM120" s="937"/>
      <c r="CN120" s="937"/>
      <c r="CO120" s="938"/>
      <c r="CP120" s="957" t="s">
        <v>466</v>
      </c>
      <c r="CQ120" s="958"/>
      <c r="CR120" s="958"/>
      <c r="CS120" s="958"/>
      <c r="CT120" s="958"/>
      <c r="CU120" s="958"/>
      <c r="CV120" s="958"/>
      <c r="CW120" s="958"/>
      <c r="CX120" s="958"/>
      <c r="CY120" s="958"/>
      <c r="CZ120" s="958"/>
      <c r="DA120" s="958"/>
      <c r="DB120" s="958"/>
      <c r="DC120" s="958"/>
      <c r="DD120" s="958"/>
      <c r="DE120" s="958"/>
      <c r="DF120" s="959"/>
      <c r="DG120" s="946">
        <v>14278302</v>
      </c>
      <c r="DH120" s="927"/>
      <c r="DI120" s="927"/>
      <c r="DJ120" s="927"/>
      <c r="DK120" s="927"/>
      <c r="DL120" s="927">
        <v>13935623</v>
      </c>
      <c r="DM120" s="927"/>
      <c r="DN120" s="927"/>
      <c r="DO120" s="927"/>
      <c r="DP120" s="927"/>
      <c r="DQ120" s="927">
        <v>13623818</v>
      </c>
      <c r="DR120" s="927"/>
      <c r="DS120" s="927"/>
      <c r="DT120" s="927"/>
      <c r="DU120" s="927"/>
      <c r="DV120" s="928">
        <v>36.200000000000003</v>
      </c>
      <c r="DW120" s="928"/>
      <c r="DX120" s="928"/>
      <c r="DY120" s="928"/>
      <c r="DZ120" s="929"/>
    </row>
    <row r="121" spans="1:130" s="247" customFormat="1" ht="26.25" customHeight="1" x14ac:dyDescent="0.2">
      <c r="A121" s="902"/>
      <c r="B121" s="903"/>
      <c r="C121" s="948" t="s">
        <v>467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131</v>
      </c>
      <c r="AB121" s="862"/>
      <c r="AC121" s="862"/>
      <c r="AD121" s="862"/>
      <c r="AE121" s="863"/>
      <c r="AF121" s="864" t="s">
        <v>392</v>
      </c>
      <c r="AG121" s="862"/>
      <c r="AH121" s="862"/>
      <c r="AI121" s="862"/>
      <c r="AJ121" s="863"/>
      <c r="AK121" s="864" t="s">
        <v>392</v>
      </c>
      <c r="AL121" s="862"/>
      <c r="AM121" s="862"/>
      <c r="AN121" s="862"/>
      <c r="AO121" s="863"/>
      <c r="AP121" s="909" t="s">
        <v>392</v>
      </c>
      <c r="AQ121" s="910"/>
      <c r="AR121" s="910"/>
      <c r="AS121" s="910"/>
      <c r="AT121" s="911"/>
      <c r="AU121" s="971"/>
      <c r="AV121" s="972"/>
      <c r="AW121" s="972"/>
      <c r="AX121" s="972"/>
      <c r="AY121" s="973"/>
      <c r="AZ121" s="897" t="s">
        <v>468</v>
      </c>
      <c r="BA121" s="832"/>
      <c r="BB121" s="832"/>
      <c r="BC121" s="832"/>
      <c r="BD121" s="832"/>
      <c r="BE121" s="832"/>
      <c r="BF121" s="832"/>
      <c r="BG121" s="832"/>
      <c r="BH121" s="832"/>
      <c r="BI121" s="832"/>
      <c r="BJ121" s="832"/>
      <c r="BK121" s="832"/>
      <c r="BL121" s="832"/>
      <c r="BM121" s="832"/>
      <c r="BN121" s="832"/>
      <c r="BO121" s="832"/>
      <c r="BP121" s="833"/>
      <c r="BQ121" s="898">
        <v>20020751</v>
      </c>
      <c r="BR121" s="899"/>
      <c r="BS121" s="899"/>
      <c r="BT121" s="899"/>
      <c r="BU121" s="899"/>
      <c r="BV121" s="899">
        <v>20692540</v>
      </c>
      <c r="BW121" s="899"/>
      <c r="BX121" s="899"/>
      <c r="BY121" s="899"/>
      <c r="BZ121" s="899"/>
      <c r="CA121" s="899">
        <v>20236868</v>
      </c>
      <c r="CB121" s="899"/>
      <c r="CC121" s="899"/>
      <c r="CD121" s="899"/>
      <c r="CE121" s="899"/>
      <c r="CF121" s="960">
        <v>53.7</v>
      </c>
      <c r="CG121" s="961"/>
      <c r="CH121" s="961"/>
      <c r="CI121" s="961"/>
      <c r="CJ121" s="961"/>
      <c r="CK121" s="954"/>
      <c r="CL121" s="940"/>
      <c r="CM121" s="940"/>
      <c r="CN121" s="940"/>
      <c r="CO121" s="941"/>
      <c r="CP121" s="920" t="s">
        <v>469</v>
      </c>
      <c r="CQ121" s="921"/>
      <c r="CR121" s="921"/>
      <c r="CS121" s="921"/>
      <c r="CT121" s="921"/>
      <c r="CU121" s="921"/>
      <c r="CV121" s="921"/>
      <c r="CW121" s="921"/>
      <c r="CX121" s="921"/>
      <c r="CY121" s="921"/>
      <c r="CZ121" s="921"/>
      <c r="DA121" s="921"/>
      <c r="DB121" s="921"/>
      <c r="DC121" s="921"/>
      <c r="DD121" s="921"/>
      <c r="DE121" s="921"/>
      <c r="DF121" s="922"/>
      <c r="DG121" s="898">
        <v>6083169</v>
      </c>
      <c r="DH121" s="899"/>
      <c r="DI121" s="899"/>
      <c r="DJ121" s="899"/>
      <c r="DK121" s="899"/>
      <c r="DL121" s="899">
        <v>6031970</v>
      </c>
      <c r="DM121" s="899"/>
      <c r="DN121" s="899"/>
      <c r="DO121" s="899"/>
      <c r="DP121" s="899"/>
      <c r="DQ121" s="899">
        <v>5897857</v>
      </c>
      <c r="DR121" s="899"/>
      <c r="DS121" s="899"/>
      <c r="DT121" s="899"/>
      <c r="DU121" s="899"/>
      <c r="DV121" s="876">
        <v>15.7</v>
      </c>
      <c r="DW121" s="876"/>
      <c r="DX121" s="876"/>
      <c r="DY121" s="876"/>
      <c r="DZ121" s="877"/>
    </row>
    <row r="122" spans="1:130" s="247" customFormat="1" ht="26.25" customHeight="1" x14ac:dyDescent="0.2">
      <c r="A122" s="902"/>
      <c r="B122" s="903"/>
      <c r="C122" s="906" t="s">
        <v>449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392</v>
      </c>
      <c r="AB122" s="862"/>
      <c r="AC122" s="862"/>
      <c r="AD122" s="862"/>
      <c r="AE122" s="863"/>
      <c r="AF122" s="864" t="s">
        <v>392</v>
      </c>
      <c r="AG122" s="862"/>
      <c r="AH122" s="862"/>
      <c r="AI122" s="862"/>
      <c r="AJ122" s="863"/>
      <c r="AK122" s="864" t="s">
        <v>392</v>
      </c>
      <c r="AL122" s="862"/>
      <c r="AM122" s="862"/>
      <c r="AN122" s="862"/>
      <c r="AO122" s="863"/>
      <c r="AP122" s="909" t="s">
        <v>131</v>
      </c>
      <c r="AQ122" s="910"/>
      <c r="AR122" s="910"/>
      <c r="AS122" s="910"/>
      <c r="AT122" s="911"/>
      <c r="AU122" s="971"/>
      <c r="AV122" s="972"/>
      <c r="AW122" s="972"/>
      <c r="AX122" s="972"/>
      <c r="AY122" s="973"/>
      <c r="AZ122" s="964" t="s">
        <v>470</v>
      </c>
      <c r="BA122" s="965"/>
      <c r="BB122" s="965"/>
      <c r="BC122" s="965"/>
      <c r="BD122" s="965"/>
      <c r="BE122" s="965"/>
      <c r="BF122" s="965"/>
      <c r="BG122" s="965"/>
      <c r="BH122" s="965"/>
      <c r="BI122" s="965"/>
      <c r="BJ122" s="965"/>
      <c r="BK122" s="965"/>
      <c r="BL122" s="965"/>
      <c r="BM122" s="965"/>
      <c r="BN122" s="965"/>
      <c r="BO122" s="965"/>
      <c r="BP122" s="966"/>
      <c r="BQ122" s="967">
        <v>51292594</v>
      </c>
      <c r="BR122" s="930"/>
      <c r="BS122" s="930"/>
      <c r="BT122" s="930"/>
      <c r="BU122" s="930"/>
      <c r="BV122" s="930">
        <v>50865823</v>
      </c>
      <c r="BW122" s="930"/>
      <c r="BX122" s="930"/>
      <c r="BY122" s="930"/>
      <c r="BZ122" s="930"/>
      <c r="CA122" s="930">
        <v>50011550</v>
      </c>
      <c r="CB122" s="930"/>
      <c r="CC122" s="930"/>
      <c r="CD122" s="930"/>
      <c r="CE122" s="930"/>
      <c r="CF122" s="931">
        <v>132.69999999999999</v>
      </c>
      <c r="CG122" s="932"/>
      <c r="CH122" s="932"/>
      <c r="CI122" s="932"/>
      <c r="CJ122" s="932"/>
      <c r="CK122" s="954"/>
      <c r="CL122" s="940"/>
      <c r="CM122" s="940"/>
      <c r="CN122" s="940"/>
      <c r="CO122" s="941"/>
      <c r="CP122" s="920" t="s">
        <v>471</v>
      </c>
      <c r="CQ122" s="921"/>
      <c r="CR122" s="921"/>
      <c r="CS122" s="921"/>
      <c r="CT122" s="921"/>
      <c r="CU122" s="921"/>
      <c r="CV122" s="921"/>
      <c r="CW122" s="921"/>
      <c r="CX122" s="921"/>
      <c r="CY122" s="921"/>
      <c r="CZ122" s="921"/>
      <c r="DA122" s="921"/>
      <c r="DB122" s="921"/>
      <c r="DC122" s="921"/>
      <c r="DD122" s="921"/>
      <c r="DE122" s="921"/>
      <c r="DF122" s="922"/>
      <c r="DG122" s="898" t="s">
        <v>392</v>
      </c>
      <c r="DH122" s="899"/>
      <c r="DI122" s="899"/>
      <c r="DJ122" s="899"/>
      <c r="DK122" s="899"/>
      <c r="DL122" s="899" t="s">
        <v>443</v>
      </c>
      <c r="DM122" s="899"/>
      <c r="DN122" s="899"/>
      <c r="DO122" s="899"/>
      <c r="DP122" s="899"/>
      <c r="DQ122" s="899" t="s">
        <v>392</v>
      </c>
      <c r="DR122" s="899"/>
      <c r="DS122" s="899"/>
      <c r="DT122" s="899"/>
      <c r="DU122" s="899"/>
      <c r="DV122" s="876" t="s">
        <v>392</v>
      </c>
      <c r="DW122" s="876"/>
      <c r="DX122" s="876"/>
      <c r="DY122" s="876"/>
      <c r="DZ122" s="877"/>
    </row>
    <row r="123" spans="1:130" s="247" customFormat="1" ht="26.25" customHeight="1" x14ac:dyDescent="0.2">
      <c r="A123" s="902"/>
      <c r="B123" s="903"/>
      <c r="C123" s="906" t="s">
        <v>455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204</v>
      </c>
      <c r="AB123" s="862"/>
      <c r="AC123" s="862"/>
      <c r="AD123" s="862"/>
      <c r="AE123" s="863"/>
      <c r="AF123" s="864">
        <v>204</v>
      </c>
      <c r="AG123" s="862"/>
      <c r="AH123" s="862"/>
      <c r="AI123" s="862"/>
      <c r="AJ123" s="863"/>
      <c r="AK123" s="864">
        <v>204</v>
      </c>
      <c r="AL123" s="862"/>
      <c r="AM123" s="862"/>
      <c r="AN123" s="862"/>
      <c r="AO123" s="863"/>
      <c r="AP123" s="909">
        <v>0</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472</v>
      </c>
      <c r="BP123" s="963"/>
      <c r="BQ123" s="917">
        <v>79070771</v>
      </c>
      <c r="BR123" s="918"/>
      <c r="BS123" s="918"/>
      <c r="BT123" s="918"/>
      <c r="BU123" s="918"/>
      <c r="BV123" s="918">
        <v>79866002</v>
      </c>
      <c r="BW123" s="918"/>
      <c r="BX123" s="918"/>
      <c r="BY123" s="918"/>
      <c r="BZ123" s="918"/>
      <c r="CA123" s="918">
        <v>80004652</v>
      </c>
      <c r="CB123" s="918"/>
      <c r="CC123" s="918"/>
      <c r="CD123" s="918"/>
      <c r="CE123" s="918"/>
      <c r="CF123" s="828"/>
      <c r="CG123" s="829"/>
      <c r="CH123" s="829"/>
      <c r="CI123" s="829"/>
      <c r="CJ123" s="919"/>
      <c r="CK123" s="954"/>
      <c r="CL123" s="940"/>
      <c r="CM123" s="940"/>
      <c r="CN123" s="940"/>
      <c r="CO123" s="941"/>
      <c r="CP123" s="920" t="s">
        <v>473</v>
      </c>
      <c r="CQ123" s="921"/>
      <c r="CR123" s="921"/>
      <c r="CS123" s="921"/>
      <c r="CT123" s="921"/>
      <c r="CU123" s="921"/>
      <c r="CV123" s="921"/>
      <c r="CW123" s="921"/>
      <c r="CX123" s="921"/>
      <c r="CY123" s="921"/>
      <c r="CZ123" s="921"/>
      <c r="DA123" s="921"/>
      <c r="DB123" s="921"/>
      <c r="DC123" s="921"/>
      <c r="DD123" s="921"/>
      <c r="DE123" s="921"/>
      <c r="DF123" s="922"/>
      <c r="DG123" s="861" t="s">
        <v>131</v>
      </c>
      <c r="DH123" s="862"/>
      <c r="DI123" s="862"/>
      <c r="DJ123" s="862"/>
      <c r="DK123" s="863"/>
      <c r="DL123" s="864" t="s">
        <v>392</v>
      </c>
      <c r="DM123" s="862"/>
      <c r="DN123" s="862"/>
      <c r="DO123" s="862"/>
      <c r="DP123" s="863"/>
      <c r="DQ123" s="864" t="s">
        <v>392</v>
      </c>
      <c r="DR123" s="862"/>
      <c r="DS123" s="862"/>
      <c r="DT123" s="862"/>
      <c r="DU123" s="863"/>
      <c r="DV123" s="909" t="s">
        <v>131</v>
      </c>
      <c r="DW123" s="910"/>
      <c r="DX123" s="910"/>
      <c r="DY123" s="910"/>
      <c r="DZ123" s="911"/>
    </row>
    <row r="124" spans="1:130" s="247" customFormat="1" ht="26.25" customHeight="1" thickBot="1" x14ac:dyDescent="0.25">
      <c r="A124" s="902"/>
      <c r="B124" s="903"/>
      <c r="C124" s="906" t="s">
        <v>458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392</v>
      </c>
      <c r="AB124" s="862"/>
      <c r="AC124" s="862"/>
      <c r="AD124" s="862"/>
      <c r="AE124" s="863"/>
      <c r="AF124" s="864" t="s">
        <v>131</v>
      </c>
      <c r="AG124" s="862"/>
      <c r="AH124" s="862"/>
      <c r="AI124" s="862"/>
      <c r="AJ124" s="863"/>
      <c r="AK124" s="864" t="s">
        <v>131</v>
      </c>
      <c r="AL124" s="862"/>
      <c r="AM124" s="862"/>
      <c r="AN124" s="862"/>
      <c r="AO124" s="863"/>
      <c r="AP124" s="909" t="s">
        <v>131</v>
      </c>
      <c r="AQ124" s="910"/>
      <c r="AR124" s="910"/>
      <c r="AS124" s="910"/>
      <c r="AT124" s="911"/>
      <c r="AU124" s="912" t="s">
        <v>474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34.700000000000003</v>
      </c>
      <c r="BR124" s="916"/>
      <c r="BS124" s="916"/>
      <c r="BT124" s="916"/>
      <c r="BU124" s="916"/>
      <c r="BV124" s="916">
        <v>48.9</v>
      </c>
      <c r="BW124" s="916"/>
      <c r="BX124" s="916"/>
      <c r="BY124" s="916"/>
      <c r="BZ124" s="916"/>
      <c r="CA124" s="916">
        <v>48.7</v>
      </c>
      <c r="CB124" s="916"/>
      <c r="CC124" s="916"/>
      <c r="CD124" s="916"/>
      <c r="CE124" s="916"/>
      <c r="CF124" s="806"/>
      <c r="CG124" s="807"/>
      <c r="CH124" s="807"/>
      <c r="CI124" s="807"/>
      <c r="CJ124" s="947"/>
      <c r="CK124" s="955"/>
      <c r="CL124" s="955"/>
      <c r="CM124" s="955"/>
      <c r="CN124" s="955"/>
      <c r="CO124" s="956"/>
      <c r="CP124" s="920" t="s">
        <v>475</v>
      </c>
      <c r="CQ124" s="921"/>
      <c r="CR124" s="921"/>
      <c r="CS124" s="921"/>
      <c r="CT124" s="921"/>
      <c r="CU124" s="921"/>
      <c r="CV124" s="921"/>
      <c r="CW124" s="921"/>
      <c r="CX124" s="921"/>
      <c r="CY124" s="921"/>
      <c r="CZ124" s="921"/>
      <c r="DA124" s="921"/>
      <c r="DB124" s="921"/>
      <c r="DC124" s="921"/>
      <c r="DD124" s="921"/>
      <c r="DE124" s="921"/>
      <c r="DF124" s="922"/>
      <c r="DG124" s="844" t="s">
        <v>131</v>
      </c>
      <c r="DH124" s="845"/>
      <c r="DI124" s="845"/>
      <c r="DJ124" s="845"/>
      <c r="DK124" s="846"/>
      <c r="DL124" s="847" t="s">
        <v>392</v>
      </c>
      <c r="DM124" s="845"/>
      <c r="DN124" s="845"/>
      <c r="DO124" s="845"/>
      <c r="DP124" s="846"/>
      <c r="DQ124" s="847" t="s">
        <v>392</v>
      </c>
      <c r="DR124" s="845"/>
      <c r="DS124" s="845"/>
      <c r="DT124" s="845"/>
      <c r="DU124" s="846"/>
      <c r="DV124" s="933" t="s">
        <v>392</v>
      </c>
      <c r="DW124" s="934"/>
      <c r="DX124" s="934"/>
      <c r="DY124" s="934"/>
      <c r="DZ124" s="935"/>
    </row>
    <row r="125" spans="1:130" s="247" customFormat="1" ht="26.25" customHeight="1" x14ac:dyDescent="0.2">
      <c r="A125" s="902"/>
      <c r="B125" s="903"/>
      <c r="C125" s="906" t="s">
        <v>460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392</v>
      </c>
      <c r="AB125" s="862"/>
      <c r="AC125" s="862"/>
      <c r="AD125" s="862"/>
      <c r="AE125" s="863"/>
      <c r="AF125" s="864" t="s">
        <v>392</v>
      </c>
      <c r="AG125" s="862"/>
      <c r="AH125" s="862"/>
      <c r="AI125" s="862"/>
      <c r="AJ125" s="863"/>
      <c r="AK125" s="864" t="s">
        <v>392</v>
      </c>
      <c r="AL125" s="862"/>
      <c r="AM125" s="862"/>
      <c r="AN125" s="862"/>
      <c r="AO125" s="863"/>
      <c r="AP125" s="909" t="s">
        <v>131</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476</v>
      </c>
      <c r="CL125" s="937"/>
      <c r="CM125" s="937"/>
      <c r="CN125" s="937"/>
      <c r="CO125" s="938"/>
      <c r="CP125" s="945" t="s">
        <v>477</v>
      </c>
      <c r="CQ125" s="890"/>
      <c r="CR125" s="890"/>
      <c r="CS125" s="890"/>
      <c r="CT125" s="890"/>
      <c r="CU125" s="890"/>
      <c r="CV125" s="890"/>
      <c r="CW125" s="890"/>
      <c r="CX125" s="890"/>
      <c r="CY125" s="890"/>
      <c r="CZ125" s="890"/>
      <c r="DA125" s="890"/>
      <c r="DB125" s="890"/>
      <c r="DC125" s="890"/>
      <c r="DD125" s="890"/>
      <c r="DE125" s="890"/>
      <c r="DF125" s="891"/>
      <c r="DG125" s="946" t="s">
        <v>392</v>
      </c>
      <c r="DH125" s="927"/>
      <c r="DI125" s="927"/>
      <c r="DJ125" s="927"/>
      <c r="DK125" s="927"/>
      <c r="DL125" s="927" t="s">
        <v>131</v>
      </c>
      <c r="DM125" s="927"/>
      <c r="DN125" s="927"/>
      <c r="DO125" s="927"/>
      <c r="DP125" s="927"/>
      <c r="DQ125" s="927" t="s">
        <v>131</v>
      </c>
      <c r="DR125" s="927"/>
      <c r="DS125" s="927"/>
      <c r="DT125" s="927"/>
      <c r="DU125" s="927"/>
      <c r="DV125" s="928" t="s">
        <v>131</v>
      </c>
      <c r="DW125" s="928"/>
      <c r="DX125" s="928"/>
      <c r="DY125" s="928"/>
      <c r="DZ125" s="929"/>
    </row>
    <row r="126" spans="1:130" s="247" customFormat="1" ht="26.25" customHeight="1" thickBot="1" x14ac:dyDescent="0.25">
      <c r="A126" s="902"/>
      <c r="B126" s="903"/>
      <c r="C126" s="906" t="s">
        <v>462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392</v>
      </c>
      <c r="AB126" s="862"/>
      <c r="AC126" s="862"/>
      <c r="AD126" s="862"/>
      <c r="AE126" s="863"/>
      <c r="AF126" s="864" t="s">
        <v>392</v>
      </c>
      <c r="AG126" s="862"/>
      <c r="AH126" s="862"/>
      <c r="AI126" s="862"/>
      <c r="AJ126" s="863"/>
      <c r="AK126" s="864" t="s">
        <v>392</v>
      </c>
      <c r="AL126" s="862"/>
      <c r="AM126" s="862"/>
      <c r="AN126" s="862"/>
      <c r="AO126" s="863"/>
      <c r="AP126" s="909" t="s">
        <v>131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478</v>
      </c>
      <c r="CQ126" s="832"/>
      <c r="CR126" s="832"/>
      <c r="CS126" s="832"/>
      <c r="CT126" s="832"/>
      <c r="CU126" s="832"/>
      <c r="CV126" s="832"/>
      <c r="CW126" s="832"/>
      <c r="CX126" s="832"/>
      <c r="CY126" s="832"/>
      <c r="CZ126" s="832"/>
      <c r="DA126" s="832"/>
      <c r="DB126" s="832"/>
      <c r="DC126" s="832"/>
      <c r="DD126" s="832"/>
      <c r="DE126" s="832"/>
      <c r="DF126" s="833"/>
      <c r="DG126" s="898" t="s">
        <v>131</v>
      </c>
      <c r="DH126" s="899"/>
      <c r="DI126" s="899"/>
      <c r="DJ126" s="899"/>
      <c r="DK126" s="899"/>
      <c r="DL126" s="899" t="s">
        <v>392</v>
      </c>
      <c r="DM126" s="899"/>
      <c r="DN126" s="899"/>
      <c r="DO126" s="899"/>
      <c r="DP126" s="899"/>
      <c r="DQ126" s="899" t="s">
        <v>131</v>
      </c>
      <c r="DR126" s="899"/>
      <c r="DS126" s="899"/>
      <c r="DT126" s="899"/>
      <c r="DU126" s="899"/>
      <c r="DV126" s="876" t="s">
        <v>392</v>
      </c>
      <c r="DW126" s="876"/>
      <c r="DX126" s="876"/>
      <c r="DY126" s="876"/>
      <c r="DZ126" s="877"/>
    </row>
    <row r="127" spans="1:130" s="247" customFormat="1" ht="26.25" customHeight="1" x14ac:dyDescent="0.2">
      <c r="A127" s="904"/>
      <c r="B127" s="905"/>
      <c r="C127" s="923" t="s">
        <v>479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392</v>
      </c>
      <c r="AB127" s="862"/>
      <c r="AC127" s="862"/>
      <c r="AD127" s="862"/>
      <c r="AE127" s="863"/>
      <c r="AF127" s="864" t="s">
        <v>131</v>
      </c>
      <c r="AG127" s="862"/>
      <c r="AH127" s="862"/>
      <c r="AI127" s="862"/>
      <c r="AJ127" s="863"/>
      <c r="AK127" s="864" t="s">
        <v>131</v>
      </c>
      <c r="AL127" s="862"/>
      <c r="AM127" s="862"/>
      <c r="AN127" s="862"/>
      <c r="AO127" s="863"/>
      <c r="AP127" s="909" t="s">
        <v>131</v>
      </c>
      <c r="AQ127" s="910"/>
      <c r="AR127" s="910"/>
      <c r="AS127" s="910"/>
      <c r="AT127" s="911"/>
      <c r="AU127" s="283"/>
      <c r="AV127" s="283"/>
      <c r="AW127" s="283"/>
      <c r="AX127" s="926" t="s">
        <v>480</v>
      </c>
      <c r="AY127" s="894"/>
      <c r="AZ127" s="894"/>
      <c r="BA127" s="894"/>
      <c r="BB127" s="894"/>
      <c r="BC127" s="894"/>
      <c r="BD127" s="894"/>
      <c r="BE127" s="895"/>
      <c r="BF127" s="893" t="s">
        <v>481</v>
      </c>
      <c r="BG127" s="894"/>
      <c r="BH127" s="894"/>
      <c r="BI127" s="894"/>
      <c r="BJ127" s="894"/>
      <c r="BK127" s="894"/>
      <c r="BL127" s="895"/>
      <c r="BM127" s="893" t="s">
        <v>482</v>
      </c>
      <c r="BN127" s="894"/>
      <c r="BO127" s="894"/>
      <c r="BP127" s="894"/>
      <c r="BQ127" s="894"/>
      <c r="BR127" s="894"/>
      <c r="BS127" s="895"/>
      <c r="BT127" s="893" t="s">
        <v>483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484</v>
      </c>
      <c r="CQ127" s="832"/>
      <c r="CR127" s="832"/>
      <c r="CS127" s="832"/>
      <c r="CT127" s="832"/>
      <c r="CU127" s="832"/>
      <c r="CV127" s="832"/>
      <c r="CW127" s="832"/>
      <c r="CX127" s="832"/>
      <c r="CY127" s="832"/>
      <c r="CZ127" s="832"/>
      <c r="DA127" s="832"/>
      <c r="DB127" s="832"/>
      <c r="DC127" s="832"/>
      <c r="DD127" s="832"/>
      <c r="DE127" s="832"/>
      <c r="DF127" s="833"/>
      <c r="DG127" s="898" t="s">
        <v>392</v>
      </c>
      <c r="DH127" s="899"/>
      <c r="DI127" s="899"/>
      <c r="DJ127" s="899"/>
      <c r="DK127" s="899"/>
      <c r="DL127" s="899" t="s">
        <v>131</v>
      </c>
      <c r="DM127" s="899"/>
      <c r="DN127" s="899"/>
      <c r="DO127" s="899"/>
      <c r="DP127" s="899"/>
      <c r="DQ127" s="899" t="s">
        <v>392</v>
      </c>
      <c r="DR127" s="899"/>
      <c r="DS127" s="899"/>
      <c r="DT127" s="899"/>
      <c r="DU127" s="899"/>
      <c r="DV127" s="876" t="s">
        <v>392</v>
      </c>
      <c r="DW127" s="876"/>
      <c r="DX127" s="876"/>
      <c r="DY127" s="876"/>
      <c r="DZ127" s="877"/>
    </row>
    <row r="128" spans="1:130" s="247" customFormat="1" ht="26.25" customHeight="1" thickBot="1" x14ac:dyDescent="0.25">
      <c r="A128" s="878" t="s">
        <v>485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486</v>
      </c>
      <c r="X128" s="880"/>
      <c r="Y128" s="880"/>
      <c r="Z128" s="881"/>
      <c r="AA128" s="882">
        <v>1549848</v>
      </c>
      <c r="AB128" s="883"/>
      <c r="AC128" s="883"/>
      <c r="AD128" s="883"/>
      <c r="AE128" s="884"/>
      <c r="AF128" s="885">
        <v>1575434</v>
      </c>
      <c r="AG128" s="883"/>
      <c r="AH128" s="883"/>
      <c r="AI128" s="883"/>
      <c r="AJ128" s="884"/>
      <c r="AK128" s="885">
        <v>1574216</v>
      </c>
      <c r="AL128" s="883"/>
      <c r="AM128" s="883"/>
      <c r="AN128" s="883"/>
      <c r="AO128" s="884"/>
      <c r="AP128" s="886"/>
      <c r="AQ128" s="887"/>
      <c r="AR128" s="887"/>
      <c r="AS128" s="887"/>
      <c r="AT128" s="888"/>
      <c r="AU128" s="283"/>
      <c r="AV128" s="283"/>
      <c r="AW128" s="283"/>
      <c r="AX128" s="889" t="s">
        <v>487</v>
      </c>
      <c r="AY128" s="890"/>
      <c r="AZ128" s="890"/>
      <c r="BA128" s="890"/>
      <c r="BB128" s="890"/>
      <c r="BC128" s="890"/>
      <c r="BD128" s="890"/>
      <c r="BE128" s="891"/>
      <c r="BF128" s="868" t="s">
        <v>392</v>
      </c>
      <c r="BG128" s="869"/>
      <c r="BH128" s="869"/>
      <c r="BI128" s="869"/>
      <c r="BJ128" s="869"/>
      <c r="BK128" s="869"/>
      <c r="BL128" s="892"/>
      <c r="BM128" s="868">
        <v>11.41</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488</v>
      </c>
      <c r="CQ128" s="810"/>
      <c r="CR128" s="810"/>
      <c r="CS128" s="810"/>
      <c r="CT128" s="810"/>
      <c r="CU128" s="810"/>
      <c r="CV128" s="810"/>
      <c r="CW128" s="810"/>
      <c r="CX128" s="810"/>
      <c r="CY128" s="810"/>
      <c r="CZ128" s="810"/>
      <c r="DA128" s="810"/>
      <c r="DB128" s="810"/>
      <c r="DC128" s="810"/>
      <c r="DD128" s="810"/>
      <c r="DE128" s="810"/>
      <c r="DF128" s="811"/>
      <c r="DG128" s="872" t="s">
        <v>131</v>
      </c>
      <c r="DH128" s="873"/>
      <c r="DI128" s="873"/>
      <c r="DJ128" s="873"/>
      <c r="DK128" s="873"/>
      <c r="DL128" s="873" t="s">
        <v>392</v>
      </c>
      <c r="DM128" s="873"/>
      <c r="DN128" s="873"/>
      <c r="DO128" s="873"/>
      <c r="DP128" s="873"/>
      <c r="DQ128" s="873" t="s">
        <v>392</v>
      </c>
      <c r="DR128" s="873"/>
      <c r="DS128" s="873"/>
      <c r="DT128" s="873"/>
      <c r="DU128" s="873"/>
      <c r="DV128" s="874" t="s">
        <v>392</v>
      </c>
      <c r="DW128" s="874"/>
      <c r="DX128" s="874"/>
      <c r="DY128" s="874"/>
      <c r="DZ128" s="875"/>
    </row>
    <row r="129" spans="1:131" s="247" customFormat="1" ht="26.25" customHeight="1" x14ac:dyDescent="0.2">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489</v>
      </c>
      <c r="X129" s="859"/>
      <c r="Y129" s="859"/>
      <c r="Z129" s="860"/>
      <c r="AA129" s="861">
        <v>41548339</v>
      </c>
      <c r="AB129" s="862"/>
      <c r="AC129" s="862"/>
      <c r="AD129" s="862"/>
      <c r="AE129" s="863"/>
      <c r="AF129" s="864">
        <v>41647212</v>
      </c>
      <c r="AG129" s="862"/>
      <c r="AH129" s="862"/>
      <c r="AI129" s="862"/>
      <c r="AJ129" s="863"/>
      <c r="AK129" s="864">
        <v>41970645</v>
      </c>
      <c r="AL129" s="862"/>
      <c r="AM129" s="862"/>
      <c r="AN129" s="862"/>
      <c r="AO129" s="863"/>
      <c r="AP129" s="865"/>
      <c r="AQ129" s="866"/>
      <c r="AR129" s="866"/>
      <c r="AS129" s="866"/>
      <c r="AT129" s="867"/>
      <c r="AU129" s="285"/>
      <c r="AV129" s="285"/>
      <c r="AW129" s="285"/>
      <c r="AX129" s="831" t="s">
        <v>490</v>
      </c>
      <c r="AY129" s="832"/>
      <c r="AZ129" s="832"/>
      <c r="BA129" s="832"/>
      <c r="BB129" s="832"/>
      <c r="BC129" s="832"/>
      <c r="BD129" s="832"/>
      <c r="BE129" s="833"/>
      <c r="BF129" s="851" t="s">
        <v>392</v>
      </c>
      <c r="BG129" s="852"/>
      <c r="BH129" s="852"/>
      <c r="BI129" s="852"/>
      <c r="BJ129" s="852"/>
      <c r="BK129" s="852"/>
      <c r="BL129" s="853"/>
      <c r="BM129" s="851">
        <v>16.41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491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492</v>
      </c>
      <c r="X130" s="859"/>
      <c r="Y130" s="859"/>
      <c r="Z130" s="860"/>
      <c r="AA130" s="861">
        <v>4398112</v>
      </c>
      <c r="AB130" s="862"/>
      <c r="AC130" s="862"/>
      <c r="AD130" s="862"/>
      <c r="AE130" s="863"/>
      <c r="AF130" s="864">
        <v>4418678</v>
      </c>
      <c r="AG130" s="862"/>
      <c r="AH130" s="862"/>
      <c r="AI130" s="862"/>
      <c r="AJ130" s="863"/>
      <c r="AK130" s="864">
        <v>4290358</v>
      </c>
      <c r="AL130" s="862"/>
      <c r="AM130" s="862"/>
      <c r="AN130" s="862"/>
      <c r="AO130" s="863"/>
      <c r="AP130" s="865"/>
      <c r="AQ130" s="866"/>
      <c r="AR130" s="866"/>
      <c r="AS130" s="866"/>
      <c r="AT130" s="867"/>
      <c r="AU130" s="285"/>
      <c r="AV130" s="285"/>
      <c r="AW130" s="285"/>
      <c r="AX130" s="831" t="s">
        <v>493</v>
      </c>
      <c r="AY130" s="832"/>
      <c r="AZ130" s="832"/>
      <c r="BA130" s="832"/>
      <c r="BB130" s="832"/>
      <c r="BC130" s="832"/>
      <c r="BD130" s="832"/>
      <c r="BE130" s="833"/>
      <c r="BF130" s="834">
        <v>0.7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494</v>
      </c>
      <c r="X131" s="842"/>
      <c r="Y131" s="842"/>
      <c r="Z131" s="843"/>
      <c r="AA131" s="844">
        <v>37150227</v>
      </c>
      <c r="AB131" s="845"/>
      <c r="AC131" s="845"/>
      <c r="AD131" s="845"/>
      <c r="AE131" s="846"/>
      <c r="AF131" s="847">
        <v>37228534</v>
      </c>
      <c r="AG131" s="845"/>
      <c r="AH131" s="845"/>
      <c r="AI131" s="845"/>
      <c r="AJ131" s="846"/>
      <c r="AK131" s="847">
        <v>37680287</v>
      </c>
      <c r="AL131" s="845"/>
      <c r="AM131" s="845"/>
      <c r="AN131" s="845"/>
      <c r="AO131" s="846"/>
      <c r="AP131" s="848"/>
      <c r="AQ131" s="849"/>
      <c r="AR131" s="849"/>
      <c r="AS131" s="849"/>
      <c r="AT131" s="850"/>
      <c r="AU131" s="285"/>
      <c r="AV131" s="285"/>
      <c r="AW131" s="285"/>
      <c r="AX131" s="809" t="s">
        <v>495</v>
      </c>
      <c r="AY131" s="810"/>
      <c r="AZ131" s="810"/>
      <c r="BA131" s="810"/>
      <c r="BB131" s="810"/>
      <c r="BC131" s="810"/>
      <c r="BD131" s="810"/>
      <c r="BE131" s="811"/>
      <c r="BF131" s="812">
        <v>48.7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496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497</v>
      </c>
      <c r="W132" s="822"/>
      <c r="X132" s="822"/>
      <c r="Y132" s="822"/>
      <c r="Z132" s="823"/>
      <c r="AA132" s="824">
        <v>0.32027260600000002</v>
      </c>
      <c r="AB132" s="825"/>
      <c r="AC132" s="825"/>
      <c r="AD132" s="825"/>
      <c r="AE132" s="826"/>
      <c r="AF132" s="827">
        <v>0.55158766100000001</v>
      </c>
      <c r="AG132" s="825"/>
      <c r="AH132" s="825"/>
      <c r="AI132" s="825"/>
      <c r="AJ132" s="826"/>
      <c r="AK132" s="827">
        <v>1.4892614799999999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498</v>
      </c>
      <c r="W133" s="801"/>
      <c r="X133" s="801"/>
      <c r="Y133" s="801"/>
      <c r="Z133" s="802"/>
      <c r="AA133" s="803">
        <v>0.5</v>
      </c>
      <c r="AB133" s="804"/>
      <c r="AC133" s="804"/>
      <c r="AD133" s="804"/>
      <c r="AE133" s="805"/>
      <c r="AF133" s="803">
        <v>0.5</v>
      </c>
      <c r="AG133" s="804"/>
      <c r="AH133" s="804"/>
      <c r="AI133" s="804"/>
      <c r="AJ133" s="805"/>
      <c r="AK133" s="803">
        <v>0.7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quuCLUTVewlw6elgZI7k0P0zYKN+2mG7iMvKTHoQjI92GBUC86AbavTsKjhQro2DDFEWP4s2IWsHafMWrAZaLg==" saltValue="iLovCaqfF04WyCZ+iL/M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499</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YcWAPTvR3Y+eeqkCzkTxbqiXNlysapRaFyZSbifLhZCgPYwykKAiCHBEk0gXS1Up6QP11PeyHJaDCh6adYuHww==" saltValue="zs0bPY0VpvC1kfXB9dHK4A=="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nkgvEUWAfTvzU2VJejup0suSlD6VF8fIPf+nu7vi43rcftx9fiWIQb6thpa9/dkIR5wBJwioZuWKs5kzd1Kcg==" saltValue="zGx6nZA1i7HxrowZzkSSeQ=="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502</v>
      </c>
      <c r="AP7" s="304"/>
      <c r="AQ7" s="305" t="s">
        <v>503</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504</v>
      </c>
      <c r="AQ8" s="311" t="s">
        <v>505</v>
      </c>
      <c r="AR8" s="312" t="s">
        <v>506</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507</v>
      </c>
      <c r="AL9" s="1231"/>
      <c r="AM9" s="1231"/>
      <c r="AN9" s="1232"/>
      <c r="AO9" s="313">
        <v>14120702</v>
      </c>
      <c r="AP9" s="313">
        <v>57899</v>
      </c>
      <c r="AQ9" s="314">
        <v>56972</v>
      </c>
      <c r="AR9" s="315">
        <v>1.6</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508</v>
      </c>
      <c r="AL10" s="1231"/>
      <c r="AM10" s="1231"/>
      <c r="AN10" s="1232"/>
      <c r="AO10" s="316">
        <v>255218</v>
      </c>
      <c r="AP10" s="316">
        <v>1046</v>
      </c>
      <c r="AQ10" s="317">
        <v>4161</v>
      </c>
      <c r="AR10" s="318">
        <v>-74.900000000000006</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509</v>
      </c>
      <c r="AL11" s="1231"/>
      <c r="AM11" s="1231"/>
      <c r="AN11" s="1232"/>
      <c r="AO11" s="316">
        <v>57</v>
      </c>
      <c r="AP11" s="316">
        <v>0</v>
      </c>
      <c r="AQ11" s="317">
        <v>2113</v>
      </c>
      <c r="AR11" s="318">
        <v>-100</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510</v>
      </c>
      <c r="AL12" s="1231"/>
      <c r="AM12" s="1231"/>
      <c r="AN12" s="1232"/>
      <c r="AO12" s="316">
        <v>880511</v>
      </c>
      <c r="AP12" s="316">
        <v>3610</v>
      </c>
      <c r="AQ12" s="317">
        <v>1531</v>
      </c>
      <c r="AR12" s="318">
        <v>135.80000000000001</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511</v>
      </c>
      <c r="AL13" s="1231"/>
      <c r="AM13" s="1231"/>
      <c r="AN13" s="1232"/>
      <c r="AO13" s="316">
        <v>97375</v>
      </c>
      <c r="AP13" s="316">
        <v>399</v>
      </c>
      <c r="AQ13" s="317">
        <v>63</v>
      </c>
      <c r="AR13" s="318">
        <v>533.29999999999995</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512</v>
      </c>
      <c r="AL14" s="1231"/>
      <c r="AM14" s="1231"/>
      <c r="AN14" s="1232"/>
      <c r="AO14" s="316">
        <v>578125</v>
      </c>
      <c r="AP14" s="316">
        <v>2370</v>
      </c>
      <c r="AQ14" s="317">
        <v>1595</v>
      </c>
      <c r="AR14" s="318">
        <v>48.6</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513</v>
      </c>
      <c r="AL15" s="1231"/>
      <c r="AM15" s="1231"/>
      <c r="AN15" s="1232"/>
      <c r="AO15" s="316">
        <v>137582</v>
      </c>
      <c r="AP15" s="316">
        <v>564</v>
      </c>
      <c r="AQ15" s="317">
        <v>1299</v>
      </c>
      <c r="AR15" s="318">
        <v>-56.6</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514</v>
      </c>
      <c r="AL16" s="1234"/>
      <c r="AM16" s="1234"/>
      <c r="AN16" s="1235"/>
      <c r="AO16" s="316">
        <v>-840363</v>
      </c>
      <c r="AP16" s="316">
        <v>-3446</v>
      </c>
      <c r="AQ16" s="317">
        <v>-3680</v>
      </c>
      <c r="AR16" s="318">
        <v>-6.4</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15229207</v>
      </c>
      <c r="AP17" s="316">
        <v>62444</v>
      </c>
      <c r="AQ17" s="317">
        <v>64053</v>
      </c>
      <c r="AR17" s="318">
        <v>-2.5</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519</v>
      </c>
      <c r="AL21" s="1228"/>
      <c r="AM21" s="1228"/>
      <c r="AN21" s="1229"/>
      <c r="AO21" s="328">
        <v>6.35</v>
      </c>
      <c r="AP21" s="329">
        <v>6.41</v>
      </c>
      <c r="AQ21" s="330">
        <v>-0.06</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520</v>
      </c>
      <c r="AL22" s="1228"/>
      <c r="AM22" s="1228"/>
      <c r="AN22" s="1229"/>
      <c r="AO22" s="333">
        <v>99.5</v>
      </c>
      <c r="AP22" s="334">
        <v>99.9</v>
      </c>
      <c r="AQ22" s="335">
        <v>-0.4</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502</v>
      </c>
      <c r="AP30" s="304"/>
      <c r="AQ30" s="305" t="s">
        <v>503</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504</v>
      </c>
      <c r="AQ31" s="311" t="s">
        <v>505</v>
      </c>
      <c r="AR31" s="312" t="s">
        <v>506</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524</v>
      </c>
      <c r="AL32" s="1219"/>
      <c r="AM32" s="1219"/>
      <c r="AN32" s="1220"/>
      <c r="AO32" s="343">
        <v>4551141</v>
      </c>
      <c r="AP32" s="343">
        <v>18661</v>
      </c>
      <c r="AQ32" s="344">
        <v>28685</v>
      </c>
      <c r="AR32" s="345">
        <v>-34.9</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525</v>
      </c>
      <c r="AL33" s="1219"/>
      <c r="AM33" s="1219"/>
      <c r="AN33" s="1220"/>
      <c r="AO33" s="343" t="s">
        <v>526</v>
      </c>
      <c r="AP33" s="343" t="s">
        <v>526</v>
      </c>
      <c r="AQ33" s="344">
        <v>2</v>
      </c>
      <c r="AR33" s="345" t="s">
        <v>526</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527</v>
      </c>
      <c r="AL34" s="1219"/>
      <c r="AM34" s="1219"/>
      <c r="AN34" s="1220"/>
      <c r="AO34" s="343" t="s">
        <v>526</v>
      </c>
      <c r="AP34" s="343" t="s">
        <v>526</v>
      </c>
      <c r="AQ34" s="344">
        <v>37</v>
      </c>
      <c r="AR34" s="345" t="s">
        <v>526</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528</v>
      </c>
      <c r="AL35" s="1219"/>
      <c r="AM35" s="1219"/>
      <c r="AN35" s="1220"/>
      <c r="AO35" s="343">
        <v>1772980</v>
      </c>
      <c r="AP35" s="343">
        <v>7270</v>
      </c>
      <c r="AQ35" s="344">
        <v>9040</v>
      </c>
      <c r="AR35" s="345">
        <v>-19.600000000000001</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529</v>
      </c>
      <c r="AL36" s="1219"/>
      <c r="AM36" s="1219"/>
      <c r="AN36" s="1220"/>
      <c r="AO36" s="343" t="s">
        <v>526</v>
      </c>
      <c r="AP36" s="343" t="s">
        <v>526</v>
      </c>
      <c r="AQ36" s="344">
        <v>445</v>
      </c>
      <c r="AR36" s="345" t="s">
        <v>526</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530</v>
      </c>
      <c r="AL37" s="1219"/>
      <c r="AM37" s="1219"/>
      <c r="AN37" s="1220"/>
      <c r="AO37" s="343">
        <v>101559</v>
      </c>
      <c r="AP37" s="343">
        <v>416</v>
      </c>
      <c r="AQ37" s="344">
        <v>676</v>
      </c>
      <c r="AR37" s="345">
        <v>-38.5</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531</v>
      </c>
      <c r="AL38" s="1222"/>
      <c r="AM38" s="1222"/>
      <c r="AN38" s="1223"/>
      <c r="AO38" s="346">
        <v>52</v>
      </c>
      <c r="AP38" s="346">
        <v>0</v>
      </c>
      <c r="AQ38" s="347">
        <v>0</v>
      </c>
      <c r="AR38" s="335">
        <v>0</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532</v>
      </c>
      <c r="AL39" s="1222"/>
      <c r="AM39" s="1222"/>
      <c r="AN39" s="1223"/>
      <c r="AO39" s="343">
        <v>-1574216</v>
      </c>
      <c r="AP39" s="343">
        <v>-6455</v>
      </c>
      <c r="AQ39" s="344">
        <v>-7187</v>
      </c>
      <c r="AR39" s="345">
        <v>-10.199999999999999</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533</v>
      </c>
      <c r="AL40" s="1219"/>
      <c r="AM40" s="1219"/>
      <c r="AN40" s="1220"/>
      <c r="AO40" s="343">
        <v>-4290358</v>
      </c>
      <c r="AP40" s="343">
        <v>-17592</v>
      </c>
      <c r="AQ40" s="344">
        <v>-25299</v>
      </c>
      <c r="AR40" s="345">
        <v>-30.5</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561158</v>
      </c>
      <c r="AP41" s="343">
        <v>2301</v>
      </c>
      <c r="AQ41" s="344">
        <v>6399</v>
      </c>
      <c r="AR41" s="345">
        <v>-64</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502</v>
      </c>
      <c r="AN49" s="1213" t="s">
        <v>537</v>
      </c>
      <c r="AO49" s="1214"/>
      <c r="AP49" s="1214"/>
      <c r="AQ49" s="1214"/>
      <c r="AR49" s="121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538</v>
      </c>
      <c r="AO50" s="360" t="s">
        <v>539</v>
      </c>
      <c r="AP50" s="361" t="s">
        <v>540</v>
      </c>
      <c r="AQ50" s="362" t="s">
        <v>541</v>
      </c>
      <c r="AR50" s="363" t="s">
        <v>542</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10368530</v>
      </c>
      <c r="AN51" s="365">
        <v>42976</v>
      </c>
      <c r="AO51" s="366">
        <v>35.299999999999997</v>
      </c>
      <c r="AP51" s="367">
        <v>43554</v>
      </c>
      <c r="AQ51" s="368">
        <v>4</v>
      </c>
      <c r="AR51" s="369">
        <v>31.3</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8019914</v>
      </c>
      <c r="AN52" s="373">
        <v>33241</v>
      </c>
      <c r="AO52" s="374">
        <v>37.700000000000003</v>
      </c>
      <c r="AP52" s="375">
        <v>24811</v>
      </c>
      <c r="AQ52" s="376">
        <v>4.5999999999999996</v>
      </c>
      <c r="AR52" s="377">
        <v>33.1</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7566985</v>
      </c>
      <c r="AN53" s="365">
        <v>31271</v>
      </c>
      <c r="AO53" s="366">
        <v>-27.2</v>
      </c>
      <c r="AP53" s="367">
        <v>42581</v>
      </c>
      <c r="AQ53" s="368">
        <v>-2.2000000000000002</v>
      </c>
      <c r="AR53" s="369">
        <v>-25</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3220897</v>
      </c>
      <c r="AN54" s="373">
        <v>13311</v>
      </c>
      <c r="AO54" s="374">
        <v>-60</v>
      </c>
      <c r="AP54" s="375">
        <v>24354</v>
      </c>
      <c r="AQ54" s="376">
        <v>-1.8</v>
      </c>
      <c r="AR54" s="377">
        <v>-58.2</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8535877</v>
      </c>
      <c r="AN55" s="365">
        <v>35157</v>
      </c>
      <c r="AO55" s="366">
        <v>12.4</v>
      </c>
      <c r="AP55" s="367">
        <v>45426</v>
      </c>
      <c r="AQ55" s="368">
        <v>6.7</v>
      </c>
      <c r="AR55" s="369">
        <v>5.7</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3848640</v>
      </c>
      <c r="AN56" s="373">
        <v>15852</v>
      </c>
      <c r="AO56" s="374">
        <v>19.100000000000001</v>
      </c>
      <c r="AP56" s="375">
        <v>24508</v>
      </c>
      <c r="AQ56" s="376">
        <v>0.6</v>
      </c>
      <c r="AR56" s="377">
        <v>18.5</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10458497</v>
      </c>
      <c r="AN57" s="365">
        <v>42875</v>
      </c>
      <c r="AO57" s="366">
        <v>22</v>
      </c>
      <c r="AP57" s="367">
        <v>45022</v>
      </c>
      <c r="AQ57" s="368">
        <v>-0.9</v>
      </c>
      <c r="AR57" s="369">
        <v>22.9</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8977224</v>
      </c>
      <c r="AN58" s="373">
        <v>36802</v>
      </c>
      <c r="AO58" s="374">
        <v>132.19999999999999</v>
      </c>
      <c r="AP58" s="375">
        <v>25247</v>
      </c>
      <c r="AQ58" s="376">
        <v>3</v>
      </c>
      <c r="AR58" s="377">
        <v>129.19999999999999</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5923486</v>
      </c>
      <c r="AN59" s="365">
        <v>24288</v>
      </c>
      <c r="AO59" s="366">
        <v>-43.4</v>
      </c>
      <c r="AP59" s="367">
        <v>46035</v>
      </c>
      <c r="AQ59" s="368">
        <v>2.2999999999999998</v>
      </c>
      <c r="AR59" s="369">
        <v>-45.7</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3413421</v>
      </c>
      <c r="AN60" s="373">
        <v>13996</v>
      </c>
      <c r="AO60" s="374">
        <v>-62</v>
      </c>
      <c r="AP60" s="375">
        <v>25158</v>
      </c>
      <c r="AQ60" s="376">
        <v>-0.4</v>
      </c>
      <c r="AR60" s="377">
        <v>-61.6</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8570675</v>
      </c>
      <c r="AN61" s="380">
        <v>35313</v>
      </c>
      <c r="AO61" s="381">
        <v>-0.2</v>
      </c>
      <c r="AP61" s="382">
        <v>44524</v>
      </c>
      <c r="AQ61" s="383">
        <v>2</v>
      </c>
      <c r="AR61" s="369">
        <v>-2.2000000000000002</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5496019</v>
      </c>
      <c r="AN62" s="373">
        <v>22640</v>
      </c>
      <c r="AO62" s="374">
        <v>13.4</v>
      </c>
      <c r="AP62" s="375">
        <v>24816</v>
      </c>
      <c r="AQ62" s="376">
        <v>1.2</v>
      </c>
      <c r="AR62" s="377">
        <v>12.2</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mT7tKgmaf4UhwTR7wvI9DR0s/ftZslfIYNKD+OM9LIFEfu5tsz4tpoUiyy3LQYOJObkVpnX++2CofGUriCDq1A==" saltValue="4ZwgK69k6eWu0qrKbSi3x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551</v>
      </c>
    </row>
    <row r="120" spans="125:125" ht="13.5" hidden="1" customHeight="1" x14ac:dyDescent="0.2"/>
    <row r="121" spans="125:125" ht="13.5" hidden="1" customHeight="1" x14ac:dyDescent="0.2">
      <c r="DU121" s="291"/>
    </row>
  </sheetData>
  <sheetProtection algorithmName="SHA-512" hashValue="N7IbiZQl6iJr0Jk6B8Pig6k/fjIv8jZiEapOM+dPOHtPQPJs8Uw/ICD+nNwbDHv59b3ZD9nmEPwQpKG3B/RBew==" saltValue="yisogxAYfTfLroj8vVXtq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552</v>
      </c>
    </row>
  </sheetData>
  <sheetProtection algorithmName="SHA-512" hashValue="l5Veq4wx9vX6RhKTjKRjtOr+rh2t/uZU23FpigyPKlDnKH2HKOhBJfaWJknqPWh4FrLvr3266UdEUOIDmqSZWQ==" saltValue="EUokhnb4Axg2yshg3mPW1A==" spinCount="100000" sheet="1" objects="1" scenarios="1"/>
  <dataConsolidate link="1"/>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C000"/>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236" t="s">
        <v>3</v>
      </c>
      <c r="D47" s="1236"/>
      <c r="E47" s="1237"/>
      <c r="F47" s="11">
        <v>10.77</v>
      </c>
      <c r="G47" s="12">
        <v>10.64</v>
      </c>
      <c r="H47" s="12">
        <v>10.38</v>
      </c>
      <c r="I47" s="12">
        <v>10.36</v>
      </c>
      <c r="J47" s="13">
        <v>12.54</v>
      </c>
    </row>
    <row r="48" spans="2:10" ht="57.75" customHeight="1" x14ac:dyDescent="0.2">
      <c r="B48" s="14"/>
      <c r="C48" s="1238" t="s">
        <v>4</v>
      </c>
      <c r="D48" s="1238"/>
      <c r="E48" s="1239"/>
      <c r="F48" s="15">
        <v>6.57</v>
      </c>
      <c r="G48" s="16">
        <v>6.56</v>
      </c>
      <c r="H48" s="16">
        <v>9.44</v>
      </c>
      <c r="I48" s="16">
        <v>10.8</v>
      </c>
      <c r="J48" s="17">
        <v>8.15</v>
      </c>
    </row>
    <row r="49" spans="2:10" ht="57.75" customHeight="1" thickBot="1" x14ac:dyDescent="0.25">
      <c r="B49" s="18"/>
      <c r="C49" s="1240" t="s">
        <v>5</v>
      </c>
      <c r="D49" s="1240"/>
      <c r="E49" s="1241"/>
      <c r="F49" s="19" t="s">
        <v>558</v>
      </c>
      <c r="G49" s="20">
        <v>0.36</v>
      </c>
      <c r="H49" s="20">
        <v>3.18</v>
      </c>
      <c r="I49" s="20">
        <v>1.58</v>
      </c>
      <c r="J49" s="21" t="s">
        <v>559</v>
      </c>
    </row>
    <row r="50" spans="2:10" ht="13.5" customHeight="1" x14ac:dyDescent="0.2"/>
  </sheetData>
  <sheetProtection algorithmName="SHA-512" hashValue="X966XddgSaxH09NI8O+EmX/jbXI3uPrGrlL4CFdhRCBbB1RICHU7+57GUt3Nm4rhtxsDkZRg0+BPZLtp4a+TKw==" saltValue="mqOtJBZV8udFQMXNeqH4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2021-10-19T05:04:44Z</cp:lastPrinted>
  <dcterms:created xsi:type="dcterms:W3CDTF">2021-02-05T02:08:18Z</dcterms:created>
  <dcterms:modified xsi:type="dcterms:W3CDTF">2021-10-28T00:23:25Z</dcterms:modified>
  <cp:category/>
</cp:coreProperties>
</file>