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tabRatio="9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<sst xmlns="http://schemas.openxmlformats.org/spreadsheetml/2006/main" count="1084" uniqueCount="611">
  <si>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</si>
  <si>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</si>
  <si>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</si>
  <si>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</si>
  <si>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</si>
  <si>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</si>
  <si>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</si>
  <si>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</si>
  <si>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</si>
  <si>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</si>
  <si>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</si>
  <si>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</si>
  <si>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</si>
  <si>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</si>
  <si>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</si>
  <si>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</si>
  <si>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</si>
  <si>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</si>
  <si>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</si>
  <si>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</si>
  <si>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</si>
  <si>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</si>
  <si>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</si>
  <si>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</si>
  <si>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</si>
  <si>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</si>
  <si>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</si>
  <si>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</si>
  <si>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</si>
  <si>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</si>
  <si>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</si>
  <si>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</si>
  <si>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</si>
  <si>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</si>
  <si>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</si>
  <si>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</si>
  <si>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</si>
  <si>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</si>
  <si>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</si>
  <si>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</si>
  <si>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</si>
  <si>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</si>
  <si>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</si>
  <si>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</si>
  <si>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</si>
  <si>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</si>
  <si>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</si>
  <si>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</si>
  <si>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</si>
  <si>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</si>
  <si>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</si>
  <si>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</si>
  <si>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</si>
  <si>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</si>
  <si>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</si>
  <si>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</si>
  <si>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</si>
  <si>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</si>
  <si>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</si>
  <si>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</si>
  <si>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</si>
  <si>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</si>
  <si>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</si>
  <si>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</si>
  <si>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</si>
  <si>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</si>
  <si>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</si>
  <si>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</si>
  <si>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</si>
  <si>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</si>
  <si>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</si>
  <si>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</si>
  <si>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</si>
  <si>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</si>
  <si>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</si>
  <si>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</si>
  <si>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</si>
  <si>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</si>
  <si>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</si>
  <si>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</si>
  <si>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</si>
  <si>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</si>
  <si>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</si>
  <si>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</si>
  <si>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</si>
  <si>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</si>
  <si>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</si>
  <si>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</si>
  <si>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</si>
  <si>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</si>
  <si>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</si>
  <si>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</si>
  <si>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</si>
  <si>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</si>
  <si>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</si>
  <si>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</si>
  <si>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</si>
  <si>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</si>
  <si>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</si>
  <si>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</si>
  <si>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</si>
  <si>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</si>
  <si>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</si>
  <si>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</si>
  <si>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</si>
  <si>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</si>
  <si>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</si>
  <si>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</si>
  <si>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</si>
  <si>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</si>
  <si>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</si>
  <si>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</si>
  <si>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</si>
  <si>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</si>
  <si>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</si>
  <si>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</si>
  <si>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</si>
  <si>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</si>
  <si>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</si>
  <si>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</si>
  <si>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</si>
  <si>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</si>
  <si>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</si>
  <si>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</si>
  <si>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</si>
  <si>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</si>
  <si>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</si>
  <si>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</si>
  <si>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</si>
  <si>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</si>
  <si>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</si>
  <si>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</si>
  <si>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</si>
  <si>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</si>
  <si>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</si>
  <si>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</si>
  <si>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</si>
  <si>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</si>
  <si>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</si>
  <si>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</si>
  <si>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</si>
  <si>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</si>
  <si>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</si>
  <si>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</si>
  <si>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</si>
  <si>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</si>
  <si>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</si>
  <si>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</si>
  <si>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</si>
  <si>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</si>
  <si>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</si>
  <si>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</si>
  <si>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</si>
  <si>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</si>
  <si>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</si>
  <si>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</si>
  <si>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</si>
  <si>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</si>
  <si>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</si>
  <si>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</si>
  <si>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</si>
  <si>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</si>
  <si>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</si>
  <si>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</si>
  <si>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</si>
  <si>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</si>
  <si>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</si>
  <si>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</si>
  <si>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</si>
  <si>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</si>
  <si>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</si>
  <si>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</si>
  <si>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</si>
  <si>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</si>
  <si>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</si>
  <si>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</si>
  <si>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</si>
  <si>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</si>
  <si>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</si>
  <si>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</si>
  <si>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</si>
  <si>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</si>
  <si>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</si>
  <si>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</si>
  <si>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</si>
  <si>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</si>
  <si>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</si>
  <si>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</si>
  <si>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</si>
  <si>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</si>
  <si>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</si>
  <si>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</si>
  <si>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</si>
  <si>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</si>
  <si>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</si>
  <si>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</si>
  <si>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</si>
  <si>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</si>
  <si>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</si>
  <si>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</si>
  <si>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</si>
  <si>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</si>
  <si>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</si>
  <si>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</si>
  <si>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</si>
  <si>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</si>
  <si>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</si>
  <si>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</si>
  <si>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</si>
  <si>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</si>
  <si>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</si>
  <si>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</si>
  <si>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</si>
  <si>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神奈川県大和市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</si>
  <si>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</si>
  <si>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</si>
  <si>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</si>
  <si>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</si>
  <si>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</si>
  <si>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</si>
  <si>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</si>
  <si>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</si>
  <si>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</si>
  <si>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</si>
  <si>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</si>
  <si>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</si>
  <si>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</si>
  <si>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</si>
  <si>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</si>
  <si>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</si>
  <si>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</si>
  <si>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</si>
  <si>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</si>
  <si>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</si>
  <si>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</si>
  <si>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</si>
  <si>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</si>
  <si>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</si>
  <si>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</si>
  <si>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</si>
  <si>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</si>
  <si>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</si>
  <si>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</si>
  <si>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</si>
  <si>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</si>
  <si>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</si>
  <si>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</si>
  <si>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</si>
  <si>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</si>
  <si>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</si>
  <si>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</si>
  <si>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</si>
  <si>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</si>
  <si>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</si>
  <si>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</si>
  <si>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</si>
  <si>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</si>
  <si>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</si>
  <si>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</si>
  <si>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</si>
  <si>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</si>
  <si>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</si>
  <si>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</si>
  <si>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</si>
  <si>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</si>
  <si>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</si>
  <si>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</si>
  <si>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</si>
  <si>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</si>
  <si>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</si>
  <si>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</si>
  <si>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</si>
  <si>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</si>
  <si>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</si>
  <si>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</si>
  <si>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</si>
  <si>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</si>
  <si>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</si>
  <si>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</si>
  <si>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</si>
  <si>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</si>
  <si>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</si>
  <si>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</si>
  <si>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</si>
  <si>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</si>
  <si>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</si>
  <si>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</si>
  <si>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</si>
  <si>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</si>
  <si>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</si>
  <si>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</si>
  <si>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</si>
  <si>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</si>
  <si>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</si>
  <si>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</si>
  <si>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</si>
  <si>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</si>
  <si>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</si>
  <si>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</si>
  <si>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</si>
  <si>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</si>
  <si>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</si>
  <si>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</si>
  <si>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</si>
  <si>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</si>
  <si>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</si>
  <si>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</si>
  <si>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</si>
  <si>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</si>
  <si>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</si>
  <si>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</si>
  <si>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</si>
  <si>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</si>
  <si>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</si>
  <si>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</si>
  <si>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</si>
  <si>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</si>
  <si>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</si>
  <si>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</si>
  <si>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</si>
  <si>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</si>
  <si>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</si>
  <si>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</si>
  <si>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</si>
  <si>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</si>
  <si>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</si>
  <si>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</si>
  <si>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</si>
  <si>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</si>
  <si>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</si>
  <si>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</si>
  <si>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</si>
  <si>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</si>
  <si>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</si>
  <si>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</si>
  <si>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</si>
  <si>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</si>
  <si>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</si>
  <si>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</si>
  <si>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</si>
  <si>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</si>
  <si>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</si>
  <si>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</si>
  <si>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</si>
  <si>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</si>
  <si>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</si>
  <si>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</si>
  <si>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</si>
  <si>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</si>
  <si>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</si>
  <si>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</si>
  <si>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</si>
  <si>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</si>
  <si>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</si>
  <si>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</si>
  <si>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</si>
  <si>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</si>
  <si>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</si>
  <si>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</si>
  <si>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</si>
  <si>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</si>
  <si>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</si>
  <si>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</si>
  <si>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</si>
  <si>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</si>
  <si>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</si>
  <si>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神奈川県大和市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</si>
  <si>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</si>
  <si>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</si>
  <si>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</si>
  <si>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</si>
  <si>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</si>
  <si>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</si>
  <si>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</si>
  <si>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</si>
  <si>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</si>
  <si>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</si>
  <si>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</si>
  <si>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</si>
  <si>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</si>
  <si>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</si>
  <si>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</si>
  <si>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</si>
  <si>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</si>
  <si>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</si>
  <si>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</si>
  <si>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</si>
  <si>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渋谷土地区画整理事業特別会計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</si>
  <si>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</si>
  <si>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</si>
  <si>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</si>
  <si>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</si>
  <si>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</si>
  <si>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</si>
  <si>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</si>
  <si>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</si>
  <si>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</si>
  <si>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</si>
  <si>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</si>
  <si>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</si>
  <si>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</si>
  <si>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</si>
  <si>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</si>
  <si>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</si>
  <si>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</si>
  <si>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</si>
  <si>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</si>
  <si>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</si>
  <si>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</si>
  <si>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</si>
  <si>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</si>
  <si>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</si>
  <si>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</si>
  <si>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</si>
  <si>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</si>
  <si>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</si>
  <si>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</si>
  <si>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</si>
  <si>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</si>
  <si>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</si>
  <si>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</si>
  <si>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</si>
  <si>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</si>
  <si>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</si>
  <si>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</si>
  <si>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</si>
  <si>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</si>
  <si>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</si>
  <si>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</si>
  <si>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</si>
  <si>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</si>
  <si>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</si>
  <si>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</si>
  <si>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</si>
  <si>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</si>
  <si>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</si>
  <si>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</si>
  <si>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</si>
  <si>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</si>
  <si>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</si>
  <si>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</si>
  <si>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</si>
  <si>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</si>
  <si>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</si>
  <si>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</si>
  <si>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</si>
  <si>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</si>
  <si>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</si>
  <si>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</si>
  <si>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</si>
  <si>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</si>
  <si>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</si>
  <si>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</si>
  <si>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</si>
  <si>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</si>
  <si>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</si>
  <si>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</si>
  <si>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</si>
  <si>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</si>
  <si>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</si>
  <si>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</si>
  <si>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</si>
  <si>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</si>
  <si>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</si>
  <si>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</si>
  <si>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</si>
  <si>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</si>
  <si>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</si>
  <si>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</si>
  <si>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</si>
  <si>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</si>
  <si>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</si>
  <si>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</si>
  <si>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</si>
  <si>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</si>
  <si>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</si>
  <si>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</si>
  <si>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</si>
  <si>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</si>
  <si>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</si>
  <si>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</si>
  <si>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</si>
  <si>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</si>
  <si>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</si>
  <si>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</si>
  <si>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</si>
  <si>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</si>
  <si>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</si>
  <si>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</si>
  <si>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</si>
  <si>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</si>
  <si>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</si>
  <si>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</si>
  <si>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</si>
  <si>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</si>
  <si>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</si>
  <si>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</si>
  <si>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</si>
  <si>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</si>
  <si>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</si>
  <si>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</si>
  <si>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</si>
  <si>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</si>
  <si>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</si>
  <si>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</si>
  <si>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</si>
  <si>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</si>
  <si>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</si>
  <si>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</si>
  <si>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</si>
  <si>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</si>
  <si>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</si>
  <si>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</si>
  <si>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</si>
  <si>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</si>
  <si>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</si>
  <si>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</si>
  <si>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</si>
  <si>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</si>
  <si>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</si>
  <si>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</si>
  <si>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</si>
  <si>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</si>
  <si>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</si>
  <si>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</si>
  <si>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</si>
  <si>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</si>
  <si>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</si>
  <si>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</si>
  <si>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</si>
  <si>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</si>
  <si>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</si>
  <si>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</si>
  <si>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</si>
  <si>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</si>
  <si>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</si>
  <si>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</si>
  <si>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</si>
  <si>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</si>
  <si>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</si>
  <si>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</si>
  <si>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</si>
  <si>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</si>
  <si>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</si>
  <si>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</si>
  <si>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</si>
  <si>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</si>
  <si>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</si>
  <si>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</si>
  <si>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</si>
  <si>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</si>
  <si>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</si>
  <si>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</si>
  <si>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</si>
  <si>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</si>
  <si>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</si>
  <si>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</si>
  <si>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</si>
  <si>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4.44</t>
  </si>
  <si>
    <t>▲ 3.47</t>
  </si>
  <si>
    <t>▲ 4.78</t>
  </si>
  <si>
    <t>▲ 4.81</t>
  </si>
  <si>
    <t>▲ 2.79</t>
  </si>
  <si>
    <t>一般会計</t>
  </si>
  <si>
    <t>下水道事業特別会計</t>
  </si>
  <si>
    <t>病院事業会計</t>
  </si>
  <si>
    <t>介護保険事業特別会計</t>
  </si>
  <si>
    <t>国民健康保険事業特別会計</t>
  </si>
  <si>
    <t>後期高齢者医療事業特別会計</t>
  </si>
  <si>
    <t>渋谷土地区画整理事業特別会計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</si>
  <si>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</si>
  <si>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</si>
  <si>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</si>
  <si>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</si>
  <si>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</si>
  <si>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</si>
  <si>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</si>
  <si>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</si>
  <si>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</si>
  <si>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</si>
  <si>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</si>
  <si>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</si>
  <si>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9">
      <t>コウキコウレイシャ</t>
    </rPh>
    <rPh sb="9" eb="11">
      <t>イリョウ</t>
    </rPh>
    <rPh sb="11" eb="15">
      <t>コウイキレンゴウ</t>
    </rPh>
    <rPh sb="16" eb="20">
      <t>イッパンカイケイ</t>
    </rPh>
    <phoneticPr fontId="2"/>
  </si>
  <si>
    <t>大和市土地開発公社</t>
    <rPh sb="0" eb="3">
      <t>ヤマトシ</t>
    </rPh>
    <rPh sb="3" eb="7">
      <t>トチカイハツ</t>
    </rPh>
    <rPh sb="7" eb="9">
      <t>コウシャ</t>
    </rPh>
    <phoneticPr fontId="2"/>
  </si>
  <si>
    <t>（公財）大和市スポーツ・よか・みどり財団</t>
    <rPh sb="1" eb="3">
      <t>コウザイ</t>
    </rPh>
    <rPh sb="4" eb="6">
      <t>ヤマト</t>
    </rPh>
    <rPh sb="6" eb="7">
      <t>シ</t>
    </rPh>
    <rPh sb="18" eb="20">
      <t>ザイダン</t>
    </rPh>
    <phoneticPr fontId="2"/>
  </si>
  <si>
    <t>○</t>
    <phoneticPr fontId="2"/>
  </si>
  <si>
    <t>（公財）大和市国際化協会</t>
    <rPh sb="1" eb="3">
      <t>コウザイ</t>
    </rPh>
    <rPh sb="4" eb="6">
      <t>ヤマト</t>
    </rPh>
    <rPh sb="6" eb="7">
      <t>シ</t>
    </rPh>
    <rPh sb="7" eb="10">
      <t>コクサイカ</t>
    </rPh>
    <rPh sb="10" eb="12">
      <t>キョウカイ</t>
    </rPh>
    <phoneticPr fontId="2"/>
  </si>
  <si>
    <t>-</t>
    <phoneticPr fontId="2"/>
  </si>
  <si>
    <t>-</t>
    <phoneticPr fontId="2"/>
  </si>
  <si>
    <t>-</t>
    <phoneticPr fontId="2"/>
  </si>
  <si>
    <t>-</t>
    <phoneticPr fontId="2"/>
  </si>
  <si>
    <t>保健福祉基金</t>
    <rPh sb="0" eb="2">
      <t>ホケン</t>
    </rPh>
    <rPh sb="2" eb="6">
      <t>フクシキキン</t>
    </rPh>
    <phoneticPr fontId="5"/>
  </si>
  <si>
    <t>奨学基金</t>
    <rPh sb="0" eb="4">
      <t>ショウガクキキン</t>
    </rPh>
    <phoneticPr fontId="5"/>
  </si>
  <si>
    <t>まちづくり基金</t>
    <rPh sb="5" eb="7">
      <t>キキン</t>
    </rPh>
    <phoneticPr fontId="2"/>
  </si>
  <si>
    <t>新規施策推進基金</t>
    <rPh sb="0" eb="2">
      <t>シンキ</t>
    </rPh>
    <rPh sb="2" eb="4">
      <t>セサク</t>
    </rPh>
    <rPh sb="4" eb="6">
      <t>スイシン</t>
    </rPh>
    <rPh sb="6" eb="8">
      <t>キキン</t>
    </rPh>
    <phoneticPr fontId="5"/>
  </si>
  <si>
    <t>生涯学習振興基金</t>
    <rPh sb="0" eb="2">
      <t>ショウガイ</t>
    </rPh>
    <rPh sb="2" eb="4">
      <t>ガクシュウ</t>
    </rPh>
    <rPh sb="4" eb="6">
      <t>シンコウ</t>
    </rPh>
    <rPh sb="6" eb="8">
      <t>キキン</t>
    </rPh>
    <phoneticPr fontId="5"/>
  </si>
  <si>
    <t>神奈川県後期高齢者医療広域連合（特別会計）</t>
    <rPh sb="16" eb="18">
      <t>トクベツ</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</si>
  <si>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</si>
  <si>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</si>
  <si>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</si>
  <si>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</si>
  <si>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</si>
  <si>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有形固定資産の減価償却率は類似他団体と概ね同水準となっている。
将来負担比率の順位は類似団体27市のうち18位であり、政令市を除いた神奈川県内16市のうち8位となっている。
</t>
    <rPh sb="0" eb="6">
      <t>ユウケイコテイシサン</t>
    </rPh>
    <rPh sb="7" eb="12">
      <t>ゲンカショウキャクリツ</t>
    </rPh>
    <rPh sb="13" eb="15">
      <t>ルイジ</t>
    </rPh>
    <rPh sb="15" eb="16">
      <t>ホカ</t>
    </rPh>
    <rPh sb="16" eb="18">
      <t>ダンタイ</t>
    </rPh>
    <rPh sb="19" eb="20">
      <t>オオム</t>
    </rPh>
    <rPh sb="21" eb="24">
      <t>ドウスイジュン</t>
    </rPh>
    <rPh sb="32" eb="38">
      <t>ショウライフタンヒリツ</t>
    </rPh>
    <rPh sb="39" eb="41">
      <t>ジュンイ</t>
    </rPh>
    <rPh sb="42" eb="46">
      <t>ルイジダンタイ</t>
    </rPh>
    <rPh sb="48" eb="49">
      <t>シ</t>
    </rPh>
    <rPh sb="54" eb="55">
      <t>イ</t>
    </rPh>
    <rPh sb="59" eb="62">
      <t>セイレイシ</t>
    </rPh>
    <rPh sb="63" eb="64">
      <t>ノゾ</t>
    </rPh>
    <rPh sb="66" eb="71">
      <t>カナガワケンナイ</t>
    </rPh>
    <rPh sb="73" eb="74">
      <t>シ</t>
    </rPh>
    <rPh sb="78" eb="79">
      <t>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</si>
  <si>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</si>
  <si>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</si>
  <si>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</si>
  <si>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</si>
  <si>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</si>
  <si>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</si>
  <si>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rFont val="ＭＳ Ｐゴシック"/>
        <family val="3"/>
        <charset val="128"/>
      </rPr>
      <t>将来負担比率は前年度と比べ、市債の現在高が増加し、充当可能基金も減少したことから8.6％増加した。</t>
    </r>
    <r>
      <rPr>
        <sz val="11"/>
        <color rgb="FFFF0000"/>
        <rFont val="ＭＳ Ｐゴシック"/>
        <family val="3"/>
        <charset val="128"/>
      </rPr>
      <t xml:space="preserve">
</t>
    </r>
    <r>
      <rPr>
        <sz val="11"/>
        <rFont val="ＭＳ Ｐゴシック"/>
        <family val="3"/>
        <charset val="128"/>
      </rPr>
      <t>実質公債費比率は前年度より0.6%増加し、1.2％となった。これは、実質公債費比率が3ヵ年の平均数値であるため、平成28年度単年度数値0.50%と、令和元年度の単年度数値2.54%が入れ替わったことによるものである。</t>
    </r>
    <r>
      <rPr>
        <sz val="11"/>
        <color rgb="FFFF0000"/>
        <rFont val="ＭＳ Ｐゴシック"/>
        <family val="3"/>
        <charset val="128"/>
      </rPr>
      <t xml:space="preserve">
</t>
    </r>
    <r>
      <rPr>
        <sz val="11"/>
        <rFont val="ＭＳ Ｐゴシック"/>
        <family val="3"/>
        <charset val="128"/>
      </rPr>
      <t>令和元年度の単年度数値が増加した要因は、前年度に対して分母となる標準財政規模が増加したものの、分子となる元利償還金も増加し、分子の増加率が大きかったことによる。</t>
    </r>
    <r>
      <rPr>
        <sz val="11"/>
        <color rgb="FFFF0000"/>
        <rFont val="ＭＳ Ｐゴシック"/>
        <family val="3"/>
        <charset val="128"/>
      </rPr>
      <t xml:space="preserve">
</t>
    </r>
    <rPh sb="7" eb="9">
      <t>ゼンネン</t>
    </rPh>
    <rPh sb="84" eb="91">
      <t>ジッシツコウサイヒヒリツ</t>
    </rPh>
    <rPh sb="124" eb="126">
      <t>レイワ</t>
    </rPh>
    <rPh sb="127" eb="129">
      <t>ネンド</t>
    </rPh>
    <rPh sb="141" eb="142">
      <t>イ</t>
    </rPh>
    <rPh sb="143" eb="144">
      <t>カ</t>
    </rPh>
    <rPh sb="159" eb="161">
      <t>レイワ</t>
    </rPh>
    <rPh sb="161" eb="164">
      <t>ガンネンド</t>
    </rPh>
    <rPh sb="171" eb="173">
      <t>ゾウカ</t>
    </rPh>
    <rPh sb="179" eb="182">
      <t>ゼンネンド</t>
    </rPh>
    <rPh sb="183" eb="184">
      <t>タイ</t>
    </rPh>
    <rPh sb="186" eb="188">
      <t>ブンボ</t>
    </rPh>
    <rPh sb="191" eb="197">
      <t>ヒョウジュンザイセイキボ</t>
    </rPh>
    <rPh sb="198" eb="200">
      <t>ゾウカ</t>
    </rPh>
    <rPh sb="206" eb="208">
      <t>ブンシ</t>
    </rPh>
    <rPh sb="211" eb="216">
      <t>ガンリショウカンキン</t>
    </rPh>
    <rPh sb="217" eb="219">
      <t>ゾウカ</t>
    </rPh>
    <rPh sb="221" eb="223">
      <t>ブンシ</t>
    </rPh>
    <rPh sb="224" eb="227">
      <t>ゾウカリツ</t>
    </rPh>
    <rPh sb="228" eb="229">
      <t>オオ</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</si>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</sst>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43554</c:v>
                </c:pt>
                <c:pt idx="1">
                  <c:v>42581</c:v>
                </c:pt>
                <c:pt idx="2">
                  <c:v>45426</c:v>
                </c:pt>
                <c:pt idx="3">
                  <c:v>45022</c:v>
                </c:pt>
                <c:pt idx="4">
                  <c:v>46035</c:v>
                </c:pt>
              </c:numCache>
            </c:numRef>
          </c:val>
          <c:smooth val="0"/>
          <c:extLst xmlns:c16r2="http://schemas.microsoft.com/office/drawing/2015/06/chart">
            <c:ext xmlns:c16="http://schemas.microsoft.com/office/drawing/2014/chart" uri="{C3380CC4-5D6E-409C-BE32-E72D297353CC}">
              <c16:uniqueId val="{00000000-B5FE-45B8-AF40-C2E083560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60535</c:v>
                </c:pt>
                <c:pt idx="1">
                  <c:v>31477</c:v>
                </c:pt>
                <c:pt idx="2">
                  <c:v>31166</c:v>
                </c:pt>
                <c:pt idx="3">
                  <c:v>35405</c:v>
                </c:pt>
                <c:pt idx="4">
                  <c:v>26009</c:v>
                </c:pt>
              </c:numCache>
            </c:numRef>
          </c:val>
          <c:smooth val="0"/>
          <c:extLst xmlns:c16r2="http://schemas.microsoft.com/office/drawing/2015/06/chart">
            <c:ext xmlns:c16="http://schemas.microsoft.com/office/drawing/2014/chart" uri="{C3380CC4-5D6E-409C-BE32-E72D297353CC}">
              <c16:uniqueId val="{00000001-B5FE-45B8-AF40-C2E083560D7C}"/>
            </c:ext>
          </c:extLst>
        </c:ser>
        <c:dLbls>
          <c:showLegendKey val="0"/>
          <c:showVal val="0"/>
          <c:showCatName val="0"/>
          <c:showSerName val="0"/>
          <c:showPercent val="0"/>
          <c:showBubbleSize val="0"/>
        </c:dLbls>
        <c:marker val="1"/>
        <c:smooth val="0"/>
        <c:axId val="547585456"/>
        <c:axId val="547590944"/>
      </c:lineChart>
      <c:catAx>
        <c:axId val="54758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0944"/>
        <c:crosses val="autoZero"/>
        <c:auto val="1"/>
        <c:lblAlgn val="ctr"/>
        <c:lblOffset val="100"/>
        <c:tickLblSkip val="1"/>
        <c:tickMarkSkip val="1"/>
        <c:noMultiLvlLbl val="0"/>
      </c:catAx>
      <c:valAx>
        <c:axId val="54759094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7.26</c:v>
                </c:pt>
                <c:pt idx="1">
                  <c:v>7</c:v>
                </c:pt>
                <c:pt idx="2">
                  <c:v>5.95</c:v>
                </c:pt>
                <c:pt idx="3">
                  <c:v>4.67</c:v>
                </c:pt>
                <c:pt idx="4">
                  <c:v>5.57</c:v>
                </c:pt>
              </c:numCache>
            </c:numRef>
          </c:val>
          <c:extLst xmlns:c16r2="http://schemas.microsoft.com/office/drawing/2015/06/chart">
            <c:ext xmlns:c16="http://schemas.microsoft.com/office/drawing/2014/chart" uri="{C3380CC4-5D6E-409C-BE32-E72D297353CC}">
              <c16:uniqueId val="{00000000-82E0-4E51-A418-8E4B19957B9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14.6</c:v>
                </c:pt>
                <c:pt idx="1">
                  <c:v>14.35</c:v>
                </c:pt>
                <c:pt idx="2">
                  <c:v>13.82</c:v>
                </c:pt>
                <c:pt idx="3">
                  <c:v>13.68</c:v>
                </c:pt>
                <c:pt idx="4">
                  <c:v>12.01</c:v>
                </c:pt>
              </c:numCache>
            </c:numRef>
          </c:val>
          <c:extLst xmlns:c16r2="http://schemas.microsoft.com/office/drawing/2015/06/chart">
            <c:ext xmlns:c16="http://schemas.microsoft.com/office/drawing/2014/chart" uri="{C3380CC4-5D6E-409C-BE32-E72D297353CC}">
              <c16:uniqueId val="{00000001-82E0-4E51-A418-8E4B19957B90}"/>
            </c:ext>
          </c:extLst>
        </c:ser>
        <c:dLbls>
          <c:showLegendKey val="0"/>
          <c:showVal val="0"/>
          <c:showCatName val="0"/>
          <c:showSerName val="0"/>
          <c:showPercent val="0"/>
          <c:showBubbleSize val="0"/>
        </c:dLbls>
        <c:gapWidth val="250"/>
        <c:overlap val="100"/>
        <c:axId val="547585064"/>
        <c:axId val="547584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-4.4400000000000004</c:v>
                </c:pt>
                <c:pt idx="1">
                  <c:v>-3.47</c:v>
                </c:pt>
                <c:pt idx="2">
                  <c:v>-4.78</c:v>
                </c:pt>
                <c:pt idx="3">
                  <c:v>-4.8099999999999996</c:v>
                </c:pt>
                <c:pt idx="4">
                  <c:v>-2.79</c:v>
                </c:pt>
              </c:numCache>
            </c:numRef>
          </c:val>
          <c:smooth val="0"/>
          <c:extLst xmlns:c16r2="http://schemas.microsoft.com/office/drawing/2015/06/chart">
            <c:ext xmlns:c16="http://schemas.microsoft.com/office/drawing/2014/chart" uri="{C3380CC4-5D6E-409C-BE32-E72D297353CC}">
              <c16:uniqueId val="{00000002-82E0-4E51-A418-8E4B19957B90}"/>
            </c:ext>
          </c:extLst>
        </c:ser>
        <c:dLbls>
          <c:showLegendKey val="0"/>
          <c:showVal val="0"/>
          <c:showCatName val="0"/>
          <c:showSerName val="0"/>
          <c:showPercent val="0"/>
          <c:showBubbleSize val="0"/>
        </c:dLbls>
        <c:marker val="1"/>
        <c:smooth val="0"/>
        <c:axId val="547585064"/>
        <c:axId val="547584672"/>
      </c:lineChart>
      <c:catAx>
        <c:axId val="547585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84672"/>
        <c:crosses val="autoZero"/>
        <c:auto val="1"/>
        <c:lblAlgn val="ctr"/>
        <c:lblOffset val="100"/>
        <c:tickLblSkip val="1"/>
        <c:tickMarkSkip val="1"/>
        <c:noMultiLvlLbl val="0"/>
      </c:catAx>
      <c:valAx>
        <c:axId val="547584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5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C59-4A78-980A-7B152B3A87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C59-4A78-980A-7B152B3A879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C59-4A78-980A-7B152B3A879F}"/>
            </c:ext>
          </c:extLst>
        </c:ser>
        <c:ser>
          <c:idx val="3"/>
          <c:order val="3"/>
          <c:tx>
            <c:strRef>
              <c:f>データシート!$A$30</c:f>
              <c:strCache>
                <c:ptCount val="1"/>
                <c:pt idx="0">
                  <c:v>渋谷土地区画整理事業特別会計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c:v>
                </c:pt>
                <c:pt idx="2">
                  <c:v>#N/A</c:v>
                </c:pt>
                <c:pt idx="3">
                  <c:v>0.05</c:v>
                </c:pt>
                <c:pt idx="4">
                  <c:v>#N/A</c:v>
                </c:pt>
                <c:pt idx="5">
                  <c:v>0.09</c:v>
                </c:pt>
                <c:pt idx="6">
                  <c:v>#N/A</c:v>
                </c:pt>
                <c:pt idx="7">
                  <c:v>0.12</c:v>
                </c:pt>
                <c:pt idx="8">
                  <c:v>#N/A</c:v>
                </c:pt>
                <c:pt idx="9">
                  <c:v>0</c:v>
                </c:pt>
              </c:numCache>
            </c:numRef>
          </c:val>
          <c:extLst xmlns:c16r2="http://schemas.microsoft.com/office/drawing/2015/06/chart">
            <c:ext xmlns:c16="http://schemas.microsoft.com/office/drawing/2014/chart" uri="{C3380CC4-5D6E-409C-BE32-E72D297353CC}">
              <c16:uniqueId val="{00000003-5C59-4A78-980A-7B152B3A879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0.22</c:v>
                </c:pt>
                <c:pt idx="4">
                  <c:v>#N/A</c:v>
                </c:pt>
                <c:pt idx="5">
                  <c:v>0.2</c:v>
                </c:pt>
                <c:pt idx="6">
                  <c:v>#N/A</c:v>
                </c:pt>
                <c:pt idx="7">
                  <c:v>0.22</c:v>
                </c:pt>
                <c:pt idx="8">
                  <c:v>#N/A</c:v>
                </c:pt>
                <c:pt idx="9">
                  <c:v>0.25</c:v>
                </c:pt>
              </c:numCache>
            </c:numRef>
          </c:val>
          <c:extLst xmlns:c16r2="http://schemas.microsoft.com/office/drawing/2015/06/chart">
            <c:ext xmlns:c16="http://schemas.microsoft.com/office/drawing/2014/chart" uri="{C3380CC4-5D6E-409C-BE32-E72D297353CC}">
              <c16:uniqueId val="{00000004-5C59-4A78-980A-7B152B3A879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1.73</c:v>
                </c:pt>
                <c:pt idx="2">
                  <c:v>#N/A</c:v>
                </c:pt>
                <c:pt idx="3">
                  <c:v>2.44</c:v>
                </c:pt>
                <c:pt idx="4">
                  <c:v>#N/A</c:v>
                </c:pt>
                <c:pt idx="5">
                  <c:v>2.4500000000000002</c:v>
                </c:pt>
                <c:pt idx="6">
                  <c:v>#N/A</c:v>
                </c:pt>
                <c:pt idx="7">
                  <c:v>0.36</c:v>
                </c:pt>
                <c:pt idx="8">
                  <c:v>#N/A</c:v>
                </c:pt>
                <c:pt idx="9">
                  <c:v>0.6</c:v>
                </c:pt>
              </c:numCache>
            </c:numRef>
          </c:val>
          <c:extLst xmlns:c16r2="http://schemas.microsoft.com/office/drawing/2015/06/chart">
            <c:ext xmlns:c16="http://schemas.microsoft.com/office/drawing/2014/chart" uri="{C3380CC4-5D6E-409C-BE32-E72D297353CC}">
              <c16:uniqueId val="{00000005-5C59-4A78-980A-7B152B3A879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0.28999999999999998</c:v>
                </c:pt>
                <c:pt idx="2">
                  <c:v>#N/A</c:v>
                </c:pt>
                <c:pt idx="3">
                  <c:v>1.1599999999999999</c:v>
                </c:pt>
                <c:pt idx="4">
                  <c:v>#N/A</c:v>
                </c:pt>
                <c:pt idx="5">
                  <c:v>0.68</c:v>
                </c:pt>
                <c:pt idx="6">
                  <c:v>#N/A</c:v>
                </c:pt>
                <c:pt idx="7">
                  <c:v>0.28999999999999998</c:v>
                </c:pt>
                <c:pt idx="8">
                  <c:v>#N/A</c:v>
                </c:pt>
                <c:pt idx="9">
                  <c:v>0.76</c:v>
                </c:pt>
              </c:numCache>
            </c:numRef>
          </c:val>
          <c:extLst xmlns:c16r2="http://schemas.microsoft.com/office/drawing/2015/06/chart">
            <c:ext xmlns:c16="http://schemas.microsoft.com/office/drawing/2014/chart" uri="{C3380CC4-5D6E-409C-BE32-E72D297353CC}">
              <c16:uniqueId val="{00000006-5C59-4A78-980A-7B152B3A879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7.04</c:v>
                </c:pt>
                <c:pt idx="2">
                  <c:v>#N/A</c:v>
                </c:pt>
                <c:pt idx="3">
                  <c:v>5.42</c:v>
                </c:pt>
                <c:pt idx="4">
                  <c:v>#N/A</c:v>
                </c:pt>
                <c:pt idx="5">
                  <c:v>2.4</c:v>
                </c:pt>
                <c:pt idx="6">
                  <c:v>#N/A</c:v>
                </c:pt>
                <c:pt idx="7">
                  <c:v>0.31</c:v>
                </c:pt>
                <c:pt idx="8">
                  <c:v>#N/A</c:v>
                </c:pt>
                <c:pt idx="9">
                  <c:v>1.51</c:v>
                </c:pt>
              </c:numCache>
            </c:numRef>
          </c:val>
          <c:extLst xmlns:c16r2="http://schemas.microsoft.com/office/drawing/2015/06/chart">
            <c:ext xmlns:c16="http://schemas.microsoft.com/office/drawing/2014/chart" uri="{C3380CC4-5D6E-409C-BE32-E72D297353CC}">
              <c16:uniqueId val="{00000007-5C59-4A78-980A-7B152B3A879F}"/>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0.4</c:v>
                </c:pt>
                <c:pt idx="2">
                  <c:v>#N/A</c:v>
                </c:pt>
                <c:pt idx="3">
                  <c:v>0.55000000000000004</c:v>
                </c:pt>
                <c:pt idx="4">
                  <c:v>#N/A</c:v>
                </c:pt>
                <c:pt idx="5">
                  <c:v>0.49</c:v>
                </c:pt>
                <c:pt idx="6">
                  <c:v>#N/A</c:v>
                </c:pt>
                <c:pt idx="7">
                  <c:v>0.37</c:v>
                </c:pt>
                <c:pt idx="8">
                  <c:v>#N/A</c:v>
                </c:pt>
                <c:pt idx="9">
                  <c:v>5.03</c:v>
                </c:pt>
              </c:numCache>
            </c:numRef>
          </c:val>
          <c:extLst xmlns:c16r2="http://schemas.microsoft.com/office/drawing/2015/06/chart">
            <c:ext xmlns:c16="http://schemas.microsoft.com/office/drawing/2014/chart" uri="{C3380CC4-5D6E-409C-BE32-E72D297353CC}">
              <c16:uniqueId val="{00000008-5C59-4A78-980A-7B152B3A87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7.05</c:v>
                </c:pt>
                <c:pt idx="2">
                  <c:v>#N/A</c:v>
                </c:pt>
                <c:pt idx="3">
                  <c:v>6.94</c:v>
                </c:pt>
                <c:pt idx="4">
                  <c:v>#N/A</c:v>
                </c:pt>
                <c:pt idx="5">
                  <c:v>5.85</c:v>
                </c:pt>
                <c:pt idx="6">
                  <c:v>#N/A</c:v>
                </c:pt>
                <c:pt idx="7">
                  <c:v>4.55</c:v>
                </c:pt>
                <c:pt idx="8">
                  <c:v>#N/A</c:v>
                </c:pt>
                <c:pt idx="9">
                  <c:v>5.57</c:v>
                </c:pt>
              </c:numCache>
            </c:numRef>
          </c:val>
          <c:extLst xmlns:c16r2="http://schemas.microsoft.com/office/drawing/2015/06/chart">
            <c:ext xmlns:c16="http://schemas.microsoft.com/office/drawing/2014/chart" uri="{C3380CC4-5D6E-409C-BE32-E72D297353CC}">
              <c16:uniqueId val="{00000009-5C59-4A78-980A-7B152B3A879F}"/>
            </c:ext>
          </c:extLst>
        </c:ser>
        <c:dLbls>
          <c:showLegendKey val="0"/>
          <c:showVal val="0"/>
          <c:showCatName val="0"/>
          <c:showSerName val="0"/>
          <c:showPercent val="0"/>
          <c:showBubbleSize val="0"/>
        </c:dLbls>
        <c:gapWidth val="150"/>
        <c:overlap val="100"/>
        <c:axId val="547588984"/>
        <c:axId val="198950616"/>
      </c:barChart>
      <c:catAx>
        <c:axId val="5475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5956</c:v>
                </c:pt>
                <c:pt idx="5">
                  <c:v>6010</c:v>
                </c:pt>
                <c:pt idx="8">
                  <c:v>6117</c:v>
                </c:pt>
                <c:pt idx="11">
                  <c:v>6216</c:v>
                </c:pt>
                <c:pt idx="14">
                  <c:v>5971</c:v>
                </c:pt>
              </c:numCache>
            </c:numRef>
          </c:val>
          <c:extLst xmlns:c16r2="http://schemas.microsoft.com/office/drawing/2015/06/chart">
            <c:ext xmlns:c16="http://schemas.microsoft.com/office/drawing/2014/chart" uri="{C3380CC4-5D6E-409C-BE32-E72D297353CC}">
              <c16:uniqueId val="{00000000-DE9D-4854-A806-691F4B050C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9D-4854-A806-691F4B050C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73</c:v>
                </c:pt>
                <c:pt idx="3">
                  <c:v>73</c:v>
                </c:pt>
                <c:pt idx="6">
                  <c:v>73</c:v>
                </c:pt>
                <c:pt idx="9">
                  <c:v>73</c:v>
                </c:pt>
                <c:pt idx="12">
                  <c:v>66</c:v>
                </c:pt>
              </c:numCache>
            </c:numRef>
          </c:val>
          <c:extLst xmlns:c16r2="http://schemas.microsoft.com/office/drawing/2015/06/chart">
            <c:ext xmlns:c16="http://schemas.microsoft.com/office/drawing/2014/chart" uri="{C3380CC4-5D6E-409C-BE32-E72D297353CC}">
              <c16:uniqueId val="{00000002-DE9D-4854-A806-691F4B050C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3</c:v>
                </c:pt>
                <c:pt idx="12">
                  <c:v>3</c:v>
                </c:pt>
              </c:numCache>
            </c:numRef>
          </c:val>
          <c:extLst xmlns:c16r2="http://schemas.microsoft.com/office/drawing/2015/06/chart">
            <c:ext xmlns:c16="http://schemas.microsoft.com/office/drawing/2014/chart" uri="{C3380CC4-5D6E-409C-BE32-E72D297353CC}">
              <c16:uniqueId val="{00000003-DE9D-4854-A806-691F4B050C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2006</c:v>
                </c:pt>
                <c:pt idx="3">
                  <c:v>1850</c:v>
                </c:pt>
                <c:pt idx="6">
                  <c:v>1778</c:v>
                </c:pt>
                <c:pt idx="9">
                  <c:v>1647</c:v>
                </c:pt>
                <c:pt idx="12">
                  <c:v>1829</c:v>
                </c:pt>
              </c:numCache>
            </c:numRef>
          </c:val>
          <c:extLst xmlns:c16r2="http://schemas.microsoft.com/office/drawing/2015/06/chart">
            <c:ext xmlns:c16="http://schemas.microsoft.com/office/drawing/2014/chart" uri="{C3380CC4-5D6E-409C-BE32-E72D297353CC}">
              <c16:uniqueId val="{00000004-DE9D-4854-A806-691F4B050C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53</c:v>
                </c:pt>
                <c:pt idx="3">
                  <c:v>57</c:v>
                </c:pt>
                <c:pt idx="6">
                  <c:v>56</c:v>
                </c:pt>
                <c:pt idx="9">
                  <c:v>54</c:v>
                </c:pt>
                <c:pt idx="12">
                  <c:v>54</c:v>
                </c:pt>
              </c:numCache>
            </c:numRef>
          </c:val>
          <c:extLst xmlns:c16r2="http://schemas.microsoft.com/office/drawing/2015/06/chart">
            <c:ext xmlns:c16="http://schemas.microsoft.com/office/drawing/2014/chart" uri="{C3380CC4-5D6E-409C-BE32-E72D297353CC}">
              <c16:uniqueId val="{00000005-DE9D-4854-A806-691F4B050C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2</c:v>
                </c:pt>
                <c:pt idx="12">
                  <c:v>14</c:v>
                </c:pt>
              </c:numCache>
            </c:numRef>
          </c:val>
          <c:extLst xmlns:c16r2="http://schemas.microsoft.com/office/drawing/2015/06/chart">
            <c:ext xmlns:c16="http://schemas.microsoft.com/office/drawing/2014/chart" uri="{C3380CC4-5D6E-409C-BE32-E72D297353CC}">
              <c16:uniqueId val="{00000006-DE9D-4854-A806-691F4B050C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4197</c:v>
                </c:pt>
                <c:pt idx="3">
                  <c:v>4211</c:v>
                </c:pt>
                <c:pt idx="6">
                  <c:v>4528</c:v>
                </c:pt>
                <c:pt idx="9">
                  <c:v>4617</c:v>
                </c:pt>
                <c:pt idx="12">
                  <c:v>4956</c:v>
                </c:pt>
              </c:numCache>
            </c:numRef>
          </c:val>
          <c:extLst xmlns:c16r2="http://schemas.microsoft.com/office/drawing/2015/06/chart">
            <c:ext xmlns:c16="http://schemas.microsoft.com/office/drawing/2014/chart" uri="{C3380CC4-5D6E-409C-BE32-E72D297353CC}">
              <c16:uniqueId val="{00000007-DE9D-4854-A806-691F4B050CC3}"/>
            </c:ext>
          </c:extLst>
        </c:ser>
        <c:dLbls>
          <c:showLegendKey val="0"/>
          <c:showVal val="0"/>
          <c:showCatName val="0"/>
          <c:showSerName val="0"/>
          <c:showPercent val="0"/>
          <c:showBubbleSize val="0"/>
        </c:dLbls>
        <c:gapWidth val="100"/>
        <c:overlap val="100"/>
        <c:axId val="554005528"/>
        <c:axId val="554007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373</c:v>
                </c:pt>
                <c:pt idx="2">
                  <c:v>#N/A</c:v>
                </c:pt>
                <c:pt idx="3">
                  <c:v>#N/A</c:v>
                </c:pt>
                <c:pt idx="4">
                  <c:v>181</c:v>
                </c:pt>
                <c:pt idx="5">
                  <c:v>#N/A</c:v>
                </c:pt>
                <c:pt idx="6">
                  <c:v>#N/A</c:v>
                </c:pt>
                <c:pt idx="7">
                  <c:v>318</c:v>
                </c:pt>
                <c:pt idx="8">
                  <c:v>#N/A</c:v>
                </c:pt>
                <c:pt idx="9">
                  <c:v>#N/A</c:v>
                </c:pt>
                <c:pt idx="10">
                  <c:v>180</c:v>
                </c:pt>
                <c:pt idx="11">
                  <c:v>#N/A</c:v>
                </c:pt>
                <c:pt idx="12">
                  <c:v>#N/A</c:v>
                </c:pt>
                <c:pt idx="13">
                  <c:v>951</c:v>
                </c:pt>
                <c:pt idx="14">
                  <c:v>#N/A</c:v>
                </c:pt>
              </c:numCache>
            </c:numRef>
          </c:val>
          <c:smooth val="0"/>
          <c:extLst xmlns:c16r2="http://schemas.microsoft.com/office/drawing/2015/06/chart">
            <c:ext xmlns:c16="http://schemas.microsoft.com/office/drawing/2014/chart" uri="{C3380CC4-5D6E-409C-BE32-E72D297353CC}">
              <c16:uniqueId val="{00000008-DE9D-4854-A806-691F4B050CC3}"/>
            </c:ext>
          </c:extLst>
        </c:ser>
        <c:dLbls>
          <c:showLegendKey val="0"/>
          <c:showVal val="0"/>
          <c:showCatName val="0"/>
          <c:showSerName val="0"/>
          <c:showPercent val="0"/>
          <c:showBubbleSize val="0"/>
        </c:dLbls>
        <c:marker val="1"/>
        <c:smooth val="0"/>
        <c:axId val="554005528"/>
        <c:axId val="554007488"/>
      </c:lineChart>
      <c:catAx>
        <c:axId val="554005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4007488"/>
        <c:crosses val="autoZero"/>
        <c:auto val="1"/>
        <c:lblAlgn val="ctr"/>
        <c:lblOffset val="100"/>
        <c:tickLblSkip val="1"/>
        <c:tickMarkSkip val="1"/>
        <c:noMultiLvlLbl val="0"/>
      </c:catAx>
      <c:valAx>
        <c:axId val="554007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4005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45092</c:v>
                </c:pt>
                <c:pt idx="5">
                  <c:v>44104</c:v>
                </c:pt>
                <c:pt idx="8">
                  <c:v>42816</c:v>
                </c:pt>
                <c:pt idx="11">
                  <c:v>42758</c:v>
                </c:pt>
                <c:pt idx="14">
                  <c:v>41719</c:v>
                </c:pt>
              </c:numCache>
            </c:numRef>
          </c:val>
          <c:extLst xmlns:c16r2="http://schemas.microsoft.com/office/drawing/2015/06/chart">
            <c:ext xmlns:c16="http://schemas.microsoft.com/office/drawing/2014/chart" uri="{C3380CC4-5D6E-409C-BE32-E72D297353CC}">
              <c16:uniqueId val="{00000000-F437-40D5-911A-BC0287B970A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16886</c:v>
                </c:pt>
                <c:pt idx="5">
                  <c:v>17060</c:v>
                </c:pt>
                <c:pt idx="8">
                  <c:v>17835</c:v>
                </c:pt>
                <c:pt idx="11">
                  <c:v>17607</c:v>
                </c:pt>
                <c:pt idx="14">
                  <c:v>17615</c:v>
                </c:pt>
              </c:numCache>
            </c:numRef>
          </c:val>
          <c:extLst xmlns:c16r2="http://schemas.microsoft.com/office/drawing/2015/06/chart">
            <c:ext xmlns:c16="http://schemas.microsoft.com/office/drawing/2014/chart" uri="{C3380CC4-5D6E-409C-BE32-E72D297353CC}">
              <c16:uniqueId val="{00000001-F437-40D5-911A-BC0287B970A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10506</c:v>
                </c:pt>
                <c:pt idx="5">
                  <c:v>10203</c:v>
                </c:pt>
                <c:pt idx="8">
                  <c:v>10583</c:v>
                </c:pt>
                <c:pt idx="11">
                  <c:v>11400</c:v>
                </c:pt>
                <c:pt idx="14">
                  <c:v>9236</c:v>
                </c:pt>
              </c:numCache>
            </c:numRef>
          </c:val>
          <c:extLst xmlns:c16r2="http://schemas.microsoft.com/office/drawing/2015/06/chart">
            <c:ext xmlns:c16="http://schemas.microsoft.com/office/drawing/2014/chart" uri="{C3380CC4-5D6E-409C-BE32-E72D297353CC}">
              <c16:uniqueId val="{00000002-F437-40D5-911A-BC0287B970A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437-40D5-911A-BC0287B970A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437-40D5-911A-BC0287B970A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437-40D5-911A-BC0287B970A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9015</c:v>
                </c:pt>
                <c:pt idx="3">
                  <c:v>9416</c:v>
                </c:pt>
                <c:pt idx="6">
                  <c:v>8635</c:v>
                </c:pt>
                <c:pt idx="9">
                  <c:v>8669</c:v>
                </c:pt>
                <c:pt idx="12">
                  <c:v>8615</c:v>
                </c:pt>
              </c:numCache>
            </c:numRef>
          </c:val>
          <c:extLst xmlns:c16r2="http://schemas.microsoft.com/office/drawing/2015/06/chart">
            <c:ext xmlns:c16="http://schemas.microsoft.com/office/drawing/2014/chart" uri="{C3380CC4-5D6E-409C-BE32-E72D297353CC}">
              <c16:uniqueId val="{00000006-F437-40D5-911A-BC0287B970A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33</c:v>
                </c:pt>
                <c:pt idx="9">
                  <c:v>30</c:v>
                </c:pt>
                <c:pt idx="12">
                  <c:v>27</c:v>
                </c:pt>
              </c:numCache>
            </c:numRef>
          </c:val>
          <c:extLst xmlns:c16r2="http://schemas.microsoft.com/office/drawing/2015/06/chart">
            <c:ext xmlns:c16="http://schemas.microsoft.com/office/drawing/2014/chart" uri="{C3380CC4-5D6E-409C-BE32-E72D297353CC}">
              <c16:uniqueId val="{00000007-F437-40D5-911A-BC0287B970A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18960</c:v>
                </c:pt>
                <c:pt idx="3">
                  <c:v>18352</c:v>
                </c:pt>
                <c:pt idx="6">
                  <c:v>17819</c:v>
                </c:pt>
                <c:pt idx="9">
                  <c:v>17085</c:v>
                </c:pt>
                <c:pt idx="12">
                  <c:v>16690</c:v>
                </c:pt>
              </c:numCache>
            </c:numRef>
          </c:val>
          <c:extLst xmlns:c16r2="http://schemas.microsoft.com/office/drawing/2015/06/chart">
            <c:ext xmlns:c16="http://schemas.microsoft.com/office/drawing/2014/chart" uri="{C3380CC4-5D6E-409C-BE32-E72D297353CC}">
              <c16:uniqueId val="{00000008-F437-40D5-911A-BC0287B970A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1402</c:v>
                </c:pt>
                <c:pt idx="3">
                  <c:v>1367</c:v>
                </c:pt>
                <c:pt idx="6">
                  <c:v>1354</c:v>
                </c:pt>
                <c:pt idx="9">
                  <c:v>1317</c:v>
                </c:pt>
                <c:pt idx="12">
                  <c:v>1317</c:v>
                </c:pt>
              </c:numCache>
            </c:numRef>
          </c:val>
          <c:extLst xmlns:c16r2="http://schemas.microsoft.com/office/drawing/2015/06/chart">
            <c:ext xmlns:c16="http://schemas.microsoft.com/office/drawing/2014/chart" uri="{C3380CC4-5D6E-409C-BE32-E72D297353CC}">
              <c16:uniqueId val="{00000009-F437-40D5-911A-BC0287B970A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52187</c:v>
                </c:pt>
                <c:pt idx="3">
                  <c:v>52861</c:v>
                </c:pt>
                <c:pt idx="6">
                  <c:v>53934</c:v>
                </c:pt>
                <c:pt idx="9">
                  <c:v>55656</c:v>
                </c:pt>
                <c:pt idx="12">
                  <c:v>56299</c:v>
                </c:pt>
              </c:numCache>
            </c:numRef>
          </c:val>
          <c:extLst xmlns:c16r2="http://schemas.microsoft.com/office/drawing/2015/06/chart">
            <c:ext xmlns:c16="http://schemas.microsoft.com/office/drawing/2014/chart" uri="{C3380CC4-5D6E-409C-BE32-E72D297353CC}">
              <c16:uniqueId val="{0000000A-F437-40D5-911A-BC0287B970AC}"/>
            </c:ext>
          </c:extLst>
        </c:ser>
        <c:dLbls>
          <c:showLegendKey val="0"/>
          <c:showVal val="0"/>
          <c:showCatName val="0"/>
          <c:showSerName val="0"/>
          <c:showPercent val="0"/>
          <c:showBubbleSize val="0"/>
        </c:dLbls>
        <c:gapWidth val="100"/>
        <c:overlap val="100"/>
        <c:axId val="554005920"/>
        <c:axId val="5540004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9080</c:v>
                </c:pt>
                <c:pt idx="2">
                  <c:v>#N/A</c:v>
                </c:pt>
                <c:pt idx="3">
                  <c:v>#N/A</c:v>
                </c:pt>
                <c:pt idx="4">
                  <c:v>10630</c:v>
                </c:pt>
                <c:pt idx="5">
                  <c:v>#N/A</c:v>
                </c:pt>
                <c:pt idx="6">
                  <c:v>#N/A</c:v>
                </c:pt>
                <c:pt idx="7">
                  <c:v>10541</c:v>
                </c:pt>
                <c:pt idx="8">
                  <c:v>#N/A</c:v>
                </c:pt>
                <c:pt idx="9">
                  <c:v>#N/A</c:v>
                </c:pt>
                <c:pt idx="10">
                  <c:v>10991</c:v>
                </c:pt>
                <c:pt idx="11">
                  <c:v>#N/A</c:v>
                </c:pt>
                <c:pt idx="12">
                  <c:v>#N/A</c:v>
                </c:pt>
                <c:pt idx="13">
                  <c:v>14376</c:v>
                </c:pt>
                <c:pt idx="14">
                  <c:v>#N/A</c:v>
                </c:pt>
              </c:numCache>
            </c:numRef>
          </c:val>
          <c:smooth val="0"/>
          <c:extLst xmlns:c16r2="http://schemas.microsoft.com/office/drawing/2015/06/chart">
            <c:ext xmlns:c16="http://schemas.microsoft.com/office/drawing/2014/chart" uri="{C3380CC4-5D6E-409C-BE32-E72D297353CC}">
              <c16:uniqueId val="{0000000B-F437-40D5-911A-BC0287B970AC}"/>
            </c:ext>
          </c:extLst>
        </c:ser>
        <c:dLbls>
          <c:showLegendKey val="0"/>
          <c:showVal val="0"/>
          <c:showCatName val="0"/>
          <c:showSerName val="0"/>
          <c:showPercent val="0"/>
          <c:showBubbleSize val="0"/>
        </c:dLbls>
        <c:marker val="1"/>
        <c:smooth val="0"/>
        <c:axId val="554005920"/>
        <c:axId val="554000432"/>
      </c:lineChart>
      <c:catAx>
        <c:axId val="55400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4000432"/>
        <c:crosses val="autoZero"/>
        <c:auto val="1"/>
        <c:lblAlgn val="ctr"/>
        <c:lblOffset val="100"/>
        <c:tickLblSkip val="1"/>
        <c:tickMarkSkip val="1"/>
        <c:noMultiLvlLbl val="0"/>
      </c:catAx>
      <c:valAx>
        <c:axId val="554000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400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5713</c:v>
                </c:pt>
                <c:pt idx="1">
                  <c:v>5654</c:v>
                </c:pt>
                <c:pt idx="2">
                  <c:v>5004</c:v>
                </c:pt>
              </c:numCache>
            </c:numRef>
          </c:val>
          <c:extLst xmlns:c16r2="http://schemas.microsoft.com/office/drawing/2015/06/chart">
            <c:ext xmlns:c16="http://schemas.microsoft.com/office/drawing/2014/chart" uri="{C3380CC4-5D6E-409C-BE32-E72D297353CC}">
              <c16:uniqueId val="{00000000-75E7-4A2E-8238-15F7D30D234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75E7-4A2E-8238-15F7D30D234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1479</c:v>
                </c:pt>
                <c:pt idx="1">
                  <c:v>1479</c:v>
                </c:pt>
                <c:pt idx="2">
                  <c:v>491</c:v>
                </c:pt>
              </c:numCache>
            </c:numRef>
          </c:val>
          <c:extLst xmlns:c16r2="http://schemas.microsoft.com/office/drawing/2015/06/chart">
            <c:ext xmlns:c16="http://schemas.microsoft.com/office/drawing/2014/chart" uri="{C3380CC4-5D6E-409C-BE32-E72D297353CC}">
              <c16:uniqueId val="{00000002-75E7-4A2E-8238-15F7D30D2346}"/>
            </c:ext>
          </c:extLst>
        </c:ser>
        <c:dLbls>
          <c:showLegendKey val="0"/>
          <c:showVal val="0"/>
          <c:showCatName val="0"/>
          <c:showSerName val="0"/>
          <c:showPercent val="0"/>
          <c:showBubbleSize val="0"/>
        </c:dLbls>
        <c:gapWidth val="120"/>
        <c:overlap val="100"/>
        <c:axId val="554003176"/>
        <c:axId val="554006704"/>
      </c:barChart>
      <c:catAx>
        <c:axId val="554003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4006704"/>
        <c:crosses val="autoZero"/>
        <c:auto val="1"/>
        <c:lblAlgn val="ctr"/>
        <c:lblOffset val="100"/>
        <c:tickLblSkip val="1"/>
        <c:tickMarkSkip val="1"/>
        <c:noMultiLvlLbl val="0"/>
      </c:catAx>
      <c:valAx>
        <c:axId val="554006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4003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72E-417E-9715-6F886CE29E20}"/>
                </c:ext>
                <c:ext xmlns:c15="http://schemas.microsoft.com/office/drawing/2012/chart" uri="{CE6537A1-D6FC-4f65-9D91-7224C49458BB}">
                  <c15:dlblFieldTable>
                    <c15:dlblFTEntry>
                      <c15:txfldGUID>{870085BB-F671-4FD9-835B-654FC8EFF9F6}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72E-417E-9715-6F886CE29E20}"/>
                </c:ext>
                <c:ext xmlns:c15="http://schemas.microsoft.com/office/drawing/2012/chart" uri="{CE6537A1-D6FC-4f65-9D91-7224C49458BB}">
                  <c15:dlblFieldTable>
                    <c15:dlblFTEntry>
                      <c15:txfldGUID>{F489E9FB-F15A-4654-A689-4FF19FA0483F}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72E-417E-9715-6F886CE29E20}"/>
                </c:ext>
                <c:ext xmlns:c15="http://schemas.microsoft.com/office/drawing/2012/chart" uri="{CE6537A1-D6FC-4f65-9D91-7224C49458BB}">
                  <c15:dlblFieldTable>
                    <c15:dlblFTEntry>
                      <c15:txfldGUID>{4B58B7A4-78C1-4BEF-AFCA-29096936EF05}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72E-417E-9715-6F886CE29E20}"/>
                </c:ext>
                <c:ext xmlns:c15="http://schemas.microsoft.com/office/drawing/2012/chart" uri="{CE6537A1-D6FC-4f65-9D91-7224C49458BB}">
                  <c15:dlblFieldTable>
                    <c15:dlblFTEntry>
                      <c15:txfldGUID>{C58E131C-9FDF-425C-BD81-7DC1C6802CF6}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72E-417E-9715-6F886CE29E20}"/>
                </c:ext>
                <c:ext xmlns:c15="http://schemas.microsoft.com/office/drawing/2012/chart" uri="{CE6537A1-D6FC-4f65-9D91-7224C49458BB}">
                  <c15:dlblFieldTable>
                    <c15:dlblFTEntry>
                      <c15:txfldGUID>{92168393-2642-4B6C-8C57-B7777A5D8D12}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72E-417E-9715-6F886CE29E20}"/>
                </c:ext>
                <c:ext xmlns:c15="http://schemas.microsoft.com/office/drawing/2012/chart" uri="{CE6537A1-D6FC-4f65-9D91-7224C49458BB}">
                  <c15:dlblFieldTable>
                    <c15:dlblFTEntry>
                      <c15:txfldGUID>{4B77EE94-B792-4FD0-BF43-A40EA79DCB7E}</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72E-417E-9715-6F886CE29E20}"/>
                </c:ext>
                <c:ext xmlns:c15="http://schemas.microsoft.com/office/drawing/2012/chart" uri="{CE6537A1-D6FC-4f65-9D91-7224C49458BB}">
                  <c15:dlblFieldTable>
                    <c15:dlblFTEntry>
                      <c15:txfldGUID>{4C962970-5AE6-465C-A5EC-A28ACF6789DF}</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72E-417E-9715-6F886CE29E20}"/>
                </c:ext>
                <c:ext xmlns:c15="http://schemas.microsoft.com/office/drawing/2012/chart" uri="{CE6537A1-D6FC-4f65-9D91-7224C49458BB}">
                  <c15:dlblFieldTable>
                    <c15:dlblFTEntry>
                      <c15:txfldGUID>{3B612549-F803-4AFE-8A9E-8873FBCDBFCA}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72E-417E-9715-6F886CE29E20}"/>
                </c:ext>
                <c:ext xmlns:c15="http://schemas.microsoft.com/office/drawing/2012/chart" uri="{CE6537A1-D6FC-4f65-9D91-7224C49458BB}">
                  <c15:dlblFieldTable>
                    <c15:dlblFTEntry>
                      <c15:txfldGUID>{B45B2C49-C005-4B7F-BBD7-0DB847C41901}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59</c:v>
                </c:pt>
              </c:numCache>
            </c:numRef>
          </c:xVal>
          <c:yVal>
            <c:numRef>
              <c:f>公会計指標分析・財政指標組合せ分析表!$BP$51:$DC$51</c:f>
              <c:numCache>
                <c:formatCode>#,##0.0;"▲ "#,##0.0</c:formatCode>
                <c:ptCount val="40"/>
                <c:pt idx="32">
                  <c:v>38.200000000000003</c:v>
                </c:pt>
              </c:numCache>
            </c:numRef>
          </c:yVal>
          <c:smooth val="0"/>
          <c:extLst xmlns:c16r2="http://schemas.microsoft.com/office/drawing/2015/06/chart">
            <c:ext xmlns:c16="http://schemas.microsoft.com/office/drawing/2014/chart" uri="{C3380CC4-5D6E-409C-BE32-E72D297353CC}">
              <c16:uniqueId val="{00000009-C72E-417E-9715-6F886CE29E2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72E-417E-9715-6F886CE29E20}"/>
                </c:ext>
                <c:ext xmlns:c15="http://schemas.microsoft.com/office/drawing/2012/chart" uri="{CE6537A1-D6FC-4f65-9D91-7224C49458BB}">
                  <c15:dlblFieldTable>
                    <c15:dlblFTEntry>
                      <c15:txfldGUID>{ED5F2B1B-BB3C-4805-8E8F-3B84DF4C855F}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72E-417E-9715-6F886CE29E20}"/>
                </c:ext>
                <c:ext xmlns:c15="http://schemas.microsoft.com/office/drawing/2012/chart" uri="{CE6537A1-D6FC-4f65-9D91-7224C49458BB}">
                  <c15:dlblFieldTable>
                    <c15:dlblFTEntry>
                      <c15:txfldGUID>{157CCD97-6761-43EC-AF4C-73B4C68594DC}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72E-417E-9715-6F886CE29E20}"/>
                </c:ext>
                <c:ext xmlns:c15="http://schemas.microsoft.com/office/drawing/2012/chart" uri="{CE6537A1-D6FC-4f65-9D91-7224C49458BB}">
                  <c15:dlblFieldTable>
                    <c15:dlblFTEntry>
                      <c15:txfldGUID>{C582C073-3C8B-4B05-923F-D6129FF09D00}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72E-417E-9715-6F886CE29E20}"/>
                </c:ext>
                <c:ext xmlns:c15="http://schemas.microsoft.com/office/drawing/2012/chart" uri="{CE6537A1-D6FC-4f65-9D91-7224C49458BB}">
                  <c15:dlblFieldTable>
                    <c15:dlblFTEntry>
                      <c15:txfldGUID>{BE48317F-A4C0-463F-8C51-78308912E529}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72E-417E-9715-6F886CE29E20}"/>
                </c:ext>
                <c:ext xmlns:c15="http://schemas.microsoft.com/office/drawing/2012/chart" uri="{CE6537A1-D6FC-4f65-9D91-7224C49458BB}">
                  <c15:dlblFieldTable>
                    <c15:dlblFTEntry>
                      <c15:txfldGUID>{1C44F54F-D2AD-40AD-BB68-8114EC1F8C5E}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72E-417E-9715-6F886CE29E20}"/>
                </c:ext>
                <c:ext xmlns:c15="http://schemas.microsoft.com/office/drawing/2012/chart" uri="{CE6537A1-D6FC-4f65-9D91-7224C49458BB}">
                  <c15:dlblFieldTable>
                    <c15:dlblFTEntry>
                      <c15:txfldGUID>{7833F3DF-5F06-4534-86C9-103E8D3A5345}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72E-417E-9715-6F886CE29E20}"/>
                </c:ext>
                <c:ext xmlns:c15="http://schemas.microsoft.com/office/drawing/2012/chart" uri="{CE6537A1-D6FC-4f65-9D91-7224C49458BB}">
                  <c15:dlblFieldTable>
                    <c15:dlblFTEntry>
                      <c15:txfldGUID>{081CF9E8-77A1-4D4A-A357-3C6D0EAE4431}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72E-417E-9715-6F886CE29E20}"/>
                </c:ext>
                <c:ext xmlns:c15="http://schemas.microsoft.com/office/drawing/2012/chart" uri="{CE6537A1-D6FC-4f65-9D91-7224C49458BB}">
                  <c15:dlblFieldTable>
                    <c15:dlblFTEntry>
                      <c15:txfldGUID>{4262AC02-3E86-458D-A200-3761AAFB3A5C}</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72E-417E-9715-6F886CE29E20}"/>
                </c:ext>
                <c:ext xmlns:c15="http://schemas.microsoft.com/office/drawing/2012/chart" uri="{CE6537A1-D6FC-4f65-9D91-7224C49458BB}">
                  <c15:dlblFieldTable>
                    <c15:dlblFTEntry>
                      <c15:txfldGUID>{63149367-E9A9-416B-BF97-6D1E83E31B7C}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61.3</c:v>
                </c:pt>
              </c:numCache>
            </c:numRef>
          </c:xVal>
          <c:yVal>
            <c:numRef>
              <c:f>公会計指標分析・財政指標組合せ分析表!$BP$55:$DC$55</c:f>
              <c:numCache>
                <c:formatCode>#,##0.0;"▲ "#,##0.0</c:formatCode>
                <c:ptCount val="40"/>
                <c:pt idx="32">
                  <c:v>19</c:v>
                </c:pt>
              </c:numCache>
            </c:numRef>
          </c:yVal>
          <c:smooth val="0"/>
          <c:extLst xmlns:c16r2="http://schemas.microsoft.com/office/drawing/2015/06/chart">
            <c:ext xmlns:c16="http://schemas.microsoft.com/office/drawing/2014/chart" uri="{C3380CC4-5D6E-409C-BE32-E72D297353CC}">
              <c16:uniqueId val="{00000013-C72E-417E-9715-6F886CE29E20}"/>
            </c:ext>
          </c:extLst>
        </c:ser>
        <c:dLbls>
          <c:showLegendKey val="0"/>
          <c:showVal val="1"/>
          <c:showCatName val="0"/>
          <c:showSerName val="0"/>
          <c:showPercent val="0"/>
          <c:showBubbleSize val="0"/>
        </c:dLbls>
        <c:axId val="554007880"/>
        <c:axId val="554000824"/>
      </c:scatterChart>
      <c:valAx>
        <c:axId val="554007880"/>
        <c:scaling>
          <c:orientation val="minMax"/>
          <c:max val="61.5"/>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000824"/>
        <c:crosses val="autoZero"/>
        <c:crossBetween val="midCat"/>
      </c:valAx>
      <c:valAx>
        <c:axId val="554000824"/>
        <c:scaling>
          <c:orientation val="minMax"/>
          <c:max val="42"/>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007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EE6-4D72-9DFD-ACF2B864692C}"/>
                </c:ext>
                <c:ext xmlns:c15="http://schemas.microsoft.com/office/drawing/2012/chart" uri="{CE6537A1-D6FC-4f65-9D91-7224C49458BB}">
                  <c15:dlblFieldTable>
                    <c15:dlblFTEntry>
                      <c15:txfldGUID>{0FD97109-D4B7-4A99-B07F-6C1AF27F969C}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EE6-4D72-9DFD-ACF2B864692C}"/>
                </c:ext>
                <c:ext xmlns:c15="http://schemas.microsoft.com/office/drawing/2012/chart" uri="{CE6537A1-D6FC-4f65-9D91-7224C49458BB}">
                  <c15:dlblFieldTable>
                    <c15:dlblFTEntry>
                      <c15:txfldGUID>{AF7DCE75-AB67-48E4-AC63-C94F4D0932C8}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EE6-4D72-9DFD-ACF2B864692C}"/>
                </c:ext>
                <c:ext xmlns:c15="http://schemas.microsoft.com/office/drawing/2012/chart" uri="{CE6537A1-D6FC-4f65-9D91-7224C49458BB}">
                  <c15:dlblFieldTable>
                    <c15:dlblFTEntry>
                      <c15:txfldGUID>{D51C6A65-DA55-4748-8E0C-BD7626890CD6}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EE6-4D72-9DFD-ACF2B864692C}"/>
                </c:ext>
                <c:ext xmlns:c15="http://schemas.microsoft.com/office/drawing/2012/chart" uri="{CE6537A1-D6FC-4f65-9D91-7224C49458BB}">
                  <c15:dlblFieldTable>
                    <c15:dlblFTEntry>
                      <c15:txfldGUID>{77A235F6-95DF-4741-8BB9-059367233A8D}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EE6-4D72-9DFD-ACF2B864692C}"/>
                </c:ext>
                <c:ext xmlns:c15="http://schemas.microsoft.com/office/drawing/2012/chart" uri="{CE6537A1-D6FC-4f65-9D91-7224C49458BB}">
                  <c15:dlblFieldTable>
                    <c15:dlblFTEntry>
                      <c15:txfldGUID>{7D90EEDF-1368-43B3-93E7-4E5576017B6D}</c15:txfldGUID>
                      <c15:f>#REF!</c15:f>
                      <c15:dlblFieldTableCache>
                        <c:ptCount val="1"/>
                        <c:pt idx="0">
                          <c:v>#REF!</c:v>
                        </c:pt>
                      </c15:dlblFieldTableCache>
                    </c15:dlblFTEntry>
                  </c15:dlblFieldTable>
                  <c15:showDataLabelsRange val="0"/>
                </c:ext>
              </c:extLst>
            </c:dLbl>
            <c:dLbl>
              <c:idx val="8"/>
              <c:layout>
                <c:manualLayout>
                  <c:x val="0"/>
                  <c:y val="-1.9239239211812807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EE6-4D72-9DFD-ACF2B864692C}"/>
                </c:ext>
                <c:ext xmlns:c15="http://schemas.microsoft.com/office/drawing/2012/chart" uri="{CE6537A1-D6FC-4f65-9D91-7224C49458BB}">
                  <c15:dlblFieldTable>
                    <c15:dlblFTEntry>
                      <c15:txfldGUID>{F68B01A4-738D-4F76-8A19-C76D78E812C9}</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2.071296322299974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EE6-4D72-9DFD-ACF2B864692C}"/>
                </c:ext>
                <c:ext xmlns:c15="http://schemas.microsoft.com/office/drawing/2012/chart" uri="{CE6537A1-D6FC-4f65-9D91-7224C49458BB}">
                  <c15:dlblFieldTable>
                    <c15:dlblFTEntry>
                      <c15:txfldGUID>{FEBEBB30-6564-4F02-A683-28D6819BD632}</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1.8788354326679715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EE6-4D72-9DFD-ACF2B864692C}"/>
                </c:ext>
                <c:ext xmlns:c15="http://schemas.microsoft.com/office/drawing/2012/chart" uri="{CE6537A1-D6FC-4f65-9D91-7224C49458BB}">
                  <c15:dlblFieldTable>
                    <c15:dlblFTEntry>
                      <c15:txfldGUID>{999F7B29-7D81-4BB6-9813-4322157F0CBE}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EE6-4D72-9DFD-ACF2B864692C}"/>
                </c:ext>
                <c:ext xmlns:c15="http://schemas.microsoft.com/office/drawing/2012/chart" uri="{CE6537A1-D6FC-4f65-9D91-7224C49458BB}">
                  <c15:dlblFieldTable>
                    <c15:dlblFTEntry>
                      <c15:txfldGUID>{1133D395-952E-4236-95E6-816A8AA4485F}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0.7</c:v>
                </c:pt>
                <c:pt idx="16">
                  <c:v>0.7</c:v>
                </c:pt>
                <c:pt idx="24">
                  <c:v>0.6</c:v>
                </c:pt>
                <c:pt idx="32">
                  <c:v>1.2</c:v>
                </c:pt>
              </c:numCache>
            </c:numRef>
          </c:xVal>
          <c:yVal>
            <c:numRef>
              <c:f>公会計指標分析・財政指標組合せ分析表!$BP$73:$DC$73</c:f>
              <c:numCache>
                <c:formatCode>#,##0.0;"▲ "#,##0.0</c:formatCode>
                <c:ptCount val="40"/>
                <c:pt idx="0">
                  <c:v>25.1</c:v>
                </c:pt>
                <c:pt idx="8">
                  <c:v>28.9</c:v>
                </c:pt>
                <c:pt idx="16">
                  <c:v>28.4</c:v>
                </c:pt>
                <c:pt idx="24">
                  <c:v>29.6</c:v>
                </c:pt>
                <c:pt idx="32">
                  <c:v>38.200000000000003</c:v>
                </c:pt>
              </c:numCache>
            </c:numRef>
          </c:yVal>
          <c:smooth val="0"/>
          <c:extLst xmlns:c16r2="http://schemas.microsoft.com/office/drawing/2015/06/chart">
            <c:ext xmlns:c16="http://schemas.microsoft.com/office/drawing/2014/chart" uri="{C3380CC4-5D6E-409C-BE32-E72D297353CC}">
              <c16:uniqueId val="{00000009-6EE6-4D72-9DFD-ACF2B86469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EE6-4D72-9DFD-ACF2B864692C}"/>
                </c:ext>
                <c:ext xmlns:c15="http://schemas.microsoft.com/office/drawing/2012/chart" uri="{CE6537A1-D6FC-4f65-9D91-7224C49458BB}">
                  <c15:dlblFieldTable>
                    <c15:dlblFTEntry>
                      <c15:txfldGUID>{782E0CFC-0A82-406E-BC7E-CB7CA81A9357}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EE6-4D72-9DFD-ACF2B864692C}"/>
                </c:ext>
                <c:ext xmlns:c15="http://schemas.microsoft.com/office/drawing/2012/chart" uri="{CE6537A1-D6FC-4f65-9D91-7224C49458BB}">
                  <c15:dlblFieldTable>
                    <c15:dlblFTEntry>
                      <c15:txfldGUID>{F2977460-1A64-4D5E-BB15-ACA679353EE8}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EE6-4D72-9DFD-ACF2B864692C}"/>
                </c:ext>
                <c:ext xmlns:c15="http://schemas.microsoft.com/office/drawing/2012/chart" uri="{CE6537A1-D6FC-4f65-9D91-7224C49458BB}">
                  <c15:dlblFieldTable>
                    <c15:dlblFTEntry>
                      <c15:txfldGUID>{541D0AAC-5A15-4E47-9E6C-0F91BFFCD0C6}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EE6-4D72-9DFD-ACF2B864692C}"/>
                </c:ext>
                <c:ext xmlns:c15="http://schemas.microsoft.com/office/drawing/2012/chart" uri="{CE6537A1-D6FC-4f65-9D91-7224C49458BB}">
                  <c15:dlblFieldTable>
                    <c15:dlblFTEntry>
                      <c15:txfldGUID>{431D6A04-EC71-4F5F-9796-0276C7804175}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EE6-4D72-9DFD-ACF2B864692C}"/>
                </c:ext>
                <c:ext xmlns:c15="http://schemas.microsoft.com/office/drawing/2012/chart" uri="{CE6537A1-D6FC-4f65-9D91-7224C49458BB}">
                  <c15:dlblFieldTable>
                    <c15:dlblFTEntry>
                      <c15:txfldGUID>{E66978EA-9CE6-406C-B34B-A0B3EB2A7D42}</c15:txfldGUID>
                      <c15:f>#REF!</c15:f>
                      <c15:dlblFieldTableCache>
                        <c:ptCount val="1"/>
                        <c:pt idx="0">
                          <c:v>#REF!</c:v>
                        </c:pt>
                      </c15:dlblFieldTableCache>
                    </c15:dlblFTEntry>
                  </c15:dlblFieldTable>
                  <c15:showDataLabelsRange val="0"/>
                </c:ext>
              </c:extLst>
            </c:dLbl>
            <c:dLbl>
              <c:idx val="8"/>
              <c:layout>
                <c:manualLayout>
                  <c:x val="-3.107704938935296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EE6-4D72-9DFD-ACF2B864692C}"/>
                </c:ext>
                <c:ext xmlns:c15="http://schemas.microsoft.com/office/drawing/2012/chart" uri="{CE6537A1-D6FC-4f65-9D91-7224C49458BB}">
                  <c15:dlblFieldTable>
                    <c15:dlblFTEntry>
                      <c15:txfldGUID>{DBE835A0-6827-44E9-96F3-5D69E2C1AC52}</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2318933848868435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EE6-4D72-9DFD-ACF2B864692C}"/>
                </c:ext>
                <c:ext xmlns:c15="http://schemas.microsoft.com/office/drawing/2012/chart" uri="{CE6537A1-D6FC-4f65-9D91-7224C49458BB}">
                  <c15:dlblFieldTable>
                    <c15:dlblFTEntry>
                      <c15:txfldGUID>{DBF105B1-A60B-4E4D-A415-ABC99605F4CB}</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EE6-4D72-9DFD-ACF2B864692C}"/>
                </c:ext>
                <c:ext xmlns:c15="http://schemas.microsoft.com/office/drawing/2012/chart" uri="{CE6537A1-D6FC-4f65-9D91-7224C49458BB}">
                  <c15:dlblFieldTable>
                    <c15:dlblFTEntry>
                      <c15:txfldGUID>{8996B2EA-FAAF-4431-8C76-A37C04FC0C9D}</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EE6-4D72-9DFD-ACF2B864692C}"/>
                </c:ext>
                <c:ext xmlns:c15="http://schemas.microsoft.com/office/drawing/2012/chart" uri="{CE6537A1-D6FC-4f65-9D91-7224C49458BB}">
                  <c15:dlblFieldTable>
                    <c15:dlblFTEntry>
                      <c15:txfldGUID>{133E2C71-A2FB-4D58-BE4C-E71ECA22AC21}</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5.2</c:v>
                </c:pt>
                <c:pt idx="16">
                  <c:v>5</c:v>
                </c:pt>
                <c:pt idx="24">
                  <c:v>4.2</c:v>
                </c:pt>
                <c:pt idx="32">
                  <c:v>3.6</c:v>
                </c:pt>
              </c:numCache>
            </c:numRef>
          </c:xVal>
          <c:yVal>
            <c:numRef>
              <c:f>公会計指標分析・財政指標組合せ分析表!$BP$77:$DC$77</c:f>
              <c:numCache>
                <c:formatCode>#,##0.0;"▲ "#,##0.0</c:formatCode>
                <c:ptCount val="40"/>
                <c:pt idx="0">
                  <c:v>37.4</c:v>
                </c:pt>
                <c:pt idx="8">
                  <c:v>31</c:v>
                </c:pt>
                <c:pt idx="16">
                  <c:v>30</c:v>
                </c:pt>
                <c:pt idx="24">
                  <c:v>23.1</c:v>
                </c:pt>
                <c:pt idx="32">
                  <c:v>19</c:v>
                </c:pt>
              </c:numCache>
            </c:numRef>
          </c:yVal>
          <c:smooth val="0"/>
          <c:extLst xmlns:c16r2="http://schemas.microsoft.com/office/drawing/2015/06/chart">
            <c:ext xmlns:c16="http://schemas.microsoft.com/office/drawing/2014/chart" uri="{C3380CC4-5D6E-409C-BE32-E72D297353CC}">
              <c16:uniqueId val="{00000013-6EE6-4D72-9DFD-ACF2B864692C}"/>
            </c:ext>
          </c:extLst>
        </c:ser>
        <c:dLbls>
          <c:showLegendKey val="0"/>
          <c:showVal val="1"/>
          <c:showCatName val="0"/>
          <c:showSerName val="0"/>
          <c:showPercent val="0"/>
          <c:showBubbleSize val="0"/>
        </c:dLbls>
        <c:axId val="554001608"/>
        <c:axId val="554002000"/>
      </c:scatterChart>
      <c:valAx>
        <c:axId val="554001608"/>
        <c:scaling>
          <c:orientation val="minMax"/>
          <c:max val="6.8"/>
          <c:min val="0.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4002000"/>
        <c:crosses val="autoZero"/>
        <c:crossBetween val="midCat"/>
      </c:valAx>
      <c:valAx>
        <c:axId val="554002000"/>
        <c:scaling>
          <c:orientation val="minMax"/>
          <c:max val="42"/>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40016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令和元年度の実質公債費比率の分子は、</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億円となり、対前年度</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主な要因は、分子から控除される算入公債費等が</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億円減少したものの、元利償還金が</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億円増加したことによる。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満期一括償還方式の地方債に係る積み立てについては、元金据え置き期間中は、毎年決算剰余金積立（</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％）を行う。</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そのため、残高、積立額は過去の発行額に応じて増減する。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令和元年度の将来負担比率の分子は、</a:t>
          </a:r>
          <a:r>
            <a:rPr kumimoji="1" lang="en-US" altLang="ja-JP" sz="1400">
              <a:latin typeface="ＭＳ ゴシック" pitchFamily="49" charset="-128"/>
              <a:ea typeface="ＭＳ ゴシック" pitchFamily="49" charset="-128"/>
            </a:rPr>
            <a:t>143.8</a:t>
          </a:r>
          <a:r>
            <a:rPr kumimoji="1" lang="ja-JP" altLang="en-US" sz="1400">
              <a:latin typeface="ＭＳ ゴシック" pitchFamily="49" charset="-128"/>
              <a:ea typeface="ＭＳ ゴシック" pitchFamily="49" charset="-128"/>
            </a:rPr>
            <a:t>億円で、対前年度</a:t>
          </a:r>
          <a:r>
            <a:rPr kumimoji="1" lang="en-US" altLang="ja-JP" sz="1400">
              <a:latin typeface="ＭＳ ゴシック" pitchFamily="49" charset="-128"/>
              <a:ea typeface="ＭＳ ゴシック" pitchFamily="49" charset="-128"/>
            </a:rPr>
            <a:t>33.9</a:t>
          </a:r>
          <a:r>
            <a:rPr kumimoji="1" lang="ja-JP" altLang="en-US" sz="1400">
              <a:latin typeface="ＭＳ ゴシック" pitchFamily="49" charset="-128"/>
              <a:ea typeface="ＭＳ ゴシック" pitchFamily="49" charset="-128"/>
            </a:rPr>
            <a:t>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主な要因は、地方債の現在高が</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億円増加したことと、分子から控除される充当可能基金が</a:t>
          </a:r>
          <a:r>
            <a:rPr kumimoji="1" lang="en-US" altLang="ja-JP" sz="1400">
              <a:latin typeface="ＭＳ ゴシック" pitchFamily="49" charset="-128"/>
              <a:ea typeface="ＭＳ ゴシック" pitchFamily="49" charset="-128"/>
            </a:rPr>
            <a:t>21.6</a:t>
          </a:r>
          <a:r>
            <a:rPr kumimoji="1" lang="ja-JP" altLang="en-US" sz="1400">
              <a:latin typeface="ＭＳ ゴシック" pitchFamily="49" charset="-128"/>
              <a:ea typeface="ＭＳ ゴシック" pitchFamily="49" charset="-128"/>
            </a:rPr>
            <a:t>億円減少したことによる。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億円減少した。主な要因は、退職手当引当基金で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退職手当引当基金の減は、市立病院への貸付によるものである。財政調整基金の減理由は下欄参照。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基金全体として、減少傾向にあるため、ふるさと納税など寄附金の確保に努める。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・保険福祉基金：社会福祉の充実を図るため、保険福祉事業に充てる財源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・奨学基金：奨学事業に充てる財源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・退職手当引当基金：大和市職員が退職した場合に支給する退職手当、または特に必要と認める場合に充てる財源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・退職手当引当基金：市立病院に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億円を貸し付けたため。なお、令和元年度末の退職手当引当基金残高は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・減少傾向にあるため、令和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月から返礼品を伴うふるさと納税を開始するなど、寄附金の確保に努める。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決算剰余金積立を上回る取り崩しとなったため、令和元年度の財政調整基金残高は、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以上を積み立て、標準財政規模の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％の残高を確保する。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有形固定資産減価償却率は概ね類似団体及び神奈川県平均と同水準である。各施設について大和市公共施設等総合管理計画などに基づき、効率的かつ効果的な維持管理を進めているところである。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99441</xdr:rowOff>
    </xdr:from>
    <xdr:to>
      <xdr:col>23</xdr:col>
      <xdr:colOff>85090</xdr:colOff>
      <xdr:row>33</xdr:row>
      <xdr:rowOff>381</xdr:rowOff>
    </xdr:to>
    <xdr:cxnSp macro="">
      <xdr:nvCxnSpPr>
        <xdr:cNvPr id="63" name="直線コネクタ 62"/>
        <xdr:cNvCxnSpPr/>
      </xdr:nvCxnSpPr>
      <xdr:spPr>
        <a:xfrm flipV="1">
          <a:off x="4760595" y="5328666"/>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4" name="有形固定資産減価償却率最小値テキスト"/>
        <xdr:cNvSpPr txBox="1"/>
      </xdr:nvSpPr>
      <xdr:spPr>
        <a:xfrm>
          <a:off x="4813300" y="64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5" name="直線コネクタ 64"/>
        <xdr:cNvCxnSpPr/>
      </xdr:nvCxnSpPr>
      <xdr:spPr>
        <a:xfrm>
          <a:off x="4673600" y="642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46118</xdr:rowOff>
    </xdr:from>
    <xdr:ext cx="405111" cy="259045"/>
    <xdr:sp macro="" textlink="">
      <xdr:nvSpPr>
        <xdr:cNvPr id="66" name="有形固定資産減価償却率最大値テキスト"/>
        <xdr:cNvSpPr txBox="1"/>
      </xdr:nvSpPr>
      <xdr:spPr>
        <a:xfrm>
          <a:off x="4813300" y="5103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99441</xdr:rowOff>
    </xdr:from>
    <xdr:to>
      <xdr:col>23</xdr:col>
      <xdr:colOff>174625</xdr:colOff>
      <xdr:row>26</xdr:row>
      <xdr:rowOff>99441</xdr:rowOff>
    </xdr:to>
    <xdr:cxnSp macro="">
      <xdr:nvCxnSpPr>
        <xdr:cNvPr id="67" name="直線コネクタ 66"/>
        <xdr:cNvCxnSpPr/>
      </xdr:nvCxnSpPr>
      <xdr:spPr>
        <a:xfrm>
          <a:off x="4673600" y="532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56786</xdr:rowOff>
    </xdr:from>
    <xdr:ext cx="405111" cy="259045"/>
    <xdr:sp macro="" textlink="">
      <xdr:nvSpPr>
        <xdr:cNvPr id="68" name="有形固定資産減価償却率平均値テキスト"/>
        <xdr:cNvSpPr txBox="1"/>
      </xdr:nvSpPr>
      <xdr:spPr>
        <a:xfrm>
          <a:off x="4813300" y="5800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69" name="フローチャート: 判断 68"/>
        <xdr:cNvSpPr/>
      </xdr:nvSpPr>
      <xdr:spPr>
        <a:xfrm>
          <a:off x="4711700" y="582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39497</xdr:rowOff>
    </xdr:from>
    <xdr:to>
      <xdr:col>19</xdr:col>
      <xdr:colOff>187325</xdr:colOff>
      <xdr:row>29</xdr:row>
      <xdr:rowOff>141097</xdr:rowOff>
    </xdr:to>
    <xdr:sp macro="" textlink="">
      <xdr:nvSpPr>
        <xdr:cNvPr id="70" name="フローチャート: 判断 69"/>
        <xdr:cNvSpPr/>
      </xdr:nvSpPr>
      <xdr:spPr>
        <a:xfrm>
          <a:off x="4000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120269</xdr:rowOff>
    </xdr:from>
    <xdr:to>
      <xdr:col>15</xdr:col>
      <xdr:colOff>187325</xdr:colOff>
      <xdr:row>29</xdr:row>
      <xdr:rowOff>50419</xdr:rowOff>
    </xdr:to>
    <xdr:sp macro="" textlink="">
      <xdr:nvSpPr>
        <xdr:cNvPr id="71" name="フローチャート: 判断 70"/>
        <xdr:cNvSpPr/>
      </xdr:nvSpPr>
      <xdr:spPr>
        <a:xfrm>
          <a:off x="3238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81407</xdr:rowOff>
    </xdr:from>
    <xdr:to>
      <xdr:col>11</xdr:col>
      <xdr:colOff>187325</xdr:colOff>
      <xdr:row>29</xdr:row>
      <xdr:rowOff>11557</xdr:rowOff>
    </xdr:to>
    <xdr:sp macro="" textlink="">
      <xdr:nvSpPr>
        <xdr:cNvPr id="72" name="フローチャート: 判断 71"/>
        <xdr:cNvSpPr/>
      </xdr:nvSpPr>
      <xdr:spPr>
        <a:xfrm>
          <a:off x="2476500" y="565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123317</xdr:rowOff>
    </xdr:from>
    <xdr:to>
      <xdr:col>7</xdr:col>
      <xdr:colOff>187325</xdr:colOff>
      <xdr:row>28</xdr:row>
      <xdr:rowOff>53467</xdr:rowOff>
    </xdr:to>
    <xdr:sp macro="" textlink="">
      <xdr:nvSpPr>
        <xdr:cNvPr id="73" name="フローチャート: 判断 72"/>
        <xdr:cNvSpPr/>
      </xdr:nvSpPr>
      <xdr:spPr>
        <a:xfrm>
          <a:off x="1714500" y="552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79" name="楕円 78"/>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0" name="有形固定資産減価償却率該当値テキスト"/>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157624</xdr:rowOff>
    </xdr:from>
    <xdr:ext cx="405111" cy="259045"/>
    <xdr:sp macro="" textlink="">
      <xdr:nvSpPr>
        <xdr:cNvPr id="81" name="n_1aveValue有形固定資産減価償却率"/>
        <xdr:cNvSpPr txBox="1"/>
      </xdr:nvSpPr>
      <xdr:spPr>
        <a:xfrm>
          <a:off x="38360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66946</xdr:rowOff>
    </xdr:from>
    <xdr:ext cx="405111" cy="259045"/>
    <xdr:sp macro="" textlink="">
      <xdr:nvSpPr>
        <xdr:cNvPr id="82" name="n_2aveValue有形固定資産減価償却率"/>
        <xdr:cNvSpPr txBox="1"/>
      </xdr:nvSpPr>
      <xdr:spPr>
        <a:xfrm>
          <a:off x="3086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28084</xdr:rowOff>
    </xdr:from>
    <xdr:ext cx="405111" cy="259045"/>
    <xdr:sp macro="" textlink="">
      <xdr:nvSpPr>
        <xdr:cNvPr id="83" name="n_3aveValue有形固定資産減価償却率"/>
        <xdr:cNvSpPr txBox="1"/>
      </xdr:nvSpPr>
      <xdr:spPr>
        <a:xfrm>
          <a:off x="2324744" y="542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84" name="n_4ave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6" name="正方形/長方形 8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7" name="正方形/長方形 8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債務償還比率は、市の経常的な歳入に対して地方債等の将来負担額の大きさを示す指標。</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元年度は前年度と比べ、主に地方債現在高が増加したことにより、将来負担額が増加し、将来負担額から差し引きする充当可能財源においても、充当可能基金が減少したこと等により、債務償還比率は増加した。</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0" name="テキスト ボックス 9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2" name="テキスト ボックス 10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04" name="テキスト ボックス 10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6" name="テキスト ボックス 10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8" name="テキスト ボックス 10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0" name="テキスト ボックス 10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12" name="テキスト ボックス 11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4" name="テキスト ボックス 11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43770</xdr:rowOff>
    </xdr:from>
    <xdr:to>
      <xdr:col>76</xdr:col>
      <xdr:colOff>21589</xdr:colOff>
      <xdr:row>34</xdr:row>
      <xdr:rowOff>26942</xdr:rowOff>
    </xdr:to>
    <xdr:cxnSp macro="">
      <xdr:nvCxnSpPr>
        <xdr:cNvPr id="116" name="直線コネクタ 115"/>
        <xdr:cNvCxnSpPr/>
      </xdr:nvCxnSpPr>
      <xdr:spPr>
        <a:xfrm flipV="1">
          <a:off x="14793595" y="5272995"/>
          <a:ext cx="1269" cy="135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30769</xdr:rowOff>
    </xdr:from>
    <xdr:ext cx="560923" cy="259045"/>
    <xdr:sp macro="" textlink="">
      <xdr:nvSpPr>
        <xdr:cNvPr id="117" name="債務償還比率最小値テキスト"/>
        <xdr:cNvSpPr txBox="1"/>
      </xdr:nvSpPr>
      <xdr:spPr>
        <a:xfrm>
          <a:off x="14846300" y="66315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26942</xdr:rowOff>
    </xdr:from>
    <xdr:to>
      <xdr:col>76</xdr:col>
      <xdr:colOff>111125</xdr:colOff>
      <xdr:row>34</xdr:row>
      <xdr:rowOff>26942</xdr:rowOff>
    </xdr:to>
    <xdr:cxnSp macro="">
      <xdr:nvCxnSpPr>
        <xdr:cNvPr id="118" name="直線コネクタ 117"/>
        <xdr:cNvCxnSpPr/>
      </xdr:nvCxnSpPr>
      <xdr:spPr>
        <a:xfrm>
          <a:off x="14706600" y="662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161897</xdr:rowOff>
    </xdr:from>
    <xdr:ext cx="469744" cy="259045"/>
    <xdr:sp macro="" textlink="">
      <xdr:nvSpPr>
        <xdr:cNvPr id="119" name="債務償還比率最大値テキスト"/>
        <xdr:cNvSpPr txBox="1"/>
      </xdr:nvSpPr>
      <xdr:spPr>
        <a:xfrm>
          <a:off x="14846300" y="50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43770</xdr:rowOff>
    </xdr:from>
    <xdr:to>
      <xdr:col>76</xdr:col>
      <xdr:colOff>111125</xdr:colOff>
      <xdr:row>26</xdr:row>
      <xdr:rowOff>43770</xdr:rowOff>
    </xdr:to>
    <xdr:cxnSp macro="">
      <xdr:nvCxnSpPr>
        <xdr:cNvPr id="120" name="直線コネクタ 119"/>
        <xdr:cNvCxnSpPr/>
      </xdr:nvCxnSpPr>
      <xdr:spPr>
        <a:xfrm>
          <a:off x="14706600" y="527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111414</xdr:rowOff>
    </xdr:from>
    <xdr:ext cx="469744" cy="259045"/>
    <xdr:sp macro="" textlink="">
      <xdr:nvSpPr>
        <xdr:cNvPr id="121" name="債務償還比率平均値テキスト"/>
        <xdr:cNvSpPr txBox="1"/>
      </xdr:nvSpPr>
      <xdr:spPr>
        <a:xfrm>
          <a:off x="14846300" y="568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88537</xdr:rowOff>
    </xdr:from>
    <xdr:to>
      <xdr:col>76</xdr:col>
      <xdr:colOff>73025</xdr:colOff>
      <xdr:row>30</xdr:row>
      <xdr:rowOff>18687</xdr:rowOff>
    </xdr:to>
    <xdr:sp macro="" textlink="">
      <xdr:nvSpPr>
        <xdr:cNvPr id="122" name="フローチャート: 判断 121"/>
        <xdr:cNvSpPr/>
      </xdr:nvSpPr>
      <xdr:spPr>
        <a:xfrm>
          <a:off x="14744700" y="583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94397</xdr:rowOff>
    </xdr:from>
    <xdr:to>
      <xdr:col>72</xdr:col>
      <xdr:colOff>123825</xdr:colOff>
      <xdr:row>30</xdr:row>
      <xdr:rowOff>24547</xdr:rowOff>
    </xdr:to>
    <xdr:sp macro="" textlink="">
      <xdr:nvSpPr>
        <xdr:cNvPr id="123" name="フローチャート: 判断 122"/>
        <xdr:cNvSpPr/>
      </xdr:nvSpPr>
      <xdr:spPr>
        <a:xfrm>
          <a:off x="14033500" y="58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139428</xdr:rowOff>
    </xdr:from>
    <xdr:to>
      <xdr:col>68</xdr:col>
      <xdr:colOff>123825</xdr:colOff>
      <xdr:row>30</xdr:row>
      <xdr:rowOff>69578</xdr:rowOff>
    </xdr:to>
    <xdr:sp macro="" textlink="">
      <xdr:nvSpPr>
        <xdr:cNvPr id="124" name="フローチャート: 判断 123"/>
        <xdr:cNvSpPr/>
      </xdr:nvSpPr>
      <xdr:spPr>
        <a:xfrm>
          <a:off x="13271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168420</xdr:rowOff>
    </xdr:from>
    <xdr:to>
      <xdr:col>64</xdr:col>
      <xdr:colOff>123825</xdr:colOff>
      <xdr:row>30</xdr:row>
      <xdr:rowOff>98570</xdr:rowOff>
    </xdr:to>
    <xdr:sp macro="" textlink="">
      <xdr:nvSpPr>
        <xdr:cNvPr id="125" name="フローチャート: 判断 124"/>
        <xdr:cNvSpPr/>
      </xdr:nvSpPr>
      <xdr:spPr>
        <a:xfrm>
          <a:off x="12509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96865</xdr:rowOff>
    </xdr:from>
    <xdr:to>
      <xdr:col>60</xdr:col>
      <xdr:colOff>123825</xdr:colOff>
      <xdr:row>30</xdr:row>
      <xdr:rowOff>27015</xdr:rowOff>
    </xdr:to>
    <xdr:sp macro="" textlink="">
      <xdr:nvSpPr>
        <xdr:cNvPr id="126" name="フローチャート: 判断 125"/>
        <xdr:cNvSpPr/>
      </xdr:nvSpPr>
      <xdr:spPr>
        <a:xfrm>
          <a:off x="11747500" y="584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126701</xdr:rowOff>
    </xdr:from>
    <xdr:to>
      <xdr:col>76</xdr:col>
      <xdr:colOff>73025</xdr:colOff>
      <xdr:row>32</xdr:row>
      <xdr:rowOff>56851</xdr:rowOff>
    </xdr:to>
    <xdr:sp macro="" textlink="">
      <xdr:nvSpPr>
        <xdr:cNvPr id="132" name="楕円 131"/>
        <xdr:cNvSpPr/>
      </xdr:nvSpPr>
      <xdr:spPr>
        <a:xfrm>
          <a:off x="14744700" y="62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105128</xdr:rowOff>
    </xdr:from>
    <xdr:ext cx="469744" cy="259045"/>
    <xdr:sp macro="" textlink="">
      <xdr:nvSpPr>
        <xdr:cNvPr id="133" name="債務償還比率該当値テキスト"/>
        <xdr:cNvSpPr txBox="1"/>
      </xdr:nvSpPr>
      <xdr:spPr>
        <a:xfrm>
          <a:off x="14846300" y="619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105383</xdr:rowOff>
    </xdr:from>
    <xdr:to>
      <xdr:col>72</xdr:col>
      <xdr:colOff>123825</xdr:colOff>
      <xdr:row>31</xdr:row>
      <xdr:rowOff>35533</xdr:rowOff>
    </xdr:to>
    <xdr:sp macro="" textlink="">
      <xdr:nvSpPr>
        <xdr:cNvPr id="134" name="楕円 133"/>
        <xdr:cNvSpPr/>
      </xdr:nvSpPr>
      <xdr:spPr>
        <a:xfrm>
          <a:off x="14033500" y="602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156183</xdr:rowOff>
    </xdr:from>
    <xdr:to>
      <xdr:col>76</xdr:col>
      <xdr:colOff>22225</xdr:colOff>
      <xdr:row>32</xdr:row>
      <xdr:rowOff>6051</xdr:rowOff>
    </xdr:to>
    <xdr:cxnSp macro="">
      <xdr:nvCxnSpPr>
        <xdr:cNvPr id="135" name="直線コネクタ 134"/>
        <xdr:cNvCxnSpPr/>
      </xdr:nvCxnSpPr>
      <xdr:spPr>
        <a:xfrm>
          <a:off x="14084300" y="6071208"/>
          <a:ext cx="711200" cy="19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160746</xdr:rowOff>
    </xdr:from>
    <xdr:to>
      <xdr:col>68</xdr:col>
      <xdr:colOff>123825</xdr:colOff>
      <xdr:row>31</xdr:row>
      <xdr:rowOff>90896</xdr:rowOff>
    </xdr:to>
    <xdr:sp macro="" textlink="">
      <xdr:nvSpPr>
        <xdr:cNvPr id="136" name="楕円 135"/>
        <xdr:cNvSpPr/>
      </xdr:nvSpPr>
      <xdr:spPr>
        <a:xfrm>
          <a:off x="13271500" y="60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156183</xdr:rowOff>
    </xdr:from>
    <xdr:to>
      <xdr:col>72</xdr:col>
      <xdr:colOff>73025</xdr:colOff>
      <xdr:row>31</xdr:row>
      <xdr:rowOff>40096</xdr:rowOff>
    </xdr:to>
    <xdr:cxnSp macro="">
      <xdr:nvCxnSpPr>
        <xdr:cNvPr id="137" name="直線コネクタ 136"/>
        <xdr:cNvCxnSpPr/>
      </xdr:nvCxnSpPr>
      <xdr:spPr>
        <a:xfrm flipV="1">
          <a:off x="13322300" y="6071208"/>
          <a:ext cx="762000" cy="5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163640</xdr:rowOff>
    </xdr:from>
    <xdr:to>
      <xdr:col>64</xdr:col>
      <xdr:colOff>123825</xdr:colOff>
      <xdr:row>30</xdr:row>
      <xdr:rowOff>93790</xdr:rowOff>
    </xdr:to>
    <xdr:sp macro="" textlink="">
      <xdr:nvSpPr>
        <xdr:cNvPr id="138" name="楕円 137"/>
        <xdr:cNvSpPr/>
      </xdr:nvSpPr>
      <xdr:spPr>
        <a:xfrm>
          <a:off x="12509500" y="590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42990</xdr:rowOff>
    </xdr:from>
    <xdr:to>
      <xdr:col>68</xdr:col>
      <xdr:colOff>73025</xdr:colOff>
      <xdr:row>31</xdr:row>
      <xdr:rowOff>40096</xdr:rowOff>
    </xdr:to>
    <xdr:cxnSp macro="">
      <xdr:nvCxnSpPr>
        <xdr:cNvPr id="139" name="直線コネクタ 138"/>
        <xdr:cNvCxnSpPr/>
      </xdr:nvCxnSpPr>
      <xdr:spPr>
        <a:xfrm>
          <a:off x="12560300" y="5958015"/>
          <a:ext cx="762000" cy="16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43198</xdr:rowOff>
    </xdr:from>
    <xdr:to>
      <xdr:col>60</xdr:col>
      <xdr:colOff>123825</xdr:colOff>
      <xdr:row>29</xdr:row>
      <xdr:rowOff>144798</xdr:rowOff>
    </xdr:to>
    <xdr:sp macro="" textlink="">
      <xdr:nvSpPr>
        <xdr:cNvPr id="140" name="楕円 139"/>
        <xdr:cNvSpPr/>
      </xdr:nvSpPr>
      <xdr:spPr>
        <a:xfrm>
          <a:off x="11747500" y="57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93998</xdr:rowOff>
    </xdr:from>
    <xdr:to>
      <xdr:col>64</xdr:col>
      <xdr:colOff>73025</xdr:colOff>
      <xdr:row>30</xdr:row>
      <xdr:rowOff>42990</xdr:rowOff>
    </xdr:to>
    <xdr:cxnSp macro="">
      <xdr:nvCxnSpPr>
        <xdr:cNvPr id="141" name="直線コネクタ 140"/>
        <xdr:cNvCxnSpPr/>
      </xdr:nvCxnSpPr>
      <xdr:spPr>
        <a:xfrm>
          <a:off x="11798300" y="5837573"/>
          <a:ext cx="762000" cy="12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41074</xdr:rowOff>
    </xdr:from>
    <xdr:ext cx="469744" cy="259045"/>
    <xdr:sp macro="" textlink="">
      <xdr:nvSpPr>
        <xdr:cNvPr id="142" name="n_1aveValue債務償還比率"/>
        <xdr:cNvSpPr txBox="1"/>
      </xdr:nvSpPr>
      <xdr:spPr>
        <a:xfrm>
          <a:off x="13836727" y="561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86105</xdr:rowOff>
    </xdr:from>
    <xdr:ext cx="469744" cy="259045"/>
    <xdr:sp macro="" textlink="">
      <xdr:nvSpPr>
        <xdr:cNvPr id="143" name="n_2aveValue債務償還比率"/>
        <xdr:cNvSpPr txBox="1"/>
      </xdr:nvSpPr>
      <xdr:spPr>
        <a:xfrm>
          <a:off x="13087427" y="565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89697</xdr:rowOff>
    </xdr:from>
    <xdr:ext cx="469744" cy="259045"/>
    <xdr:sp macro="" textlink="">
      <xdr:nvSpPr>
        <xdr:cNvPr id="144" name="n_3aveValue債務償還比率"/>
        <xdr:cNvSpPr txBox="1"/>
      </xdr:nvSpPr>
      <xdr:spPr>
        <a:xfrm>
          <a:off x="123254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18142</xdr:rowOff>
    </xdr:from>
    <xdr:ext cx="469744" cy="259045"/>
    <xdr:sp macro="" textlink="">
      <xdr:nvSpPr>
        <xdr:cNvPr id="145" name="n_4aveValue債務償還比率"/>
        <xdr:cNvSpPr txBox="1"/>
      </xdr:nvSpPr>
      <xdr:spPr>
        <a:xfrm>
          <a:off x="11563427" y="593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26660</xdr:rowOff>
    </xdr:from>
    <xdr:ext cx="469744" cy="259045"/>
    <xdr:sp macro="" textlink="">
      <xdr:nvSpPr>
        <xdr:cNvPr id="146" name="n_1mainValue債務償還比率"/>
        <xdr:cNvSpPr txBox="1"/>
      </xdr:nvSpPr>
      <xdr:spPr>
        <a:xfrm>
          <a:off x="13836727" y="611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82023</xdr:rowOff>
    </xdr:from>
    <xdr:ext cx="469744" cy="259045"/>
    <xdr:sp macro="" textlink="">
      <xdr:nvSpPr>
        <xdr:cNvPr id="147" name="n_2mainValue債務償還比率"/>
        <xdr:cNvSpPr txBox="1"/>
      </xdr:nvSpPr>
      <xdr:spPr>
        <a:xfrm>
          <a:off x="13087427" y="616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110317</xdr:rowOff>
    </xdr:from>
    <xdr:ext cx="469744" cy="259045"/>
    <xdr:sp macro="" textlink="">
      <xdr:nvSpPr>
        <xdr:cNvPr id="148" name="n_3mainValue債務償還比率"/>
        <xdr:cNvSpPr txBox="1"/>
      </xdr:nvSpPr>
      <xdr:spPr>
        <a:xfrm>
          <a:off x="12325427" y="568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161325</xdr:rowOff>
    </xdr:from>
    <xdr:ext cx="469744" cy="259045"/>
    <xdr:sp macro="" textlink="">
      <xdr:nvSpPr>
        <xdr:cNvPr id="149" name="n_4mainValue債務償還比率"/>
        <xdr:cNvSpPr txBox="1"/>
      </xdr:nvSpPr>
      <xdr:spPr>
        <a:xfrm>
          <a:off x="11563427" y="556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0" name="正方形/長方形 14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1" name="正方形/長方形 15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2" name="テキスト ボックス 15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3" name="テキスト ボックス 15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4" name="テキスト ボックス 15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5" name="テキスト ボックス 15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116205</xdr:rowOff>
    </xdr:to>
    <xdr:cxnSp macro="">
      <xdr:nvCxnSpPr>
        <xdr:cNvPr id="57" name="直線コネクタ 56"/>
        <xdr:cNvCxnSpPr/>
      </xdr:nvCxnSpPr>
      <xdr:spPr>
        <a:xfrm flipV="1">
          <a:off x="4634865" y="581406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120032</xdr:rowOff>
    </xdr:from>
    <xdr:ext cx="405111" cy="259045"/>
    <xdr:sp macro="" textlink="">
      <xdr:nvSpPr>
        <xdr:cNvPr id="58" name="【道路】&#10;有形固定資産減価償却率最小値テキスト"/>
        <xdr:cNvSpPr txBox="1"/>
      </xdr:nvSpPr>
      <xdr:spPr>
        <a:xfrm>
          <a:off x="4673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116205</xdr:rowOff>
    </xdr:from>
    <xdr:to>
      <xdr:col>24</xdr:col>
      <xdr:colOff>152400</xdr:colOff>
      <xdr:row>41</xdr:row>
      <xdr:rowOff>116205</xdr:rowOff>
    </xdr:to>
    <xdr:cxnSp macro="">
      <xdr:nvCxnSpPr>
        <xdr:cNvPr id="59" name="直線コネクタ 58"/>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60"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61" name="直線コネクタ 60"/>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120032</xdr:rowOff>
    </xdr:from>
    <xdr:ext cx="405111" cy="259045"/>
    <xdr:sp macro="" textlink="">
      <xdr:nvSpPr>
        <xdr:cNvPr id="62" name="【道路】&#10;有形固定資産減価償却率平均値テキスト"/>
        <xdr:cNvSpPr txBox="1"/>
      </xdr:nvSpPr>
      <xdr:spPr>
        <a:xfrm>
          <a:off x="4673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63" name="フローチャート: 判断 62"/>
        <xdr:cNvSpPr/>
      </xdr:nvSpPr>
      <xdr:spPr>
        <a:xfrm>
          <a:off x="4584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114935</xdr:rowOff>
    </xdr:from>
    <xdr:to>
      <xdr:col>20</xdr:col>
      <xdr:colOff>38100</xdr:colOff>
      <xdr:row>38</xdr:row>
      <xdr:rowOff>45085</xdr:rowOff>
    </xdr:to>
    <xdr:sp macro="" textlink="">
      <xdr:nvSpPr>
        <xdr:cNvPr id="64" name="フローチャート: 判断 63"/>
        <xdr:cNvSpPr/>
      </xdr:nvSpPr>
      <xdr:spPr>
        <a:xfrm>
          <a:off x="3746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80645</xdr:rowOff>
    </xdr:from>
    <xdr:to>
      <xdr:col>15</xdr:col>
      <xdr:colOff>101600</xdr:colOff>
      <xdr:row>38</xdr:row>
      <xdr:rowOff>10795</xdr:rowOff>
    </xdr:to>
    <xdr:sp macro="" textlink="">
      <xdr:nvSpPr>
        <xdr:cNvPr id="65" name="フローチャート: 判断 64"/>
        <xdr:cNvSpPr/>
      </xdr:nvSpPr>
      <xdr:spPr>
        <a:xfrm>
          <a:off x="2857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34925</xdr:rowOff>
    </xdr:from>
    <xdr:to>
      <xdr:col>10</xdr:col>
      <xdr:colOff>165100</xdr:colOff>
      <xdr:row>37</xdr:row>
      <xdr:rowOff>136525</xdr:rowOff>
    </xdr:to>
    <xdr:sp macro="" textlink="">
      <xdr:nvSpPr>
        <xdr:cNvPr id="66" name="フローチャート: 判断 65"/>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7" name="フローチャート: 判断 66"/>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42545</xdr:rowOff>
    </xdr:from>
    <xdr:to>
      <xdr:col>24</xdr:col>
      <xdr:colOff>114300</xdr:colOff>
      <xdr:row>37</xdr:row>
      <xdr:rowOff>144145</xdr:rowOff>
    </xdr:to>
    <xdr:sp macro="" textlink="">
      <xdr:nvSpPr>
        <xdr:cNvPr id="73" name="楕円 72"/>
        <xdr:cNvSpPr/>
      </xdr:nvSpPr>
      <xdr:spPr>
        <a:xfrm>
          <a:off x="45847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65422</xdr:rowOff>
    </xdr:from>
    <xdr:ext cx="405111" cy="259045"/>
    <xdr:sp macro="" textlink="">
      <xdr:nvSpPr>
        <xdr:cNvPr id="74" name="【道路】&#10;有形固定資産減価償却率該当値テキスト"/>
        <xdr:cNvSpPr txBox="1"/>
      </xdr:nvSpPr>
      <xdr:spPr>
        <a:xfrm>
          <a:off x="4673600"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75" name="n_1ave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27322</xdr:rowOff>
    </xdr:from>
    <xdr:ext cx="405111" cy="259045"/>
    <xdr:sp macro="" textlink="">
      <xdr:nvSpPr>
        <xdr:cNvPr id="76" name="n_2aveValue【道路】&#10;有形固定資産減価償却率"/>
        <xdr:cNvSpPr txBox="1"/>
      </xdr:nvSpPr>
      <xdr:spPr>
        <a:xfrm>
          <a:off x="2705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153052</xdr:rowOff>
    </xdr:from>
    <xdr:ext cx="405111" cy="259045"/>
    <xdr:sp macro="" textlink="">
      <xdr:nvSpPr>
        <xdr:cNvPr id="77" name="n_3aveValue【道路】&#10;有形固定資産減価償却率"/>
        <xdr:cNvSpPr txBox="1"/>
      </xdr:nvSpPr>
      <xdr:spPr>
        <a:xfrm>
          <a:off x="1816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78" name="n_4ave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2" name="テキスト ボックス 9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4" name="テキスト ボックス 9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6" name="テキスト ボックス 9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142494</xdr:rowOff>
    </xdr:from>
    <xdr:to>
      <xdr:col>54</xdr:col>
      <xdr:colOff>189865</xdr:colOff>
      <xdr:row>41</xdr:row>
      <xdr:rowOff>67879</xdr:rowOff>
    </xdr:to>
    <xdr:cxnSp macro="">
      <xdr:nvCxnSpPr>
        <xdr:cNvPr id="100" name="直線コネクタ 99"/>
        <xdr:cNvCxnSpPr/>
      </xdr:nvCxnSpPr>
      <xdr:spPr>
        <a:xfrm flipV="1">
          <a:off x="10476865" y="5800344"/>
          <a:ext cx="0"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71706</xdr:rowOff>
    </xdr:from>
    <xdr:ext cx="469744" cy="259045"/>
    <xdr:sp macro="" textlink="">
      <xdr:nvSpPr>
        <xdr:cNvPr id="101" name="【道路】&#10;一人当たり延長最小値テキスト"/>
        <xdr:cNvSpPr txBox="1"/>
      </xdr:nvSpPr>
      <xdr:spPr>
        <a:xfrm>
          <a:off x="10515600" y="71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67879</xdr:rowOff>
    </xdr:from>
    <xdr:to>
      <xdr:col>55</xdr:col>
      <xdr:colOff>88900</xdr:colOff>
      <xdr:row>41</xdr:row>
      <xdr:rowOff>67879</xdr:rowOff>
    </xdr:to>
    <xdr:cxnSp macro="">
      <xdr:nvCxnSpPr>
        <xdr:cNvPr id="102" name="直線コネクタ 101"/>
        <xdr:cNvCxnSpPr/>
      </xdr:nvCxnSpPr>
      <xdr:spPr>
        <a:xfrm>
          <a:off x="10388600" y="7097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89171</xdr:rowOff>
    </xdr:from>
    <xdr:ext cx="534377" cy="259045"/>
    <xdr:sp macro="" textlink="">
      <xdr:nvSpPr>
        <xdr:cNvPr id="103" name="【道路】&#10;一人当たり延長最大値テキスト"/>
        <xdr:cNvSpPr txBox="1"/>
      </xdr:nvSpPr>
      <xdr:spPr>
        <a:xfrm>
          <a:off x="10515600" y="557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142494</xdr:rowOff>
    </xdr:from>
    <xdr:to>
      <xdr:col>55</xdr:col>
      <xdr:colOff>88900</xdr:colOff>
      <xdr:row>33</xdr:row>
      <xdr:rowOff>142494</xdr:rowOff>
    </xdr:to>
    <xdr:cxnSp macro="">
      <xdr:nvCxnSpPr>
        <xdr:cNvPr id="104" name="直線コネクタ 103"/>
        <xdr:cNvCxnSpPr/>
      </xdr:nvCxnSpPr>
      <xdr:spPr>
        <a:xfrm>
          <a:off x="10388600" y="580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149227</xdr:rowOff>
    </xdr:from>
    <xdr:ext cx="469744" cy="259045"/>
    <xdr:sp macro="" textlink="">
      <xdr:nvSpPr>
        <xdr:cNvPr id="105" name="【道路】&#10;一人当たり延長平均値テキスト"/>
        <xdr:cNvSpPr txBox="1"/>
      </xdr:nvSpPr>
      <xdr:spPr>
        <a:xfrm>
          <a:off x="10515600" y="66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126350</xdr:rowOff>
    </xdr:from>
    <xdr:to>
      <xdr:col>55</xdr:col>
      <xdr:colOff>50800</xdr:colOff>
      <xdr:row>40</xdr:row>
      <xdr:rowOff>56500</xdr:rowOff>
    </xdr:to>
    <xdr:sp macro="" textlink="">
      <xdr:nvSpPr>
        <xdr:cNvPr id="106" name="フローチャート: 判断 105"/>
        <xdr:cNvSpPr/>
      </xdr:nvSpPr>
      <xdr:spPr>
        <a:xfrm>
          <a:off x="10426700" y="68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126578</xdr:rowOff>
    </xdr:from>
    <xdr:to>
      <xdr:col>50</xdr:col>
      <xdr:colOff>165100</xdr:colOff>
      <xdr:row>40</xdr:row>
      <xdr:rowOff>56728</xdr:rowOff>
    </xdr:to>
    <xdr:sp macro="" textlink="">
      <xdr:nvSpPr>
        <xdr:cNvPr id="107" name="フローチャート: 判断 106"/>
        <xdr:cNvSpPr/>
      </xdr:nvSpPr>
      <xdr:spPr>
        <a:xfrm>
          <a:off x="9588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142855</xdr:rowOff>
    </xdr:from>
    <xdr:to>
      <xdr:col>46</xdr:col>
      <xdr:colOff>38100</xdr:colOff>
      <xdr:row>40</xdr:row>
      <xdr:rowOff>73005</xdr:rowOff>
    </xdr:to>
    <xdr:sp macro="" textlink="">
      <xdr:nvSpPr>
        <xdr:cNvPr id="108" name="フローチャート: 判断 107"/>
        <xdr:cNvSpPr/>
      </xdr:nvSpPr>
      <xdr:spPr>
        <a:xfrm>
          <a:off x="8699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165440</xdr:rowOff>
    </xdr:from>
    <xdr:to>
      <xdr:col>41</xdr:col>
      <xdr:colOff>101600</xdr:colOff>
      <xdr:row>40</xdr:row>
      <xdr:rowOff>95590</xdr:rowOff>
    </xdr:to>
    <xdr:sp macro="" textlink="">
      <xdr:nvSpPr>
        <xdr:cNvPr id="109" name="フローチャート: 判断 108"/>
        <xdr:cNvSpPr/>
      </xdr:nvSpPr>
      <xdr:spPr>
        <a:xfrm>
          <a:off x="7810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2266</xdr:rowOff>
    </xdr:from>
    <xdr:to>
      <xdr:col>36</xdr:col>
      <xdr:colOff>165100</xdr:colOff>
      <xdr:row>40</xdr:row>
      <xdr:rowOff>103866</xdr:rowOff>
    </xdr:to>
    <xdr:sp macro="" textlink="">
      <xdr:nvSpPr>
        <xdr:cNvPr id="110" name="フローチャート: 判断 109"/>
        <xdr:cNvSpPr/>
      </xdr:nvSpPr>
      <xdr:spPr>
        <a:xfrm>
          <a:off x="6921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146741</xdr:rowOff>
    </xdr:from>
    <xdr:to>
      <xdr:col>55</xdr:col>
      <xdr:colOff>50800</xdr:colOff>
      <xdr:row>41</xdr:row>
      <xdr:rowOff>76891</xdr:rowOff>
    </xdr:to>
    <xdr:sp macro="" textlink="">
      <xdr:nvSpPr>
        <xdr:cNvPr id="116" name="楕円 115"/>
        <xdr:cNvSpPr/>
      </xdr:nvSpPr>
      <xdr:spPr>
        <a:xfrm>
          <a:off x="10426700" y="70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61668</xdr:rowOff>
    </xdr:from>
    <xdr:ext cx="469744" cy="259045"/>
    <xdr:sp macro="" textlink="">
      <xdr:nvSpPr>
        <xdr:cNvPr id="117" name="【道路】&#10;一人当たり延長該当値テキスト"/>
        <xdr:cNvSpPr txBox="1"/>
      </xdr:nvSpPr>
      <xdr:spPr>
        <a:xfrm>
          <a:off x="10515600" y="691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73255</xdr:rowOff>
    </xdr:from>
    <xdr:ext cx="469744" cy="259045"/>
    <xdr:sp macro="" textlink="">
      <xdr:nvSpPr>
        <xdr:cNvPr id="118" name="n_1aveValue【道路】&#10;一人当たり延長"/>
        <xdr:cNvSpPr txBox="1"/>
      </xdr:nvSpPr>
      <xdr:spPr>
        <a:xfrm>
          <a:off x="93917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89532</xdr:rowOff>
    </xdr:from>
    <xdr:ext cx="469744" cy="259045"/>
    <xdr:sp macro="" textlink="">
      <xdr:nvSpPr>
        <xdr:cNvPr id="119" name="n_2aveValue【道路】&#10;一人当たり延長"/>
        <xdr:cNvSpPr txBox="1"/>
      </xdr:nvSpPr>
      <xdr:spPr>
        <a:xfrm>
          <a:off x="8515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112117</xdr:rowOff>
    </xdr:from>
    <xdr:ext cx="469744" cy="259045"/>
    <xdr:sp macro="" textlink="">
      <xdr:nvSpPr>
        <xdr:cNvPr id="120" name="n_3aveValue【道路】&#10;一人当たり延長"/>
        <xdr:cNvSpPr txBox="1"/>
      </xdr:nvSpPr>
      <xdr:spPr>
        <a:xfrm>
          <a:off x="7626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120393</xdr:rowOff>
    </xdr:from>
    <xdr:ext cx="469744" cy="259045"/>
    <xdr:sp macro="" textlink="">
      <xdr:nvSpPr>
        <xdr:cNvPr id="121" name="n_4aveValue【道路】&#10;一人当たり延長"/>
        <xdr:cNvSpPr txBox="1"/>
      </xdr:nvSpPr>
      <xdr:spPr>
        <a:xfrm>
          <a:off x="6737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2" name="テキスト ボックス 13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3" name="直線コネクタ 13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4" name="テキスト ボックス 13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5" name="直線コネクタ 13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6" name="テキスト ボックス 13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7" name="直線コネクタ 13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8" name="テキスト ボックス 13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9" name="直線コネクタ 13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0" name="テキスト ボックス 13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1" name="直線コネクタ 14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2" name="テキスト ボックス 14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44" name="テキスト ボックス 14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118110</xdr:rowOff>
    </xdr:to>
    <xdr:cxnSp macro="">
      <xdr:nvCxnSpPr>
        <xdr:cNvPr id="146" name="直線コネクタ 145"/>
        <xdr:cNvCxnSpPr/>
      </xdr:nvCxnSpPr>
      <xdr:spPr>
        <a:xfrm flipV="1">
          <a:off x="4634865" y="965835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47" name="【橋りょう・トンネ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48" name="直線コネクタ 147"/>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49" name="【橋りょう・トンネル】&#10;有形固定資産減価償却率最大値テキスト"/>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50" name="直線コネクタ 149"/>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1" name="【橋りょう・トンネル】&#10;有形固定資産減価償却率平均値テキスト"/>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2" name="フローチャート: 判断 151"/>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21590</xdr:rowOff>
    </xdr:from>
    <xdr:to>
      <xdr:col>20</xdr:col>
      <xdr:colOff>38100</xdr:colOff>
      <xdr:row>59</xdr:row>
      <xdr:rowOff>123190</xdr:rowOff>
    </xdr:to>
    <xdr:sp macro="" textlink="">
      <xdr:nvSpPr>
        <xdr:cNvPr id="153" name="フローチャート: 判断 152"/>
        <xdr:cNvSpPr/>
      </xdr:nvSpPr>
      <xdr:spPr>
        <a:xfrm>
          <a:off x="3746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120650</xdr:rowOff>
    </xdr:from>
    <xdr:to>
      <xdr:col>15</xdr:col>
      <xdr:colOff>101600</xdr:colOff>
      <xdr:row>59</xdr:row>
      <xdr:rowOff>50800</xdr:rowOff>
    </xdr:to>
    <xdr:sp macro="" textlink="">
      <xdr:nvSpPr>
        <xdr:cNvPr id="154" name="フローチャート: 判断 153"/>
        <xdr:cNvSpPr/>
      </xdr:nvSpPr>
      <xdr:spPr>
        <a:xfrm>
          <a:off x="2857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55" name="フローチャート: 判断 154"/>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52070</xdr:rowOff>
    </xdr:from>
    <xdr:to>
      <xdr:col>6</xdr:col>
      <xdr:colOff>38100</xdr:colOff>
      <xdr:row>57</xdr:row>
      <xdr:rowOff>153670</xdr:rowOff>
    </xdr:to>
    <xdr:sp macro="" textlink="">
      <xdr:nvSpPr>
        <xdr:cNvPr id="156" name="フローチャート: 判断 155"/>
        <xdr:cNvSpPr/>
      </xdr:nvSpPr>
      <xdr:spPr>
        <a:xfrm>
          <a:off x="107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62" name="楕円 161"/>
        <xdr:cNvSpPr/>
      </xdr:nvSpPr>
      <xdr:spPr>
        <a:xfrm>
          <a:off x="4584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163" name="【橋りょう・トンネル】&#10;有形固定資産減価償却率該当値テキスト"/>
        <xdr:cNvSpPr txBox="1"/>
      </xdr:nvSpPr>
      <xdr:spPr>
        <a:xfrm>
          <a:off x="4673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139717</xdr:rowOff>
    </xdr:from>
    <xdr:ext cx="405111" cy="259045"/>
    <xdr:sp macro="" textlink="">
      <xdr:nvSpPr>
        <xdr:cNvPr id="164" name="n_1aveValue【橋りょう・トンネル】&#10;有形固定資産減価償却率"/>
        <xdr:cNvSpPr txBox="1"/>
      </xdr:nvSpPr>
      <xdr:spPr>
        <a:xfrm>
          <a:off x="3582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165" name="n_2aveValue【橋りょう・トンネル】&#10;有形固定資産減価償却率"/>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66" name="n_3aveValue【橋りょう・トンネ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170197</xdr:rowOff>
    </xdr:from>
    <xdr:ext cx="405111" cy="259045"/>
    <xdr:sp macro="" textlink="">
      <xdr:nvSpPr>
        <xdr:cNvPr id="167" name="n_4aveValue【橋りょう・トンネル】&#10;有形固定資産減価償却率"/>
        <xdr:cNvSpPr txBox="1"/>
      </xdr:nvSpPr>
      <xdr:spPr>
        <a:xfrm>
          <a:off x="927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8" name="直線コネクタ 17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79" name="テキスト ボックス 17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2" name="直線コネクタ 18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183" name="テキスト ボックス 18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117935</xdr:rowOff>
    </xdr:from>
    <xdr:to>
      <xdr:col>54</xdr:col>
      <xdr:colOff>189865</xdr:colOff>
      <xdr:row>63</xdr:row>
      <xdr:rowOff>51487</xdr:rowOff>
    </xdr:to>
    <xdr:cxnSp macro="">
      <xdr:nvCxnSpPr>
        <xdr:cNvPr id="187" name="直線コネクタ 186"/>
        <xdr:cNvCxnSpPr/>
      </xdr:nvCxnSpPr>
      <xdr:spPr>
        <a:xfrm flipV="1">
          <a:off x="10476865" y="9547685"/>
          <a:ext cx="0" cy="130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55314</xdr:rowOff>
    </xdr:from>
    <xdr:ext cx="378565" cy="259045"/>
    <xdr:sp macro="" textlink="">
      <xdr:nvSpPr>
        <xdr:cNvPr id="188" name="【橋りょう・トンネル】&#10;一人当たり有形固定資産（償却資産）額最小値テキスト"/>
        <xdr:cNvSpPr txBox="1"/>
      </xdr:nvSpPr>
      <xdr:spPr>
        <a:xfrm>
          <a:off x="10515600" y="10856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51487</xdr:rowOff>
    </xdr:from>
    <xdr:to>
      <xdr:col>55</xdr:col>
      <xdr:colOff>88900</xdr:colOff>
      <xdr:row>63</xdr:row>
      <xdr:rowOff>51487</xdr:rowOff>
    </xdr:to>
    <xdr:cxnSp macro="">
      <xdr:nvCxnSpPr>
        <xdr:cNvPr id="189" name="直線コネクタ 188"/>
        <xdr:cNvCxnSpPr/>
      </xdr:nvCxnSpPr>
      <xdr:spPr>
        <a:xfrm>
          <a:off x="10388600" y="10852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64612</xdr:rowOff>
    </xdr:from>
    <xdr:ext cx="599010" cy="259045"/>
    <xdr:sp macro="" textlink="">
      <xdr:nvSpPr>
        <xdr:cNvPr id="190" name="【橋りょう・トンネル】&#10;一人当たり有形固定資産（償却資産）額最大値テキスト"/>
        <xdr:cNvSpPr txBox="1"/>
      </xdr:nvSpPr>
      <xdr:spPr>
        <a:xfrm>
          <a:off x="10515600" y="932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117935</xdr:rowOff>
    </xdr:from>
    <xdr:to>
      <xdr:col>55</xdr:col>
      <xdr:colOff>88900</xdr:colOff>
      <xdr:row>55</xdr:row>
      <xdr:rowOff>117935</xdr:rowOff>
    </xdr:to>
    <xdr:cxnSp macro="">
      <xdr:nvCxnSpPr>
        <xdr:cNvPr id="191" name="直線コネクタ 190"/>
        <xdr:cNvCxnSpPr/>
      </xdr:nvCxnSpPr>
      <xdr:spPr>
        <a:xfrm>
          <a:off x="10388600" y="954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105345</xdr:rowOff>
    </xdr:from>
    <xdr:ext cx="534377" cy="259045"/>
    <xdr:sp macro="" textlink="">
      <xdr:nvSpPr>
        <xdr:cNvPr id="192" name="【橋りょう・トンネル】&#10;一人当たり有形固定資産（償却資産）額平均値テキスト"/>
        <xdr:cNvSpPr txBox="1"/>
      </xdr:nvSpPr>
      <xdr:spPr>
        <a:xfrm>
          <a:off x="10515600" y="10220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82468</xdr:rowOff>
    </xdr:from>
    <xdr:to>
      <xdr:col>55</xdr:col>
      <xdr:colOff>50800</xdr:colOff>
      <xdr:row>61</xdr:row>
      <xdr:rowOff>12618</xdr:rowOff>
    </xdr:to>
    <xdr:sp macro="" textlink="">
      <xdr:nvSpPr>
        <xdr:cNvPr id="193" name="フローチャート: 判断 192"/>
        <xdr:cNvSpPr/>
      </xdr:nvSpPr>
      <xdr:spPr>
        <a:xfrm>
          <a:off x="10426700" y="1036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62751</xdr:rowOff>
    </xdr:from>
    <xdr:to>
      <xdr:col>50</xdr:col>
      <xdr:colOff>165100</xdr:colOff>
      <xdr:row>60</xdr:row>
      <xdr:rowOff>164351</xdr:rowOff>
    </xdr:to>
    <xdr:sp macro="" textlink="">
      <xdr:nvSpPr>
        <xdr:cNvPr id="194" name="フローチャート: 判断 193"/>
        <xdr:cNvSpPr/>
      </xdr:nvSpPr>
      <xdr:spPr>
        <a:xfrm>
          <a:off x="9588500" y="1034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49904</xdr:rowOff>
    </xdr:from>
    <xdr:to>
      <xdr:col>46</xdr:col>
      <xdr:colOff>38100</xdr:colOff>
      <xdr:row>60</xdr:row>
      <xdr:rowOff>151504</xdr:rowOff>
    </xdr:to>
    <xdr:sp macro="" textlink="">
      <xdr:nvSpPr>
        <xdr:cNvPr id="195" name="フローチャート: 判断 194"/>
        <xdr:cNvSpPr/>
      </xdr:nvSpPr>
      <xdr:spPr>
        <a:xfrm>
          <a:off x="8699500" y="1033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63529</xdr:rowOff>
    </xdr:from>
    <xdr:to>
      <xdr:col>41</xdr:col>
      <xdr:colOff>101600</xdr:colOff>
      <xdr:row>60</xdr:row>
      <xdr:rowOff>165129</xdr:rowOff>
    </xdr:to>
    <xdr:sp macro="" textlink="">
      <xdr:nvSpPr>
        <xdr:cNvPr id="196" name="フローチャート: 判断 195"/>
        <xdr:cNvSpPr/>
      </xdr:nvSpPr>
      <xdr:spPr>
        <a:xfrm>
          <a:off x="7810500" y="1035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125022</xdr:rowOff>
    </xdr:from>
    <xdr:to>
      <xdr:col>36</xdr:col>
      <xdr:colOff>165100</xdr:colOff>
      <xdr:row>61</xdr:row>
      <xdr:rowOff>55172</xdr:rowOff>
    </xdr:to>
    <xdr:sp macro="" textlink="">
      <xdr:nvSpPr>
        <xdr:cNvPr id="197" name="フローチャート: 判断 196"/>
        <xdr:cNvSpPr/>
      </xdr:nvSpPr>
      <xdr:spPr>
        <a:xfrm>
          <a:off x="6921500" y="1041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11888</xdr:rowOff>
    </xdr:from>
    <xdr:to>
      <xdr:col>55</xdr:col>
      <xdr:colOff>50800</xdr:colOff>
      <xdr:row>62</xdr:row>
      <xdr:rowOff>113488</xdr:rowOff>
    </xdr:to>
    <xdr:sp macro="" textlink="">
      <xdr:nvSpPr>
        <xdr:cNvPr id="203" name="楕円 202"/>
        <xdr:cNvSpPr/>
      </xdr:nvSpPr>
      <xdr:spPr>
        <a:xfrm>
          <a:off x="10426700" y="106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161765</xdr:rowOff>
    </xdr:from>
    <xdr:ext cx="534377" cy="259045"/>
    <xdr:sp macro="" textlink="">
      <xdr:nvSpPr>
        <xdr:cNvPr id="204" name="【橋りょう・トンネル】&#10;一人当たり有形固定資産（償却資産）額該当値テキスト"/>
        <xdr:cNvSpPr txBox="1"/>
      </xdr:nvSpPr>
      <xdr:spPr>
        <a:xfrm>
          <a:off x="10515600" y="106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9428</xdr:rowOff>
    </xdr:from>
    <xdr:ext cx="534377" cy="259045"/>
    <xdr:sp macro="" textlink="">
      <xdr:nvSpPr>
        <xdr:cNvPr id="205" name="n_1aveValue【橋りょう・トンネル】&#10;一人当たり有形固定資産（償却資産）額"/>
        <xdr:cNvSpPr txBox="1"/>
      </xdr:nvSpPr>
      <xdr:spPr>
        <a:xfrm>
          <a:off x="9359411" y="1012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168031</xdr:rowOff>
    </xdr:from>
    <xdr:ext cx="534377" cy="259045"/>
    <xdr:sp macro="" textlink="">
      <xdr:nvSpPr>
        <xdr:cNvPr id="206" name="n_2aveValue【橋りょう・トンネル】&#10;一人当たり有形固定資産（償却資産）額"/>
        <xdr:cNvSpPr txBox="1"/>
      </xdr:nvSpPr>
      <xdr:spPr>
        <a:xfrm>
          <a:off x="8483111" y="1011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10206</xdr:rowOff>
    </xdr:from>
    <xdr:ext cx="534377" cy="259045"/>
    <xdr:sp macro="" textlink="">
      <xdr:nvSpPr>
        <xdr:cNvPr id="207" name="n_3aveValue【橋りょう・トンネル】&#10;一人当たり有形固定資産（償却資産）額"/>
        <xdr:cNvSpPr txBox="1"/>
      </xdr:nvSpPr>
      <xdr:spPr>
        <a:xfrm>
          <a:off x="7594111" y="1012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71699</xdr:rowOff>
    </xdr:from>
    <xdr:ext cx="534377" cy="259045"/>
    <xdr:sp macro="" textlink="">
      <xdr:nvSpPr>
        <xdr:cNvPr id="208" name="n_4aveValue【橋りょう・トンネル】&#10;一人当たり有形固定資産（償却資産）額"/>
        <xdr:cNvSpPr txBox="1"/>
      </xdr:nvSpPr>
      <xdr:spPr>
        <a:xfrm>
          <a:off x="6705111" y="10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19" name="テキスト ボックス 21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0" name="直線コネクタ 21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21" name="テキスト ボックス 22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2" name="直線コネクタ 22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3" name="テキスト ボックス 22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4" name="直線コネクタ 22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5" name="テキスト ボックス 22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6" name="直線コネクタ 22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7" name="テキスト ボックス 22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29" name="テキスト ボックス 22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138685</xdr:rowOff>
    </xdr:from>
    <xdr:to>
      <xdr:col>24</xdr:col>
      <xdr:colOff>62865</xdr:colOff>
      <xdr:row>86</xdr:row>
      <xdr:rowOff>28956</xdr:rowOff>
    </xdr:to>
    <xdr:cxnSp macro="">
      <xdr:nvCxnSpPr>
        <xdr:cNvPr id="231" name="直線コネクタ 230"/>
        <xdr:cNvCxnSpPr/>
      </xdr:nvCxnSpPr>
      <xdr:spPr>
        <a:xfrm flipV="1">
          <a:off x="4634865" y="13340335"/>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32" name="【公営住宅】&#10;有形固定資産減価償却率最小値テキスト"/>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33" name="直線コネクタ 232"/>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85362</xdr:rowOff>
    </xdr:from>
    <xdr:ext cx="405111" cy="259045"/>
    <xdr:sp macro="" textlink="">
      <xdr:nvSpPr>
        <xdr:cNvPr id="234" name="【公営住宅】&#10;有形固定資産減価償却率最大値テキスト"/>
        <xdr:cNvSpPr txBox="1"/>
      </xdr:nvSpPr>
      <xdr:spPr>
        <a:xfrm>
          <a:off x="4673600" y="131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138685</xdr:rowOff>
    </xdr:from>
    <xdr:to>
      <xdr:col>24</xdr:col>
      <xdr:colOff>152400</xdr:colOff>
      <xdr:row>77</xdr:row>
      <xdr:rowOff>138685</xdr:rowOff>
    </xdr:to>
    <xdr:cxnSp macro="">
      <xdr:nvCxnSpPr>
        <xdr:cNvPr id="235" name="直線コネクタ 234"/>
        <xdr:cNvCxnSpPr/>
      </xdr:nvCxnSpPr>
      <xdr:spPr>
        <a:xfrm>
          <a:off x="4546600" y="13340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36" name="【公営住宅】&#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37" name="フローチャート: 判断 236"/>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138176</xdr:rowOff>
    </xdr:from>
    <xdr:to>
      <xdr:col>20</xdr:col>
      <xdr:colOff>38100</xdr:colOff>
      <xdr:row>81</xdr:row>
      <xdr:rowOff>68326</xdr:rowOff>
    </xdr:to>
    <xdr:sp macro="" textlink="">
      <xdr:nvSpPr>
        <xdr:cNvPr id="238" name="フローチャート: 判断 237"/>
        <xdr:cNvSpPr/>
      </xdr:nvSpPr>
      <xdr:spPr>
        <a:xfrm>
          <a:off x="3746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129032</xdr:rowOff>
    </xdr:from>
    <xdr:to>
      <xdr:col>15</xdr:col>
      <xdr:colOff>101600</xdr:colOff>
      <xdr:row>81</xdr:row>
      <xdr:rowOff>59182</xdr:rowOff>
    </xdr:to>
    <xdr:sp macro="" textlink="">
      <xdr:nvSpPr>
        <xdr:cNvPr id="239" name="フローチャート: 判断 238"/>
        <xdr:cNvSpPr/>
      </xdr:nvSpPr>
      <xdr:spPr>
        <a:xfrm>
          <a:off x="2857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40" name="フローチャート: 判断 239"/>
        <xdr:cNvSpPr/>
      </xdr:nvSpPr>
      <xdr:spPr>
        <a:xfrm>
          <a:off x="1968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41" name="フローチャート: 判断 240"/>
        <xdr:cNvSpPr/>
      </xdr:nvSpPr>
      <xdr:spPr>
        <a:xfrm>
          <a:off x="1079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165608</xdr:rowOff>
    </xdr:from>
    <xdr:to>
      <xdr:col>24</xdr:col>
      <xdr:colOff>114300</xdr:colOff>
      <xdr:row>80</xdr:row>
      <xdr:rowOff>95758</xdr:rowOff>
    </xdr:to>
    <xdr:sp macro="" textlink="">
      <xdr:nvSpPr>
        <xdr:cNvPr id="247" name="楕円 246"/>
        <xdr:cNvSpPr/>
      </xdr:nvSpPr>
      <xdr:spPr>
        <a:xfrm>
          <a:off x="45847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17035</xdr:rowOff>
    </xdr:from>
    <xdr:ext cx="405111" cy="259045"/>
    <xdr:sp macro="" textlink="">
      <xdr:nvSpPr>
        <xdr:cNvPr id="248" name="【公営住宅】&#10;有形固定資産減価償却率該当値テキスト"/>
        <xdr:cNvSpPr txBox="1"/>
      </xdr:nvSpPr>
      <xdr:spPr>
        <a:xfrm>
          <a:off x="4673600" y="1356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84853</xdr:rowOff>
    </xdr:from>
    <xdr:ext cx="405111" cy="259045"/>
    <xdr:sp macro="" textlink="">
      <xdr:nvSpPr>
        <xdr:cNvPr id="249" name="n_1aveValue【公営住宅】&#10;有形固定資産減価償却率"/>
        <xdr:cNvSpPr txBox="1"/>
      </xdr:nvSpPr>
      <xdr:spPr>
        <a:xfrm>
          <a:off x="35820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250" name="n_2aveValue【公営住宅】&#10;有形固定資産減価償却率"/>
        <xdr:cNvSpPr txBox="1"/>
      </xdr:nvSpPr>
      <xdr:spPr>
        <a:xfrm>
          <a:off x="2705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51" name="n_3ave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252" name="n_4aveValue【公営住宅】&#10;有形固定資産減価償却率"/>
        <xdr:cNvSpPr txBox="1"/>
      </xdr:nvSpPr>
      <xdr:spPr>
        <a:xfrm>
          <a:off x="927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4" name="テキスト ボックス 27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111579</xdr:rowOff>
    </xdr:to>
    <xdr:cxnSp macro="">
      <xdr:nvCxnSpPr>
        <xdr:cNvPr id="278" name="直線コネクタ 277"/>
        <xdr:cNvCxnSpPr/>
      </xdr:nvCxnSpPr>
      <xdr:spPr>
        <a:xfrm flipV="1">
          <a:off x="10476865" y="13360581"/>
          <a:ext cx="0" cy="149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279"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280" name="直線コネクタ 279"/>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28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282" name="直線コネクタ 28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44466</xdr:rowOff>
    </xdr:from>
    <xdr:ext cx="469744" cy="259045"/>
    <xdr:sp macro="" textlink="">
      <xdr:nvSpPr>
        <xdr:cNvPr id="283" name="【公営住宅】&#10;一人当たり面積平均値テキスト"/>
        <xdr:cNvSpPr txBox="1"/>
      </xdr:nvSpPr>
      <xdr:spPr>
        <a:xfrm>
          <a:off x="10515600" y="1410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21589</xdr:rowOff>
    </xdr:from>
    <xdr:to>
      <xdr:col>55</xdr:col>
      <xdr:colOff>50800</xdr:colOff>
      <xdr:row>83</xdr:row>
      <xdr:rowOff>123189</xdr:rowOff>
    </xdr:to>
    <xdr:sp macro="" textlink="">
      <xdr:nvSpPr>
        <xdr:cNvPr id="284" name="フローチャート: 判断 283"/>
        <xdr:cNvSpPr/>
      </xdr:nvSpPr>
      <xdr:spPr>
        <a:xfrm>
          <a:off x="10426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16692</xdr:rowOff>
    </xdr:from>
    <xdr:to>
      <xdr:col>50</xdr:col>
      <xdr:colOff>165100</xdr:colOff>
      <xdr:row>83</xdr:row>
      <xdr:rowOff>118292</xdr:rowOff>
    </xdr:to>
    <xdr:sp macro="" textlink="">
      <xdr:nvSpPr>
        <xdr:cNvPr id="285" name="フローチャート: 判断 284"/>
        <xdr:cNvSpPr/>
      </xdr:nvSpPr>
      <xdr:spPr>
        <a:xfrm>
          <a:off x="9588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162016</xdr:rowOff>
    </xdr:from>
    <xdr:to>
      <xdr:col>46</xdr:col>
      <xdr:colOff>38100</xdr:colOff>
      <xdr:row>83</xdr:row>
      <xdr:rowOff>92166</xdr:rowOff>
    </xdr:to>
    <xdr:sp macro="" textlink="">
      <xdr:nvSpPr>
        <xdr:cNvPr id="286" name="フローチャート: 判断 285"/>
        <xdr:cNvSpPr/>
      </xdr:nvSpPr>
      <xdr:spPr>
        <a:xfrm>
          <a:off x="8699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168548</xdr:rowOff>
    </xdr:from>
    <xdr:to>
      <xdr:col>41</xdr:col>
      <xdr:colOff>101600</xdr:colOff>
      <xdr:row>83</xdr:row>
      <xdr:rowOff>98698</xdr:rowOff>
    </xdr:to>
    <xdr:sp macro="" textlink="">
      <xdr:nvSpPr>
        <xdr:cNvPr id="287" name="フローチャート: 判断 286"/>
        <xdr:cNvSpPr/>
      </xdr:nvSpPr>
      <xdr:spPr>
        <a:xfrm>
          <a:off x="7810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288" name="フローチャート: 判断 287"/>
        <xdr:cNvSpPr/>
      </xdr:nvSpPr>
      <xdr:spPr>
        <a:xfrm>
          <a:off x="692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294" name="楕円 293"/>
        <xdr:cNvSpPr/>
      </xdr:nvSpPr>
      <xdr:spPr>
        <a:xfrm>
          <a:off x="10426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151872</xdr:rowOff>
    </xdr:from>
    <xdr:ext cx="469744" cy="259045"/>
    <xdr:sp macro="" textlink="">
      <xdr:nvSpPr>
        <xdr:cNvPr id="295" name="【公営住宅】&#10;一人当たり面積該当値テキスト"/>
        <xdr:cNvSpPr txBox="1"/>
      </xdr:nvSpPr>
      <xdr:spPr>
        <a:xfrm>
          <a:off x="10515600" y="1455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134819</xdr:rowOff>
    </xdr:from>
    <xdr:ext cx="469744" cy="259045"/>
    <xdr:sp macro="" textlink="">
      <xdr:nvSpPr>
        <xdr:cNvPr id="296" name="n_1aveValue【公営住宅】&#10;一人当たり面積"/>
        <xdr:cNvSpPr txBox="1"/>
      </xdr:nvSpPr>
      <xdr:spPr>
        <a:xfrm>
          <a:off x="93917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108693</xdr:rowOff>
    </xdr:from>
    <xdr:ext cx="469744" cy="259045"/>
    <xdr:sp macro="" textlink="">
      <xdr:nvSpPr>
        <xdr:cNvPr id="297" name="n_2aveValue【公営住宅】&#10;一人当たり面積"/>
        <xdr:cNvSpPr txBox="1"/>
      </xdr:nvSpPr>
      <xdr:spPr>
        <a:xfrm>
          <a:off x="8515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115225</xdr:rowOff>
    </xdr:from>
    <xdr:ext cx="469744" cy="259045"/>
    <xdr:sp macro="" textlink="">
      <xdr:nvSpPr>
        <xdr:cNvPr id="298" name="n_3aveValue【公営住宅】&#10;一人当たり面積"/>
        <xdr:cNvSpPr txBox="1"/>
      </xdr:nvSpPr>
      <xdr:spPr>
        <a:xfrm>
          <a:off x="7626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139716</xdr:rowOff>
    </xdr:from>
    <xdr:ext cx="469744" cy="259045"/>
    <xdr:sp macro="" textlink="">
      <xdr:nvSpPr>
        <xdr:cNvPr id="299" name="n_4aveValue【公営住宅】&#10;一人当たり面積"/>
        <xdr:cNvSpPr txBox="1"/>
      </xdr:nvSpPr>
      <xdr:spPr>
        <a:xfrm>
          <a:off x="6737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6" name="テキスト ボックス 32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28" name="テキスト ボックス 327"/>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38" name="テキスト ボックス 337"/>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40" name="テキスト ボックス 339"/>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41</xdr:row>
      <xdr:rowOff>152944</xdr:rowOff>
    </xdr:to>
    <xdr:cxnSp macro="">
      <xdr:nvCxnSpPr>
        <xdr:cNvPr id="342" name="直線コネクタ 341"/>
        <xdr:cNvCxnSpPr/>
      </xdr:nvCxnSpPr>
      <xdr:spPr>
        <a:xfrm flipV="1">
          <a:off x="16318864" y="573568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156771</xdr:rowOff>
    </xdr:from>
    <xdr:ext cx="405111" cy="259045"/>
    <xdr:sp macro="" textlink="">
      <xdr:nvSpPr>
        <xdr:cNvPr id="343" name="【認定こども園・幼稚園・保育所】&#10;有形固定資産減価償却率最小値テキスト"/>
        <xdr:cNvSpPr txBox="1"/>
      </xdr:nvSpPr>
      <xdr:spPr>
        <a:xfrm>
          <a:off x="16357600" y="718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152944</xdr:rowOff>
    </xdr:from>
    <xdr:to>
      <xdr:col>86</xdr:col>
      <xdr:colOff>25400</xdr:colOff>
      <xdr:row>41</xdr:row>
      <xdr:rowOff>152944</xdr:rowOff>
    </xdr:to>
    <xdr:cxnSp macro="">
      <xdr:nvCxnSpPr>
        <xdr:cNvPr id="344" name="直線コネクタ 343"/>
        <xdr:cNvCxnSpPr/>
      </xdr:nvCxnSpPr>
      <xdr:spPr>
        <a:xfrm>
          <a:off x="16230600" y="718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405111" cy="259045"/>
    <xdr:sp macro="" textlink="">
      <xdr:nvSpPr>
        <xdr:cNvPr id="345" name="【認定こども園・幼稚園・保育所】&#10;有形固定資産減価償却率最大値テキスト"/>
        <xdr:cNvSpPr txBox="1"/>
      </xdr:nvSpPr>
      <xdr:spPr>
        <a:xfrm>
          <a:off x="16357600" y="551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346" name="直線コネクタ 345"/>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61340</xdr:rowOff>
    </xdr:from>
    <xdr:ext cx="405111" cy="259045"/>
    <xdr:sp macro="" textlink="">
      <xdr:nvSpPr>
        <xdr:cNvPr id="347" name="【認定こども園・幼稚園・保育所】&#10;有形固定資産減価償却率平均値テキスト"/>
        <xdr:cNvSpPr txBox="1"/>
      </xdr:nvSpPr>
      <xdr:spPr>
        <a:xfrm>
          <a:off x="16357600" y="640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38463</xdr:rowOff>
    </xdr:from>
    <xdr:to>
      <xdr:col>85</xdr:col>
      <xdr:colOff>177800</xdr:colOff>
      <xdr:row>38</xdr:row>
      <xdr:rowOff>140063</xdr:rowOff>
    </xdr:to>
    <xdr:sp macro="" textlink="">
      <xdr:nvSpPr>
        <xdr:cNvPr id="348" name="フローチャート: 判断 347"/>
        <xdr:cNvSpPr/>
      </xdr:nvSpPr>
      <xdr:spPr>
        <a:xfrm>
          <a:off x="16268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74385</xdr:rowOff>
    </xdr:from>
    <xdr:to>
      <xdr:col>81</xdr:col>
      <xdr:colOff>101600</xdr:colOff>
      <xdr:row>39</xdr:row>
      <xdr:rowOff>4535</xdr:rowOff>
    </xdr:to>
    <xdr:sp macro="" textlink="">
      <xdr:nvSpPr>
        <xdr:cNvPr id="349" name="フローチャート: 判断 348"/>
        <xdr:cNvSpPr/>
      </xdr:nvSpPr>
      <xdr:spPr>
        <a:xfrm>
          <a:off x="15430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160927</xdr:rowOff>
    </xdr:from>
    <xdr:to>
      <xdr:col>76</xdr:col>
      <xdr:colOff>165100</xdr:colOff>
      <xdr:row>38</xdr:row>
      <xdr:rowOff>91077</xdr:rowOff>
    </xdr:to>
    <xdr:sp macro="" textlink="">
      <xdr:nvSpPr>
        <xdr:cNvPr id="350" name="フローチャート: 判断 349"/>
        <xdr:cNvSpPr/>
      </xdr:nvSpPr>
      <xdr:spPr>
        <a:xfrm>
          <a:off x="14541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351" name="フローチャート: 判断 350"/>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352" name="フローチャート: 判断 351"/>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3" name="テキスト ボックス 3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4" name="テキスト ボックス 3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5" name="テキスト ボックス 3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6" name="テキスト ボックス 3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7" name="テキスト ボックス 3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33565</xdr:rowOff>
    </xdr:from>
    <xdr:to>
      <xdr:col>85</xdr:col>
      <xdr:colOff>177800</xdr:colOff>
      <xdr:row>41</xdr:row>
      <xdr:rowOff>135165</xdr:rowOff>
    </xdr:to>
    <xdr:sp macro="" textlink="">
      <xdr:nvSpPr>
        <xdr:cNvPr id="358" name="楕円 357"/>
        <xdr:cNvSpPr/>
      </xdr:nvSpPr>
      <xdr:spPr>
        <a:xfrm>
          <a:off x="162687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119942</xdr:rowOff>
    </xdr:from>
    <xdr:ext cx="405111" cy="259045"/>
    <xdr:sp macro="" textlink="">
      <xdr:nvSpPr>
        <xdr:cNvPr id="359" name="【認定こども園・幼稚園・保育所】&#10;有形固定資産減価償却率該当値テキスト"/>
        <xdr:cNvSpPr txBox="1"/>
      </xdr:nvSpPr>
      <xdr:spPr>
        <a:xfrm>
          <a:off x="16357600" y="69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21063</xdr:rowOff>
    </xdr:from>
    <xdr:ext cx="405111" cy="259045"/>
    <xdr:sp macro="" textlink="">
      <xdr:nvSpPr>
        <xdr:cNvPr id="360" name="n_1aveValue【認定こども園・幼稚園・保育所】&#10;有形固定資産減価償却率"/>
        <xdr:cNvSpPr txBox="1"/>
      </xdr:nvSpPr>
      <xdr:spPr>
        <a:xfrm>
          <a:off x="152660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361" name="n_2aveValue【認定こども園・幼稚園・保育所】&#10;有形固定資産減価償却率"/>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362" name="n_3aveValue【認定こども園・幼稚園・保育所】&#10;有形固定資産減価償却率"/>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363" name="n_4aveValue【認定こども園・幼稚園・保育所】&#10;有形固定資産減価償却率"/>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4" name="正方形/長方形 36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5" name="正方形/長方形 36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6" name="正方形/長方形 36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7" name="正方形/長方形 36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8" name="正方形/長方形 36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9" name="正方形/長方形 36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0" name="正方形/長方形 36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1" name="正方形/長方形 37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2" name="テキスト ボックス 37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3" name="直線コネクタ 37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4" name="直線コネクタ 37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5" name="テキスト ボックス 37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6" name="直線コネクタ 37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7" name="テキスト ボックス 37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8" name="直線コネクタ 37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9" name="テキスト ボックス 37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80" name="直線コネクタ 37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81" name="テキスト ボックス 38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9906</xdr:rowOff>
    </xdr:from>
    <xdr:to>
      <xdr:col>116</xdr:col>
      <xdr:colOff>62864</xdr:colOff>
      <xdr:row>41</xdr:row>
      <xdr:rowOff>78486</xdr:rowOff>
    </xdr:to>
    <xdr:cxnSp macro="">
      <xdr:nvCxnSpPr>
        <xdr:cNvPr id="385" name="直線コネクタ 384"/>
        <xdr:cNvCxnSpPr/>
      </xdr:nvCxnSpPr>
      <xdr:spPr>
        <a:xfrm flipV="1">
          <a:off x="22160864" y="601065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386"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387" name="直線コネクタ 386"/>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128033</xdr:rowOff>
    </xdr:from>
    <xdr:ext cx="469744" cy="259045"/>
    <xdr:sp macro="" textlink="">
      <xdr:nvSpPr>
        <xdr:cNvPr id="388" name="【認定こども園・幼稚園・保育所】&#10;一人当たり面積最大値テキスト"/>
        <xdr:cNvSpPr txBox="1"/>
      </xdr:nvSpPr>
      <xdr:spPr>
        <a:xfrm>
          <a:off x="22199600" y="578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9906</xdr:rowOff>
    </xdr:from>
    <xdr:to>
      <xdr:col>116</xdr:col>
      <xdr:colOff>152400</xdr:colOff>
      <xdr:row>35</xdr:row>
      <xdr:rowOff>9906</xdr:rowOff>
    </xdr:to>
    <xdr:cxnSp macro="">
      <xdr:nvCxnSpPr>
        <xdr:cNvPr id="389" name="直線コネクタ 388"/>
        <xdr:cNvCxnSpPr/>
      </xdr:nvCxnSpPr>
      <xdr:spPr>
        <a:xfrm>
          <a:off x="22072600" y="60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91711</xdr:rowOff>
    </xdr:from>
    <xdr:ext cx="469744" cy="259045"/>
    <xdr:sp macro="" textlink="">
      <xdr:nvSpPr>
        <xdr:cNvPr id="390" name="【認定こども園・幼稚園・保育所】&#10;一人当たり面積平均値テキスト"/>
        <xdr:cNvSpPr txBox="1"/>
      </xdr:nvSpPr>
      <xdr:spPr>
        <a:xfrm>
          <a:off x="22199600" y="660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68834</xdr:rowOff>
    </xdr:from>
    <xdr:to>
      <xdr:col>116</xdr:col>
      <xdr:colOff>114300</xdr:colOff>
      <xdr:row>39</xdr:row>
      <xdr:rowOff>170434</xdr:rowOff>
    </xdr:to>
    <xdr:sp macro="" textlink="">
      <xdr:nvSpPr>
        <xdr:cNvPr id="391" name="フローチャート: 判断 390"/>
        <xdr:cNvSpPr/>
      </xdr:nvSpPr>
      <xdr:spPr>
        <a:xfrm>
          <a:off x="221107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77978</xdr:rowOff>
    </xdr:from>
    <xdr:to>
      <xdr:col>112</xdr:col>
      <xdr:colOff>38100</xdr:colOff>
      <xdr:row>40</xdr:row>
      <xdr:rowOff>8128</xdr:rowOff>
    </xdr:to>
    <xdr:sp macro="" textlink="">
      <xdr:nvSpPr>
        <xdr:cNvPr id="392" name="フローチャート: 判断 391"/>
        <xdr:cNvSpPr/>
      </xdr:nvSpPr>
      <xdr:spPr>
        <a:xfrm>
          <a:off x="21272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50546</xdr:rowOff>
    </xdr:from>
    <xdr:to>
      <xdr:col>107</xdr:col>
      <xdr:colOff>101600</xdr:colOff>
      <xdr:row>39</xdr:row>
      <xdr:rowOff>152146</xdr:rowOff>
    </xdr:to>
    <xdr:sp macro="" textlink="">
      <xdr:nvSpPr>
        <xdr:cNvPr id="393" name="フローチャート: 判断 392"/>
        <xdr:cNvSpPr/>
      </xdr:nvSpPr>
      <xdr:spPr>
        <a:xfrm>
          <a:off x="20383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55118</xdr:rowOff>
    </xdr:from>
    <xdr:to>
      <xdr:col>102</xdr:col>
      <xdr:colOff>165100</xdr:colOff>
      <xdr:row>39</xdr:row>
      <xdr:rowOff>156718</xdr:rowOff>
    </xdr:to>
    <xdr:sp macro="" textlink="">
      <xdr:nvSpPr>
        <xdr:cNvPr id="394" name="フローチャート: 判断 393"/>
        <xdr:cNvSpPr/>
      </xdr:nvSpPr>
      <xdr:spPr>
        <a:xfrm>
          <a:off x="19494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27686</xdr:rowOff>
    </xdr:from>
    <xdr:to>
      <xdr:col>98</xdr:col>
      <xdr:colOff>38100</xdr:colOff>
      <xdr:row>39</xdr:row>
      <xdr:rowOff>129286</xdr:rowOff>
    </xdr:to>
    <xdr:sp macro="" textlink="">
      <xdr:nvSpPr>
        <xdr:cNvPr id="395" name="フローチャート: 判断 394"/>
        <xdr:cNvSpPr/>
      </xdr:nvSpPr>
      <xdr:spPr>
        <a:xfrm>
          <a:off x="18605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6" name="テキスト ボックス 39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7" name="テキスト ボックス 39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8" name="テキスト ボックス 39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9" name="テキスト ボックス 39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0" name="テキスト ボックス 39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23114</xdr:rowOff>
    </xdr:from>
    <xdr:to>
      <xdr:col>116</xdr:col>
      <xdr:colOff>114300</xdr:colOff>
      <xdr:row>41</xdr:row>
      <xdr:rowOff>124714</xdr:rowOff>
    </xdr:to>
    <xdr:sp macro="" textlink="">
      <xdr:nvSpPr>
        <xdr:cNvPr id="401" name="楕円 400"/>
        <xdr:cNvSpPr/>
      </xdr:nvSpPr>
      <xdr:spPr>
        <a:xfrm>
          <a:off x="22110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109491</xdr:rowOff>
    </xdr:from>
    <xdr:ext cx="469744" cy="259045"/>
    <xdr:sp macro="" textlink="">
      <xdr:nvSpPr>
        <xdr:cNvPr id="402" name="【認定こども園・幼稚園・保育所】&#10;一人当たり面積該当値テキスト"/>
        <xdr:cNvSpPr txBox="1"/>
      </xdr:nvSpPr>
      <xdr:spPr>
        <a:xfrm>
          <a:off x="22199600" y="69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24655</xdr:rowOff>
    </xdr:from>
    <xdr:ext cx="469744" cy="259045"/>
    <xdr:sp macro="" textlink="">
      <xdr:nvSpPr>
        <xdr:cNvPr id="403" name="n_1aveValue【認定こども園・幼稚園・保育所】&#10;一人当たり面積"/>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168673</xdr:rowOff>
    </xdr:from>
    <xdr:ext cx="469744" cy="259045"/>
    <xdr:sp macro="" textlink="">
      <xdr:nvSpPr>
        <xdr:cNvPr id="404" name="n_2aveValue【認定こども園・幼稚園・保育所】&#10;一人当たり面積"/>
        <xdr:cNvSpPr txBox="1"/>
      </xdr:nvSpPr>
      <xdr:spPr>
        <a:xfrm>
          <a:off x="20199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1795</xdr:rowOff>
    </xdr:from>
    <xdr:ext cx="469744" cy="259045"/>
    <xdr:sp macro="" textlink="">
      <xdr:nvSpPr>
        <xdr:cNvPr id="405" name="n_3aveValue【認定こども園・幼稚園・保育所】&#10;一人当たり面積"/>
        <xdr:cNvSpPr txBox="1"/>
      </xdr:nvSpPr>
      <xdr:spPr>
        <a:xfrm>
          <a:off x="19310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145813</xdr:rowOff>
    </xdr:from>
    <xdr:ext cx="469744" cy="259045"/>
    <xdr:sp macro="" textlink="">
      <xdr:nvSpPr>
        <xdr:cNvPr id="406" name="n_4aveValue【認定こども園・幼稚園・保育所】&#10;一人当たり面積"/>
        <xdr:cNvSpPr txBox="1"/>
      </xdr:nvSpPr>
      <xdr:spPr>
        <a:xfrm>
          <a:off x="18421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63</xdr:row>
      <xdr:rowOff>122465</xdr:rowOff>
    </xdr:to>
    <xdr:cxnSp macro="">
      <xdr:nvCxnSpPr>
        <xdr:cNvPr id="433" name="直線コネクタ 432"/>
        <xdr:cNvCxnSpPr/>
      </xdr:nvCxnSpPr>
      <xdr:spPr>
        <a:xfrm flipV="1">
          <a:off x="16318864" y="958813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434" name="【学校施設】&#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435" name="直線コネクタ 434"/>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36"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37" name="直線コネクタ 436"/>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118671</xdr:rowOff>
    </xdr:from>
    <xdr:ext cx="405111" cy="259045"/>
    <xdr:sp macro="" textlink="">
      <xdr:nvSpPr>
        <xdr:cNvPr id="438" name="【学校施設】&#10;有形固定資産減価償却率平均値テキスト"/>
        <xdr:cNvSpPr txBox="1"/>
      </xdr:nvSpPr>
      <xdr:spPr>
        <a:xfrm>
          <a:off x="16357600" y="1023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140244</xdr:rowOff>
    </xdr:from>
    <xdr:to>
      <xdr:col>85</xdr:col>
      <xdr:colOff>177800</xdr:colOff>
      <xdr:row>60</xdr:row>
      <xdr:rowOff>70394</xdr:rowOff>
    </xdr:to>
    <xdr:sp macro="" textlink="">
      <xdr:nvSpPr>
        <xdr:cNvPr id="439" name="フローチャート: 判断 438"/>
        <xdr:cNvSpPr/>
      </xdr:nvSpPr>
      <xdr:spPr>
        <a:xfrm>
          <a:off x="162687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440" name="フローチャート: 判断 439"/>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1" name="フローチャート: 判断 4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442" name="フローチャート: 判断 441"/>
        <xdr:cNvSpPr/>
      </xdr:nvSpPr>
      <xdr:spPr>
        <a:xfrm>
          <a:off x="13652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443" name="フローチャート: 判断 442"/>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449" name="楕円 448"/>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450" name="【学校施設】&#10;有形固定資産減価償却率該当値テキスト"/>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60796</xdr:rowOff>
    </xdr:from>
    <xdr:ext cx="405111" cy="259045"/>
    <xdr:sp macro="" textlink="">
      <xdr:nvSpPr>
        <xdr:cNvPr id="451"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52"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453" name="n_3aveValue【学校施設】&#10;有形固定資産減価償却率"/>
        <xdr:cNvSpPr txBox="1"/>
      </xdr:nvSpPr>
      <xdr:spPr>
        <a:xfrm>
          <a:off x="13500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454"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5" name="テキスト ボックス 4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66" name="直線コネクタ 4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7" name="テキスト ボックス 4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8" name="直線コネクタ 4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9" name="テキスト ボックス 4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0" name="直線コネクタ 4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1" name="テキスト ボックス 4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2" name="直線コネクタ 4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3" name="テキスト ボックス 4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4" name="直線コネクタ 4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5" name="テキスト ボックス 4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63500</xdr:rowOff>
    </xdr:from>
    <xdr:to>
      <xdr:col>116</xdr:col>
      <xdr:colOff>62864</xdr:colOff>
      <xdr:row>64</xdr:row>
      <xdr:rowOff>116840</xdr:rowOff>
    </xdr:to>
    <xdr:cxnSp macro="">
      <xdr:nvCxnSpPr>
        <xdr:cNvPr id="479" name="直線コネクタ 478"/>
        <xdr:cNvCxnSpPr/>
      </xdr:nvCxnSpPr>
      <xdr:spPr>
        <a:xfrm flipV="1">
          <a:off x="22160864" y="949325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120667</xdr:rowOff>
    </xdr:from>
    <xdr:ext cx="469744" cy="259045"/>
    <xdr:sp macro="" textlink="">
      <xdr:nvSpPr>
        <xdr:cNvPr id="480" name="【学校施設】&#10;一人当たり面積最小値テキスト"/>
        <xdr:cNvSpPr txBox="1"/>
      </xdr:nvSpPr>
      <xdr:spPr>
        <a:xfrm>
          <a:off x="22199600" y="1109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116840</xdr:rowOff>
    </xdr:from>
    <xdr:to>
      <xdr:col>116</xdr:col>
      <xdr:colOff>152400</xdr:colOff>
      <xdr:row>64</xdr:row>
      <xdr:rowOff>116840</xdr:rowOff>
    </xdr:to>
    <xdr:cxnSp macro="">
      <xdr:nvCxnSpPr>
        <xdr:cNvPr id="481" name="直線コネクタ 480"/>
        <xdr:cNvCxnSpPr/>
      </xdr:nvCxnSpPr>
      <xdr:spPr>
        <a:xfrm>
          <a:off x="22072600" y="1108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10177</xdr:rowOff>
    </xdr:from>
    <xdr:ext cx="469744" cy="259045"/>
    <xdr:sp macro="" textlink="">
      <xdr:nvSpPr>
        <xdr:cNvPr id="482" name="【学校施設】&#10;一人当たり面積最大値テキスト"/>
        <xdr:cNvSpPr txBox="1"/>
      </xdr:nvSpPr>
      <xdr:spPr>
        <a:xfrm>
          <a:off x="22199600" y="92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63500</xdr:rowOff>
    </xdr:from>
    <xdr:to>
      <xdr:col>116</xdr:col>
      <xdr:colOff>152400</xdr:colOff>
      <xdr:row>55</xdr:row>
      <xdr:rowOff>63500</xdr:rowOff>
    </xdr:to>
    <xdr:cxnSp macro="">
      <xdr:nvCxnSpPr>
        <xdr:cNvPr id="483" name="直線コネクタ 482"/>
        <xdr:cNvCxnSpPr/>
      </xdr:nvCxnSpPr>
      <xdr:spPr>
        <a:xfrm>
          <a:off x="22072600" y="949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73677</xdr:rowOff>
    </xdr:from>
    <xdr:ext cx="469744" cy="259045"/>
    <xdr:sp macro="" textlink="">
      <xdr:nvSpPr>
        <xdr:cNvPr id="484" name="【学校施設】&#10;一人当たり面積平均値テキスト"/>
        <xdr:cNvSpPr txBox="1"/>
      </xdr:nvSpPr>
      <xdr:spPr>
        <a:xfrm>
          <a:off x="22199600" y="10360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50800</xdr:rowOff>
    </xdr:from>
    <xdr:to>
      <xdr:col>116</xdr:col>
      <xdr:colOff>114300</xdr:colOff>
      <xdr:row>61</xdr:row>
      <xdr:rowOff>152400</xdr:rowOff>
    </xdr:to>
    <xdr:sp macro="" textlink="">
      <xdr:nvSpPr>
        <xdr:cNvPr id="485" name="フローチャート: 判断 484"/>
        <xdr:cNvSpPr/>
      </xdr:nvSpPr>
      <xdr:spPr>
        <a:xfrm>
          <a:off x="22110700" y="105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486" name="フローチャート: 判断 485"/>
        <xdr:cNvSpPr/>
      </xdr:nvSpPr>
      <xdr:spPr>
        <a:xfrm>
          <a:off x="21272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487" name="フローチャート: 判断 486"/>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488" name="フローチャート: 判断 487"/>
        <xdr:cNvSpPr/>
      </xdr:nvSpPr>
      <xdr:spPr>
        <a:xfrm>
          <a:off x="19494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59690</xdr:rowOff>
    </xdr:from>
    <xdr:to>
      <xdr:col>98</xdr:col>
      <xdr:colOff>38100</xdr:colOff>
      <xdr:row>61</xdr:row>
      <xdr:rowOff>161290</xdr:rowOff>
    </xdr:to>
    <xdr:sp macro="" textlink="">
      <xdr:nvSpPr>
        <xdr:cNvPr id="489" name="フローチャート: 判断 488"/>
        <xdr:cNvSpPr/>
      </xdr:nvSpPr>
      <xdr:spPr>
        <a:xfrm>
          <a:off x="18605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66040</xdr:rowOff>
    </xdr:from>
    <xdr:to>
      <xdr:col>116</xdr:col>
      <xdr:colOff>114300</xdr:colOff>
      <xdr:row>64</xdr:row>
      <xdr:rowOff>167640</xdr:rowOff>
    </xdr:to>
    <xdr:sp macro="" textlink="">
      <xdr:nvSpPr>
        <xdr:cNvPr id="495" name="楕円 494"/>
        <xdr:cNvSpPr/>
      </xdr:nvSpPr>
      <xdr:spPr>
        <a:xfrm>
          <a:off x="22110700" y="110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152417</xdr:rowOff>
    </xdr:from>
    <xdr:ext cx="469744" cy="259045"/>
    <xdr:sp macro="" textlink="">
      <xdr:nvSpPr>
        <xdr:cNvPr id="496" name="【学校施設】&#10;一人当たり面積該当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143527</xdr:rowOff>
    </xdr:from>
    <xdr:ext cx="469744" cy="259045"/>
    <xdr:sp macro="" textlink="">
      <xdr:nvSpPr>
        <xdr:cNvPr id="497" name="n_1aveValue【学校施設】&#10;一人当たり面積"/>
        <xdr:cNvSpPr txBox="1"/>
      </xdr:nvSpPr>
      <xdr:spPr>
        <a:xfrm>
          <a:off x="210757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498" name="n_2aveValue【学校施設】&#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13987</xdr:rowOff>
    </xdr:from>
    <xdr:ext cx="469744" cy="259045"/>
    <xdr:sp macro="" textlink="">
      <xdr:nvSpPr>
        <xdr:cNvPr id="499" name="n_3aveValue【学校施設】&#10;一人当たり面積"/>
        <xdr:cNvSpPr txBox="1"/>
      </xdr:nvSpPr>
      <xdr:spPr>
        <a:xfrm>
          <a:off x="19310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00" name="n_4aveValue【学校施設】&#10;一人当たり面積"/>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8" name="正方形/長方形 5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6" name="正方形/長方形 5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7" name="テキスト ボックス 52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37" name="テキスト ボックス 53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131063</xdr:rowOff>
    </xdr:to>
    <xdr:cxnSp macro="">
      <xdr:nvCxnSpPr>
        <xdr:cNvPr id="539" name="直線コネクタ 538"/>
        <xdr:cNvCxnSpPr/>
      </xdr:nvCxnSpPr>
      <xdr:spPr>
        <a:xfrm flipV="1">
          <a:off x="16318864" y="17152620"/>
          <a:ext cx="0" cy="1323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134890</xdr:rowOff>
    </xdr:from>
    <xdr:ext cx="405111" cy="259045"/>
    <xdr:sp macro="" textlink="">
      <xdr:nvSpPr>
        <xdr:cNvPr id="540" name="【公民館】&#10;有形固定資産減価償却率最小値テキスト"/>
        <xdr:cNvSpPr txBox="1"/>
      </xdr:nvSpPr>
      <xdr:spPr>
        <a:xfrm>
          <a:off x="16357600" y="1848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131063</xdr:rowOff>
    </xdr:from>
    <xdr:to>
      <xdr:col>86</xdr:col>
      <xdr:colOff>25400</xdr:colOff>
      <xdr:row>107</xdr:row>
      <xdr:rowOff>131063</xdr:rowOff>
    </xdr:to>
    <xdr:cxnSp macro="">
      <xdr:nvCxnSpPr>
        <xdr:cNvPr id="541" name="直線コネクタ 540"/>
        <xdr:cNvCxnSpPr/>
      </xdr:nvCxnSpPr>
      <xdr:spPr>
        <a:xfrm>
          <a:off x="16230600" y="1847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542"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543" name="直線コネクタ 542"/>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35831</xdr:rowOff>
    </xdr:from>
    <xdr:ext cx="405111" cy="259045"/>
    <xdr:sp macro="" textlink="">
      <xdr:nvSpPr>
        <xdr:cNvPr id="544" name="【公民館】&#10;有形固定資産減価償却率平均値テキスト"/>
        <xdr:cNvSpPr txBox="1"/>
      </xdr:nvSpPr>
      <xdr:spPr>
        <a:xfrm>
          <a:off x="16357600" y="17866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57404</xdr:rowOff>
    </xdr:from>
    <xdr:to>
      <xdr:col>85</xdr:col>
      <xdr:colOff>177800</xdr:colOff>
      <xdr:row>104</xdr:row>
      <xdr:rowOff>159004</xdr:rowOff>
    </xdr:to>
    <xdr:sp macro="" textlink="">
      <xdr:nvSpPr>
        <xdr:cNvPr id="545" name="フローチャート: 判断 544"/>
        <xdr:cNvSpPr/>
      </xdr:nvSpPr>
      <xdr:spPr>
        <a:xfrm>
          <a:off x="162687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546" name="フローチャート: 判断 545"/>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xdr:rowOff>
    </xdr:from>
    <xdr:to>
      <xdr:col>76</xdr:col>
      <xdr:colOff>165100</xdr:colOff>
      <xdr:row>104</xdr:row>
      <xdr:rowOff>117856</xdr:rowOff>
    </xdr:to>
    <xdr:sp macro="" textlink="">
      <xdr:nvSpPr>
        <xdr:cNvPr id="547" name="フローチャート: 判断 546"/>
        <xdr:cNvSpPr/>
      </xdr:nvSpPr>
      <xdr:spPr>
        <a:xfrm>
          <a:off x="14541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548" name="フローチャート: 判断 547"/>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114554</xdr:rowOff>
    </xdr:from>
    <xdr:to>
      <xdr:col>67</xdr:col>
      <xdr:colOff>101600</xdr:colOff>
      <xdr:row>104</xdr:row>
      <xdr:rowOff>44704</xdr:rowOff>
    </xdr:to>
    <xdr:sp macro="" textlink="">
      <xdr:nvSpPr>
        <xdr:cNvPr id="549" name="フローチャート: 判断 548"/>
        <xdr:cNvSpPr/>
      </xdr:nvSpPr>
      <xdr:spPr>
        <a:xfrm>
          <a:off x="12763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128270</xdr:rowOff>
    </xdr:from>
    <xdr:to>
      <xdr:col>85</xdr:col>
      <xdr:colOff>177800</xdr:colOff>
      <xdr:row>100</xdr:row>
      <xdr:rowOff>58420</xdr:rowOff>
    </xdr:to>
    <xdr:sp macro="" textlink="">
      <xdr:nvSpPr>
        <xdr:cNvPr id="555" name="楕円 554"/>
        <xdr:cNvSpPr/>
      </xdr:nvSpPr>
      <xdr:spPr>
        <a:xfrm>
          <a:off x="162687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81297</xdr:rowOff>
    </xdr:from>
    <xdr:ext cx="405111" cy="259045"/>
    <xdr:sp macro="" textlink="">
      <xdr:nvSpPr>
        <xdr:cNvPr id="556" name="【公民館】&#10;有形固定資産減価償却率該当値テキスト"/>
        <xdr:cNvSpPr txBox="1"/>
      </xdr:nvSpPr>
      <xdr:spPr>
        <a:xfrm>
          <a:off x="16357600" y="1705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166388</xdr:rowOff>
    </xdr:from>
    <xdr:ext cx="405111" cy="259045"/>
    <xdr:sp macro="" textlink="">
      <xdr:nvSpPr>
        <xdr:cNvPr id="557" name="n_1aveValue【公民館】&#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134383</xdr:rowOff>
    </xdr:from>
    <xdr:ext cx="405111" cy="259045"/>
    <xdr:sp macro="" textlink="">
      <xdr:nvSpPr>
        <xdr:cNvPr id="558" name="n_2aveValue【公民館】&#10;有形固定資産減価償却率"/>
        <xdr:cNvSpPr txBox="1"/>
      </xdr:nvSpPr>
      <xdr:spPr>
        <a:xfrm>
          <a:off x="14389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559"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61231</xdr:rowOff>
    </xdr:from>
    <xdr:ext cx="405111" cy="259045"/>
    <xdr:sp macro="" textlink="">
      <xdr:nvSpPr>
        <xdr:cNvPr id="560" name="n_4aveValue【公民館】&#10;有形固定資産減価償却率"/>
        <xdr:cNvSpPr txBox="1"/>
      </xdr:nvSpPr>
      <xdr:spPr>
        <a:xfrm>
          <a:off x="12611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71" name="テキスト ボックス 57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72" name="直線コネクタ 57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73" name="テキスト ボックス 57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4" name="直線コネクタ 57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5" name="テキスト ボックス 57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6" name="直線コネクタ 57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7" name="テキスト ボックス 57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8" name="直線コネクタ 57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9" name="テキスト ボックス 57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80" name="直線コネクタ 57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81" name="テキスト ボックス 58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82" name="直線コネクタ 58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83" name="テキスト ボックス 58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4" name="直線コネクタ 5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5" name="テキスト ボックス 5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109</xdr:row>
      <xdr:rowOff>24493</xdr:rowOff>
    </xdr:to>
    <xdr:cxnSp macro="">
      <xdr:nvCxnSpPr>
        <xdr:cNvPr id="587" name="直線コネクタ 586"/>
        <xdr:cNvCxnSpPr/>
      </xdr:nvCxnSpPr>
      <xdr:spPr>
        <a:xfrm flipV="1">
          <a:off x="22160864" y="171232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588" name="【公民館】&#10;一人当たり面積最小値テキスト"/>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589" name="直線コネクタ 588"/>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590" name="【公民館】&#10;一人当たり面積最大値テキスト"/>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591" name="直線コネクタ 590"/>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127198</xdr:rowOff>
    </xdr:from>
    <xdr:ext cx="469744" cy="259045"/>
    <xdr:sp macro="" textlink="">
      <xdr:nvSpPr>
        <xdr:cNvPr id="592" name="【公民館】&#10;一人当たり面積平均値テキスト"/>
        <xdr:cNvSpPr txBox="1"/>
      </xdr:nvSpPr>
      <xdr:spPr>
        <a:xfrm>
          <a:off x="22199600" y="1795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104321</xdr:rowOff>
    </xdr:from>
    <xdr:to>
      <xdr:col>116</xdr:col>
      <xdr:colOff>114300</xdr:colOff>
      <xdr:row>106</xdr:row>
      <xdr:rowOff>34471</xdr:rowOff>
    </xdr:to>
    <xdr:sp macro="" textlink="">
      <xdr:nvSpPr>
        <xdr:cNvPr id="593" name="フローチャート: 判断 592"/>
        <xdr:cNvSpPr/>
      </xdr:nvSpPr>
      <xdr:spPr>
        <a:xfrm>
          <a:off x="22110700" y="181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126093</xdr:rowOff>
    </xdr:from>
    <xdr:to>
      <xdr:col>112</xdr:col>
      <xdr:colOff>38100</xdr:colOff>
      <xdr:row>106</xdr:row>
      <xdr:rowOff>56243</xdr:rowOff>
    </xdr:to>
    <xdr:sp macro="" textlink="">
      <xdr:nvSpPr>
        <xdr:cNvPr id="594" name="フローチャート: 判断 593"/>
        <xdr:cNvSpPr/>
      </xdr:nvSpPr>
      <xdr:spPr>
        <a:xfrm>
          <a:off x="21272500" y="1812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115207</xdr:rowOff>
    </xdr:from>
    <xdr:to>
      <xdr:col>107</xdr:col>
      <xdr:colOff>101600</xdr:colOff>
      <xdr:row>106</xdr:row>
      <xdr:rowOff>45357</xdr:rowOff>
    </xdr:to>
    <xdr:sp macro="" textlink="">
      <xdr:nvSpPr>
        <xdr:cNvPr id="595" name="フローチャート: 判断 594"/>
        <xdr:cNvSpPr/>
      </xdr:nvSpPr>
      <xdr:spPr>
        <a:xfrm>
          <a:off x="20383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136979</xdr:rowOff>
    </xdr:from>
    <xdr:to>
      <xdr:col>102</xdr:col>
      <xdr:colOff>165100</xdr:colOff>
      <xdr:row>106</xdr:row>
      <xdr:rowOff>67129</xdr:rowOff>
    </xdr:to>
    <xdr:sp macro="" textlink="">
      <xdr:nvSpPr>
        <xdr:cNvPr id="596" name="フローチャート: 判断 595"/>
        <xdr:cNvSpPr/>
      </xdr:nvSpPr>
      <xdr:spPr>
        <a:xfrm>
          <a:off x="19494500" y="1813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166914</xdr:rowOff>
    </xdr:from>
    <xdr:to>
      <xdr:col>98</xdr:col>
      <xdr:colOff>38100</xdr:colOff>
      <xdr:row>105</xdr:row>
      <xdr:rowOff>97064</xdr:rowOff>
    </xdr:to>
    <xdr:sp macro="" textlink="">
      <xdr:nvSpPr>
        <xdr:cNvPr id="597" name="フローチャート: 判断 596"/>
        <xdr:cNvSpPr/>
      </xdr:nvSpPr>
      <xdr:spPr>
        <a:xfrm>
          <a:off x="18605500" y="1799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8" name="テキスト ボックス 5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9" name="テキスト ボックス 5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0" name="テキスト ボックス 5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1" name="テキスト ボックス 6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2" name="テキスト ボックス 6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14514</xdr:rowOff>
    </xdr:from>
    <xdr:to>
      <xdr:col>116</xdr:col>
      <xdr:colOff>114300</xdr:colOff>
      <xdr:row>108</xdr:row>
      <xdr:rowOff>116114</xdr:rowOff>
    </xdr:to>
    <xdr:sp macro="" textlink="">
      <xdr:nvSpPr>
        <xdr:cNvPr id="603" name="楕円 602"/>
        <xdr:cNvSpPr/>
      </xdr:nvSpPr>
      <xdr:spPr>
        <a:xfrm>
          <a:off x="22110700" y="18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164391</xdr:rowOff>
    </xdr:from>
    <xdr:ext cx="469744" cy="259045"/>
    <xdr:sp macro="" textlink="">
      <xdr:nvSpPr>
        <xdr:cNvPr id="604" name="【公民館】&#10;一人当たり面積該当値テキスト"/>
        <xdr:cNvSpPr txBox="1"/>
      </xdr:nvSpPr>
      <xdr:spPr>
        <a:xfrm>
          <a:off x="22199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72770</xdr:rowOff>
    </xdr:from>
    <xdr:ext cx="469744" cy="259045"/>
    <xdr:sp macro="" textlink="">
      <xdr:nvSpPr>
        <xdr:cNvPr id="605" name="n_1aveValue【公民館】&#10;一人当たり面積"/>
        <xdr:cNvSpPr txBox="1"/>
      </xdr:nvSpPr>
      <xdr:spPr>
        <a:xfrm>
          <a:off x="21075727" y="1790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61884</xdr:rowOff>
    </xdr:from>
    <xdr:ext cx="469744" cy="259045"/>
    <xdr:sp macro="" textlink="">
      <xdr:nvSpPr>
        <xdr:cNvPr id="606" name="n_2aveValue【公民館】&#10;一人当たり面積"/>
        <xdr:cNvSpPr txBox="1"/>
      </xdr:nvSpPr>
      <xdr:spPr>
        <a:xfrm>
          <a:off x="201994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83656</xdr:rowOff>
    </xdr:from>
    <xdr:ext cx="469744" cy="259045"/>
    <xdr:sp macro="" textlink="">
      <xdr:nvSpPr>
        <xdr:cNvPr id="607" name="n_3aveValue【公民館】&#10;一人当たり面積"/>
        <xdr:cNvSpPr txBox="1"/>
      </xdr:nvSpPr>
      <xdr:spPr>
        <a:xfrm>
          <a:off x="19310427" y="1791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113591</xdr:rowOff>
    </xdr:from>
    <xdr:ext cx="469744" cy="259045"/>
    <xdr:sp macro="" textlink="">
      <xdr:nvSpPr>
        <xdr:cNvPr id="608" name="n_4aveValue【公民館】&#10;一人当たり面積"/>
        <xdr:cNvSpPr txBox="1"/>
      </xdr:nvSpPr>
      <xdr:spPr>
        <a:xfrm>
          <a:off x="18421427" y="1777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9" name="正方形/長方形 6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0" name="正方形/長方形 6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1" name="テキスト ボックス 6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であり、これらの施設は大和市公共施設等総合管理計画などに基づき適切に更新・維持管理を進めているところである。</a:t>
          </a:r>
        </a:p>
        <a:p>
          <a:r>
            <a:rPr kumimoji="1" lang="ja-JP" altLang="en-US" sz="1300">
              <a:latin typeface="ＭＳ Ｐゴシック" panose="020B0600070205080204" pitchFamily="50" charset="-128"/>
              <a:ea typeface="ＭＳ Ｐゴシック" panose="020B0600070205080204" pitchFamily="50" charset="-128"/>
            </a:rPr>
            <a:t>また、低くなっている施設のうち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は、小中学校における計画的な大規模改修による影響、</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は文化創造拠点シリウスの新設などによる影響が大きくなっている。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76200</xdr:rowOff>
    </xdr:to>
    <xdr:cxnSp macro="">
      <xdr:nvCxnSpPr>
        <xdr:cNvPr id="58" name="直線コネクタ 57"/>
        <xdr:cNvCxnSpPr/>
      </xdr:nvCxnSpPr>
      <xdr:spPr>
        <a:xfrm flipV="1">
          <a:off x="4634865" y="57585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80027</xdr:rowOff>
    </xdr:from>
    <xdr:ext cx="405111" cy="259045"/>
    <xdr:sp macro="" textlink="">
      <xdr:nvSpPr>
        <xdr:cNvPr id="59" name="【図書館】&#10;有形固定資産減価償却率最小値テキスト"/>
        <xdr:cNvSpPr txBox="1"/>
      </xdr:nvSpPr>
      <xdr:spPr>
        <a:xfrm>
          <a:off x="4673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76200</xdr:rowOff>
    </xdr:from>
    <xdr:to>
      <xdr:col>24</xdr:col>
      <xdr:colOff>152400</xdr:colOff>
      <xdr:row>42</xdr:row>
      <xdr:rowOff>76200</xdr:rowOff>
    </xdr:to>
    <xdr:cxnSp macro="">
      <xdr:nvCxnSpPr>
        <xdr:cNvPr id="60" name="直線コネクタ 59"/>
        <xdr:cNvCxnSpPr/>
      </xdr:nvCxnSpPr>
      <xdr:spPr>
        <a:xfrm>
          <a:off x="4546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21788</xdr:rowOff>
    </xdr:from>
    <xdr:ext cx="405111" cy="259045"/>
    <xdr:sp macro="" textlink="">
      <xdr:nvSpPr>
        <xdr:cNvPr id="63" name="【図書館】&#10;有形固定資産減価償却率平均値テキスト"/>
        <xdr:cNvSpPr txBox="1"/>
      </xdr:nvSpPr>
      <xdr:spPr>
        <a:xfrm>
          <a:off x="4673600" y="6365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58057</xdr:rowOff>
    </xdr:from>
    <xdr:to>
      <xdr:col>20</xdr:col>
      <xdr:colOff>38100</xdr:colOff>
      <xdr:row>37</xdr:row>
      <xdr:rowOff>159657</xdr:rowOff>
    </xdr:to>
    <xdr:sp macro="" textlink="">
      <xdr:nvSpPr>
        <xdr:cNvPr id="65" name="フローチャート: 判断 64"/>
        <xdr:cNvSpPr/>
      </xdr:nvSpPr>
      <xdr:spPr>
        <a:xfrm>
          <a:off x="3746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4734</xdr:rowOff>
    </xdr:from>
    <xdr:ext cx="405111" cy="259045"/>
    <xdr:sp macro="" textlink="">
      <xdr:nvSpPr>
        <xdr:cNvPr id="66" name="n_1aveValue【図書館】&#10;有形固定資産減価償却率"/>
        <xdr:cNvSpPr txBox="1"/>
      </xdr:nvSpPr>
      <xdr:spPr>
        <a:xfrm>
          <a:off x="35820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152763</xdr:rowOff>
    </xdr:from>
    <xdr:to>
      <xdr:col>15</xdr:col>
      <xdr:colOff>101600</xdr:colOff>
      <xdr:row>37</xdr:row>
      <xdr:rowOff>82913</xdr:rowOff>
    </xdr:to>
    <xdr:sp macro="" textlink="">
      <xdr:nvSpPr>
        <xdr:cNvPr id="67" name="フローチャート: 判断 66"/>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99440</xdr:rowOff>
    </xdr:from>
    <xdr:ext cx="405111" cy="259045"/>
    <xdr:sp macro="" textlink="">
      <xdr:nvSpPr>
        <xdr:cNvPr id="68" name="n_2aveValue【図書館】&#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121739</xdr:rowOff>
    </xdr:from>
    <xdr:to>
      <xdr:col>10</xdr:col>
      <xdr:colOff>165100</xdr:colOff>
      <xdr:row>37</xdr:row>
      <xdr:rowOff>51889</xdr:rowOff>
    </xdr:to>
    <xdr:sp macro="" textlink="">
      <xdr:nvSpPr>
        <xdr:cNvPr id="69" name="フローチャート: 判断 68"/>
        <xdr:cNvSpPr/>
      </xdr:nvSpPr>
      <xdr:spPr>
        <a:xfrm>
          <a:off x="1968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68416</xdr:rowOff>
    </xdr:from>
    <xdr:ext cx="405111" cy="259045"/>
    <xdr:sp macro="" textlink="">
      <xdr:nvSpPr>
        <xdr:cNvPr id="70" name="n_3aveValue【図書館】&#10;有形固定資産減価償却率"/>
        <xdr:cNvSpPr txBox="1"/>
      </xdr:nvSpPr>
      <xdr:spPr>
        <a:xfrm>
          <a:off x="1816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141333</xdr:rowOff>
    </xdr:from>
    <xdr:to>
      <xdr:col>6</xdr:col>
      <xdr:colOff>38100</xdr:colOff>
      <xdr:row>37</xdr:row>
      <xdr:rowOff>71483</xdr:rowOff>
    </xdr:to>
    <xdr:sp macro="" textlink="">
      <xdr:nvSpPr>
        <xdr:cNvPr id="71" name="フローチャート: 判断 70"/>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88010</xdr:rowOff>
    </xdr:from>
    <xdr:ext cx="405111" cy="259045"/>
    <xdr:sp macro="" textlink="">
      <xdr:nvSpPr>
        <xdr:cNvPr id="72"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49893</xdr:rowOff>
    </xdr:from>
    <xdr:to>
      <xdr:col>24</xdr:col>
      <xdr:colOff>114300</xdr:colOff>
      <xdr:row>33</xdr:row>
      <xdr:rowOff>151493</xdr:rowOff>
    </xdr:to>
    <xdr:sp macro="" textlink="">
      <xdr:nvSpPr>
        <xdr:cNvPr id="78" name="楕円 77"/>
        <xdr:cNvSpPr/>
      </xdr:nvSpPr>
      <xdr:spPr>
        <a:xfrm>
          <a:off x="4584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2920</xdr:rowOff>
    </xdr:from>
    <xdr:ext cx="340478" cy="259045"/>
    <xdr:sp macro="" textlink="">
      <xdr:nvSpPr>
        <xdr:cNvPr id="79" name="【図書館】&#10;有形固定資産減価償却率該当値テキスト"/>
        <xdr:cNvSpPr txBox="1"/>
      </xdr:nvSpPr>
      <xdr:spPr>
        <a:xfrm>
          <a:off x="4673600" y="566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1" name="直線コネクタ 100"/>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2"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3" name="直線コネクタ 102"/>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4"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5" name="直線コネクタ 104"/>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6"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07" name="フローチャート: 判断 106"/>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8" name="フローチャート: 判断 107"/>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74947</xdr:rowOff>
    </xdr:from>
    <xdr:ext cx="469744" cy="259045"/>
    <xdr:sp macro="" textlink="">
      <xdr:nvSpPr>
        <xdr:cNvPr id="10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10" name="フローチャート: 判断 10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74947</xdr:rowOff>
    </xdr:from>
    <xdr:ext cx="469744" cy="259045"/>
    <xdr:sp macro="" textlink="">
      <xdr:nvSpPr>
        <xdr:cNvPr id="111"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151130</xdr:rowOff>
    </xdr:from>
    <xdr:to>
      <xdr:col>41</xdr:col>
      <xdr:colOff>101600</xdr:colOff>
      <xdr:row>38</xdr:row>
      <xdr:rowOff>81280</xdr:rowOff>
    </xdr:to>
    <xdr:sp macro="" textlink="">
      <xdr:nvSpPr>
        <xdr:cNvPr id="112" name="フローチャート: 判断 111"/>
        <xdr:cNvSpPr/>
      </xdr:nvSpPr>
      <xdr:spPr>
        <a:xfrm>
          <a:off x="781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36</xdr:row>
      <xdr:rowOff>97807</xdr:rowOff>
    </xdr:from>
    <xdr:ext cx="469744" cy="259045"/>
    <xdr:sp macro="" textlink="">
      <xdr:nvSpPr>
        <xdr:cNvPr id="113" name="n_3aveValue【図書館】&#10;一人当たり面積"/>
        <xdr:cNvSpPr txBox="1"/>
      </xdr:nvSpPr>
      <xdr:spPr>
        <a:xfrm>
          <a:off x="7626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25400</xdr:rowOff>
    </xdr:from>
    <xdr:to>
      <xdr:col>36</xdr:col>
      <xdr:colOff>165100</xdr:colOff>
      <xdr:row>38</xdr:row>
      <xdr:rowOff>127000</xdr:rowOff>
    </xdr:to>
    <xdr:sp macro="" textlink="">
      <xdr:nvSpPr>
        <xdr:cNvPr id="114" name="フローチャート: 判断 113"/>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36</xdr:row>
      <xdr:rowOff>143527</xdr:rowOff>
    </xdr:from>
    <xdr:ext cx="469744" cy="259045"/>
    <xdr:sp macro="" textlink="">
      <xdr:nvSpPr>
        <xdr:cNvPr id="115" name="n_4aveValue【図書館】&#10;一人当たり面積"/>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1" name="楕円 120"/>
        <xdr:cNvSpPr/>
      </xdr:nvSpPr>
      <xdr:spPr>
        <a:xfrm>
          <a:off x="10426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129557</xdr:rowOff>
    </xdr:from>
    <xdr:ext cx="469744" cy="259045"/>
    <xdr:sp macro="" textlink="">
      <xdr:nvSpPr>
        <xdr:cNvPr id="122" name="【図書館】&#10;一人当たり面積該当値テキスト"/>
        <xdr:cNvSpPr txBox="1"/>
      </xdr:nvSpPr>
      <xdr:spPr>
        <a:xfrm>
          <a:off x="10515600" y="64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3" name="テキスト ボックス 13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5" name="テキスト ボックス 13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5" name="テキスト ボックス 14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142875</xdr:rowOff>
    </xdr:from>
    <xdr:to>
      <xdr:col>24</xdr:col>
      <xdr:colOff>62865</xdr:colOff>
      <xdr:row>63</xdr:row>
      <xdr:rowOff>34290</xdr:rowOff>
    </xdr:to>
    <xdr:cxnSp macro="">
      <xdr:nvCxnSpPr>
        <xdr:cNvPr id="147" name="直線コネクタ 146"/>
        <xdr:cNvCxnSpPr/>
      </xdr:nvCxnSpPr>
      <xdr:spPr>
        <a:xfrm flipV="1">
          <a:off x="4634865" y="9572625"/>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48"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49" name="直線コネクタ 148"/>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89552</xdr:rowOff>
    </xdr:from>
    <xdr:ext cx="405111" cy="259045"/>
    <xdr:sp macro="" textlink="">
      <xdr:nvSpPr>
        <xdr:cNvPr id="150" name="【体育館・プール】&#10;有形固定資産減価償却率最大値テキスト"/>
        <xdr:cNvSpPr txBox="1"/>
      </xdr:nvSpPr>
      <xdr:spPr>
        <a:xfrm>
          <a:off x="4673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142875</xdr:rowOff>
    </xdr:from>
    <xdr:to>
      <xdr:col>24</xdr:col>
      <xdr:colOff>152400</xdr:colOff>
      <xdr:row>55</xdr:row>
      <xdr:rowOff>142875</xdr:rowOff>
    </xdr:to>
    <xdr:cxnSp macro="">
      <xdr:nvCxnSpPr>
        <xdr:cNvPr id="151" name="直線コネクタ 150"/>
        <xdr:cNvCxnSpPr/>
      </xdr:nvCxnSpPr>
      <xdr:spPr>
        <a:xfrm>
          <a:off x="4546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48277</xdr:rowOff>
    </xdr:from>
    <xdr:ext cx="405111" cy="259045"/>
    <xdr:sp macro="" textlink="">
      <xdr:nvSpPr>
        <xdr:cNvPr id="152" name="【体育館・プール】&#10;有形固定資産減価償却率平均値テキスト"/>
        <xdr:cNvSpPr txBox="1"/>
      </xdr:nvSpPr>
      <xdr:spPr>
        <a:xfrm>
          <a:off x="4673600" y="999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53" name="フローチャート: 判断 152"/>
        <xdr:cNvSpPr/>
      </xdr:nvSpPr>
      <xdr:spPr>
        <a:xfrm>
          <a:off x="45847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128270</xdr:rowOff>
    </xdr:from>
    <xdr:to>
      <xdr:col>20</xdr:col>
      <xdr:colOff>38100</xdr:colOff>
      <xdr:row>59</xdr:row>
      <xdr:rowOff>58420</xdr:rowOff>
    </xdr:to>
    <xdr:sp macro="" textlink="">
      <xdr:nvSpPr>
        <xdr:cNvPr id="154" name="フローチャート: 判断 153"/>
        <xdr:cNvSpPr/>
      </xdr:nvSpPr>
      <xdr:spPr>
        <a:xfrm>
          <a:off x="3746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74947</xdr:rowOff>
    </xdr:from>
    <xdr:ext cx="405111" cy="259045"/>
    <xdr:sp macro="" textlink="">
      <xdr:nvSpPr>
        <xdr:cNvPr id="155" name="n_1aveValue【体育館・プール】&#10;有形固定資産減価償却率"/>
        <xdr:cNvSpPr txBox="1"/>
      </xdr:nvSpPr>
      <xdr:spPr>
        <a:xfrm>
          <a:off x="35820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135890</xdr:rowOff>
    </xdr:from>
    <xdr:to>
      <xdr:col>15</xdr:col>
      <xdr:colOff>101600</xdr:colOff>
      <xdr:row>59</xdr:row>
      <xdr:rowOff>66040</xdr:rowOff>
    </xdr:to>
    <xdr:sp macro="" textlink="">
      <xdr:nvSpPr>
        <xdr:cNvPr id="156" name="フローチャート: 判断 155"/>
        <xdr:cNvSpPr/>
      </xdr:nvSpPr>
      <xdr:spPr>
        <a:xfrm>
          <a:off x="2857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82567</xdr:rowOff>
    </xdr:from>
    <xdr:ext cx="405111" cy="259045"/>
    <xdr:sp macro="" textlink="">
      <xdr:nvSpPr>
        <xdr:cNvPr id="157" name="n_2aveValue【体育館・プール】&#10;有形固定資産減価償却率"/>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128270</xdr:rowOff>
    </xdr:from>
    <xdr:to>
      <xdr:col>10</xdr:col>
      <xdr:colOff>165100</xdr:colOff>
      <xdr:row>59</xdr:row>
      <xdr:rowOff>58420</xdr:rowOff>
    </xdr:to>
    <xdr:sp macro="" textlink="">
      <xdr:nvSpPr>
        <xdr:cNvPr id="158" name="フローチャート: 判断 157"/>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74947</xdr:rowOff>
    </xdr:from>
    <xdr:ext cx="405111" cy="259045"/>
    <xdr:sp macro="" textlink="">
      <xdr:nvSpPr>
        <xdr:cNvPr id="15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92075</xdr:rowOff>
    </xdr:from>
    <xdr:to>
      <xdr:col>6</xdr:col>
      <xdr:colOff>38100</xdr:colOff>
      <xdr:row>59</xdr:row>
      <xdr:rowOff>22225</xdr:rowOff>
    </xdr:to>
    <xdr:sp macro="" textlink="">
      <xdr:nvSpPr>
        <xdr:cNvPr id="160" name="フローチャート: 判断 159"/>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38752</xdr:rowOff>
    </xdr:from>
    <xdr:ext cx="405111" cy="259045"/>
    <xdr:sp macro="" textlink="">
      <xdr:nvSpPr>
        <xdr:cNvPr id="161" name="n_4aveValue【体育館・プール】&#10;有形固定資産減価償却率"/>
        <xdr:cNvSpPr txBox="1"/>
      </xdr:nvSpPr>
      <xdr:spPr>
        <a:xfrm>
          <a:off x="927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133985</xdr:rowOff>
    </xdr:from>
    <xdr:to>
      <xdr:col>24</xdr:col>
      <xdr:colOff>114300</xdr:colOff>
      <xdr:row>61</xdr:row>
      <xdr:rowOff>64135</xdr:rowOff>
    </xdr:to>
    <xdr:sp macro="" textlink="">
      <xdr:nvSpPr>
        <xdr:cNvPr id="167" name="楕円 166"/>
        <xdr:cNvSpPr/>
      </xdr:nvSpPr>
      <xdr:spPr>
        <a:xfrm>
          <a:off x="45847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112412</xdr:rowOff>
    </xdr:from>
    <xdr:ext cx="405111" cy="259045"/>
    <xdr:sp macro="" textlink="">
      <xdr:nvSpPr>
        <xdr:cNvPr id="168" name="【体育館・プール】&#10;有形固定資産減価償却率該当値テキスト"/>
        <xdr:cNvSpPr txBox="1"/>
      </xdr:nvSpPr>
      <xdr:spPr>
        <a:xfrm>
          <a:off x="4673600"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9" name="直線コネクタ 17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0" name="テキスト ボックス 17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1" name="直線コネクタ 18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2" name="テキスト ボックス 18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3" name="直線コネクタ 18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4" name="テキスト ボックス 18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5" name="直線コネクタ 18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6" name="テキスト ボックス 18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7" name="直線コネクタ 18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8" name="テキスト ボックス 18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0" name="テキスト ボックス 18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63</xdr:row>
      <xdr:rowOff>7620</xdr:rowOff>
    </xdr:to>
    <xdr:cxnSp macro="">
      <xdr:nvCxnSpPr>
        <xdr:cNvPr id="192" name="直線コネクタ 191"/>
        <xdr:cNvCxnSpPr/>
      </xdr:nvCxnSpPr>
      <xdr:spPr>
        <a:xfrm flipV="1">
          <a:off x="10476865" y="973836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11447</xdr:rowOff>
    </xdr:from>
    <xdr:ext cx="469744" cy="259045"/>
    <xdr:sp macro="" textlink="">
      <xdr:nvSpPr>
        <xdr:cNvPr id="193" name="【体育館・プール】&#10;一人当たり面積最小値テキスト"/>
        <xdr:cNvSpPr txBox="1"/>
      </xdr:nvSpPr>
      <xdr:spPr>
        <a:xfrm>
          <a:off x="10515600"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7620</xdr:rowOff>
    </xdr:from>
    <xdr:to>
      <xdr:col>55</xdr:col>
      <xdr:colOff>88900</xdr:colOff>
      <xdr:row>63</xdr:row>
      <xdr:rowOff>7620</xdr:rowOff>
    </xdr:to>
    <xdr:cxnSp macro="">
      <xdr:nvCxnSpPr>
        <xdr:cNvPr id="194" name="直線コネクタ 193"/>
        <xdr:cNvCxnSpPr/>
      </xdr:nvCxnSpPr>
      <xdr:spPr>
        <a:xfrm>
          <a:off x="10388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83837</xdr:rowOff>
    </xdr:from>
    <xdr:ext cx="469744" cy="259045"/>
    <xdr:sp macro="" textlink="">
      <xdr:nvSpPr>
        <xdr:cNvPr id="195" name="【体育館・プール】&#10;一人当たり面積最大値テキスト"/>
        <xdr:cNvSpPr txBox="1"/>
      </xdr:nvSpPr>
      <xdr:spPr>
        <a:xfrm>
          <a:off x="10515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196" name="直線コネクタ 195"/>
        <xdr:cNvCxnSpPr/>
      </xdr:nvCxnSpPr>
      <xdr:spPr>
        <a:xfrm>
          <a:off x="10388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197"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198" name="フローチャート: 判断 197"/>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199" name="フローチャート: 判断 19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21607</xdr:rowOff>
    </xdr:from>
    <xdr:ext cx="469744" cy="259045"/>
    <xdr:sp macro="" textlink="">
      <xdr:nvSpPr>
        <xdr:cNvPr id="20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63500</xdr:rowOff>
    </xdr:from>
    <xdr:to>
      <xdr:col>46</xdr:col>
      <xdr:colOff>38100</xdr:colOff>
      <xdr:row>61</xdr:row>
      <xdr:rowOff>165100</xdr:rowOff>
    </xdr:to>
    <xdr:sp macro="" textlink="">
      <xdr:nvSpPr>
        <xdr:cNvPr id="201" name="フローチャート: 判断 200"/>
        <xdr:cNvSpPr/>
      </xdr:nvSpPr>
      <xdr:spPr>
        <a:xfrm>
          <a:off x="8699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10177</xdr:rowOff>
    </xdr:from>
    <xdr:ext cx="469744" cy="259045"/>
    <xdr:sp macro="" textlink="">
      <xdr:nvSpPr>
        <xdr:cNvPr id="202" name="n_2aveValue【体育館・プール】&#10;一人当たり面積"/>
        <xdr:cNvSpPr txBox="1"/>
      </xdr:nvSpPr>
      <xdr:spPr>
        <a:xfrm>
          <a:off x="8515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86360</xdr:rowOff>
    </xdr:from>
    <xdr:to>
      <xdr:col>41</xdr:col>
      <xdr:colOff>101600</xdr:colOff>
      <xdr:row>62</xdr:row>
      <xdr:rowOff>16510</xdr:rowOff>
    </xdr:to>
    <xdr:sp macro="" textlink="">
      <xdr:nvSpPr>
        <xdr:cNvPr id="203" name="フローチャート: 判断 202"/>
        <xdr:cNvSpPr/>
      </xdr:nvSpPr>
      <xdr:spPr>
        <a:xfrm>
          <a:off x="7810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33037</xdr:rowOff>
    </xdr:from>
    <xdr:ext cx="469744" cy="259045"/>
    <xdr:sp macro="" textlink="">
      <xdr:nvSpPr>
        <xdr:cNvPr id="204" name="n_3aveValue【体育館・プール】&#10;一人当たり面積"/>
        <xdr:cNvSpPr txBox="1"/>
      </xdr:nvSpPr>
      <xdr:spPr>
        <a:xfrm>
          <a:off x="7626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44450</xdr:rowOff>
    </xdr:from>
    <xdr:to>
      <xdr:col>36</xdr:col>
      <xdr:colOff>165100</xdr:colOff>
      <xdr:row>61</xdr:row>
      <xdr:rowOff>146050</xdr:rowOff>
    </xdr:to>
    <xdr:sp macro="" textlink="">
      <xdr:nvSpPr>
        <xdr:cNvPr id="205" name="フローチャート: 判断 204"/>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59</xdr:row>
      <xdr:rowOff>162577</xdr:rowOff>
    </xdr:from>
    <xdr:ext cx="469744" cy="259045"/>
    <xdr:sp macro="" textlink="">
      <xdr:nvSpPr>
        <xdr:cNvPr id="206" name="n_4aveValue【体育館・プール】&#10;一人当たり面積"/>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12" name="楕円 211"/>
        <xdr:cNvSpPr/>
      </xdr:nvSpPr>
      <xdr:spPr>
        <a:xfrm>
          <a:off x="10426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127017</xdr:rowOff>
    </xdr:from>
    <xdr:ext cx="469744" cy="259045"/>
    <xdr:sp macro="" textlink="">
      <xdr:nvSpPr>
        <xdr:cNvPr id="213" name="【体育館・プール】&#10;一人当たり面積該当値テキスト"/>
        <xdr:cNvSpPr txBox="1"/>
      </xdr:nvSpPr>
      <xdr:spPr>
        <a:xfrm>
          <a:off x="10515600"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4" name="テキスト ボックス 223"/>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4" name="テキスト ボックス 23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87630</xdr:rowOff>
    </xdr:to>
    <xdr:cxnSp macro="">
      <xdr:nvCxnSpPr>
        <xdr:cNvPr id="238" name="直線コネクタ 237"/>
        <xdr:cNvCxnSpPr/>
      </xdr:nvCxnSpPr>
      <xdr:spPr>
        <a:xfrm flipV="1">
          <a:off x="4634865" y="13338811"/>
          <a:ext cx="0" cy="1493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91457</xdr:rowOff>
    </xdr:from>
    <xdr:ext cx="405111" cy="259045"/>
    <xdr:sp macro="" textlink="">
      <xdr:nvSpPr>
        <xdr:cNvPr id="239" name="【福祉施設】&#10;有形固定資産減価償却率最小値テキスト"/>
        <xdr:cNvSpPr txBox="1"/>
      </xdr:nvSpPr>
      <xdr:spPr>
        <a:xfrm>
          <a:off x="4673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87630</xdr:rowOff>
    </xdr:from>
    <xdr:to>
      <xdr:col>24</xdr:col>
      <xdr:colOff>152400</xdr:colOff>
      <xdr:row>86</xdr:row>
      <xdr:rowOff>87630</xdr:rowOff>
    </xdr:to>
    <xdr:cxnSp macro="">
      <xdr:nvCxnSpPr>
        <xdr:cNvPr id="240" name="直線コネクタ 239"/>
        <xdr:cNvCxnSpPr/>
      </xdr:nvCxnSpPr>
      <xdr:spPr>
        <a:xfrm>
          <a:off x="4546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41"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42" name="直線コネクタ 241"/>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49547</xdr:rowOff>
    </xdr:from>
    <xdr:ext cx="405111" cy="259045"/>
    <xdr:sp macro="" textlink="">
      <xdr:nvSpPr>
        <xdr:cNvPr id="243" name="【福祉施設】&#10;有形固定資産減価償却率平均値テキスト"/>
        <xdr:cNvSpPr txBox="1"/>
      </xdr:nvSpPr>
      <xdr:spPr>
        <a:xfrm>
          <a:off x="4673600" y="1410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244" name="フローチャート: 判断 243"/>
        <xdr:cNvSpPr/>
      </xdr:nvSpPr>
      <xdr:spPr>
        <a:xfrm>
          <a:off x="45847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45" name="フローチャート: 判断 244"/>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128288</xdr:rowOff>
    </xdr:from>
    <xdr:ext cx="405111" cy="259045"/>
    <xdr:sp macro="" textlink="">
      <xdr:nvSpPr>
        <xdr:cNvPr id="246" name="n_1aveValue【福祉施設】&#10;有形固定資産減価償却率"/>
        <xdr:cNvSpPr txBox="1"/>
      </xdr:nvSpPr>
      <xdr:spPr>
        <a:xfrm>
          <a:off x="3582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147320</xdr:rowOff>
    </xdr:from>
    <xdr:to>
      <xdr:col>15</xdr:col>
      <xdr:colOff>101600</xdr:colOff>
      <xdr:row>82</xdr:row>
      <xdr:rowOff>77470</xdr:rowOff>
    </xdr:to>
    <xdr:sp macro="" textlink="">
      <xdr:nvSpPr>
        <xdr:cNvPr id="247" name="フローチャート: 判断 246"/>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93997</xdr:rowOff>
    </xdr:from>
    <xdr:ext cx="405111" cy="259045"/>
    <xdr:sp macro="" textlink="">
      <xdr:nvSpPr>
        <xdr:cNvPr id="248" name="n_2aveValue【福祉施設】&#10;有形固定資産減価償却率"/>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78739</xdr:rowOff>
    </xdr:from>
    <xdr:to>
      <xdr:col>10</xdr:col>
      <xdr:colOff>165100</xdr:colOff>
      <xdr:row>82</xdr:row>
      <xdr:rowOff>8889</xdr:rowOff>
    </xdr:to>
    <xdr:sp macro="" textlink="">
      <xdr:nvSpPr>
        <xdr:cNvPr id="249" name="フローチャート: 判断 248"/>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25416</xdr:rowOff>
    </xdr:from>
    <xdr:ext cx="405111" cy="259045"/>
    <xdr:sp macro="" textlink="">
      <xdr:nvSpPr>
        <xdr:cNvPr id="250"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170180</xdr:rowOff>
    </xdr:from>
    <xdr:to>
      <xdr:col>6</xdr:col>
      <xdr:colOff>38100</xdr:colOff>
      <xdr:row>81</xdr:row>
      <xdr:rowOff>100330</xdr:rowOff>
    </xdr:to>
    <xdr:sp macro="" textlink="">
      <xdr:nvSpPr>
        <xdr:cNvPr id="251" name="フローチャート: 判断 250"/>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116857</xdr:rowOff>
    </xdr:from>
    <xdr:ext cx="405111" cy="259045"/>
    <xdr:sp macro="" textlink="">
      <xdr:nvSpPr>
        <xdr:cNvPr id="252"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139700</xdr:rowOff>
    </xdr:from>
    <xdr:to>
      <xdr:col>24</xdr:col>
      <xdr:colOff>114300</xdr:colOff>
      <xdr:row>79</xdr:row>
      <xdr:rowOff>69850</xdr:rowOff>
    </xdr:to>
    <xdr:sp macro="" textlink="">
      <xdr:nvSpPr>
        <xdr:cNvPr id="258" name="楕円 257"/>
        <xdr:cNvSpPr/>
      </xdr:nvSpPr>
      <xdr:spPr>
        <a:xfrm>
          <a:off x="45847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162577</xdr:rowOff>
    </xdr:from>
    <xdr:ext cx="405111" cy="259045"/>
    <xdr:sp macro="" textlink="">
      <xdr:nvSpPr>
        <xdr:cNvPr id="259" name="【福祉施設】&#10;有形固定資産減価償却率該当値テキスト"/>
        <xdr:cNvSpPr txBox="1"/>
      </xdr:nvSpPr>
      <xdr:spPr>
        <a:xfrm>
          <a:off x="4673600"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8" name="テキスト ボックス 26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9" name="直線コネクタ 26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0" name="直線コネクタ 26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1" name="テキスト ボックス 27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2" name="直線コネクタ 27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3" name="テキスト ボックス 27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4" name="直線コネクタ 27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5" name="テキスト ボックス 27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6" name="直線コネクタ 27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7" name="テキスト ボックス 27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8" name="直線コネクタ 27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9" name="テキスト ボックス 27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0" name="直線コネクタ 27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1" name="テキスト ボックス 28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101600</xdr:rowOff>
    </xdr:to>
    <xdr:cxnSp macro="">
      <xdr:nvCxnSpPr>
        <xdr:cNvPr id="283" name="直線コネクタ 282"/>
        <xdr:cNvCxnSpPr/>
      </xdr:nvCxnSpPr>
      <xdr:spPr>
        <a:xfrm flipV="1">
          <a:off x="10476865" y="132207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84"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85" name="直線コネクタ 284"/>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286"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287" name="直線コネクタ 286"/>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86377</xdr:rowOff>
    </xdr:from>
    <xdr:ext cx="469744" cy="259045"/>
    <xdr:sp macro="" textlink="">
      <xdr:nvSpPr>
        <xdr:cNvPr id="288" name="【福祉施設】&#10;一人当たり面積平均値テキスト"/>
        <xdr:cNvSpPr txBox="1"/>
      </xdr:nvSpPr>
      <xdr:spPr>
        <a:xfrm>
          <a:off x="10515600" y="13973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289" name="フローチャート: 判断 288"/>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63500</xdr:rowOff>
    </xdr:from>
    <xdr:to>
      <xdr:col>50</xdr:col>
      <xdr:colOff>165100</xdr:colOff>
      <xdr:row>82</xdr:row>
      <xdr:rowOff>165100</xdr:rowOff>
    </xdr:to>
    <xdr:sp macro="" textlink="">
      <xdr:nvSpPr>
        <xdr:cNvPr id="290" name="フローチャート: 判断 289"/>
        <xdr:cNvSpPr/>
      </xdr:nvSpPr>
      <xdr:spPr>
        <a:xfrm>
          <a:off x="958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10177</xdr:rowOff>
    </xdr:from>
    <xdr:ext cx="469744" cy="259045"/>
    <xdr:sp macro="" textlink="">
      <xdr:nvSpPr>
        <xdr:cNvPr id="291" name="n_1aveValue【福祉施設】&#10;一人当たり面積"/>
        <xdr:cNvSpPr txBox="1"/>
      </xdr:nvSpPr>
      <xdr:spPr>
        <a:xfrm>
          <a:off x="9391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63500</xdr:rowOff>
    </xdr:from>
    <xdr:to>
      <xdr:col>46</xdr:col>
      <xdr:colOff>38100</xdr:colOff>
      <xdr:row>82</xdr:row>
      <xdr:rowOff>165100</xdr:rowOff>
    </xdr:to>
    <xdr:sp macro="" textlink="">
      <xdr:nvSpPr>
        <xdr:cNvPr id="292" name="フローチャート: 判断 291"/>
        <xdr:cNvSpPr/>
      </xdr:nvSpPr>
      <xdr:spPr>
        <a:xfrm>
          <a:off x="869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10177</xdr:rowOff>
    </xdr:from>
    <xdr:ext cx="469744" cy="259045"/>
    <xdr:sp macro="" textlink="">
      <xdr:nvSpPr>
        <xdr:cNvPr id="293" name="n_2aveValue【福祉施設】&#10;一人当たり面積"/>
        <xdr:cNvSpPr txBox="1"/>
      </xdr:nvSpPr>
      <xdr:spPr>
        <a:xfrm>
          <a:off x="8515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82</xdr:row>
      <xdr:rowOff>50800</xdr:rowOff>
    </xdr:from>
    <xdr:to>
      <xdr:col>41</xdr:col>
      <xdr:colOff>101600</xdr:colOff>
      <xdr:row>82</xdr:row>
      <xdr:rowOff>152400</xdr:rowOff>
    </xdr:to>
    <xdr:sp macro="" textlink="">
      <xdr:nvSpPr>
        <xdr:cNvPr id="294" name="フローチャート: 判断 293"/>
        <xdr:cNvSpPr/>
      </xdr:nvSpPr>
      <xdr:spPr>
        <a:xfrm>
          <a:off x="7810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168927</xdr:rowOff>
    </xdr:from>
    <xdr:ext cx="469744" cy="259045"/>
    <xdr:sp macro="" textlink="">
      <xdr:nvSpPr>
        <xdr:cNvPr id="295" name="n_3aveValue【福祉施設】&#10;一人当たり面積"/>
        <xdr:cNvSpPr txBox="1"/>
      </xdr:nvSpPr>
      <xdr:spPr>
        <a:xfrm>
          <a:off x="7626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31750</xdr:rowOff>
    </xdr:from>
    <xdr:to>
      <xdr:col>36</xdr:col>
      <xdr:colOff>165100</xdr:colOff>
      <xdr:row>83</xdr:row>
      <xdr:rowOff>133350</xdr:rowOff>
    </xdr:to>
    <xdr:sp macro="" textlink="">
      <xdr:nvSpPr>
        <xdr:cNvPr id="296" name="フローチャート: 判断 295"/>
        <xdr:cNvSpPr/>
      </xdr:nvSpPr>
      <xdr:spPr>
        <a:xfrm>
          <a:off x="6921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81</xdr:row>
      <xdr:rowOff>149877</xdr:rowOff>
    </xdr:from>
    <xdr:ext cx="469744" cy="259045"/>
    <xdr:sp macro="" textlink="">
      <xdr:nvSpPr>
        <xdr:cNvPr id="297" name="n_4aveValue【福祉施設】&#10;一人当たり面積"/>
        <xdr:cNvSpPr txBox="1"/>
      </xdr:nvSpPr>
      <xdr:spPr>
        <a:xfrm>
          <a:off x="6737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03" name="楕円 302"/>
        <xdr:cNvSpPr/>
      </xdr:nvSpPr>
      <xdr:spPr>
        <a:xfrm>
          <a:off x="10426700" y="1475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04" name="【福祉施設】&#10;一人当たり面積該当値テキスト"/>
        <xdr:cNvSpPr txBox="1"/>
      </xdr:nvSpPr>
      <xdr:spPr>
        <a:xfrm>
          <a:off x="10515600"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15" name="テキスト ボックス 31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16" name="直線コネクタ 31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17" name="テキスト ボックス 31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8" name="直線コネクタ 31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19" name="テキスト ボックス 31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0" name="直線コネクタ 31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1" name="テキスト ボックス 32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2" name="直線コネクタ 32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3" name="テキスト ボックス 32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4" name="直線コネクタ 32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5" name="テキスト ボックス 32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6" name="直線コネクタ 32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27" name="テキスト ボックス 32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8" name="直線コネクタ 32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23949</xdr:rowOff>
    </xdr:to>
    <xdr:cxnSp macro="">
      <xdr:nvCxnSpPr>
        <xdr:cNvPr id="330" name="直線コネクタ 329"/>
        <xdr:cNvCxnSpPr/>
      </xdr:nvCxnSpPr>
      <xdr:spPr>
        <a:xfrm flipV="1">
          <a:off x="4634865" y="17188543"/>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27776</xdr:rowOff>
    </xdr:from>
    <xdr:ext cx="405111" cy="259045"/>
    <xdr:sp macro="" textlink="">
      <xdr:nvSpPr>
        <xdr:cNvPr id="331" name="【市民会館】&#10;有形固定資産減価償却率最小値テキスト"/>
        <xdr:cNvSpPr txBox="1"/>
      </xdr:nvSpPr>
      <xdr:spPr>
        <a:xfrm>
          <a:off x="4673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23949</xdr:rowOff>
    </xdr:from>
    <xdr:to>
      <xdr:col>24</xdr:col>
      <xdr:colOff>152400</xdr:colOff>
      <xdr:row>108</xdr:row>
      <xdr:rowOff>23949</xdr:rowOff>
    </xdr:to>
    <xdr:cxnSp macro="">
      <xdr:nvCxnSpPr>
        <xdr:cNvPr id="332" name="直線コネクタ 331"/>
        <xdr:cNvCxnSpPr/>
      </xdr:nvCxnSpPr>
      <xdr:spPr>
        <a:xfrm>
          <a:off x="4546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33" name="【市民会館】&#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34" name="直線コネクタ 333"/>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36484</xdr:rowOff>
    </xdr:from>
    <xdr:ext cx="405111" cy="259045"/>
    <xdr:sp macro="" textlink="">
      <xdr:nvSpPr>
        <xdr:cNvPr id="335" name="【市民会館】&#10;有形固定資産減価償却率平均値テキスト"/>
        <xdr:cNvSpPr txBox="1"/>
      </xdr:nvSpPr>
      <xdr:spPr>
        <a:xfrm>
          <a:off x="4673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36" name="フローチャート: 判断 335"/>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37" name="フローチャート: 判断 336"/>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37391</xdr:rowOff>
    </xdr:from>
    <xdr:ext cx="405111" cy="259045"/>
    <xdr:sp macro="" textlink="">
      <xdr:nvSpPr>
        <xdr:cNvPr id="338" name="n_1aveValue【市民会館】&#10;有形固定資産減価償却率"/>
        <xdr:cNvSpPr txBox="1"/>
      </xdr:nvSpPr>
      <xdr:spPr>
        <a:xfrm>
          <a:off x="3582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89081</xdr:rowOff>
    </xdr:from>
    <xdr:to>
      <xdr:col>15</xdr:col>
      <xdr:colOff>101600</xdr:colOff>
      <xdr:row>105</xdr:row>
      <xdr:rowOff>19231</xdr:rowOff>
    </xdr:to>
    <xdr:sp macro="" textlink="">
      <xdr:nvSpPr>
        <xdr:cNvPr id="339" name="フローチャート: 判断 338"/>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35758</xdr:rowOff>
    </xdr:from>
    <xdr:ext cx="405111" cy="259045"/>
    <xdr:sp macro="" textlink="">
      <xdr:nvSpPr>
        <xdr:cNvPr id="340" name="n_2aveValue【市民会館】&#10;有形固定資産減価償却率"/>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69487</xdr:rowOff>
    </xdr:from>
    <xdr:to>
      <xdr:col>10</xdr:col>
      <xdr:colOff>165100</xdr:colOff>
      <xdr:row>104</xdr:row>
      <xdr:rowOff>171087</xdr:rowOff>
    </xdr:to>
    <xdr:sp macro="" textlink="">
      <xdr:nvSpPr>
        <xdr:cNvPr id="341" name="フローチャート: 判断 340"/>
        <xdr:cNvSpPr/>
      </xdr:nvSpPr>
      <xdr:spPr>
        <a:xfrm>
          <a:off x="1968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16164</xdr:rowOff>
    </xdr:from>
    <xdr:ext cx="405111" cy="259045"/>
    <xdr:sp macro="" textlink="">
      <xdr:nvSpPr>
        <xdr:cNvPr id="342" name="n_3aveValue【市民会館】&#10;有形固定資産減価償却率"/>
        <xdr:cNvSpPr txBox="1"/>
      </xdr:nvSpPr>
      <xdr:spPr>
        <a:xfrm>
          <a:off x="1816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44994</xdr:rowOff>
    </xdr:from>
    <xdr:to>
      <xdr:col>6</xdr:col>
      <xdr:colOff>38100</xdr:colOff>
      <xdr:row>104</xdr:row>
      <xdr:rowOff>146594</xdr:rowOff>
    </xdr:to>
    <xdr:sp macro="" textlink="">
      <xdr:nvSpPr>
        <xdr:cNvPr id="343" name="フローチャート: 判断 342"/>
        <xdr:cNvSpPr/>
      </xdr:nvSpPr>
      <xdr:spPr>
        <a:xfrm>
          <a:off x="1079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163121</xdr:rowOff>
    </xdr:from>
    <xdr:ext cx="405111" cy="259045"/>
    <xdr:sp macro="" textlink="">
      <xdr:nvSpPr>
        <xdr:cNvPr id="344" name="n_4aveValue【市民会館】&#10;有形固定資産減価償却率"/>
        <xdr:cNvSpPr txBox="1"/>
      </xdr:nvSpPr>
      <xdr:spPr>
        <a:xfrm>
          <a:off x="927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164193</xdr:rowOff>
    </xdr:from>
    <xdr:to>
      <xdr:col>24</xdr:col>
      <xdr:colOff>114300</xdr:colOff>
      <xdr:row>100</xdr:row>
      <xdr:rowOff>94343</xdr:rowOff>
    </xdr:to>
    <xdr:sp macro="" textlink="">
      <xdr:nvSpPr>
        <xdr:cNvPr id="350" name="楕円 349"/>
        <xdr:cNvSpPr/>
      </xdr:nvSpPr>
      <xdr:spPr>
        <a:xfrm>
          <a:off x="45847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117220</xdr:rowOff>
    </xdr:from>
    <xdr:ext cx="340478" cy="259045"/>
    <xdr:sp macro="" textlink="">
      <xdr:nvSpPr>
        <xdr:cNvPr id="351" name="【市民会館】&#10;有形固定資産減価償却率該当値テキスト"/>
        <xdr:cNvSpPr txBox="1"/>
      </xdr:nvSpPr>
      <xdr:spPr>
        <a:xfrm>
          <a:off x="4673600" y="17090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0" name="テキスト ボックス 35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1" name="直線コネクタ 36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2" name="直線コネクタ 36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3" name="テキスト ボックス 36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4" name="直線コネクタ 36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5" name="テキスト ボックス 36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6" name="直線コネクタ 36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7" name="テキスト ボックス 36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8" name="直線コネクタ 36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9" name="テキスト ボックス 36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0" name="直線コネクタ 36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1" name="テキスト ボックス 37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2" name="直線コネクタ 37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3" name="テキスト ボックス 37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19050</xdr:rowOff>
    </xdr:from>
    <xdr:to>
      <xdr:col>54</xdr:col>
      <xdr:colOff>189865</xdr:colOff>
      <xdr:row>108</xdr:row>
      <xdr:rowOff>0</xdr:rowOff>
    </xdr:to>
    <xdr:cxnSp macro="">
      <xdr:nvCxnSpPr>
        <xdr:cNvPr id="375" name="直線コネクタ 374"/>
        <xdr:cNvCxnSpPr/>
      </xdr:nvCxnSpPr>
      <xdr:spPr>
        <a:xfrm flipV="1">
          <a:off x="10476865" y="173355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3827</xdr:rowOff>
    </xdr:from>
    <xdr:ext cx="469744" cy="259045"/>
    <xdr:sp macro="" textlink="">
      <xdr:nvSpPr>
        <xdr:cNvPr id="376" name="【市民会館】&#10;一人当たり面積最小値テキスト"/>
        <xdr:cNvSpPr txBox="1"/>
      </xdr:nvSpPr>
      <xdr:spPr>
        <a:xfrm>
          <a:off x="10515600"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0</xdr:rowOff>
    </xdr:from>
    <xdr:to>
      <xdr:col>55</xdr:col>
      <xdr:colOff>88900</xdr:colOff>
      <xdr:row>108</xdr:row>
      <xdr:rowOff>0</xdr:rowOff>
    </xdr:to>
    <xdr:cxnSp macro="">
      <xdr:nvCxnSpPr>
        <xdr:cNvPr id="377" name="直線コネクタ 376"/>
        <xdr:cNvCxnSpPr/>
      </xdr:nvCxnSpPr>
      <xdr:spPr>
        <a:xfrm>
          <a:off x="10388600" y="1851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137177</xdr:rowOff>
    </xdr:from>
    <xdr:ext cx="469744" cy="259045"/>
    <xdr:sp macro="" textlink="">
      <xdr:nvSpPr>
        <xdr:cNvPr id="378" name="【市民会館】&#10;一人当たり面積最大値テキスト"/>
        <xdr:cNvSpPr txBox="1"/>
      </xdr:nvSpPr>
      <xdr:spPr>
        <a:xfrm>
          <a:off x="10515600" y="1711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19050</xdr:rowOff>
    </xdr:from>
    <xdr:to>
      <xdr:col>55</xdr:col>
      <xdr:colOff>88900</xdr:colOff>
      <xdr:row>101</xdr:row>
      <xdr:rowOff>19050</xdr:rowOff>
    </xdr:to>
    <xdr:cxnSp macro="">
      <xdr:nvCxnSpPr>
        <xdr:cNvPr id="379" name="直線コネクタ 378"/>
        <xdr:cNvCxnSpPr/>
      </xdr:nvCxnSpPr>
      <xdr:spPr>
        <a:xfrm>
          <a:off x="10388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80"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81" name="フローチャート: 判断 380"/>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29211</xdr:rowOff>
    </xdr:from>
    <xdr:to>
      <xdr:col>50</xdr:col>
      <xdr:colOff>165100</xdr:colOff>
      <xdr:row>105</xdr:row>
      <xdr:rowOff>130811</xdr:rowOff>
    </xdr:to>
    <xdr:sp macro="" textlink="">
      <xdr:nvSpPr>
        <xdr:cNvPr id="382" name="フローチャート: 判断 381"/>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147338</xdr:rowOff>
    </xdr:from>
    <xdr:ext cx="469744" cy="259045"/>
    <xdr:sp macro="" textlink="">
      <xdr:nvSpPr>
        <xdr:cNvPr id="383" name="n_1aveValue【市民会館】&#10;一人当たり面積"/>
        <xdr:cNvSpPr txBox="1"/>
      </xdr:nvSpPr>
      <xdr:spPr>
        <a:xfrm>
          <a:off x="93917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36830</xdr:rowOff>
    </xdr:from>
    <xdr:to>
      <xdr:col>46</xdr:col>
      <xdr:colOff>38100</xdr:colOff>
      <xdr:row>105</xdr:row>
      <xdr:rowOff>138430</xdr:rowOff>
    </xdr:to>
    <xdr:sp macro="" textlink="">
      <xdr:nvSpPr>
        <xdr:cNvPr id="384" name="フローチャート: 判断 383"/>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154957</xdr:rowOff>
    </xdr:from>
    <xdr:ext cx="469744" cy="259045"/>
    <xdr:sp macro="" textlink="">
      <xdr:nvSpPr>
        <xdr:cNvPr id="385"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44450</xdr:rowOff>
    </xdr:from>
    <xdr:to>
      <xdr:col>41</xdr:col>
      <xdr:colOff>101600</xdr:colOff>
      <xdr:row>105</xdr:row>
      <xdr:rowOff>146050</xdr:rowOff>
    </xdr:to>
    <xdr:sp macro="" textlink="">
      <xdr:nvSpPr>
        <xdr:cNvPr id="386" name="フローチャート: 判断 385"/>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162577</xdr:rowOff>
    </xdr:from>
    <xdr:ext cx="469744" cy="259045"/>
    <xdr:sp macro="" textlink="">
      <xdr:nvSpPr>
        <xdr:cNvPr id="387"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67311</xdr:rowOff>
    </xdr:from>
    <xdr:to>
      <xdr:col>36</xdr:col>
      <xdr:colOff>165100</xdr:colOff>
      <xdr:row>105</xdr:row>
      <xdr:rowOff>168911</xdr:rowOff>
    </xdr:to>
    <xdr:sp macro="" textlink="">
      <xdr:nvSpPr>
        <xdr:cNvPr id="388" name="フローチャート: 判断 387"/>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104</xdr:row>
      <xdr:rowOff>13988</xdr:rowOff>
    </xdr:from>
    <xdr:ext cx="469744" cy="259045"/>
    <xdr:sp macro="" textlink="">
      <xdr:nvSpPr>
        <xdr:cNvPr id="389"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0" name="テキスト ボックス 3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6350</xdr:rowOff>
    </xdr:from>
    <xdr:to>
      <xdr:col>55</xdr:col>
      <xdr:colOff>50800</xdr:colOff>
      <xdr:row>107</xdr:row>
      <xdr:rowOff>107950</xdr:rowOff>
    </xdr:to>
    <xdr:sp macro="" textlink="">
      <xdr:nvSpPr>
        <xdr:cNvPr id="395" name="楕円 394"/>
        <xdr:cNvSpPr/>
      </xdr:nvSpPr>
      <xdr:spPr>
        <a:xfrm>
          <a:off x="10426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92727</xdr:rowOff>
    </xdr:from>
    <xdr:ext cx="469744" cy="259045"/>
    <xdr:sp macro="" textlink="">
      <xdr:nvSpPr>
        <xdr:cNvPr id="396" name="【市民会館】&#10;一人当たり面積該当値テキスト"/>
        <xdr:cNvSpPr txBox="1"/>
      </xdr:nvSpPr>
      <xdr:spPr>
        <a:xfrm>
          <a:off x="10515600" y="182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114300</xdr:rowOff>
    </xdr:from>
    <xdr:to>
      <xdr:col>85</xdr:col>
      <xdr:colOff>126364</xdr:colOff>
      <xdr:row>41</xdr:row>
      <xdr:rowOff>15240</xdr:rowOff>
    </xdr:to>
    <xdr:cxnSp macro="">
      <xdr:nvCxnSpPr>
        <xdr:cNvPr id="421" name="直線コネクタ 420"/>
        <xdr:cNvCxnSpPr/>
      </xdr:nvCxnSpPr>
      <xdr:spPr>
        <a:xfrm flipV="1">
          <a:off x="16318864" y="577215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2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23" name="直線コネクタ 42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60977</xdr:rowOff>
    </xdr:from>
    <xdr:ext cx="405111" cy="259045"/>
    <xdr:sp macro="" textlink="">
      <xdr:nvSpPr>
        <xdr:cNvPr id="424" name="【一般廃棄物処理施設】&#10;有形固定資産減価償却率最大値テキスト"/>
        <xdr:cNvSpPr txBox="1"/>
      </xdr:nvSpPr>
      <xdr:spPr>
        <a:xfrm>
          <a:off x="16357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114300</xdr:rowOff>
    </xdr:from>
    <xdr:to>
      <xdr:col>86</xdr:col>
      <xdr:colOff>25400</xdr:colOff>
      <xdr:row>33</xdr:row>
      <xdr:rowOff>114300</xdr:rowOff>
    </xdr:to>
    <xdr:cxnSp macro="">
      <xdr:nvCxnSpPr>
        <xdr:cNvPr id="425" name="直線コネクタ 424"/>
        <xdr:cNvCxnSpPr/>
      </xdr:nvCxnSpPr>
      <xdr:spPr>
        <a:xfrm>
          <a:off x="16230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6" name="【一般廃棄物処理施設】&#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7" name="フローチャート: 判断 426"/>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428" name="フローチャート: 判断 427"/>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128287</xdr:rowOff>
    </xdr:from>
    <xdr:ext cx="405111" cy="259045"/>
    <xdr:sp macro="" textlink="">
      <xdr:nvSpPr>
        <xdr:cNvPr id="429" name="n_1aveValue【一般廃棄物処理施設】&#10;有形固定資産減価償却率"/>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114935</xdr:rowOff>
    </xdr:from>
    <xdr:to>
      <xdr:col>76</xdr:col>
      <xdr:colOff>165100</xdr:colOff>
      <xdr:row>37</xdr:row>
      <xdr:rowOff>45085</xdr:rowOff>
    </xdr:to>
    <xdr:sp macro="" textlink="">
      <xdr:nvSpPr>
        <xdr:cNvPr id="430" name="フローチャート: 判断 429"/>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61612</xdr:rowOff>
    </xdr:from>
    <xdr:ext cx="405111" cy="259045"/>
    <xdr:sp macro="" textlink="">
      <xdr:nvSpPr>
        <xdr:cNvPr id="431" name="n_2aveValue【一般廃棄物処理施設】&#10;有形固定資産減価償却率"/>
        <xdr:cNvSpPr txBox="1"/>
      </xdr:nvSpPr>
      <xdr:spPr>
        <a:xfrm>
          <a:off x="14389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15875</xdr:rowOff>
    </xdr:from>
    <xdr:to>
      <xdr:col>72</xdr:col>
      <xdr:colOff>38100</xdr:colOff>
      <xdr:row>37</xdr:row>
      <xdr:rowOff>117475</xdr:rowOff>
    </xdr:to>
    <xdr:sp macro="" textlink="">
      <xdr:nvSpPr>
        <xdr:cNvPr id="432" name="フローチャート: 判断 431"/>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134002</xdr:rowOff>
    </xdr:from>
    <xdr:ext cx="405111" cy="259045"/>
    <xdr:sp macro="" textlink="">
      <xdr:nvSpPr>
        <xdr:cNvPr id="433" name="n_3aveValue【一般廃棄物処理施設】&#10;有形固定資産減価償却率"/>
        <xdr:cNvSpPr txBox="1"/>
      </xdr:nvSpPr>
      <xdr:spPr>
        <a:xfrm>
          <a:off x="13500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44450</xdr:rowOff>
    </xdr:from>
    <xdr:to>
      <xdr:col>67</xdr:col>
      <xdr:colOff>101600</xdr:colOff>
      <xdr:row>36</xdr:row>
      <xdr:rowOff>146050</xdr:rowOff>
    </xdr:to>
    <xdr:sp macro="" textlink="">
      <xdr:nvSpPr>
        <xdr:cNvPr id="434" name="フローチャート: 判断 433"/>
        <xdr:cNvSpPr/>
      </xdr:nvSpPr>
      <xdr:spPr>
        <a:xfrm>
          <a:off x="12763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34</xdr:row>
      <xdr:rowOff>162577</xdr:rowOff>
    </xdr:from>
    <xdr:ext cx="405111" cy="259045"/>
    <xdr:sp macro="" textlink="">
      <xdr:nvSpPr>
        <xdr:cNvPr id="435" name="n_4aveValue【一般廃棄物処理施設】&#10;有形固定資産減価償却率"/>
        <xdr:cNvSpPr txBox="1"/>
      </xdr:nvSpPr>
      <xdr:spPr>
        <a:xfrm>
          <a:off x="12611744"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6" name="テキスト ボックス 4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88265</xdr:rowOff>
    </xdr:from>
    <xdr:to>
      <xdr:col>85</xdr:col>
      <xdr:colOff>177800</xdr:colOff>
      <xdr:row>41</xdr:row>
      <xdr:rowOff>18415</xdr:rowOff>
    </xdr:to>
    <xdr:sp macro="" textlink="">
      <xdr:nvSpPr>
        <xdr:cNvPr id="441" name="楕円 440"/>
        <xdr:cNvSpPr/>
      </xdr:nvSpPr>
      <xdr:spPr>
        <a:xfrm>
          <a:off x="162687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3192</xdr:rowOff>
    </xdr:from>
    <xdr:ext cx="405111" cy="259045"/>
    <xdr:sp macro="" textlink="">
      <xdr:nvSpPr>
        <xdr:cNvPr id="442" name="【一般廃棄物処理施設】&#10;有形固定資産減価償却率該当値テキスト"/>
        <xdr:cNvSpPr txBox="1"/>
      </xdr:nvSpPr>
      <xdr:spPr>
        <a:xfrm>
          <a:off x="16357600" y="686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6" name="テキスト ボックス 4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58" name="テキスト ボックス 457"/>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0" name="テキスト ボックス 459"/>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2" name="テキスト ボックス 4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8776</xdr:rowOff>
    </xdr:from>
    <xdr:to>
      <xdr:col>116</xdr:col>
      <xdr:colOff>62864</xdr:colOff>
      <xdr:row>41</xdr:row>
      <xdr:rowOff>43637</xdr:rowOff>
    </xdr:to>
    <xdr:cxnSp macro="">
      <xdr:nvCxnSpPr>
        <xdr:cNvPr id="466" name="直線コネクタ 465"/>
        <xdr:cNvCxnSpPr/>
      </xdr:nvCxnSpPr>
      <xdr:spPr>
        <a:xfrm flipV="1">
          <a:off x="22160864" y="5666626"/>
          <a:ext cx="0" cy="140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47464</xdr:rowOff>
    </xdr:from>
    <xdr:ext cx="534377" cy="259045"/>
    <xdr:sp macro="" textlink="">
      <xdr:nvSpPr>
        <xdr:cNvPr id="467" name="【一般廃棄物処理施設】&#10;一人当たり有形固定資産（償却資産）額最小値テキスト"/>
        <xdr:cNvSpPr txBox="1"/>
      </xdr:nvSpPr>
      <xdr:spPr>
        <a:xfrm>
          <a:off x="22199600" y="707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43637</xdr:rowOff>
    </xdr:from>
    <xdr:to>
      <xdr:col>116</xdr:col>
      <xdr:colOff>152400</xdr:colOff>
      <xdr:row>41</xdr:row>
      <xdr:rowOff>43637</xdr:rowOff>
    </xdr:to>
    <xdr:cxnSp macro="">
      <xdr:nvCxnSpPr>
        <xdr:cNvPr id="468" name="直線コネクタ 467"/>
        <xdr:cNvCxnSpPr/>
      </xdr:nvCxnSpPr>
      <xdr:spPr>
        <a:xfrm>
          <a:off x="22072600" y="7073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126903</xdr:rowOff>
    </xdr:from>
    <xdr:ext cx="599010" cy="259045"/>
    <xdr:sp macro="" textlink="">
      <xdr:nvSpPr>
        <xdr:cNvPr id="469" name="【一般廃棄物処理施設】&#10;一人当たり有形固定資産（償却資産）額最大値テキスト"/>
        <xdr:cNvSpPr txBox="1"/>
      </xdr:nvSpPr>
      <xdr:spPr>
        <a:xfrm>
          <a:off x="22199600" y="54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8776</xdr:rowOff>
    </xdr:from>
    <xdr:to>
      <xdr:col>116</xdr:col>
      <xdr:colOff>152400</xdr:colOff>
      <xdr:row>33</xdr:row>
      <xdr:rowOff>8776</xdr:rowOff>
    </xdr:to>
    <xdr:cxnSp macro="">
      <xdr:nvCxnSpPr>
        <xdr:cNvPr id="470" name="直線コネクタ 469"/>
        <xdr:cNvCxnSpPr/>
      </xdr:nvCxnSpPr>
      <xdr:spPr>
        <a:xfrm>
          <a:off x="22072600" y="566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19029</xdr:rowOff>
    </xdr:from>
    <xdr:ext cx="534377" cy="259045"/>
    <xdr:sp macro="" textlink="">
      <xdr:nvSpPr>
        <xdr:cNvPr id="471" name="【一般廃棄物処理施設】&#10;一人当たり有形固定資産（償却資産）額平均値テキスト"/>
        <xdr:cNvSpPr txBox="1"/>
      </xdr:nvSpPr>
      <xdr:spPr>
        <a:xfrm>
          <a:off x="22199600" y="6362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40602</xdr:rowOff>
    </xdr:from>
    <xdr:to>
      <xdr:col>116</xdr:col>
      <xdr:colOff>114300</xdr:colOff>
      <xdr:row>37</xdr:row>
      <xdr:rowOff>142202</xdr:rowOff>
    </xdr:to>
    <xdr:sp macro="" textlink="">
      <xdr:nvSpPr>
        <xdr:cNvPr id="472" name="フローチャート: 判断 471"/>
        <xdr:cNvSpPr/>
      </xdr:nvSpPr>
      <xdr:spPr>
        <a:xfrm>
          <a:off x="22110700" y="63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90386</xdr:rowOff>
    </xdr:from>
    <xdr:to>
      <xdr:col>112</xdr:col>
      <xdr:colOff>38100</xdr:colOff>
      <xdr:row>38</xdr:row>
      <xdr:rowOff>20536</xdr:rowOff>
    </xdr:to>
    <xdr:sp macro="" textlink="">
      <xdr:nvSpPr>
        <xdr:cNvPr id="473" name="フローチャート: 判断 472"/>
        <xdr:cNvSpPr/>
      </xdr:nvSpPr>
      <xdr:spPr>
        <a:xfrm>
          <a:off x="21272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37063</xdr:rowOff>
    </xdr:from>
    <xdr:ext cx="534377" cy="259045"/>
    <xdr:sp macro="" textlink="">
      <xdr:nvSpPr>
        <xdr:cNvPr id="474" name="n_1aveValue【一般廃棄物処理施設】&#10;一人当たり有形固定資産（償却資産）額"/>
        <xdr:cNvSpPr txBox="1"/>
      </xdr:nvSpPr>
      <xdr:spPr>
        <a:xfrm>
          <a:off x="210434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162522</xdr:rowOff>
    </xdr:from>
    <xdr:to>
      <xdr:col>107</xdr:col>
      <xdr:colOff>101600</xdr:colOff>
      <xdr:row>38</xdr:row>
      <xdr:rowOff>92672</xdr:rowOff>
    </xdr:to>
    <xdr:sp macro="" textlink="">
      <xdr:nvSpPr>
        <xdr:cNvPr id="475" name="フローチャート: 判断 474"/>
        <xdr:cNvSpPr/>
      </xdr:nvSpPr>
      <xdr:spPr>
        <a:xfrm>
          <a:off x="20383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109199</xdr:rowOff>
    </xdr:from>
    <xdr:ext cx="534377" cy="259045"/>
    <xdr:sp macro="" textlink="">
      <xdr:nvSpPr>
        <xdr:cNvPr id="476" name="n_2aveValue【一般廃棄物処理施設】&#10;一人当たり有形固定資産（償却資産）額"/>
        <xdr:cNvSpPr txBox="1"/>
      </xdr:nvSpPr>
      <xdr:spPr>
        <a:xfrm>
          <a:off x="20167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25603</xdr:rowOff>
    </xdr:from>
    <xdr:to>
      <xdr:col>102</xdr:col>
      <xdr:colOff>165100</xdr:colOff>
      <xdr:row>38</xdr:row>
      <xdr:rowOff>127203</xdr:rowOff>
    </xdr:to>
    <xdr:sp macro="" textlink="">
      <xdr:nvSpPr>
        <xdr:cNvPr id="477" name="フローチャート: 判断 476"/>
        <xdr:cNvSpPr/>
      </xdr:nvSpPr>
      <xdr:spPr>
        <a:xfrm>
          <a:off x="19494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143730</xdr:rowOff>
    </xdr:from>
    <xdr:ext cx="534377" cy="259045"/>
    <xdr:sp macro="" textlink="">
      <xdr:nvSpPr>
        <xdr:cNvPr id="478" name="n_3aveValue【一般廃棄物処理施設】&#10;一人当たり有形固定資産（償却資産）額"/>
        <xdr:cNvSpPr txBox="1"/>
      </xdr:nvSpPr>
      <xdr:spPr>
        <a:xfrm>
          <a:off x="19278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49784</xdr:rowOff>
    </xdr:from>
    <xdr:to>
      <xdr:col>98</xdr:col>
      <xdr:colOff>38100</xdr:colOff>
      <xdr:row>38</xdr:row>
      <xdr:rowOff>151384</xdr:rowOff>
    </xdr:to>
    <xdr:sp macro="" textlink="">
      <xdr:nvSpPr>
        <xdr:cNvPr id="479" name="フローチャート: 判断 478"/>
        <xdr:cNvSpPr/>
      </xdr:nvSpPr>
      <xdr:spPr>
        <a:xfrm>
          <a:off x="18605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167911</xdr:rowOff>
    </xdr:from>
    <xdr:ext cx="534377" cy="259045"/>
    <xdr:sp macro="" textlink="">
      <xdr:nvSpPr>
        <xdr:cNvPr id="480" name="n_4aveValue【一般廃棄物処理施設】&#10;一人当たり有形固定資産（償却資産）額"/>
        <xdr:cNvSpPr txBox="1"/>
      </xdr:nvSpPr>
      <xdr:spPr>
        <a:xfrm>
          <a:off x="18389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1" name="テキスト ボックス 4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128550</xdr:rowOff>
    </xdr:from>
    <xdr:to>
      <xdr:col>116</xdr:col>
      <xdr:colOff>114300</xdr:colOff>
      <xdr:row>35</xdr:row>
      <xdr:rowOff>58700</xdr:rowOff>
    </xdr:to>
    <xdr:sp macro="" textlink="">
      <xdr:nvSpPr>
        <xdr:cNvPr id="486" name="楕円 485"/>
        <xdr:cNvSpPr/>
      </xdr:nvSpPr>
      <xdr:spPr>
        <a:xfrm>
          <a:off x="22110700" y="59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151427</xdr:rowOff>
    </xdr:from>
    <xdr:ext cx="534377" cy="259045"/>
    <xdr:sp macro="" textlink="">
      <xdr:nvSpPr>
        <xdr:cNvPr id="487" name="【一般廃棄物処理施設】&#10;一人当たり有形固定資産（償却資産）額該当値テキスト"/>
        <xdr:cNvSpPr txBox="1"/>
      </xdr:nvSpPr>
      <xdr:spPr>
        <a:xfrm>
          <a:off x="22199600" y="580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9" name="直線コネクタ 4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0" name="テキスト ボックス 49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1" name="直線コネクタ 5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2" name="テキスト ボックス 5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3" name="直線コネクタ 5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4" name="テキスト ボックス 5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5" name="直線コネクタ 5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6" name="テキスト ボックス 5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7" name="直線コネクタ 5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8" name="テキスト ボックス 5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0" name="テキスト ボックス 5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xdr:rowOff>
    </xdr:from>
    <xdr:to>
      <xdr:col>85</xdr:col>
      <xdr:colOff>126364</xdr:colOff>
      <xdr:row>63</xdr:row>
      <xdr:rowOff>3810</xdr:rowOff>
    </xdr:to>
    <xdr:cxnSp macro="">
      <xdr:nvCxnSpPr>
        <xdr:cNvPr id="512" name="直線コネクタ 511"/>
        <xdr:cNvCxnSpPr/>
      </xdr:nvCxnSpPr>
      <xdr:spPr>
        <a:xfrm flipV="1">
          <a:off x="16318864" y="94392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7637</xdr:rowOff>
    </xdr:from>
    <xdr:ext cx="405111" cy="259045"/>
    <xdr:sp macro="" textlink="">
      <xdr:nvSpPr>
        <xdr:cNvPr id="513" name="【保健センター・保健所】&#10;有形固定資産減価償却率最小値テキスト"/>
        <xdr:cNvSpPr txBox="1"/>
      </xdr:nvSpPr>
      <xdr:spPr>
        <a:xfrm>
          <a:off x="16357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3810</xdr:rowOff>
    </xdr:from>
    <xdr:to>
      <xdr:col>86</xdr:col>
      <xdr:colOff>25400</xdr:colOff>
      <xdr:row>63</xdr:row>
      <xdr:rowOff>3810</xdr:rowOff>
    </xdr:to>
    <xdr:cxnSp macro="">
      <xdr:nvCxnSpPr>
        <xdr:cNvPr id="514" name="直線コネクタ 513"/>
        <xdr:cNvCxnSpPr/>
      </xdr:nvCxnSpPr>
      <xdr:spPr>
        <a:xfrm>
          <a:off x="16230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127652</xdr:rowOff>
    </xdr:from>
    <xdr:ext cx="405111" cy="259045"/>
    <xdr:sp macro="" textlink="">
      <xdr:nvSpPr>
        <xdr:cNvPr id="515" name="【保健センター・保健所】&#10;有形固定資産減価償却率最大値テキスト"/>
        <xdr:cNvSpPr txBox="1"/>
      </xdr:nvSpPr>
      <xdr:spPr>
        <a:xfrm>
          <a:off x="16357600" y="921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xdr:rowOff>
    </xdr:from>
    <xdr:to>
      <xdr:col>86</xdr:col>
      <xdr:colOff>25400</xdr:colOff>
      <xdr:row>55</xdr:row>
      <xdr:rowOff>9525</xdr:rowOff>
    </xdr:to>
    <xdr:cxnSp macro="">
      <xdr:nvCxnSpPr>
        <xdr:cNvPr id="516" name="直線コネクタ 515"/>
        <xdr:cNvCxnSpPr/>
      </xdr:nvCxnSpPr>
      <xdr:spPr>
        <a:xfrm>
          <a:off x="16230600" y="943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93997</xdr:rowOff>
    </xdr:from>
    <xdr:ext cx="405111" cy="259045"/>
    <xdr:sp macro="" textlink="">
      <xdr:nvSpPr>
        <xdr:cNvPr id="517" name="【保健センター・保健所】&#10;有形固定資産減価償却率平均値テキスト"/>
        <xdr:cNvSpPr txBox="1"/>
      </xdr:nvSpPr>
      <xdr:spPr>
        <a:xfrm>
          <a:off x="16357600" y="986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18" name="フローチャート: 判断 517"/>
        <xdr:cNvSpPr/>
      </xdr:nvSpPr>
      <xdr:spPr>
        <a:xfrm>
          <a:off x="16268700" y="100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42545</xdr:rowOff>
    </xdr:from>
    <xdr:to>
      <xdr:col>81</xdr:col>
      <xdr:colOff>101600</xdr:colOff>
      <xdr:row>58</xdr:row>
      <xdr:rowOff>144145</xdr:rowOff>
    </xdr:to>
    <xdr:sp macro="" textlink="">
      <xdr:nvSpPr>
        <xdr:cNvPr id="519" name="フローチャート: 判断 518"/>
        <xdr:cNvSpPr/>
      </xdr:nvSpPr>
      <xdr:spPr>
        <a:xfrm>
          <a:off x="15430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160672</xdr:rowOff>
    </xdr:from>
    <xdr:ext cx="405111" cy="259045"/>
    <xdr:sp macro="" textlink="">
      <xdr:nvSpPr>
        <xdr:cNvPr id="520" name="n_1ave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164465</xdr:rowOff>
    </xdr:from>
    <xdr:to>
      <xdr:col>76</xdr:col>
      <xdr:colOff>165100</xdr:colOff>
      <xdr:row>58</xdr:row>
      <xdr:rowOff>94615</xdr:rowOff>
    </xdr:to>
    <xdr:sp macro="" textlink="">
      <xdr:nvSpPr>
        <xdr:cNvPr id="521" name="フローチャート: 判断 520"/>
        <xdr:cNvSpPr/>
      </xdr:nvSpPr>
      <xdr:spPr>
        <a:xfrm>
          <a:off x="14541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111142</xdr:rowOff>
    </xdr:from>
    <xdr:ext cx="405111" cy="259045"/>
    <xdr:sp macro="" textlink="">
      <xdr:nvSpPr>
        <xdr:cNvPr id="522" name="n_2aveValue【保健センター・保健所】&#10;有形固定資産減価償却率"/>
        <xdr:cNvSpPr txBox="1"/>
      </xdr:nvSpPr>
      <xdr:spPr>
        <a:xfrm>
          <a:off x="1438974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132080</xdr:rowOff>
    </xdr:from>
    <xdr:to>
      <xdr:col>72</xdr:col>
      <xdr:colOff>38100</xdr:colOff>
      <xdr:row>58</xdr:row>
      <xdr:rowOff>62230</xdr:rowOff>
    </xdr:to>
    <xdr:sp macro="" textlink="">
      <xdr:nvSpPr>
        <xdr:cNvPr id="523" name="フローチャート: 判断 522"/>
        <xdr:cNvSpPr/>
      </xdr:nvSpPr>
      <xdr:spPr>
        <a:xfrm>
          <a:off x="1365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56</xdr:row>
      <xdr:rowOff>78757</xdr:rowOff>
    </xdr:from>
    <xdr:ext cx="405111" cy="259045"/>
    <xdr:sp macro="" textlink="">
      <xdr:nvSpPr>
        <xdr:cNvPr id="524" name="n_3aveValue【保健センター・保健所】&#10;有形固定資産減価償却率"/>
        <xdr:cNvSpPr txBox="1"/>
      </xdr:nvSpPr>
      <xdr:spPr>
        <a:xfrm>
          <a:off x="13500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525" name="フローチャート: 判断 524"/>
        <xdr:cNvSpPr/>
      </xdr:nvSpPr>
      <xdr:spPr>
        <a:xfrm>
          <a:off x="12763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50182</xdr:rowOff>
    </xdr:from>
    <xdr:ext cx="405111" cy="259045"/>
    <xdr:sp macro="" textlink="">
      <xdr:nvSpPr>
        <xdr:cNvPr id="526" name="n_4aveValue【保健センター・保健所】&#10;有形固定資産減価償却率"/>
        <xdr:cNvSpPr txBox="1"/>
      </xdr:nvSpPr>
      <xdr:spPr>
        <a:xfrm>
          <a:off x="12611744" y="965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7" name="テキスト ボックス 5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2" name="楕円 531"/>
        <xdr:cNvSpPr/>
      </xdr:nvSpPr>
      <xdr:spPr>
        <a:xfrm>
          <a:off x="16268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161942</xdr:rowOff>
    </xdr:from>
    <xdr:ext cx="405111" cy="259045"/>
    <xdr:sp macro="" textlink="">
      <xdr:nvSpPr>
        <xdr:cNvPr id="533" name="【保健センター・保健所】&#10;有形固定資産減価償却率該当値テキスト"/>
        <xdr:cNvSpPr txBox="1"/>
      </xdr:nvSpPr>
      <xdr:spPr>
        <a:xfrm>
          <a:off x="1635760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4" name="直線コネクタ 54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5" name="テキスト ボックス 54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6" name="直線コネクタ 54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7" name="テキスト ボックス 54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8" name="直線コネクタ 54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9" name="テキスト ボックス 54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0" name="直線コネクタ 54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1" name="テキスト ボックス 55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2" name="直線コネクタ 55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3" name="テキスト ボックス 55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4" name="直線コネクタ 55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5" name="テキスト ボックス 55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6" name="直線コネクタ 5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7" name="テキスト ボックス 5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65315</xdr:rowOff>
    </xdr:to>
    <xdr:cxnSp macro="">
      <xdr:nvCxnSpPr>
        <xdr:cNvPr id="559" name="直線コネクタ 558"/>
        <xdr:cNvCxnSpPr/>
      </xdr:nvCxnSpPr>
      <xdr:spPr>
        <a:xfrm flipV="1">
          <a:off x="22160864"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60"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61" name="直線コネクタ 560"/>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62" name="【保健センター・保健所】&#10;一人当たり面積最大値テキスト"/>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63" name="直線コネクタ 562"/>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58255</xdr:rowOff>
    </xdr:from>
    <xdr:ext cx="469744" cy="259045"/>
    <xdr:sp macro="" textlink="">
      <xdr:nvSpPr>
        <xdr:cNvPr id="564" name="【保健センター・保健所】&#10;一人当たり面積平均値テキスト"/>
        <xdr:cNvSpPr txBox="1"/>
      </xdr:nvSpPr>
      <xdr:spPr>
        <a:xfrm>
          <a:off x="22199600" y="10345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79828</xdr:rowOff>
    </xdr:from>
    <xdr:to>
      <xdr:col>116</xdr:col>
      <xdr:colOff>114300</xdr:colOff>
      <xdr:row>61</xdr:row>
      <xdr:rowOff>9978</xdr:rowOff>
    </xdr:to>
    <xdr:sp macro="" textlink="">
      <xdr:nvSpPr>
        <xdr:cNvPr id="565" name="フローチャート: 判断 564"/>
        <xdr:cNvSpPr/>
      </xdr:nvSpPr>
      <xdr:spPr>
        <a:xfrm>
          <a:off x="22110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79828</xdr:rowOff>
    </xdr:from>
    <xdr:to>
      <xdr:col>112</xdr:col>
      <xdr:colOff>38100</xdr:colOff>
      <xdr:row>61</xdr:row>
      <xdr:rowOff>9978</xdr:rowOff>
    </xdr:to>
    <xdr:sp macro="" textlink="">
      <xdr:nvSpPr>
        <xdr:cNvPr id="566" name="フローチャート: 判断 565"/>
        <xdr:cNvSpPr/>
      </xdr:nvSpPr>
      <xdr:spPr>
        <a:xfrm>
          <a:off x="21272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26505</xdr:rowOff>
    </xdr:from>
    <xdr:ext cx="469744" cy="259045"/>
    <xdr:sp macro="" textlink="">
      <xdr:nvSpPr>
        <xdr:cNvPr id="567" name="n_1aveValue【保健センター・保健所】&#10;一人当たり面積"/>
        <xdr:cNvSpPr txBox="1"/>
      </xdr:nvSpPr>
      <xdr:spPr>
        <a:xfrm>
          <a:off x="210757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47172</xdr:rowOff>
    </xdr:from>
    <xdr:to>
      <xdr:col>107</xdr:col>
      <xdr:colOff>101600</xdr:colOff>
      <xdr:row>60</xdr:row>
      <xdr:rowOff>148772</xdr:rowOff>
    </xdr:to>
    <xdr:sp macro="" textlink="">
      <xdr:nvSpPr>
        <xdr:cNvPr id="568" name="フローチャート: 判断 567"/>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165299</xdr:rowOff>
    </xdr:from>
    <xdr:ext cx="469744" cy="259045"/>
    <xdr:sp macro="" textlink="">
      <xdr:nvSpPr>
        <xdr:cNvPr id="569" name="n_2aveValue【保健センター・保健所】&#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112485</xdr:rowOff>
    </xdr:from>
    <xdr:to>
      <xdr:col>102</xdr:col>
      <xdr:colOff>165100</xdr:colOff>
      <xdr:row>61</xdr:row>
      <xdr:rowOff>42635</xdr:rowOff>
    </xdr:to>
    <xdr:sp macro="" textlink="">
      <xdr:nvSpPr>
        <xdr:cNvPr id="570" name="フローチャート: 判断 569"/>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59162</xdr:rowOff>
    </xdr:from>
    <xdr:ext cx="469744" cy="259045"/>
    <xdr:sp macro="" textlink="">
      <xdr:nvSpPr>
        <xdr:cNvPr id="571" name="n_3aveValue【保健センター・保健所】&#10;一人当たり面積"/>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6350</xdr:rowOff>
    </xdr:from>
    <xdr:to>
      <xdr:col>98</xdr:col>
      <xdr:colOff>38100</xdr:colOff>
      <xdr:row>61</xdr:row>
      <xdr:rowOff>107950</xdr:rowOff>
    </xdr:to>
    <xdr:sp macro="" textlink="">
      <xdr:nvSpPr>
        <xdr:cNvPr id="572" name="フローチャート: 判断 571"/>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59</xdr:row>
      <xdr:rowOff>124477</xdr:rowOff>
    </xdr:from>
    <xdr:ext cx="469744" cy="259045"/>
    <xdr:sp macro="" textlink="">
      <xdr:nvSpPr>
        <xdr:cNvPr id="573" name="n_4aveValue【保健センター・保健所】&#10;一人当たり面積"/>
        <xdr:cNvSpPr txBox="1"/>
      </xdr:nvSpPr>
      <xdr:spPr>
        <a:xfrm>
          <a:off x="18421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579" name="楕円 578"/>
        <xdr:cNvSpPr/>
      </xdr:nvSpPr>
      <xdr:spPr>
        <a:xfrm>
          <a:off x="22110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86377</xdr:rowOff>
    </xdr:from>
    <xdr:ext cx="469744" cy="259045"/>
    <xdr:sp macro="" textlink="">
      <xdr:nvSpPr>
        <xdr:cNvPr id="580" name="【保健センター・保健所】&#10;一人当たり面積該当値テキスト"/>
        <xdr:cNvSpPr txBox="1"/>
      </xdr:nvSpPr>
      <xdr:spPr>
        <a:xfrm>
          <a:off x="22199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1" name="正方形/長方形 5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2" name="正方形/長方形 5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3" name="正方形/長方形 5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4" name="正方形/長方形 5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5" name="正方形/長方形 5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6" name="正方形/長方形 5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7" name="正方形/長方形 5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正方形/長方形 5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9" name="テキスト ボックス 5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0" name="直線コネクタ 5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1" name="テキスト ボックス 5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2" name="直線コネクタ 59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3" name="テキスト ボックス 59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4" name="直線コネクタ 59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95" name="テキスト ボックス 59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96" name="直線コネクタ 59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97" name="テキスト ボックス 59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98" name="直線コネクタ 59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99" name="テキスト ボックス 59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0" name="直線コネクタ 5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1" name="テキスト ボックス 60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145542</xdr:rowOff>
    </xdr:from>
    <xdr:to>
      <xdr:col>85</xdr:col>
      <xdr:colOff>126364</xdr:colOff>
      <xdr:row>86</xdr:row>
      <xdr:rowOff>79248</xdr:rowOff>
    </xdr:to>
    <xdr:cxnSp macro="">
      <xdr:nvCxnSpPr>
        <xdr:cNvPr id="603" name="直線コネクタ 602"/>
        <xdr:cNvCxnSpPr/>
      </xdr:nvCxnSpPr>
      <xdr:spPr>
        <a:xfrm flipV="1">
          <a:off x="16318864" y="13518642"/>
          <a:ext cx="0" cy="130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83075</xdr:rowOff>
    </xdr:from>
    <xdr:ext cx="405111" cy="259045"/>
    <xdr:sp macro="" textlink="">
      <xdr:nvSpPr>
        <xdr:cNvPr id="604" name="【消防施設】&#10;有形固定資産減価償却率最小値テキスト"/>
        <xdr:cNvSpPr txBox="1"/>
      </xdr:nvSpPr>
      <xdr:spPr>
        <a:xfrm>
          <a:off x="16357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79248</xdr:rowOff>
    </xdr:from>
    <xdr:to>
      <xdr:col>86</xdr:col>
      <xdr:colOff>25400</xdr:colOff>
      <xdr:row>86</xdr:row>
      <xdr:rowOff>79248</xdr:rowOff>
    </xdr:to>
    <xdr:cxnSp macro="">
      <xdr:nvCxnSpPr>
        <xdr:cNvPr id="605" name="直線コネクタ 604"/>
        <xdr:cNvCxnSpPr/>
      </xdr:nvCxnSpPr>
      <xdr:spPr>
        <a:xfrm>
          <a:off x="16230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92219</xdr:rowOff>
    </xdr:from>
    <xdr:ext cx="405111" cy="259045"/>
    <xdr:sp macro="" textlink="">
      <xdr:nvSpPr>
        <xdr:cNvPr id="606" name="【消防施設】&#10;有形固定資産減価償却率最大値テキスト"/>
        <xdr:cNvSpPr txBox="1"/>
      </xdr:nvSpPr>
      <xdr:spPr>
        <a:xfrm>
          <a:off x="163576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145542</xdr:rowOff>
    </xdr:from>
    <xdr:to>
      <xdr:col>86</xdr:col>
      <xdr:colOff>25400</xdr:colOff>
      <xdr:row>78</xdr:row>
      <xdr:rowOff>145542</xdr:rowOff>
    </xdr:to>
    <xdr:cxnSp macro="">
      <xdr:nvCxnSpPr>
        <xdr:cNvPr id="607" name="直線コネクタ 606"/>
        <xdr:cNvCxnSpPr/>
      </xdr:nvCxnSpPr>
      <xdr:spPr>
        <a:xfrm>
          <a:off x="16230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146321</xdr:rowOff>
    </xdr:from>
    <xdr:ext cx="405111" cy="259045"/>
    <xdr:sp macro="" textlink="">
      <xdr:nvSpPr>
        <xdr:cNvPr id="608" name="【消防施設】&#10;有形固定資産減価償却率平均値テキスト"/>
        <xdr:cNvSpPr txBox="1"/>
      </xdr:nvSpPr>
      <xdr:spPr>
        <a:xfrm>
          <a:off x="16357600" y="14205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167894</xdr:rowOff>
    </xdr:from>
    <xdr:to>
      <xdr:col>85</xdr:col>
      <xdr:colOff>177800</xdr:colOff>
      <xdr:row>83</xdr:row>
      <xdr:rowOff>98044</xdr:rowOff>
    </xdr:to>
    <xdr:sp macro="" textlink="">
      <xdr:nvSpPr>
        <xdr:cNvPr id="609" name="フローチャート: 判断 608"/>
        <xdr:cNvSpPr/>
      </xdr:nvSpPr>
      <xdr:spPr>
        <a:xfrm>
          <a:off x="162687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42163</xdr:rowOff>
    </xdr:from>
    <xdr:to>
      <xdr:col>81</xdr:col>
      <xdr:colOff>101600</xdr:colOff>
      <xdr:row>83</xdr:row>
      <xdr:rowOff>143763</xdr:rowOff>
    </xdr:to>
    <xdr:sp macro="" textlink="">
      <xdr:nvSpPr>
        <xdr:cNvPr id="610" name="フローチャート: 判断 609"/>
        <xdr:cNvSpPr/>
      </xdr:nvSpPr>
      <xdr:spPr>
        <a:xfrm>
          <a:off x="15430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160290</xdr:rowOff>
    </xdr:from>
    <xdr:ext cx="405111" cy="259045"/>
    <xdr:sp macro="" textlink="">
      <xdr:nvSpPr>
        <xdr:cNvPr id="611" name="n_1aveValue【消防施設】&#10;有形固定資産減価償却率"/>
        <xdr:cNvSpPr txBox="1"/>
      </xdr:nvSpPr>
      <xdr:spPr>
        <a:xfrm>
          <a:off x="152660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10161</xdr:rowOff>
    </xdr:from>
    <xdr:to>
      <xdr:col>76</xdr:col>
      <xdr:colOff>165100</xdr:colOff>
      <xdr:row>83</xdr:row>
      <xdr:rowOff>111761</xdr:rowOff>
    </xdr:to>
    <xdr:sp macro="" textlink="">
      <xdr:nvSpPr>
        <xdr:cNvPr id="612" name="フローチャート: 判断 611"/>
        <xdr:cNvSpPr/>
      </xdr:nvSpPr>
      <xdr:spPr>
        <a:xfrm>
          <a:off x="14541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128288</xdr:rowOff>
    </xdr:from>
    <xdr:ext cx="405111" cy="259045"/>
    <xdr:sp macro="" textlink="">
      <xdr:nvSpPr>
        <xdr:cNvPr id="613" name="n_2aveValue【消防施設】&#10;有形固定資産減価償却率"/>
        <xdr:cNvSpPr txBox="1"/>
      </xdr:nvSpPr>
      <xdr:spPr>
        <a:xfrm>
          <a:off x="14389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154178</xdr:rowOff>
    </xdr:from>
    <xdr:to>
      <xdr:col>72</xdr:col>
      <xdr:colOff>38100</xdr:colOff>
      <xdr:row>83</xdr:row>
      <xdr:rowOff>84328</xdr:rowOff>
    </xdr:to>
    <xdr:sp macro="" textlink="">
      <xdr:nvSpPr>
        <xdr:cNvPr id="614" name="フローチャート: 判断 613"/>
        <xdr:cNvSpPr/>
      </xdr:nvSpPr>
      <xdr:spPr>
        <a:xfrm>
          <a:off x="13652500" y="1421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100855</xdr:rowOff>
    </xdr:from>
    <xdr:ext cx="405111" cy="259045"/>
    <xdr:sp macro="" textlink="">
      <xdr:nvSpPr>
        <xdr:cNvPr id="615" name="n_3aveValue【消防施設】&#10;有形固定資産減価償却率"/>
        <xdr:cNvSpPr txBox="1"/>
      </xdr:nvSpPr>
      <xdr:spPr>
        <a:xfrm>
          <a:off x="13500744" y="1398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149606</xdr:rowOff>
    </xdr:from>
    <xdr:to>
      <xdr:col>67</xdr:col>
      <xdr:colOff>101600</xdr:colOff>
      <xdr:row>83</xdr:row>
      <xdr:rowOff>79756</xdr:rowOff>
    </xdr:to>
    <xdr:sp macro="" textlink="">
      <xdr:nvSpPr>
        <xdr:cNvPr id="616" name="フローチャート: 判断 615"/>
        <xdr:cNvSpPr/>
      </xdr:nvSpPr>
      <xdr:spPr>
        <a:xfrm>
          <a:off x="12763500" y="1420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96283</xdr:rowOff>
    </xdr:from>
    <xdr:ext cx="405111" cy="259045"/>
    <xdr:sp macro="" textlink="">
      <xdr:nvSpPr>
        <xdr:cNvPr id="617" name="n_4aveValue【消防施設】&#10;有形固定資産減価償却率"/>
        <xdr:cNvSpPr txBox="1"/>
      </xdr:nvSpPr>
      <xdr:spPr>
        <a:xfrm>
          <a:off x="12611744" y="1398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8" name="テキスト ボックス 6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9" name="テキスト ボックス 6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0" name="テキスト ボックス 6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1" name="テキスト ボックス 6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2" name="テキスト ボックス 6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23" name="楕円 622"/>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170197</xdr:rowOff>
    </xdr:from>
    <xdr:ext cx="405111" cy="259045"/>
    <xdr:sp macro="" textlink="">
      <xdr:nvSpPr>
        <xdr:cNvPr id="624" name="【消防施設】&#10;有形固定資産減価償却率該当値テキスト"/>
        <xdr:cNvSpPr txBox="1"/>
      </xdr:nvSpPr>
      <xdr:spPr>
        <a:xfrm>
          <a:off x="16357600" y="1405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35" name="テキスト ボックス 63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36" name="直線コネクタ 63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7" name="テキスト ボックス 63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8" name="直線コネクタ 63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9" name="テキスト ボックス 63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2" name="直線コネクタ 64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3" name="テキスト ボックス 64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4" name="直線コネクタ 64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5" name="テキスト ボックス 64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95250</xdr:rowOff>
    </xdr:to>
    <xdr:cxnSp macro="">
      <xdr:nvCxnSpPr>
        <xdr:cNvPr id="649" name="直線コネクタ 648"/>
        <xdr:cNvCxnSpPr/>
      </xdr:nvCxnSpPr>
      <xdr:spPr>
        <a:xfrm flipV="1">
          <a:off x="22160864" y="1331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50"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51" name="直線コネクタ 65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652" name="【消防施設】&#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653" name="直線コネクタ 652"/>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48277</xdr:rowOff>
    </xdr:from>
    <xdr:ext cx="469744" cy="259045"/>
    <xdr:sp macro="" textlink="">
      <xdr:nvSpPr>
        <xdr:cNvPr id="654" name="【消防施設】&#10;一人当たり面積平均値テキスト"/>
        <xdr:cNvSpPr txBox="1"/>
      </xdr:nvSpPr>
      <xdr:spPr>
        <a:xfrm>
          <a:off x="22199600" y="1410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25400</xdr:rowOff>
    </xdr:from>
    <xdr:to>
      <xdr:col>116</xdr:col>
      <xdr:colOff>114300</xdr:colOff>
      <xdr:row>83</xdr:row>
      <xdr:rowOff>127000</xdr:rowOff>
    </xdr:to>
    <xdr:sp macro="" textlink="">
      <xdr:nvSpPr>
        <xdr:cNvPr id="655" name="フローチャート: 判断 654"/>
        <xdr:cNvSpPr/>
      </xdr:nvSpPr>
      <xdr:spPr>
        <a:xfrm>
          <a:off x="221107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25400</xdr:rowOff>
    </xdr:from>
    <xdr:to>
      <xdr:col>112</xdr:col>
      <xdr:colOff>38100</xdr:colOff>
      <xdr:row>83</xdr:row>
      <xdr:rowOff>127000</xdr:rowOff>
    </xdr:to>
    <xdr:sp macro="" textlink="">
      <xdr:nvSpPr>
        <xdr:cNvPr id="656" name="フローチャート: 判断 655"/>
        <xdr:cNvSpPr/>
      </xdr:nvSpPr>
      <xdr:spPr>
        <a:xfrm>
          <a:off x="21272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143527</xdr:rowOff>
    </xdr:from>
    <xdr:ext cx="469744" cy="259045"/>
    <xdr:sp macro="" textlink="">
      <xdr:nvSpPr>
        <xdr:cNvPr id="657" name="n_1aveValue【消防施設】&#10;一人当たり面積"/>
        <xdr:cNvSpPr txBox="1"/>
      </xdr:nvSpPr>
      <xdr:spPr>
        <a:xfrm>
          <a:off x="210757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63500</xdr:rowOff>
    </xdr:from>
    <xdr:to>
      <xdr:col>107</xdr:col>
      <xdr:colOff>101600</xdr:colOff>
      <xdr:row>82</xdr:row>
      <xdr:rowOff>165100</xdr:rowOff>
    </xdr:to>
    <xdr:sp macro="" textlink="">
      <xdr:nvSpPr>
        <xdr:cNvPr id="658" name="フローチャート: 判断 657"/>
        <xdr:cNvSpPr/>
      </xdr:nvSpPr>
      <xdr:spPr>
        <a:xfrm>
          <a:off x="20383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10177</xdr:rowOff>
    </xdr:from>
    <xdr:ext cx="469744" cy="259045"/>
    <xdr:sp macro="" textlink="">
      <xdr:nvSpPr>
        <xdr:cNvPr id="659" name="n_2aveValue【消防施設】&#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101600</xdr:rowOff>
    </xdr:from>
    <xdr:to>
      <xdr:col>102</xdr:col>
      <xdr:colOff>165100</xdr:colOff>
      <xdr:row>84</xdr:row>
      <xdr:rowOff>31750</xdr:rowOff>
    </xdr:to>
    <xdr:sp macro="" textlink="">
      <xdr:nvSpPr>
        <xdr:cNvPr id="660" name="フローチャート: 判断 659"/>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48277</xdr:rowOff>
    </xdr:from>
    <xdr:ext cx="469744" cy="259045"/>
    <xdr:sp macro="" textlink="">
      <xdr:nvSpPr>
        <xdr:cNvPr id="661" name="n_3aveValue【消防施設】&#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25400</xdr:rowOff>
    </xdr:from>
    <xdr:to>
      <xdr:col>98</xdr:col>
      <xdr:colOff>38100</xdr:colOff>
      <xdr:row>83</xdr:row>
      <xdr:rowOff>127000</xdr:rowOff>
    </xdr:to>
    <xdr:sp macro="" textlink="">
      <xdr:nvSpPr>
        <xdr:cNvPr id="662" name="フローチャート: 判断 661"/>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81</xdr:row>
      <xdr:rowOff>143527</xdr:rowOff>
    </xdr:from>
    <xdr:ext cx="469744" cy="259045"/>
    <xdr:sp macro="" textlink="">
      <xdr:nvSpPr>
        <xdr:cNvPr id="663" name="n_4aveValue【消防施設】&#10;一人当たり面積"/>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64" name="テキスト ボックス 66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5" name="テキスト ボックス 66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6" name="テキスト ボックス 66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7" name="テキスト ボックス 66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8" name="テキスト ボックス 66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44450</xdr:rowOff>
    </xdr:from>
    <xdr:to>
      <xdr:col>116</xdr:col>
      <xdr:colOff>114300</xdr:colOff>
      <xdr:row>84</xdr:row>
      <xdr:rowOff>146050</xdr:rowOff>
    </xdr:to>
    <xdr:sp macro="" textlink="">
      <xdr:nvSpPr>
        <xdr:cNvPr id="669" name="楕円 668"/>
        <xdr:cNvSpPr/>
      </xdr:nvSpPr>
      <xdr:spPr>
        <a:xfrm>
          <a:off x="22110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22877</xdr:rowOff>
    </xdr:from>
    <xdr:ext cx="469744" cy="259045"/>
    <xdr:sp macro="" textlink="">
      <xdr:nvSpPr>
        <xdr:cNvPr id="670" name="【消防施設】&#10;一人当たり面積該当値テキスト"/>
        <xdr:cNvSpPr txBox="1"/>
      </xdr:nvSpPr>
      <xdr:spPr>
        <a:xfrm>
          <a:off x="22199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81" name="テキスト ボックス 68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83" name="テキスト ボックス 68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93" name="テキスト ボックス 69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125186</xdr:rowOff>
    </xdr:from>
    <xdr:to>
      <xdr:col>85</xdr:col>
      <xdr:colOff>126364</xdr:colOff>
      <xdr:row>109</xdr:row>
      <xdr:rowOff>5987</xdr:rowOff>
    </xdr:to>
    <xdr:cxnSp macro="">
      <xdr:nvCxnSpPr>
        <xdr:cNvPr id="696" name="直線コネクタ 695"/>
        <xdr:cNvCxnSpPr/>
      </xdr:nvCxnSpPr>
      <xdr:spPr>
        <a:xfrm flipV="1">
          <a:off x="16318864" y="1727018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9814</xdr:rowOff>
    </xdr:from>
    <xdr:ext cx="405111" cy="259045"/>
    <xdr:sp macro="" textlink="">
      <xdr:nvSpPr>
        <xdr:cNvPr id="697" name="【庁舎】&#10;有形固定資産減価償却率最小値テキスト"/>
        <xdr:cNvSpPr txBox="1"/>
      </xdr:nvSpPr>
      <xdr:spPr>
        <a:xfrm>
          <a:off x="16357600" y="1869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5987</xdr:rowOff>
    </xdr:from>
    <xdr:to>
      <xdr:col>86</xdr:col>
      <xdr:colOff>25400</xdr:colOff>
      <xdr:row>109</xdr:row>
      <xdr:rowOff>5987</xdr:rowOff>
    </xdr:to>
    <xdr:cxnSp macro="">
      <xdr:nvCxnSpPr>
        <xdr:cNvPr id="698" name="直線コネクタ 697"/>
        <xdr:cNvCxnSpPr/>
      </xdr:nvCxnSpPr>
      <xdr:spPr>
        <a:xfrm>
          <a:off x="16230600" y="1869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71863</xdr:rowOff>
    </xdr:from>
    <xdr:ext cx="405111" cy="259045"/>
    <xdr:sp macro="" textlink="">
      <xdr:nvSpPr>
        <xdr:cNvPr id="699" name="【庁舎】&#10;有形固定資産減価償却率最大値テキスト"/>
        <xdr:cNvSpPr txBox="1"/>
      </xdr:nvSpPr>
      <xdr:spPr>
        <a:xfrm>
          <a:off x="16357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125186</xdr:rowOff>
    </xdr:from>
    <xdr:to>
      <xdr:col>86</xdr:col>
      <xdr:colOff>25400</xdr:colOff>
      <xdr:row>100</xdr:row>
      <xdr:rowOff>125186</xdr:rowOff>
    </xdr:to>
    <xdr:cxnSp macro="">
      <xdr:nvCxnSpPr>
        <xdr:cNvPr id="700" name="直線コネクタ 699"/>
        <xdr:cNvCxnSpPr/>
      </xdr:nvCxnSpPr>
      <xdr:spPr>
        <a:xfrm>
          <a:off x="16230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01" name="【庁舎】&#10;有形固定資産減価償却率平均値テキスト"/>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02" name="フローチャート: 判断 701"/>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22134</xdr:rowOff>
    </xdr:from>
    <xdr:to>
      <xdr:col>81</xdr:col>
      <xdr:colOff>101600</xdr:colOff>
      <xdr:row>104</xdr:row>
      <xdr:rowOff>123734</xdr:rowOff>
    </xdr:to>
    <xdr:sp macro="" textlink="">
      <xdr:nvSpPr>
        <xdr:cNvPr id="703" name="フローチャート: 判断 702"/>
        <xdr:cNvSpPr/>
      </xdr:nvSpPr>
      <xdr:spPr>
        <a:xfrm>
          <a:off x="15430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140261</xdr:rowOff>
    </xdr:from>
    <xdr:ext cx="405111" cy="259045"/>
    <xdr:sp macro="" textlink="">
      <xdr:nvSpPr>
        <xdr:cNvPr id="704" name="n_1aveValue【庁舎】&#10;有形固定資産減価償却率"/>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49893</xdr:rowOff>
    </xdr:from>
    <xdr:to>
      <xdr:col>76</xdr:col>
      <xdr:colOff>165100</xdr:colOff>
      <xdr:row>104</xdr:row>
      <xdr:rowOff>151493</xdr:rowOff>
    </xdr:to>
    <xdr:sp macro="" textlink="">
      <xdr:nvSpPr>
        <xdr:cNvPr id="705" name="フローチャート: 判断 704"/>
        <xdr:cNvSpPr/>
      </xdr:nvSpPr>
      <xdr:spPr>
        <a:xfrm>
          <a:off x="14541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168020</xdr:rowOff>
    </xdr:from>
    <xdr:ext cx="405111" cy="259045"/>
    <xdr:sp macro="" textlink="">
      <xdr:nvSpPr>
        <xdr:cNvPr id="706" name="n_2aveValue【庁舎】&#10;有形固定資産減価償却率"/>
        <xdr:cNvSpPr txBox="1"/>
      </xdr:nvSpPr>
      <xdr:spPr>
        <a:xfrm>
          <a:off x="14389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28666</xdr:rowOff>
    </xdr:from>
    <xdr:to>
      <xdr:col>72</xdr:col>
      <xdr:colOff>38100</xdr:colOff>
      <xdr:row>104</xdr:row>
      <xdr:rowOff>130266</xdr:rowOff>
    </xdr:to>
    <xdr:sp macro="" textlink="">
      <xdr:nvSpPr>
        <xdr:cNvPr id="707" name="フローチャート: 判断 706"/>
        <xdr:cNvSpPr/>
      </xdr:nvSpPr>
      <xdr:spPr>
        <a:xfrm>
          <a:off x="13652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146793</xdr:rowOff>
    </xdr:from>
    <xdr:ext cx="405111" cy="259045"/>
    <xdr:sp macro="" textlink="">
      <xdr:nvSpPr>
        <xdr:cNvPr id="708" name="n_3aveValue【庁舎】&#10;有形固定資産減価償却率"/>
        <xdr:cNvSpPr txBox="1"/>
      </xdr:nvSpPr>
      <xdr:spPr>
        <a:xfrm>
          <a:off x="13500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131536</xdr:rowOff>
    </xdr:from>
    <xdr:to>
      <xdr:col>67</xdr:col>
      <xdr:colOff>101600</xdr:colOff>
      <xdr:row>104</xdr:row>
      <xdr:rowOff>61686</xdr:rowOff>
    </xdr:to>
    <xdr:sp macro="" textlink="">
      <xdr:nvSpPr>
        <xdr:cNvPr id="709" name="フローチャート: 判断 708"/>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78213</xdr:rowOff>
    </xdr:from>
    <xdr:ext cx="405111" cy="259045"/>
    <xdr:sp macro="" textlink="">
      <xdr:nvSpPr>
        <xdr:cNvPr id="710" name="n_4ave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30299</xdr:rowOff>
    </xdr:from>
    <xdr:to>
      <xdr:col>85</xdr:col>
      <xdr:colOff>177800</xdr:colOff>
      <xdr:row>105</xdr:row>
      <xdr:rowOff>131899</xdr:rowOff>
    </xdr:to>
    <xdr:sp macro="" textlink="">
      <xdr:nvSpPr>
        <xdr:cNvPr id="716" name="楕円 715"/>
        <xdr:cNvSpPr/>
      </xdr:nvSpPr>
      <xdr:spPr>
        <a:xfrm>
          <a:off x="162687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8726</xdr:rowOff>
    </xdr:from>
    <xdr:ext cx="405111" cy="259045"/>
    <xdr:sp macro="" textlink="">
      <xdr:nvSpPr>
        <xdr:cNvPr id="717" name="【庁舎】&#10;有形固定資産減価償却率該当値テキスト"/>
        <xdr:cNvSpPr txBox="1"/>
      </xdr:nvSpPr>
      <xdr:spPr>
        <a:xfrm>
          <a:off x="16357600"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8" name="正方形/長方形 71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9" name="正方形/長方形 71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0" name="正方形/長方形 71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1" name="正方形/長方形 72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2" name="正方形/長方形 72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3" name="正方形/長方形 72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4" name="正方形/長方形 72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5" name="正方形/長方形 72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6" name="テキスト ボックス 72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7" name="直線コネクタ 72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8" name="直線コネクタ 72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9" name="テキスト ボックス 72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30" name="直線コネクタ 72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31" name="テキスト ボックス 73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32" name="直線コネクタ 73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33" name="テキスト ボックス 73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34" name="直線コネクタ 73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35" name="テキスト ボックス 73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36" name="直線コネクタ 73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7" name="テキスト ボックス 73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8" name="直線コネクタ 73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9" name="テキスト ボックス 73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7620</xdr:rowOff>
    </xdr:from>
    <xdr:to>
      <xdr:col>116</xdr:col>
      <xdr:colOff>62864</xdr:colOff>
      <xdr:row>108</xdr:row>
      <xdr:rowOff>19050</xdr:rowOff>
    </xdr:to>
    <xdr:cxnSp macro="">
      <xdr:nvCxnSpPr>
        <xdr:cNvPr id="741" name="直線コネクタ 740"/>
        <xdr:cNvCxnSpPr/>
      </xdr:nvCxnSpPr>
      <xdr:spPr>
        <a:xfrm flipV="1">
          <a:off x="22160864" y="1732407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42"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43" name="直線コネクタ 742"/>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125747</xdr:rowOff>
    </xdr:from>
    <xdr:ext cx="469744" cy="259045"/>
    <xdr:sp macro="" textlink="">
      <xdr:nvSpPr>
        <xdr:cNvPr id="744" name="【庁舎】&#10;一人当たり面積最大値テキスト"/>
        <xdr:cNvSpPr txBox="1"/>
      </xdr:nvSpPr>
      <xdr:spPr>
        <a:xfrm>
          <a:off x="22199600" y="1709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7620</xdr:rowOff>
    </xdr:from>
    <xdr:to>
      <xdr:col>116</xdr:col>
      <xdr:colOff>152400</xdr:colOff>
      <xdr:row>101</xdr:row>
      <xdr:rowOff>7620</xdr:rowOff>
    </xdr:to>
    <xdr:cxnSp macro="">
      <xdr:nvCxnSpPr>
        <xdr:cNvPr id="745" name="直線コネクタ 744"/>
        <xdr:cNvCxnSpPr/>
      </xdr:nvCxnSpPr>
      <xdr:spPr>
        <a:xfrm>
          <a:off x="22072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746" name="【庁舎】&#10;一人当たり面積平均値テキスト"/>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47" name="フローチャート: 判断 746"/>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748" name="フローチャート: 判断 747"/>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25416</xdr:rowOff>
    </xdr:from>
    <xdr:ext cx="469744" cy="259045"/>
    <xdr:sp macro="" textlink="">
      <xdr:nvSpPr>
        <xdr:cNvPr id="749"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78739</xdr:rowOff>
    </xdr:from>
    <xdr:to>
      <xdr:col>107</xdr:col>
      <xdr:colOff>101600</xdr:colOff>
      <xdr:row>106</xdr:row>
      <xdr:rowOff>8889</xdr:rowOff>
    </xdr:to>
    <xdr:sp macro="" textlink="">
      <xdr:nvSpPr>
        <xdr:cNvPr id="750" name="フローチャート: 判断 749"/>
        <xdr:cNvSpPr/>
      </xdr:nvSpPr>
      <xdr:spPr>
        <a:xfrm>
          <a:off x="2038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25416</xdr:rowOff>
    </xdr:from>
    <xdr:ext cx="469744" cy="259045"/>
    <xdr:sp macro="" textlink="">
      <xdr:nvSpPr>
        <xdr:cNvPr id="751" name="n_2aveValue【庁舎】&#10;一人当たり面積"/>
        <xdr:cNvSpPr txBox="1"/>
      </xdr:nvSpPr>
      <xdr:spPr>
        <a:xfrm>
          <a:off x="20199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109220</xdr:rowOff>
    </xdr:from>
    <xdr:to>
      <xdr:col>102</xdr:col>
      <xdr:colOff>165100</xdr:colOff>
      <xdr:row>106</xdr:row>
      <xdr:rowOff>39370</xdr:rowOff>
    </xdr:to>
    <xdr:sp macro="" textlink="">
      <xdr:nvSpPr>
        <xdr:cNvPr id="752" name="フローチャート: 判断 751"/>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55897</xdr:rowOff>
    </xdr:from>
    <xdr:ext cx="469744" cy="259045"/>
    <xdr:sp macro="" textlink="">
      <xdr:nvSpPr>
        <xdr:cNvPr id="753"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86361</xdr:rowOff>
    </xdr:from>
    <xdr:to>
      <xdr:col>98</xdr:col>
      <xdr:colOff>38100</xdr:colOff>
      <xdr:row>106</xdr:row>
      <xdr:rowOff>16511</xdr:rowOff>
    </xdr:to>
    <xdr:sp macro="" textlink="">
      <xdr:nvSpPr>
        <xdr:cNvPr id="754" name="フローチャート: 判断 753"/>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33038</xdr:rowOff>
    </xdr:from>
    <xdr:ext cx="469744" cy="259045"/>
    <xdr:sp macro="" textlink="">
      <xdr:nvSpPr>
        <xdr:cNvPr id="755" name="n_4aveValue【庁舎】&#10;一人当たり面積"/>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6" name="テキスト ボックス 7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7" name="テキスト ボックス 7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8" name="テキスト ボックス 7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9" name="テキスト ボックス 7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0" name="テキスト ボックス 7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61" name="楕円 760"/>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62" name="【庁舎】&#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これらの施設は、大和市公共施設等総合管理計画などに基づき適切に更新・維持管理を進めており、特に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は施設の延命化を目的とした改修工事に着手しているところである。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率が低くなっている施設のうち</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は、文化創造拠点シリウスの新設によるもの。</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はまごころ地域福祉センターが類似団体より比較的新しい施設であることによるもの。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令和元年度の単年度財政力指数は</a:t>
          </a:r>
          <a:r>
            <a:rPr kumimoji="1" lang="en-US" altLang="ja-JP" sz="1300">
              <a:latin typeface="ＭＳ Ｐゴシック" panose="020B0600070205080204" pitchFamily="50" charset="-128"/>
              <a:ea typeface="ＭＳ Ｐゴシック" panose="020B0600070205080204" pitchFamily="50" charset="-128"/>
            </a:rPr>
            <a:t>0.968</a:t>
          </a:r>
          <a:r>
            <a:rPr kumimoji="1" lang="ja-JP" altLang="en-US" sz="1300">
              <a:latin typeface="ＭＳ Ｐゴシック" panose="020B0600070205080204" pitchFamily="50" charset="-128"/>
              <a:ea typeface="ＭＳ Ｐゴシック" panose="020B0600070205080204" pitchFamily="50" charset="-128"/>
            </a:rPr>
            <a:t>で、前年度と比較して</a:t>
          </a:r>
          <a:r>
            <a:rPr kumimoji="1" lang="en-US" altLang="ja-JP" sz="1300">
              <a:latin typeface="ＭＳ Ｐゴシック" panose="020B0600070205080204" pitchFamily="50" charset="-128"/>
              <a:ea typeface="ＭＳ Ｐゴシック" panose="020B0600070205080204" pitchFamily="50" charset="-128"/>
            </a:rPr>
            <a:t>0.003</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主な要因は、分子となる基準財政収入額が地方税の増により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億円増加したものの、それ以上に、分母となる基準財政需要額において社会福祉費、高齢者保健福祉費等の増により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か年平均指数は横ばいに推移し、類似団体平均も上回っているが、引き続き、市民生活に必要な事業を峻別し、「人」「まち」「社会」の健康を着実に進めることができる財政基盤を維持する。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116840</xdr:rowOff>
    </xdr:to>
    <xdr:cxnSp macro="">
      <xdr:nvCxnSpPr>
        <xdr:cNvPr id="62" name="直線コネクタ 61"/>
        <xdr:cNvCxnSpPr/>
      </xdr:nvCxnSpPr>
      <xdr:spPr>
        <a:xfrm flipV="1">
          <a:off x="4953000" y="6236970"/>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129540</xdr:rowOff>
    </xdr:from>
    <xdr:to>
      <xdr:col>23</xdr:col>
      <xdr:colOff>133350</xdr:colOff>
      <xdr:row>39</xdr:row>
      <xdr:rowOff>129540</xdr:rowOff>
    </xdr:to>
    <xdr:cxnSp macro="">
      <xdr:nvCxnSpPr>
        <xdr:cNvPr id="67" name="直線コネクタ 66"/>
        <xdr:cNvCxnSpPr/>
      </xdr:nvCxnSpPr>
      <xdr:spPr>
        <a:xfrm>
          <a:off x="4114800" y="68160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39</xdr:row>
      <xdr:rowOff>129540</xdr:rowOff>
    </xdr:to>
    <xdr:cxnSp macro="">
      <xdr:nvCxnSpPr>
        <xdr:cNvPr id="70" name="直線コネクタ 69"/>
        <xdr:cNvCxnSpPr/>
      </xdr:nvCxnSpPr>
      <xdr:spPr>
        <a:xfrm>
          <a:off x="3225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129540</xdr:rowOff>
    </xdr:from>
    <xdr:to>
      <xdr:col>15</xdr:col>
      <xdr:colOff>82550</xdr:colOff>
      <xdr:row>39</xdr:row>
      <xdr:rowOff>129540</xdr:rowOff>
    </xdr:to>
    <xdr:cxnSp macro="">
      <xdr:nvCxnSpPr>
        <xdr:cNvPr id="73" name="直線コネクタ 72"/>
        <xdr:cNvCxnSpPr/>
      </xdr:nvCxnSpPr>
      <xdr:spPr>
        <a:xfrm>
          <a:off x="2336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1270</xdr:rowOff>
    </xdr:from>
    <xdr:to>
      <xdr:col>15</xdr:col>
      <xdr:colOff>133350</xdr:colOff>
      <xdr:row>41</xdr:row>
      <xdr:rowOff>102870</xdr:rowOff>
    </xdr:to>
    <xdr:sp macro="" textlink="">
      <xdr:nvSpPr>
        <xdr:cNvPr id="74" name="フローチャート: 判断 73"/>
        <xdr:cNvSpPr/>
      </xdr:nvSpPr>
      <xdr:spPr>
        <a:xfrm>
          <a:off x="3175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87647</xdr:rowOff>
    </xdr:from>
    <xdr:ext cx="762000" cy="259045"/>
    <xdr:sp macro="" textlink="">
      <xdr:nvSpPr>
        <xdr:cNvPr id="75" name="テキスト ボックス 74"/>
        <xdr:cNvSpPr txBox="1"/>
      </xdr:nvSpPr>
      <xdr:spPr>
        <a:xfrm>
          <a:off x="2844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129540</xdr:rowOff>
    </xdr:from>
    <xdr:to>
      <xdr:col>11</xdr:col>
      <xdr:colOff>31750</xdr:colOff>
      <xdr:row>39</xdr:row>
      <xdr:rowOff>153670</xdr:rowOff>
    </xdr:to>
    <xdr:cxnSp macro="">
      <xdr:nvCxnSpPr>
        <xdr:cNvPr id="76" name="直線コネクタ 75"/>
        <xdr:cNvCxnSpPr/>
      </xdr:nvCxnSpPr>
      <xdr:spPr>
        <a:xfrm flipV="1">
          <a:off x="1447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7" name="フローチャート: 判断 76"/>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78" name="テキスト ボックス 77"/>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78740</xdr:rowOff>
    </xdr:from>
    <xdr:to>
      <xdr:col>23</xdr:col>
      <xdr:colOff>184150</xdr:colOff>
      <xdr:row>40</xdr:row>
      <xdr:rowOff>8890</xdr:rowOff>
    </xdr:to>
    <xdr:sp macro="" textlink="">
      <xdr:nvSpPr>
        <xdr:cNvPr id="86" name="楕円 85"/>
        <xdr:cNvSpPr/>
      </xdr:nvSpPr>
      <xdr:spPr>
        <a:xfrm>
          <a:off x="4902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95267</xdr:rowOff>
    </xdr:from>
    <xdr:ext cx="762000" cy="259045"/>
    <xdr:sp macro="" textlink="">
      <xdr:nvSpPr>
        <xdr:cNvPr id="87" name="財政力該当値テキスト"/>
        <xdr:cNvSpPr txBox="1"/>
      </xdr:nvSpPr>
      <xdr:spPr>
        <a:xfrm>
          <a:off x="5041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78740</xdr:rowOff>
    </xdr:from>
    <xdr:to>
      <xdr:col>19</xdr:col>
      <xdr:colOff>184150</xdr:colOff>
      <xdr:row>40</xdr:row>
      <xdr:rowOff>8890</xdr:rowOff>
    </xdr:to>
    <xdr:sp macro="" textlink="">
      <xdr:nvSpPr>
        <xdr:cNvPr id="88" name="楕円 87"/>
        <xdr:cNvSpPr/>
      </xdr:nvSpPr>
      <xdr:spPr>
        <a:xfrm>
          <a:off x="4064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19067</xdr:rowOff>
    </xdr:from>
    <xdr:ext cx="736600" cy="259045"/>
    <xdr:sp macro="" textlink="">
      <xdr:nvSpPr>
        <xdr:cNvPr id="89" name="テキスト ボックス 88"/>
        <xdr:cNvSpPr txBox="1"/>
      </xdr:nvSpPr>
      <xdr:spPr>
        <a:xfrm>
          <a:off x="3733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78740</xdr:rowOff>
    </xdr:from>
    <xdr:to>
      <xdr:col>11</xdr:col>
      <xdr:colOff>82550</xdr:colOff>
      <xdr:row>40</xdr:row>
      <xdr:rowOff>8890</xdr:rowOff>
    </xdr:to>
    <xdr:sp macro="" textlink="">
      <xdr:nvSpPr>
        <xdr:cNvPr id="92" name="楕円 91"/>
        <xdr:cNvSpPr/>
      </xdr:nvSpPr>
      <xdr:spPr>
        <a:xfrm>
          <a:off x="2286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19067</xdr:rowOff>
    </xdr:from>
    <xdr:ext cx="762000" cy="259045"/>
    <xdr:sp macro="" textlink="">
      <xdr:nvSpPr>
        <xdr:cNvPr id="93" name="テキスト ボックス 92"/>
        <xdr:cNvSpPr txBox="1"/>
      </xdr:nvSpPr>
      <xdr:spPr>
        <a:xfrm>
          <a:off x="1955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102870</xdr:rowOff>
    </xdr:from>
    <xdr:to>
      <xdr:col>7</xdr:col>
      <xdr:colOff>31750</xdr:colOff>
      <xdr:row>40</xdr:row>
      <xdr:rowOff>33020</xdr:rowOff>
    </xdr:to>
    <xdr:sp macro="" textlink="">
      <xdr:nvSpPr>
        <xdr:cNvPr id="94" name="楕円 93"/>
        <xdr:cNvSpPr/>
      </xdr:nvSpPr>
      <xdr:spPr>
        <a:xfrm>
          <a:off x="1397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43197</xdr:rowOff>
    </xdr:from>
    <xdr:ext cx="762000" cy="259045"/>
    <xdr:sp macro="" textlink="">
      <xdr:nvSpPr>
        <xdr:cNvPr id="95" name="テキスト ボックス 94"/>
        <xdr:cNvSpPr txBox="1"/>
      </xdr:nvSpPr>
      <xdr:spPr>
        <a:xfrm>
          <a:off x="1066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令和元年度の経常収支比率は、</a:t>
          </a:r>
          <a:r>
            <a:rPr kumimoji="1" lang="en-US" altLang="ja-JP" sz="1300">
              <a:latin typeface="ＭＳ Ｐゴシック" panose="020B0600070205080204" pitchFamily="50" charset="-128"/>
              <a:ea typeface="ＭＳ Ｐゴシック" panose="020B0600070205080204" pitchFamily="50" charset="-128"/>
            </a:rPr>
            <a:t>99.7</a:t>
          </a:r>
          <a:r>
            <a:rPr kumimoji="1" lang="ja-JP" altLang="en-US" sz="1300">
              <a:latin typeface="ＭＳ Ｐゴシック" panose="020B0600070205080204" pitchFamily="50" charset="-128"/>
              <a:ea typeface="ＭＳ Ｐゴシック" panose="020B0600070205080204" pitchFamily="50" charset="-128"/>
            </a:rPr>
            <a:t>％で対前年度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主な要因は、分母となる経常一般財源が地方税等の増により</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億円増加したものの、分子となる経常一般財源および臨時財政対策債において扶助費や物件費の増により</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億円増加したためである。なお、扶助費は児童扶養手当支給事業等により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億円増加し、物件費は生涯学習センター管理運営事業等の増加により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億円増加している。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経常収支比率は上昇傾向にあるため、事業の見直しによる歳出の削減に努める。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15748</xdr:rowOff>
    </xdr:from>
    <xdr:to>
      <xdr:col>23</xdr:col>
      <xdr:colOff>133350</xdr:colOff>
      <xdr:row>67</xdr:row>
      <xdr:rowOff>123444</xdr:rowOff>
    </xdr:to>
    <xdr:cxnSp macro="">
      <xdr:nvCxnSpPr>
        <xdr:cNvPr id="123" name="直線コネクタ 122"/>
        <xdr:cNvCxnSpPr/>
      </xdr:nvCxnSpPr>
      <xdr:spPr>
        <a:xfrm flipV="1">
          <a:off x="4953000" y="10302748"/>
          <a:ext cx="0" cy="1307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4" name="財政構造の弾力性最小値テキスト"/>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5" name="直線コネクタ 124"/>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102125</xdr:rowOff>
    </xdr:from>
    <xdr:ext cx="762000" cy="259045"/>
    <xdr:sp macro="" textlink="">
      <xdr:nvSpPr>
        <xdr:cNvPr id="126" name="財政構造の弾力性最大値テキスト"/>
        <xdr:cNvSpPr txBox="1"/>
      </xdr:nvSpPr>
      <xdr:spPr>
        <a:xfrm>
          <a:off x="5041900" y="1004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15748</xdr:rowOff>
    </xdr:from>
    <xdr:to>
      <xdr:col>24</xdr:col>
      <xdr:colOff>12700</xdr:colOff>
      <xdr:row>60</xdr:row>
      <xdr:rowOff>15748</xdr:rowOff>
    </xdr:to>
    <xdr:cxnSp macro="">
      <xdr:nvCxnSpPr>
        <xdr:cNvPr id="127" name="直線コネクタ 126"/>
        <xdr:cNvCxnSpPr/>
      </xdr:nvCxnSpPr>
      <xdr:spPr>
        <a:xfrm>
          <a:off x="4864100" y="1030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125984</xdr:rowOff>
    </xdr:from>
    <xdr:to>
      <xdr:col>23</xdr:col>
      <xdr:colOff>133350</xdr:colOff>
      <xdr:row>67</xdr:row>
      <xdr:rowOff>17272</xdr:rowOff>
    </xdr:to>
    <xdr:cxnSp macro="">
      <xdr:nvCxnSpPr>
        <xdr:cNvPr id="128" name="直線コネクタ 127"/>
        <xdr:cNvCxnSpPr/>
      </xdr:nvCxnSpPr>
      <xdr:spPr>
        <a:xfrm>
          <a:off x="4114800" y="11441684"/>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29" name="財政構造の弾力性平均値テキスト"/>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0" name="フローチャート: 判断 129"/>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77724</xdr:rowOff>
    </xdr:from>
    <xdr:to>
      <xdr:col>19</xdr:col>
      <xdr:colOff>133350</xdr:colOff>
      <xdr:row>66</xdr:row>
      <xdr:rowOff>125984</xdr:rowOff>
    </xdr:to>
    <xdr:cxnSp macro="">
      <xdr:nvCxnSpPr>
        <xdr:cNvPr id="131" name="直線コネクタ 130"/>
        <xdr:cNvCxnSpPr/>
      </xdr:nvCxnSpPr>
      <xdr:spPr>
        <a:xfrm>
          <a:off x="3225800" y="113934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2" name="フローチャート: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3" name="テキスト ボックス 132"/>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77724</xdr:rowOff>
    </xdr:to>
    <xdr:cxnSp macro="">
      <xdr:nvCxnSpPr>
        <xdr:cNvPr id="134" name="直線コネクタ 133"/>
        <xdr:cNvCxnSpPr/>
      </xdr:nvCxnSpPr>
      <xdr:spPr>
        <a:xfrm>
          <a:off x="2336800" y="1125347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123698</xdr:rowOff>
    </xdr:from>
    <xdr:to>
      <xdr:col>15</xdr:col>
      <xdr:colOff>133350</xdr:colOff>
      <xdr:row>65</xdr:row>
      <xdr:rowOff>53848</xdr:rowOff>
    </xdr:to>
    <xdr:sp macro="" textlink="">
      <xdr:nvSpPr>
        <xdr:cNvPr id="135" name="フローチャート: 判断 134"/>
        <xdr:cNvSpPr/>
      </xdr:nvSpPr>
      <xdr:spPr>
        <a:xfrm>
          <a:off x="3175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64025</xdr:rowOff>
    </xdr:from>
    <xdr:ext cx="762000" cy="259045"/>
    <xdr:sp macro="" textlink="">
      <xdr:nvSpPr>
        <xdr:cNvPr id="136" name="テキスト ボックス 135"/>
        <xdr:cNvSpPr txBox="1"/>
      </xdr:nvSpPr>
      <xdr:spPr>
        <a:xfrm>
          <a:off x="2844800" y="1086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22352</xdr:rowOff>
    </xdr:from>
    <xdr:to>
      <xdr:col>11</xdr:col>
      <xdr:colOff>31750</xdr:colOff>
      <xdr:row>65</xdr:row>
      <xdr:rowOff>109220</xdr:rowOff>
    </xdr:to>
    <xdr:cxnSp macro="">
      <xdr:nvCxnSpPr>
        <xdr:cNvPr id="137" name="直線コネクタ 136"/>
        <xdr:cNvCxnSpPr/>
      </xdr:nvCxnSpPr>
      <xdr:spPr>
        <a:xfrm>
          <a:off x="1447800" y="1116660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38" name="フローチャート: 判断 137"/>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39" name="テキスト ボックス 138"/>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0" name="フローチャート: 判断 139"/>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1" name="テキスト ボックス 140"/>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137922</xdr:rowOff>
    </xdr:from>
    <xdr:to>
      <xdr:col>23</xdr:col>
      <xdr:colOff>184150</xdr:colOff>
      <xdr:row>67</xdr:row>
      <xdr:rowOff>68072</xdr:rowOff>
    </xdr:to>
    <xdr:sp macro="" textlink="">
      <xdr:nvSpPr>
        <xdr:cNvPr id="147" name="楕円 146"/>
        <xdr:cNvSpPr/>
      </xdr:nvSpPr>
      <xdr:spPr>
        <a:xfrm>
          <a:off x="4902200" y="114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33799</xdr:rowOff>
    </xdr:from>
    <xdr:ext cx="762000" cy="259045"/>
    <xdr:sp macro="" textlink="">
      <xdr:nvSpPr>
        <xdr:cNvPr id="148" name="財政構造の弾力性該当値テキスト"/>
        <xdr:cNvSpPr txBox="1"/>
      </xdr:nvSpPr>
      <xdr:spPr>
        <a:xfrm>
          <a:off x="5041900" y="113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75184</xdr:rowOff>
    </xdr:from>
    <xdr:to>
      <xdr:col>19</xdr:col>
      <xdr:colOff>184150</xdr:colOff>
      <xdr:row>67</xdr:row>
      <xdr:rowOff>5334</xdr:rowOff>
    </xdr:to>
    <xdr:sp macro="" textlink="">
      <xdr:nvSpPr>
        <xdr:cNvPr id="149" name="楕円 148"/>
        <xdr:cNvSpPr/>
      </xdr:nvSpPr>
      <xdr:spPr>
        <a:xfrm>
          <a:off x="4064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161561</xdr:rowOff>
    </xdr:from>
    <xdr:ext cx="736600" cy="259045"/>
    <xdr:sp macro="" textlink="">
      <xdr:nvSpPr>
        <xdr:cNvPr id="150" name="テキスト ボックス 149"/>
        <xdr:cNvSpPr txBox="1"/>
      </xdr:nvSpPr>
      <xdr:spPr>
        <a:xfrm>
          <a:off x="3733800" y="1147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1" name="楕円 150"/>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2" name="テキスト ボックス 151"/>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3" name="楕円 152"/>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4" name="テキスト ボックス 153"/>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55" name="楕円 154"/>
        <xdr:cNvSpPr/>
      </xdr:nvSpPr>
      <xdr:spPr>
        <a:xfrm>
          <a:off x="1397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56" name="テキスト ボックス 155"/>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令和元年度の人件費、物件費および維持補修費の人口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人当たりの合計額は、</a:t>
          </a:r>
          <a:r>
            <a:rPr kumimoji="1" lang="en-US" altLang="ja-JP" sz="1300">
              <a:latin typeface="ＭＳ Ｐゴシック" panose="020B0600070205080204" pitchFamily="50" charset="-128"/>
              <a:ea typeface="ＭＳ Ｐゴシック" panose="020B0600070205080204" pitchFamily="50" charset="-128"/>
            </a:rPr>
            <a:t>104,479</a:t>
          </a:r>
          <a:r>
            <a:rPr kumimoji="1" lang="ja-JP" altLang="en-US" sz="1300">
              <a:latin typeface="ＭＳ Ｐゴシック" panose="020B0600070205080204" pitchFamily="50" charset="-128"/>
              <a:ea typeface="ＭＳ Ｐゴシック" panose="020B0600070205080204" pitchFamily="50" charset="-128"/>
            </a:rPr>
            <a:t>円で対前年度</a:t>
          </a:r>
          <a:r>
            <a:rPr kumimoji="1" lang="en-US" altLang="ja-JP" sz="1300">
              <a:latin typeface="ＭＳ Ｐゴシック" panose="020B0600070205080204" pitchFamily="50" charset="-128"/>
              <a:ea typeface="ＭＳ Ｐゴシック" panose="020B0600070205080204" pitchFamily="50" charset="-128"/>
            </a:rPr>
            <a:t>2,866</a:t>
          </a:r>
          <a:r>
            <a:rPr kumimoji="1" lang="ja-JP" altLang="en-US" sz="1300">
              <a:latin typeface="ＭＳ Ｐゴシック" panose="020B0600070205080204" pitchFamily="50" charset="-128"/>
              <a:ea typeface="ＭＳ Ｐゴシック" panose="020B0600070205080204" pitchFamily="50" charset="-128"/>
            </a:rPr>
            <a:t>円増額したものの、類似団体平均額は下回っている。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増額の要因は、主に物件費であり、生涯学習センターの指定管理者制度の開始によるものである。今後は、指定管理業務の見直しを行うなど、歳出の削減に努める。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16131</xdr:rowOff>
    </xdr:from>
    <xdr:to>
      <xdr:col>23</xdr:col>
      <xdr:colOff>133350</xdr:colOff>
      <xdr:row>89</xdr:row>
      <xdr:rowOff>162147</xdr:rowOff>
    </xdr:to>
    <xdr:cxnSp macro="">
      <xdr:nvCxnSpPr>
        <xdr:cNvPr id="186" name="直線コネクタ 185"/>
        <xdr:cNvCxnSpPr/>
      </xdr:nvCxnSpPr>
      <xdr:spPr>
        <a:xfrm flipV="1">
          <a:off x="4953000" y="13903581"/>
          <a:ext cx="0" cy="15176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134224</xdr:rowOff>
    </xdr:from>
    <xdr:ext cx="762000" cy="259045"/>
    <xdr:sp macro="" textlink="">
      <xdr:nvSpPr>
        <xdr:cNvPr id="187" name="人件費・物件費等の状況最小値テキスト"/>
        <xdr:cNvSpPr txBox="1"/>
      </xdr:nvSpPr>
      <xdr:spPr>
        <a:xfrm>
          <a:off x="5041900" y="15393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162147</xdr:rowOff>
    </xdr:from>
    <xdr:to>
      <xdr:col>24</xdr:col>
      <xdr:colOff>12700</xdr:colOff>
      <xdr:row>89</xdr:row>
      <xdr:rowOff>162147</xdr:rowOff>
    </xdr:to>
    <xdr:cxnSp macro="">
      <xdr:nvCxnSpPr>
        <xdr:cNvPr id="188" name="直線コネクタ 187"/>
        <xdr:cNvCxnSpPr/>
      </xdr:nvCxnSpPr>
      <xdr:spPr>
        <a:xfrm>
          <a:off x="4864100" y="154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102508</xdr:rowOff>
    </xdr:from>
    <xdr:ext cx="762000" cy="259045"/>
    <xdr:sp macro="" textlink="">
      <xdr:nvSpPr>
        <xdr:cNvPr id="189" name="人件費・物件費等の状況最大値テキスト"/>
        <xdr:cNvSpPr txBox="1"/>
      </xdr:nvSpPr>
      <xdr:spPr>
        <a:xfrm>
          <a:off x="5041900" y="136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16131</xdr:rowOff>
    </xdr:from>
    <xdr:to>
      <xdr:col>24</xdr:col>
      <xdr:colOff>12700</xdr:colOff>
      <xdr:row>81</xdr:row>
      <xdr:rowOff>16131</xdr:rowOff>
    </xdr:to>
    <xdr:cxnSp macro="">
      <xdr:nvCxnSpPr>
        <xdr:cNvPr id="190" name="直線コネクタ 189"/>
        <xdr:cNvCxnSpPr/>
      </xdr:nvCxnSpPr>
      <xdr:spPr>
        <a:xfrm>
          <a:off x="4864100" y="1390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4918</xdr:rowOff>
    </xdr:from>
    <xdr:to>
      <xdr:col>23</xdr:col>
      <xdr:colOff>133350</xdr:colOff>
      <xdr:row>83</xdr:row>
      <xdr:rowOff>62548</xdr:rowOff>
    </xdr:to>
    <xdr:cxnSp macro="">
      <xdr:nvCxnSpPr>
        <xdr:cNvPr id="191" name="直線コネクタ 190"/>
        <xdr:cNvCxnSpPr/>
      </xdr:nvCxnSpPr>
      <xdr:spPr>
        <a:xfrm>
          <a:off x="4114800" y="14235268"/>
          <a:ext cx="838200" cy="5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133090</xdr:rowOff>
    </xdr:from>
    <xdr:ext cx="762000" cy="259045"/>
    <xdr:sp macro="" textlink="">
      <xdr:nvSpPr>
        <xdr:cNvPr id="192" name="人件費・物件費等の状況平均値テキスト"/>
        <xdr:cNvSpPr txBox="1"/>
      </xdr:nvSpPr>
      <xdr:spPr>
        <a:xfrm>
          <a:off x="5041900" y="1436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161013</xdr:rowOff>
    </xdr:from>
    <xdr:to>
      <xdr:col>23</xdr:col>
      <xdr:colOff>184150</xdr:colOff>
      <xdr:row>84</xdr:row>
      <xdr:rowOff>91163</xdr:rowOff>
    </xdr:to>
    <xdr:sp macro="" textlink="">
      <xdr:nvSpPr>
        <xdr:cNvPr id="193" name="フローチャート: 判断 192"/>
        <xdr:cNvSpPr/>
      </xdr:nvSpPr>
      <xdr:spPr>
        <a:xfrm>
          <a:off x="4902200" y="1439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143270</xdr:rowOff>
    </xdr:from>
    <xdr:to>
      <xdr:col>19</xdr:col>
      <xdr:colOff>133350</xdr:colOff>
      <xdr:row>83</xdr:row>
      <xdr:rowOff>4918</xdr:rowOff>
    </xdr:to>
    <xdr:cxnSp macro="">
      <xdr:nvCxnSpPr>
        <xdr:cNvPr id="194" name="直線コネクタ 193"/>
        <xdr:cNvCxnSpPr/>
      </xdr:nvCxnSpPr>
      <xdr:spPr>
        <a:xfrm>
          <a:off x="3225800" y="14202170"/>
          <a:ext cx="889000" cy="3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73702</xdr:rowOff>
    </xdr:from>
    <xdr:to>
      <xdr:col>19</xdr:col>
      <xdr:colOff>184150</xdr:colOff>
      <xdr:row>84</xdr:row>
      <xdr:rowOff>3852</xdr:rowOff>
    </xdr:to>
    <xdr:sp macro="" textlink="">
      <xdr:nvSpPr>
        <xdr:cNvPr id="195" name="フローチャート: 判断 194"/>
        <xdr:cNvSpPr/>
      </xdr:nvSpPr>
      <xdr:spPr>
        <a:xfrm>
          <a:off x="4064000" y="1430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160079</xdr:rowOff>
    </xdr:from>
    <xdr:ext cx="736600" cy="259045"/>
    <xdr:sp macro="" textlink="">
      <xdr:nvSpPr>
        <xdr:cNvPr id="196" name="テキスト ボックス 195"/>
        <xdr:cNvSpPr txBox="1"/>
      </xdr:nvSpPr>
      <xdr:spPr>
        <a:xfrm>
          <a:off x="3733800" y="143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143270</xdr:rowOff>
    </xdr:from>
    <xdr:to>
      <xdr:col>15</xdr:col>
      <xdr:colOff>82550</xdr:colOff>
      <xdr:row>82</xdr:row>
      <xdr:rowOff>157908</xdr:rowOff>
    </xdr:to>
    <xdr:cxnSp macro="">
      <xdr:nvCxnSpPr>
        <xdr:cNvPr id="197" name="直線コネクタ 196"/>
        <xdr:cNvCxnSpPr/>
      </xdr:nvCxnSpPr>
      <xdr:spPr>
        <a:xfrm flipV="1">
          <a:off x="2336800" y="14202170"/>
          <a:ext cx="8890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54338</xdr:rowOff>
    </xdr:from>
    <xdr:to>
      <xdr:col>15</xdr:col>
      <xdr:colOff>133350</xdr:colOff>
      <xdr:row>83</xdr:row>
      <xdr:rowOff>155938</xdr:rowOff>
    </xdr:to>
    <xdr:sp macro="" textlink="">
      <xdr:nvSpPr>
        <xdr:cNvPr id="198" name="フローチャート: 判断 197"/>
        <xdr:cNvSpPr/>
      </xdr:nvSpPr>
      <xdr:spPr>
        <a:xfrm>
          <a:off x="3175000" y="1428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140715</xdr:rowOff>
    </xdr:from>
    <xdr:ext cx="762000" cy="259045"/>
    <xdr:sp macro="" textlink="">
      <xdr:nvSpPr>
        <xdr:cNvPr id="199" name="テキスト ボックス 198"/>
        <xdr:cNvSpPr txBox="1"/>
      </xdr:nvSpPr>
      <xdr:spPr>
        <a:xfrm>
          <a:off x="2844800" y="1437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56462</xdr:rowOff>
    </xdr:from>
    <xdr:to>
      <xdr:col>11</xdr:col>
      <xdr:colOff>31750</xdr:colOff>
      <xdr:row>82</xdr:row>
      <xdr:rowOff>157908</xdr:rowOff>
    </xdr:to>
    <xdr:cxnSp macro="">
      <xdr:nvCxnSpPr>
        <xdr:cNvPr id="200" name="直線コネクタ 199"/>
        <xdr:cNvCxnSpPr/>
      </xdr:nvCxnSpPr>
      <xdr:spPr>
        <a:xfrm>
          <a:off x="1447800" y="14115362"/>
          <a:ext cx="889000" cy="10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15408</xdr:rowOff>
    </xdr:from>
    <xdr:to>
      <xdr:col>11</xdr:col>
      <xdr:colOff>82550</xdr:colOff>
      <xdr:row>83</xdr:row>
      <xdr:rowOff>117008</xdr:rowOff>
    </xdr:to>
    <xdr:sp macro="" textlink="">
      <xdr:nvSpPr>
        <xdr:cNvPr id="201" name="フローチャート: 判断 200"/>
        <xdr:cNvSpPr/>
      </xdr:nvSpPr>
      <xdr:spPr>
        <a:xfrm>
          <a:off x="2286000" y="14245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101785</xdr:rowOff>
    </xdr:from>
    <xdr:ext cx="762000" cy="259045"/>
    <xdr:sp macro="" textlink="">
      <xdr:nvSpPr>
        <xdr:cNvPr id="202" name="テキスト ボックス 201"/>
        <xdr:cNvSpPr txBox="1"/>
      </xdr:nvSpPr>
      <xdr:spPr>
        <a:xfrm>
          <a:off x="1955800" y="143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21199</xdr:rowOff>
    </xdr:from>
    <xdr:to>
      <xdr:col>7</xdr:col>
      <xdr:colOff>31750</xdr:colOff>
      <xdr:row>83</xdr:row>
      <xdr:rowOff>122799</xdr:rowOff>
    </xdr:to>
    <xdr:sp macro="" textlink="">
      <xdr:nvSpPr>
        <xdr:cNvPr id="203" name="フローチャート: 判断 202"/>
        <xdr:cNvSpPr/>
      </xdr:nvSpPr>
      <xdr:spPr>
        <a:xfrm>
          <a:off x="1397000" y="1425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107576</xdr:rowOff>
    </xdr:from>
    <xdr:ext cx="762000" cy="259045"/>
    <xdr:sp macro="" textlink="">
      <xdr:nvSpPr>
        <xdr:cNvPr id="204" name="テキスト ボックス 203"/>
        <xdr:cNvSpPr txBox="1"/>
      </xdr:nvSpPr>
      <xdr:spPr>
        <a:xfrm>
          <a:off x="1066800" y="1433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11748</xdr:rowOff>
    </xdr:from>
    <xdr:to>
      <xdr:col>23</xdr:col>
      <xdr:colOff>184150</xdr:colOff>
      <xdr:row>83</xdr:row>
      <xdr:rowOff>113348</xdr:rowOff>
    </xdr:to>
    <xdr:sp macro="" textlink="">
      <xdr:nvSpPr>
        <xdr:cNvPr id="210" name="楕円 209"/>
        <xdr:cNvSpPr/>
      </xdr:nvSpPr>
      <xdr:spPr>
        <a:xfrm>
          <a:off x="4902200" y="1424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28275</xdr:rowOff>
    </xdr:from>
    <xdr:ext cx="762000" cy="259045"/>
    <xdr:sp macro="" textlink="">
      <xdr:nvSpPr>
        <xdr:cNvPr id="211" name="人件費・物件費等の状況該当値テキスト"/>
        <xdr:cNvSpPr txBox="1"/>
      </xdr:nvSpPr>
      <xdr:spPr>
        <a:xfrm>
          <a:off x="5041900" y="1408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125568</xdr:rowOff>
    </xdr:from>
    <xdr:to>
      <xdr:col>19</xdr:col>
      <xdr:colOff>184150</xdr:colOff>
      <xdr:row>83</xdr:row>
      <xdr:rowOff>55718</xdr:rowOff>
    </xdr:to>
    <xdr:sp macro="" textlink="">
      <xdr:nvSpPr>
        <xdr:cNvPr id="212" name="楕円 211"/>
        <xdr:cNvSpPr/>
      </xdr:nvSpPr>
      <xdr:spPr>
        <a:xfrm>
          <a:off x="4064000" y="141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65895</xdr:rowOff>
    </xdr:from>
    <xdr:ext cx="736600" cy="259045"/>
    <xdr:sp macro="" textlink="">
      <xdr:nvSpPr>
        <xdr:cNvPr id="213" name="テキスト ボックス 212"/>
        <xdr:cNvSpPr txBox="1"/>
      </xdr:nvSpPr>
      <xdr:spPr>
        <a:xfrm>
          <a:off x="3733800" y="13953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92470</xdr:rowOff>
    </xdr:from>
    <xdr:to>
      <xdr:col>15</xdr:col>
      <xdr:colOff>133350</xdr:colOff>
      <xdr:row>83</xdr:row>
      <xdr:rowOff>22620</xdr:rowOff>
    </xdr:to>
    <xdr:sp macro="" textlink="">
      <xdr:nvSpPr>
        <xdr:cNvPr id="214" name="楕円 213"/>
        <xdr:cNvSpPr/>
      </xdr:nvSpPr>
      <xdr:spPr>
        <a:xfrm>
          <a:off x="3175000" y="14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32797</xdr:rowOff>
    </xdr:from>
    <xdr:ext cx="762000" cy="259045"/>
    <xdr:sp macro="" textlink="">
      <xdr:nvSpPr>
        <xdr:cNvPr id="215" name="テキスト ボックス 214"/>
        <xdr:cNvSpPr txBox="1"/>
      </xdr:nvSpPr>
      <xdr:spPr>
        <a:xfrm>
          <a:off x="2844800" y="13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107108</xdr:rowOff>
    </xdr:from>
    <xdr:to>
      <xdr:col>11</xdr:col>
      <xdr:colOff>82550</xdr:colOff>
      <xdr:row>83</xdr:row>
      <xdr:rowOff>37258</xdr:rowOff>
    </xdr:to>
    <xdr:sp macro="" textlink="">
      <xdr:nvSpPr>
        <xdr:cNvPr id="216" name="楕円 215"/>
        <xdr:cNvSpPr/>
      </xdr:nvSpPr>
      <xdr:spPr>
        <a:xfrm>
          <a:off x="2286000" y="1416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47435</xdr:rowOff>
    </xdr:from>
    <xdr:ext cx="762000" cy="259045"/>
    <xdr:sp macro="" textlink="">
      <xdr:nvSpPr>
        <xdr:cNvPr id="217" name="テキスト ボックス 216"/>
        <xdr:cNvSpPr txBox="1"/>
      </xdr:nvSpPr>
      <xdr:spPr>
        <a:xfrm>
          <a:off x="1955800" y="139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5662</xdr:rowOff>
    </xdr:from>
    <xdr:to>
      <xdr:col>7</xdr:col>
      <xdr:colOff>31750</xdr:colOff>
      <xdr:row>82</xdr:row>
      <xdr:rowOff>107262</xdr:rowOff>
    </xdr:to>
    <xdr:sp macro="" textlink="">
      <xdr:nvSpPr>
        <xdr:cNvPr id="218" name="楕円 217"/>
        <xdr:cNvSpPr/>
      </xdr:nvSpPr>
      <xdr:spPr>
        <a:xfrm>
          <a:off x="1397000" y="140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117439</xdr:rowOff>
    </xdr:from>
    <xdr:ext cx="762000" cy="259045"/>
    <xdr:sp macro="" textlink="">
      <xdr:nvSpPr>
        <xdr:cNvPr id="219" name="テキスト ボックス 218"/>
        <xdr:cNvSpPr txBox="1"/>
      </xdr:nvSpPr>
      <xdr:spPr>
        <a:xfrm>
          <a:off x="1066800" y="1383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ラスパイレス指数は、人事評価結果の適正な反映などにより低下傾向にあったが、平成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H28.4.1</a:t>
          </a:r>
          <a:r>
            <a:rPr kumimoji="1" lang="ja-JP" altLang="en-US" sz="1300">
              <a:latin typeface="ＭＳ Ｐゴシック" panose="020B0600070205080204" pitchFamily="50" charset="-128"/>
              <a:ea typeface="ＭＳ Ｐゴシック" panose="020B0600070205080204" pitchFamily="50" charset="-128"/>
            </a:rPr>
            <a:t>現在）は国との給料表改定時期の相違による昇給額の影響差等により上昇し、平成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年度決算（</a:t>
          </a:r>
          <a:r>
            <a:rPr kumimoji="1" lang="en-US" altLang="ja-JP" sz="1300">
              <a:latin typeface="ＭＳ Ｐゴシック" panose="020B0600070205080204" pitchFamily="50" charset="-128"/>
              <a:ea typeface="ＭＳ Ｐゴシック" panose="020B0600070205080204" pitchFamily="50" charset="-128"/>
            </a:rPr>
            <a:t>H29.4.1</a:t>
          </a:r>
          <a:r>
            <a:rPr kumimoji="1" lang="ja-JP" altLang="en-US" sz="1300">
              <a:latin typeface="ＭＳ Ｐゴシック" panose="020B0600070205080204" pitchFamily="50" charset="-128"/>
              <a:ea typeface="ＭＳ Ｐゴシック" panose="020B0600070205080204" pitchFamily="50" charset="-128"/>
            </a:rPr>
            <a:t>現在）も採用・退職に伴う職員構成の変動等により上昇した。しかし、平成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a:t>
          </a:r>
          <a:r>
            <a:rPr kumimoji="1" lang="en-US" altLang="ja-JP" sz="1300">
              <a:latin typeface="ＭＳ Ｐゴシック" panose="020B0600070205080204" pitchFamily="50" charset="-128"/>
              <a:ea typeface="ＭＳ Ｐゴシック" panose="020B0600070205080204" pitchFamily="50" charset="-128"/>
            </a:rPr>
            <a:t>H30.4.1</a:t>
          </a:r>
          <a:r>
            <a:rPr kumimoji="1" lang="ja-JP" altLang="en-US" sz="1300">
              <a:latin typeface="ＭＳ Ｐゴシック" panose="020B0600070205080204" pitchFamily="50" charset="-128"/>
              <a:ea typeface="ＭＳ Ｐゴシック" panose="020B0600070205080204" pitchFamily="50" charset="-128"/>
            </a:rPr>
            <a:t>現在）からは採用・退職に伴う職員構成の変動等により再び低下傾向となり、令和元年度決算（</a:t>
          </a:r>
          <a:r>
            <a:rPr kumimoji="1" lang="en-US" altLang="ja-JP" sz="1300">
              <a:latin typeface="ＭＳ Ｐゴシック" panose="020B0600070205080204" pitchFamily="50" charset="-128"/>
              <a:ea typeface="ＭＳ Ｐゴシック" panose="020B0600070205080204" pitchFamily="50" charset="-128"/>
            </a:rPr>
            <a:t>R2.4.1</a:t>
          </a:r>
          <a:r>
            <a:rPr kumimoji="1" lang="ja-JP" altLang="en-US" sz="1300">
              <a:latin typeface="ＭＳ Ｐゴシック" panose="020B0600070205080204" pitchFamily="50" charset="-128"/>
              <a:ea typeface="ＭＳ Ｐゴシック" panose="020B0600070205080204" pitchFamily="50" charset="-128"/>
            </a:rPr>
            <a:t>現在）においても、職員構成の変動により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140759</xdr:rowOff>
    </xdr:to>
    <xdr:cxnSp macro="">
      <xdr:nvCxnSpPr>
        <xdr:cNvPr id="248" name="直線コネクタ 247"/>
        <xdr:cNvCxnSpPr/>
      </xdr:nvCxnSpPr>
      <xdr:spPr>
        <a:xfrm flipV="1">
          <a:off x="17018000" y="13700125"/>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112836</xdr:rowOff>
    </xdr:from>
    <xdr:ext cx="762000" cy="259045"/>
    <xdr:sp macro="" textlink="">
      <xdr:nvSpPr>
        <xdr:cNvPr id="249" name="給与水準   （国との比較）最小値テキスト"/>
        <xdr:cNvSpPr txBox="1"/>
      </xdr:nvSpPr>
      <xdr:spPr>
        <a:xfrm>
          <a:off x="17106900" y="1520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140759</xdr:rowOff>
    </xdr:from>
    <xdr:to>
      <xdr:col>81</xdr:col>
      <xdr:colOff>133350</xdr:colOff>
      <xdr:row>88</xdr:row>
      <xdr:rowOff>140759</xdr:rowOff>
    </xdr:to>
    <xdr:cxnSp macro="">
      <xdr:nvCxnSpPr>
        <xdr:cNvPr id="250" name="直線コネクタ 249"/>
        <xdr:cNvCxnSpPr/>
      </xdr:nvCxnSpPr>
      <xdr:spPr>
        <a:xfrm>
          <a:off x="16929100" y="15228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1"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2" name="直線コネクタ 251"/>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79</xdr:row>
      <xdr:rowOff>155575</xdr:rowOff>
    </xdr:from>
    <xdr:to>
      <xdr:col>81</xdr:col>
      <xdr:colOff>44450</xdr:colOff>
      <xdr:row>82</xdr:row>
      <xdr:rowOff>43391</xdr:rowOff>
    </xdr:to>
    <xdr:cxnSp macro="">
      <xdr:nvCxnSpPr>
        <xdr:cNvPr id="253" name="直線コネクタ 252"/>
        <xdr:cNvCxnSpPr/>
      </xdr:nvCxnSpPr>
      <xdr:spPr>
        <a:xfrm flipV="1">
          <a:off x="16179800" y="13700125"/>
          <a:ext cx="8382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4"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5" name="フローチャート: 判断 254"/>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43391</xdr:rowOff>
    </xdr:from>
    <xdr:to>
      <xdr:col>77</xdr:col>
      <xdr:colOff>44450</xdr:colOff>
      <xdr:row>83</xdr:row>
      <xdr:rowOff>12700</xdr:rowOff>
    </xdr:to>
    <xdr:cxnSp macro="">
      <xdr:nvCxnSpPr>
        <xdr:cNvPr id="256" name="直線コネクタ 255"/>
        <xdr:cNvCxnSpPr/>
      </xdr:nvCxnSpPr>
      <xdr:spPr>
        <a:xfrm flipV="1">
          <a:off x="15290800" y="141022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7" name="フローチャート: 判断 256"/>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58" name="テキスト ボックス 257"/>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84</xdr:row>
      <xdr:rowOff>22225</xdr:rowOff>
    </xdr:to>
    <xdr:cxnSp macro="">
      <xdr:nvCxnSpPr>
        <xdr:cNvPr id="259" name="直線コネクタ 258"/>
        <xdr:cNvCxnSpPr/>
      </xdr:nvCxnSpPr>
      <xdr:spPr>
        <a:xfrm flipV="1">
          <a:off x="14401800" y="142430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0" name="フローチャート: 判断 259"/>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1" name="テキスト ボックス 260"/>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22225</xdr:rowOff>
    </xdr:to>
    <xdr:cxnSp macro="">
      <xdr:nvCxnSpPr>
        <xdr:cNvPr id="262" name="直線コネクタ 261"/>
        <xdr:cNvCxnSpPr/>
      </xdr:nvCxnSpPr>
      <xdr:spPr>
        <a:xfrm>
          <a:off x="13512800" y="1440391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4" name="テキスト ボックス 263"/>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5" name="フローチャート: 判断 264"/>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66" name="テキスト ボックス 265"/>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104775</xdr:rowOff>
    </xdr:from>
    <xdr:to>
      <xdr:col>81</xdr:col>
      <xdr:colOff>95250</xdr:colOff>
      <xdr:row>80</xdr:row>
      <xdr:rowOff>34925</xdr:rowOff>
    </xdr:to>
    <xdr:sp macro="" textlink="">
      <xdr:nvSpPr>
        <xdr:cNvPr id="272" name="楕円 271"/>
        <xdr:cNvSpPr/>
      </xdr:nvSpPr>
      <xdr:spPr>
        <a:xfrm>
          <a:off x="169672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26052</xdr:rowOff>
    </xdr:from>
    <xdr:ext cx="762000" cy="259045"/>
    <xdr:sp macro="" textlink="">
      <xdr:nvSpPr>
        <xdr:cNvPr id="273" name="給与水準   （国との比較）該当値テキスト"/>
        <xdr:cNvSpPr txBox="1"/>
      </xdr:nvSpPr>
      <xdr:spPr>
        <a:xfrm>
          <a:off x="17106900" y="1357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164041</xdr:rowOff>
    </xdr:from>
    <xdr:to>
      <xdr:col>77</xdr:col>
      <xdr:colOff>95250</xdr:colOff>
      <xdr:row>82</xdr:row>
      <xdr:rowOff>94191</xdr:rowOff>
    </xdr:to>
    <xdr:sp macro="" textlink="">
      <xdr:nvSpPr>
        <xdr:cNvPr id="274" name="楕円 273"/>
        <xdr:cNvSpPr/>
      </xdr:nvSpPr>
      <xdr:spPr>
        <a:xfrm>
          <a:off x="161290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104368</xdr:rowOff>
    </xdr:from>
    <xdr:ext cx="736600" cy="259045"/>
    <xdr:sp macro="" textlink="">
      <xdr:nvSpPr>
        <xdr:cNvPr id="275" name="テキスト ボックス 274"/>
        <xdr:cNvSpPr txBox="1"/>
      </xdr:nvSpPr>
      <xdr:spPr>
        <a:xfrm>
          <a:off x="15798800" y="1382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6" name="楕円 275"/>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7" name="テキスト ボックス 276"/>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142875</xdr:rowOff>
    </xdr:from>
    <xdr:to>
      <xdr:col>68</xdr:col>
      <xdr:colOff>203200</xdr:colOff>
      <xdr:row>84</xdr:row>
      <xdr:rowOff>73025</xdr:rowOff>
    </xdr:to>
    <xdr:sp macro="" textlink="">
      <xdr:nvSpPr>
        <xdr:cNvPr id="278" name="楕円 277"/>
        <xdr:cNvSpPr/>
      </xdr:nvSpPr>
      <xdr:spPr>
        <a:xfrm>
          <a:off x="143510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83202</xdr:rowOff>
    </xdr:from>
    <xdr:ext cx="762000" cy="259045"/>
    <xdr:sp macro="" textlink="">
      <xdr:nvSpPr>
        <xdr:cNvPr id="279" name="テキスト ボックス 278"/>
        <xdr:cNvSpPr txBox="1"/>
      </xdr:nvSpPr>
      <xdr:spPr>
        <a:xfrm>
          <a:off x="14020800" y="1414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定数管理計画を着実に実行することにより、類似団体の平均値よりも低い数値を実現している。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職員数の適正化の取り組みを進めていくとともに、各部門の業務量分析を的確に行い、職員の適正配置を図っていく。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117475</xdr:rowOff>
    </xdr:from>
    <xdr:to>
      <xdr:col>81</xdr:col>
      <xdr:colOff>44450</xdr:colOff>
      <xdr:row>66</xdr:row>
      <xdr:rowOff>50377</xdr:rowOff>
    </xdr:to>
    <xdr:cxnSp macro="">
      <xdr:nvCxnSpPr>
        <xdr:cNvPr id="311" name="直線コネクタ 310"/>
        <xdr:cNvCxnSpPr/>
      </xdr:nvCxnSpPr>
      <xdr:spPr>
        <a:xfrm flipV="1">
          <a:off x="17018000" y="9890125"/>
          <a:ext cx="0" cy="14759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2" name="定員管理の状況最小値テキスト"/>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3" name="直線コネクタ 312"/>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32402</xdr:rowOff>
    </xdr:from>
    <xdr:ext cx="762000" cy="259045"/>
    <xdr:sp macro="" textlink="">
      <xdr:nvSpPr>
        <xdr:cNvPr id="314" name="定員管理の状況最大値テキスト"/>
        <xdr:cNvSpPr txBox="1"/>
      </xdr:nvSpPr>
      <xdr:spPr>
        <a:xfrm>
          <a:off x="17106900" y="963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117475</xdr:rowOff>
    </xdr:from>
    <xdr:to>
      <xdr:col>81</xdr:col>
      <xdr:colOff>133350</xdr:colOff>
      <xdr:row>57</xdr:row>
      <xdr:rowOff>117475</xdr:rowOff>
    </xdr:to>
    <xdr:cxnSp macro="">
      <xdr:nvCxnSpPr>
        <xdr:cNvPr id="315" name="直線コネクタ 314"/>
        <xdr:cNvCxnSpPr/>
      </xdr:nvCxnSpPr>
      <xdr:spPr>
        <a:xfrm>
          <a:off x="16929100" y="989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167217</xdr:rowOff>
    </xdr:from>
    <xdr:to>
      <xdr:col>81</xdr:col>
      <xdr:colOff>44450</xdr:colOff>
      <xdr:row>59</xdr:row>
      <xdr:rowOff>3810</xdr:rowOff>
    </xdr:to>
    <xdr:cxnSp macro="">
      <xdr:nvCxnSpPr>
        <xdr:cNvPr id="316" name="直線コネクタ 315"/>
        <xdr:cNvCxnSpPr/>
      </xdr:nvCxnSpPr>
      <xdr:spPr>
        <a:xfrm>
          <a:off x="16179800" y="1011131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17"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18" name="フローチャート: 判断 317"/>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131021</xdr:rowOff>
    </xdr:from>
    <xdr:to>
      <xdr:col>77</xdr:col>
      <xdr:colOff>44450</xdr:colOff>
      <xdr:row>58</xdr:row>
      <xdr:rowOff>167217</xdr:rowOff>
    </xdr:to>
    <xdr:cxnSp macro="">
      <xdr:nvCxnSpPr>
        <xdr:cNvPr id="319" name="直線コネクタ 318"/>
        <xdr:cNvCxnSpPr/>
      </xdr:nvCxnSpPr>
      <xdr:spPr>
        <a:xfrm>
          <a:off x="15290800" y="100751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0" name="フローチャート: 判断 319"/>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1" name="テキスト ボックス 320"/>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131021</xdr:rowOff>
    </xdr:from>
    <xdr:to>
      <xdr:col>72</xdr:col>
      <xdr:colOff>203200</xdr:colOff>
      <xdr:row>58</xdr:row>
      <xdr:rowOff>159173</xdr:rowOff>
    </xdr:to>
    <xdr:cxnSp macro="">
      <xdr:nvCxnSpPr>
        <xdr:cNvPr id="322" name="直線コネクタ 321"/>
        <xdr:cNvCxnSpPr/>
      </xdr:nvCxnSpPr>
      <xdr:spPr>
        <a:xfrm flipV="1">
          <a:off x="14401800" y="1007512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3" name="フローチャート: 判断 322"/>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70502</xdr:rowOff>
    </xdr:from>
    <xdr:ext cx="762000" cy="259045"/>
    <xdr:sp macro="" textlink="">
      <xdr:nvSpPr>
        <xdr:cNvPr id="324" name="テキスト ボックス 323"/>
        <xdr:cNvSpPr txBox="1"/>
      </xdr:nvSpPr>
      <xdr:spPr>
        <a:xfrm>
          <a:off x="14909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159173</xdr:rowOff>
    </xdr:from>
    <xdr:to>
      <xdr:col>68</xdr:col>
      <xdr:colOff>152400</xdr:colOff>
      <xdr:row>58</xdr:row>
      <xdr:rowOff>167217</xdr:rowOff>
    </xdr:to>
    <xdr:cxnSp macro="">
      <xdr:nvCxnSpPr>
        <xdr:cNvPr id="325" name="直線コネクタ 324"/>
        <xdr:cNvCxnSpPr/>
      </xdr:nvCxnSpPr>
      <xdr:spPr>
        <a:xfrm flipV="1">
          <a:off x="13512800" y="101032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123402</xdr:rowOff>
    </xdr:from>
    <xdr:to>
      <xdr:col>68</xdr:col>
      <xdr:colOff>203200</xdr:colOff>
      <xdr:row>61</xdr:row>
      <xdr:rowOff>53552</xdr:rowOff>
    </xdr:to>
    <xdr:sp macro="" textlink="">
      <xdr:nvSpPr>
        <xdr:cNvPr id="326" name="フローチャート: 判断 325"/>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27" name="テキスト ボックス 326"/>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115358</xdr:rowOff>
    </xdr:from>
    <xdr:to>
      <xdr:col>64</xdr:col>
      <xdr:colOff>152400</xdr:colOff>
      <xdr:row>61</xdr:row>
      <xdr:rowOff>45508</xdr:rowOff>
    </xdr:to>
    <xdr:sp macro="" textlink="">
      <xdr:nvSpPr>
        <xdr:cNvPr id="328" name="フローチャート: 判断 327"/>
        <xdr:cNvSpPr/>
      </xdr:nvSpPr>
      <xdr:spPr>
        <a:xfrm>
          <a:off x="13462000" y="10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30285</xdr:rowOff>
    </xdr:from>
    <xdr:ext cx="762000" cy="259045"/>
    <xdr:sp macro="" textlink="">
      <xdr:nvSpPr>
        <xdr:cNvPr id="329" name="テキスト ボックス 328"/>
        <xdr:cNvSpPr txBox="1"/>
      </xdr:nvSpPr>
      <xdr:spPr>
        <a:xfrm>
          <a:off x="13131800" y="1048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124460</xdr:rowOff>
    </xdr:from>
    <xdr:to>
      <xdr:col>81</xdr:col>
      <xdr:colOff>95250</xdr:colOff>
      <xdr:row>59</xdr:row>
      <xdr:rowOff>54610</xdr:rowOff>
    </xdr:to>
    <xdr:sp macro="" textlink="">
      <xdr:nvSpPr>
        <xdr:cNvPr id="335" name="楕円 334"/>
        <xdr:cNvSpPr/>
      </xdr:nvSpPr>
      <xdr:spPr>
        <a:xfrm>
          <a:off x="169672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140987</xdr:rowOff>
    </xdr:from>
    <xdr:ext cx="762000" cy="259045"/>
    <xdr:sp macro="" textlink="">
      <xdr:nvSpPr>
        <xdr:cNvPr id="336" name="定員管理の状況該当値テキスト"/>
        <xdr:cNvSpPr txBox="1"/>
      </xdr:nvSpPr>
      <xdr:spPr>
        <a:xfrm>
          <a:off x="17106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116417</xdr:rowOff>
    </xdr:from>
    <xdr:to>
      <xdr:col>77</xdr:col>
      <xdr:colOff>95250</xdr:colOff>
      <xdr:row>59</xdr:row>
      <xdr:rowOff>46567</xdr:rowOff>
    </xdr:to>
    <xdr:sp macro="" textlink="">
      <xdr:nvSpPr>
        <xdr:cNvPr id="337" name="楕円 336"/>
        <xdr:cNvSpPr/>
      </xdr:nvSpPr>
      <xdr:spPr>
        <a:xfrm>
          <a:off x="16129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56744</xdr:rowOff>
    </xdr:from>
    <xdr:ext cx="736600" cy="259045"/>
    <xdr:sp macro="" textlink="">
      <xdr:nvSpPr>
        <xdr:cNvPr id="338" name="テキスト ボックス 337"/>
        <xdr:cNvSpPr txBox="1"/>
      </xdr:nvSpPr>
      <xdr:spPr>
        <a:xfrm>
          <a:off x="15798800" y="982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80221</xdr:rowOff>
    </xdr:from>
    <xdr:to>
      <xdr:col>73</xdr:col>
      <xdr:colOff>44450</xdr:colOff>
      <xdr:row>59</xdr:row>
      <xdr:rowOff>10371</xdr:rowOff>
    </xdr:to>
    <xdr:sp macro="" textlink="">
      <xdr:nvSpPr>
        <xdr:cNvPr id="339" name="楕円 338"/>
        <xdr:cNvSpPr/>
      </xdr:nvSpPr>
      <xdr:spPr>
        <a:xfrm>
          <a:off x="15240000" y="100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20548</xdr:rowOff>
    </xdr:from>
    <xdr:ext cx="762000" cy="259045"/>
    <xdr:sp macro="" textlink="">
      <xdr:nvSpPr>
        <xdr:cNvPr id="340" name="テキスト ボックス 339"/>
        <xdr:cNvSpPr txBox="1"/>
      </xdr:nvSpPr>
      <xdr:spPr>
        <a:xfrm>
          <a:off x="14909800" y="979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108373</xdr:rowOff>
    </xdr:from>
    <xdr:to>
      <xdr:col>68</xdr:col>
      <xdr:colOff>203200</xdr:colOff>
      <xdr:row>59</xdr:row>
      <xdr:rowOff>38523</xdr:rowOff>
    </xdr:to>
    <xdr:sp macro="" textlink="">
      <xdr:nvSpPr>
        <xdr:cNvPr id="341" name="楕円 340"/>
        <xdr:cNvSpPr/>
      </xdr:nvSpPr>
      <xdr:spPr>
        <a:xfrm>
          <a:off x="14351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48700</xdr:rowOff>
    </xdr:from>
    <xdr:ext cx="762000" cy="259045"/>
    <xdr:sp macro="" textlink="">
      <xdr:nvSpPr>
        <xdr:cNvPr id="342" name="テキスト ボックス 341"/>
        <xdr:cNvSpPr txBox="1"/>
      </xdr:nvSpPr>
      <xdr:spPr>
        <a:xfrm>
          <a:off x="14020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116417</xdr:rowOff>
    </xdr:from>
    <xdr:to>
      <xdr:col>64</xdr:col>
      <xdr:colOff>152400</xdr:colOff>
      <xdr:row>59</xdr:row>
      <xdr:rowOff>46567</xdr:rowOff>
    </xdr:to>
    <xdr:sp macro="" textlink="">
      <xdr:nvSpPr>
        <xdr:cNvPr id="343" name="楕円 342"/>
        <xdr:cNvSpPr/>
      </xdr:nvSpPr>
      <xdr:spPr>
        <a:xfrm>
          <a:off x="13462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56744</xdr:rowOff>
    </xdr:from>
    <xdr:ext cx="762000" cy="259045"/>
    <xdr:sp macro="" textlink="">
      <xdr:nvSpPr>
        <xdr:cNvPr id="344" name="テキスト ボックス 343"/>
        <xdr:cNvSpPr txBox="1"/>
      </xdr:nvSpPr>
      <xdr:spPr>
        <a:xfrm>
          <a:off x="13131800" y="982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令和元年度の実質公債費比率は、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％で対前年度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これは、実質公債費比率は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か年の平均値であるため、平成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年度の単年度数値</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％が、令和元年度の単年度数値</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％と入れ替わる形で計算されたことによる。なお、単年度数値が平成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0.48</a:t>
          </a:r>
          <a:r>
            <a:rPr kumimoji="1" lang="ja-JP" altLang="en-US" sz="1300">
              <a:latin typeface="ＭＳ Ｐゴシック" panose="020B0600070205080204" pitchFamily="50" charset="-128"/>
              <a:ea typeface="ＭＳ Ｐゴシック" panose="020B0600070205080204" pitchFamily="50" charset="-128"/>
            </a:rPr>
            <a:t>％から令和元年度の</a:t>
          </a:r>
          <a:r>
            <a:rPr kumimoji="1" lang="en-US" altLang="ja-JP" sz="1300">
              <a:latin typeface="ＭＳ Ｐゴシック" panose="020B0600070205080204" pitchFamily="50" charset="-128"/>
              <a:ea typeface="ＭＳ Ｐゴシック" panose="020B0600070205080204" pitchFamily="50" charset="-128"/>
            </a:rPr>
            <a:t>2.54</a:t>
          </a:r>
          <a:r>
            <a:rPr kumimoji="1" lang="ja-JP" altLang="en-US" sz="1300">
              <a:latin typeface="ＭＳ Ｐゴシック" panose="020B0600070205080204" pitchFamily="50" charset="-128"/>
              <a:ea typeface="ＭＳ Ｐゴシック" panose="020B0600070205080204" pitchFamily="50" charset="-128"/>
            </a:rPr>
            <a:t>％に上昇した要因は、大和市文化創造拠点シリウスの整備にかかる地方債の元金償還が開始したことによる。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今後も、数年間は公債費の増加が見込まれることから、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将来世代の負担を少しでも軽減・平準化するよう、建設事業の計画的な実施に努める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45</xdr:row>
      <xdr:rowOff>108555</xdr:rowOff>
    </xdr:to>
    <xdr:cxnSp macro="">
      <xdr:nvCxnSpPr>
        <xdr:cNvPr id="374" name="直線コネクタ 373"/>
        <xdr:cNvCxnSpPr/>
      </xdr:nvCxnSpPr>
      <xdr:spPr>
        <a:xfrm flipV="1">
          <a:off x="17018000" y="6111724"/>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75"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76" name="直線コネクタ 375"/>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77"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78" name="直線コネクタ 377"/>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90715</xdr:rowOff>
    </xdr:to>
    <xdr:cxnSp macro="">
      <xdr:nvCxnSpPr>
        <xdr:cNvPr id="379" name="直線コネクタ 378"/>
        <xdr:cNvCxnSpPr/>
      </xdr:nvCxnSpPr>
      <xdr:spPr>
        <a:xfrm>
          <a:off x="16179800" y="653687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0"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1" name="フローチャート: 判断 38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33262</xdr:rowOff>
    </xdr:to>
    <xdr:cxnSp macro="">
      <xdr:nvCxnSpPr>
        <xdr:cNvPr id="382" name="直線コネクタ 381"/>
        <xdr:cNvCxnSpPr/>
      </xdr:nvCxnSpPr>
      <xdr:spPr>
        <a:xfrm flipV="1">
          <a:off x="15290800" y="65368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41728</xdr:rowOff>
    </xdr:from>
    <xdr:to>
      <xdr:col>77</xdr:col>
      <xdr:colOff>95250</xdr:colOff>
      <xdr:row>40</xdr:row>
      <xdr:rowOff>143328</xdr:rowOff>
    </xdr:to>
    <xdr:sp macro="" textlink="">
      <xdr:nvSpPr>
        <xdr:cNvPr id="383" name="フローチャート: 判断 382"/>
        <xdr:cNvSpPr/>
      </xdr:nvSpPr>
      <xdr:spPr>
        <a:xfrm>
          <a:off x="16129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384" name="テキスト ボックス 383"/>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33262</xdr:rowOff>
    </xdr:to>
    <xdr:cxnSp macro="">
      <xdr:nvCxnSpPr>
        <xdr:cNvPr id="385" name="直線コネクタ 384"/>
        <xdr:cNvCxnSpPr/>
      </xdr:nvCxnSpPr>
      <xdr:spPr>
        <a:xfrm>
          <a:off x="14401800" y="65483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6" name="フローチャート: 判断 385"/>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87" name="テキスト ボックス 386"/>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33262</xdr:rowOff>
    </xdr:from>
    <xdr:to>
      <xdr:col>68</xdr:col>
      <xdr:colOff>152400</xdr:colOff>
      <xdr:row>38</xdr:row>
      <xdr:rowOff>102205</xdr:rowOff>
    </xdr:to>
    <xdr:cxnSp macro="">
      <xdr:nvCxnSpPr>
        <xdr:cNvPr id="388" name="直線コネクタ 387"/>
        <xdr:cNvCxnSpPr/>
      </xdr:nvCxnSpPr>
      <xdr:spPr>
        <a:xfrm flipV="1">
          <a:off x="13512800" y="65483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9" name="フローチャート: 判断 38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0" name="テキスト ボックス 38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391" name="フローチャート: 判断 390"/>
        <xdr:cNvSpPr/>
      </xdr:nvSpPr>
      <xdr:spPr>
        <a:xfrm>
          <a:off x="13462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392" name="テキスト ボックス 391"/>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39915</xdr:rowOff>
    </xdr:from>
    <xdr:to>
      <xdr:col>81</xdr:col>
      <xdr:colOff>95250</xdr:colOff>
      <xdr:row>38</xdr:row>
      <xdr:rowOff>141515</xdr:rowOff>
    </xdr:to>
    <xdr:sp macro="" textlink="">
      <xdr:nvSpPr>
        <xdr:cNvPr id="398" name="楕円 397"/>
        <xdr:cNvSpPr/>
      </xdr:nvSpPr>
      <xdr:spPr>
        <a:xfrm>
          <a:off x="16967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56441</xdr:rowOff>
    </xdr:from>
    <xdr:ext cx="762000" cy="259045"/>
    <xdr:sp macro="" textlink="">
      <xdr:nvSpPr>
        <xdr:cNvPr id="399" name="公債費負担の状況該当値テキスト"/>
        <xdr:cNvSpPr txBox="1"/>
      </xdr:nvSpPr>
      <xdr:spPr>
        <a:xfrm>
          <a:off x="17106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00" name="楕円 399"/>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01" name="テキスト ボックス 400"/>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153912</xdr:rowOff>
    </xdr:from>
    <xdr:to>
      <xdr:col>73</xdr:col>
      <xdr:colOff>44450</xdr:colOff>
      <xdr:row>38</xdr:row>
      <xdr:rowOff>84062</xdr:rowOff>
    </xdr:to>
    <xdr:sp macro="" textlink="">
      <xdr:nvSpPr>
        <xdr:cNvPr id="402" name="楕円 401"/>
        <xdr:cNvSpPr/>
      </xdr:nvSpPr>
      <xdr:spPr>
        <a:xfrm>
          <a:off x="15240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94239</xdr:rowOff>
    </xdr:from>
    <xdr:ext cx="762000" cy="259045"/>
    <xdr:sp macro="" textlink="">
      <xdr:nvSpPr>
        <xdr:cNvPr id="403" name="テキスト ボックス 402"/>
        <xdr:cNvSpPr txBox="1"/>
      </xdr:nvSpPr>
      <xdr:spPr>
        <a:xfrm>
          <a:off x="14909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04" name="楕円 403"/>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05" name="テキスト ボックス 404"/>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06" name="楕円 405"/>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07" name="テキスト ボックス 406"/>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令和元年度の将来負担比率は、</a:t>
          </a:r>
          <a:r>
            <a:rPr kumimoji="1" lang="en-US" altLang="ja-JP" sz="1300">
              <a:latin typeface="ＭＳ Ｐゴシック" panose="020B0600070205080204" pitchFamily="50" charset="-128"/>
              <a:ea typeface="ＭＳ Ｐゴシック" panose="020B0600070205080204" pitchFamily="50" charset="-128"/>
            </a:rPr>
            <a:t>38.2</a:t>
          </a:r>
          <a:r>
            <a:rPr kumimoji="1" lang="ja-JP" altLang="en-US" sz="1300">
              <a:latin typeface="ＭＳ Ｐゴシック" panose="020B0600070205080204" pitchFamily="50" charset="-128"/>
              <a:ea typeface="ＭＳ Ｐゴシック" panose="020B0600070205080204" pitchFamily="50" charset="-128"/>
            </a:rPr>
            <a:t>％で対前年度</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主な要因は、将来負担額のうち地方債残高が北大和小学校増築事業などにより</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億円増加したことと、将来負担額から差し引かれる充当可能財源等のうち基金が</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億円減少したことにより、分子全体で</a:t>
          </a:r>
          <a:r>
            <a:rPr kumimoji="1" lang="en-US" altLang="ja-JP" sz="1300">
              <a:latin typeface="ＭＳ Ｐゴシック" panose="020B0600070205080204" pitchFamily="50" charset="-128"/>
              <a:ea typeface="ＭＳ Ｐゴシック" panose="020B0600070205080204" pitchFamily="50" charset="-128"/>
            </a:rPr>
            <a:t>33.8</a:t>
          </a:r>
          <a:r>
            <a:rPr kumimoji="1" lang="ja-JP" altLang="en-US" sz="1300">
              <a:latin typeface="ＭＳ Ｐゴシック" panose="020B0600070205080204" pitchFamily="50" charset="-128"/>
              <a:ea typeface="ＭＳ Ｐゴシック" panose="020B0600070205080204" pitchFamily="50" charset="-128"/>
            </a:rPr>
            <a:t>億円増加したためである。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年度以降本格化する環境管理センター基幹改良工事に伴う公債費の増加が見込まれることから、将来世代の負担を少しでも軽減・平準化するよう、建設事業の計画的な実施に努める。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62653</xdr:rowOff>
    </xdr:to>
    <xdr:cxnSp macro="">
      <xdr:nvCxnSpPr>
        <xdr:cNvPr id="438" name="直線コネクタ 437"/>
        <xdr:cNvCxnSpPr/>
      </xdr:nvCxnSpPr>
      <xdr:spPr>
        <a:xfrm flipV="1">
          <a:off x="17018000" y="2313214"/>
          <a:ext cx="0" cy="1521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39"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0" name="直線コネクタ 439"/>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81582</xdr:rowOff>
    </xdr:from>
    <xdr:to>
      <xdr:col>81</xdr:col>
      <xdr:colOff>44450</xdr:colOff>
      <xdr:row>16</xdr:row>
      <xdr:rowOff>8950</xdr:rowOff>
    </xdr:to>
    <xdr:cxnSp macro="">
      <xdr:nvCxnSpPr>
        <xdr:cNvPr id="443" name="直線コネクタ 442"/>
        <xdr:cNvCxnSpPr/>
      </xdr:nvCxnSpPr>
      <xdr:spPr>
        <a:xfrm>
          <a:off x="16179800" y="2653332"/>
          <a:ext cx="8382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96960</xdr:rowOff>
    </xdr:from>
    <xdr:ext cx="762000" cy="259045"/>
    <xdr:sp macro="" textlink="">
      <xdr:nvSpPr>
        <xdr:cNvPr id="444" name="将来負担の状況平均値テキスト"/>
        <xdr:cNvSpPr txBox="1"/>
      </xdr:nvSpPr>
      <xdr:spPr>
        <a:xfrm>
          <a:off x="17106900" y="2325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80433</xdr:rowOff>
    </xdr:from>
    <xdr:to>
      <xdr:col>81</xdr:col>
      <xdr:colOff>95250</xdr:colOff>
      <xdr:row>15</xdr:row>
      <xdr:rowOff>10583</xdr:rowOff>
    </xdr:to>
    <xdr:sp macro="" textlink="">
      <xdr:nvSpPr>
        <xdr:cNvPr id="445" name="フローチャート: 判断 444"/>
        <xdr:cNvSpPr/>
      </xdr:nvSpPr>
      <xdr:spPr>
        <a:xfrm>
          <a:off x="169672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67794</xdr:rowOff>
    </xdr:from>
    <xdr:to>
      <xdr:col>77</xdr:col>
      <xdr:colOff>44450</xdr:colOff>
      <xdr:row>15</xdr:row>
      <xdr:rowOff>81582</xdr:rowOff>
    </xdr:to>
    <xdr:cxnSp macro="">
      <xdr:nvCxnSpPr>
        <xdr:cNvPr id="446" name="直線コネクタ 445"/>
        <xdr:cNvCxnSpPr/>
      </xdr:nvCxnSpPr>
      <xdr:spPr>
        <a:xfrm>
          <a:off x="15290800" y="2639544"/>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127544</xdr:rowOff>
    </xdr:from>
    <xdr:to>
      <xdr:col>77</xdr:col>
      <xdr:colOff>95250</xdr:colOff>
      <xdr:row>15</xdr:row>
      <xdr:rowOff>57694</xdr:rowOff>
    </xdr:to>
    <xdr:sp macro="" textlink="">
      <xdr:nvSpPr>
        <xdr:cNvPr id="447" name="フローチャート: 判断 446"/>
        <xdr:cNvSpPr/>
      </xdr:nvSpPr>
      <xdr:spPr>
        <a:xfrm>
          <a:off x="16129000" y="25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67871</xdr:rowOff>
    </xdr:from>
    <xdr:ext cx="736600" cy="259045"/>
    <xdr:sp macro="" textlink="">
      <xdr:nvSpPr>
        <xdr:cNvPr id="448" name="テキスト ボックス 447"/>
        <xdr:cNvSpPr txBox="1"/>
      </xdr:nvSpPr>
      <xdr:spPr>
        <a:xfrm>
          <a:off x="15798800" y="229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67794</xdr:rowOff>
    </xdr:from>
    <xdr:to>
      <xdr:col>72</xdr:col>
      <xdr:colOff>203200</xdr:colOff>
      <xdr:row>15</xdr:row>
      <xdr:rowOff>73539</xdr:rowOff>
    </xdr:to>
    <xdr:cxnSp macro="">
      <xdr:nvCxnSpPr>
        <xdr:cNvPr id="449" name="直線コネクタ 448"/>
        <xdr:cNvCxnSpPr/>
      </xdr:nvCxnSpPr>
      <xdr:spPr>
        <a:xfrm flipV="1">
          <a:off x="14401800" y="2639544"/>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35379</xdr:rowOff>
    </xdr:from>
    <xdr:to>
      <xdr:col>73</xdr:col>
      <xdr:colOff>44450</xdr:colOff>
      <xdr:row>15</xdr:row>
      <xdr:rowOff>136979</xdr:rowOff>
    </xdr:to>
    <xdr:sp macro="" textlink="">
      <xdr:nvSpPr>
        <xdr:cNvPr id="450" name="フローチャート: 判断 449"/>
        <xdr:cNvSpPr/>
      </xdr:nvSpPr>
      <xdr:spPr>
        <a:xfrm>
          <a:off x="15240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121756</xdr:rowOff>
    </xdr:from>
    <xdr:ext cx="762000" cy="259045"/>
    <xdr:sp macro="" textlink="">
      <xdr:nvSpPr>
        <xdr:cNvPr id="451" name="テキスト ボックス 450"/>
        <xdr:cNvSpPr txBox="1"/>
      </xdr:nvSpPr>
      <xdr:spPr>
        <a:xfrm>
          <a:off x="14909800" y="269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29875</xdr:rowOff>
    </xdr:from>
    <xdr:to>
      <xdr:col>68</xdr:col>
      <xdr:colOff>152400</xdr:colOff>
      <xdr:row>15</xdr:row>
      <xdr:rowOff>73539</xdr:rowOff>
    </xdr:to>
    <xdr:cxnSp macro="">
      <xdr:nvCxnSpPr>
        <xdr:cNvPr id="452" name="直線コネクタ 451"/>
        <xdr:cNvCxnSpPr/>
      </xdr:nvCxnSpPr>
      <xdr:spPr>
        <a:xfrm>
          <a:off x="13512800" y="2601625"/>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46869</xdr:rowOff>
    </xdr:from>
    <xdr:to>
      <xdr:col>68</xdr:col>
      <xdr:colOff>203200</xdr:colOff>
      <xdr:row>15</xdr:row>
      <xdr:rowOff>148469</xdr:rowOff>
    </xdr:to>
    <xdr:sp macro="" textlink="">
      <xdr:nvSpPr>
        <xdr:cNvPr id="453" name="フローチャート: 判断 452"/>
        <xdr:cNvSpPr/>
      </xdr:nvSpPr>
      <xdr:spPr>
        <a:xfrm>
          <a:off x="14351000" y="261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133246</xdr:rowOff>
    </xdr:from>
    <xdr:ext cx="762000" cy="259045"/>
    <xdr:sp macro="" textlink="">
      <xdr:nvSpPr>
        <xdr:cNvPr id="454" name="テキスト ボックス 453"/>
        <xdr:cNvSpPr txBox="1"/>
      </xdr:nvSpPr>
      <xdr:spPr>
        <a:xfrm>
          <a:off x="14020800" y="270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55" name="フローチャート: 判断 454"/>
        <xdr:cNvSpPr/>
      </xdr:nvSpPr>
      <xdr:spPr>
        <a:xfrm>
          <a:off x="13462000" y="269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35335</xdr:rowOff>
    </xdr:from>
    <xdr:ext cx="762000" cy="259045"/>
    <xdr:sp macro="" textlink="">
      <xdr:nvSpPr>
        <xdr:cNvPr id="456" name="テキスト ボックス 455"/>
        <xdr:cNvSpPr txBox="1"/>
      </xdr:nvSpPr>
      <xdr:spPr>
        <a:xfrm>
          <a:off x="13131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129600</xdr:rowOff>
    </xdr:from>
    <xdr:to>
      <xdr:col>81</xdr:col>
      <xdr:colOff>95250</xdr:colOff>
      <xdr:row>16</xdr:row>
      <xdr:rowOff>59750</xdr:rowOff>
    </xdr:to>
    <xdr:sp macro="" textlink="">
      <xdr:nvSpPr>
        <xdr:cNvPr id="462" name="楕円 461"/>
        <xdr:cNvSpPr/>
      </xdr:nvSpPr>
      <xdr:spPr>
        <a:xfrm>
          <a:off x="16967200" y="270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101677</xdr:rowOff>
    </xdr:from>
    <xdr:ext cx="762000" cy="259045"/>
    <xdr:sp macro="" textlink="">
      <xdr:nvSpPr>
        <xdr:cNvPr id="463" name="将来負担の状況該当値テキスト"/>
        <xdr:cNvSpPr txBox="1"/>
      </xdr:nvSpPr>
      <xdr:spPr>
        <a:xfrm>
          <a:off x="17106900" y="267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30782</xdr:rowOff>
    </xdr:from>
    <xdr:to>
      <xdr:col>77</xdr:col>
      <xdr:colOff>95250</xdr:colOff>
      <xdr:row>15</xdr:row>
      <xdr:rowOff>132382</xdr:rowOff>
    </xdr:to>
    <xdr:sp macro="" textlink="">
      <xdr:nvSpPr>
        <xdr:cNvPr id="464" name="楕円 463"/>
        <xdr:cNvSpPr/>
      </xdr:nvSpPr>
      <xdr:spPr>
        <a:xfrm>
          <a:off x="16129000" y="26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117159</xdr:rowOff>
    </xdr:from>
    <xdr:ext cx="736600" cy="259045"/>
    <xdr:sp macro="" textlink="">
      <xdr:nvSpPr>
        <xdr:cNvPr id="465" name="テキスト ボックス 464"/>
        <xdr:cNvSpPr txBox="1"/>
      </xdr:nvSpPr>
      <xdr:spPr>
        <a:xfrm>
          <a:off x="15798800" y="2688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16994</xdr:rowOff>
    </xdr:from>
    <xdr:to>
      <xdr:col>73</xdr:col>
      <xdr:colOff>44450</xdr:colOff>
      <xdr:row>15</xdr:row>
      <xdr:rowOff>118594</xdr:rowOff>
    </xdr:to>
    <xdr:sp macro="" textlink="">
      <xdr:nvSpPr>
        <xdr:cNvPr id="466" name="楕円 465"/>
        <xdr:cNvSpPr/>
      </xdr:nvSpPr>
      <xdr:spPr>
        <a:xfrm>
          <a:off x="15240000" y="25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128771</xdr:rowOff>
    </xdr:from>
    <xdr:ext cx="762000" cy="259045"/>
    <xdr:sp macro="" textlink="">
      <xdr:nvSpPr>
        <xdr:cNvPr id="467" name="テキスト ボックス 466"/>
        <xdr:cNvSpPr txBox="1"/>
      </xdr:nvSpPr>
      <xdr:spPr>
        <a:xfrm>
          <a:off x="14909800" y="235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22739</xdr:rowOff>
    </xdr:from>
    <xdr:to>
      <xdr:col>68</xdr:col>
      <xdr:colOff>203200</xdr:colOff>
      <xdr:row>15</xdr:row>
      <xdr:rowOff>124339</xdr:rowOff>
    </xdr:to>
    <xdr:sp macro="" textlink="">
      <xdr:nvSpPr>
        <xdr:cNvPr id="468" name="楕円 467"/>
        <xdr:cNvSpPr/>
      </xdr:nvSpPr>
      <xdr:spPr>
        <a:xfrm>
          <a:off x="14351000" y="259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134516</xdr:rowOff>
    </xdr:from>
    <xdr:ext cx="762000" cy="259045"/>
    <xdr:sp macro="" textlink="">
      <xdr:nvSpPr>
        <xdr:cNvPr id="469" name="テキスト ボックス 468"/>
        <xdr:cNvSpPr txBox="1"/>
      </xdr:nvSpPr>
      <xdr:spPr>
        <a:xfrm>
          <a:off x="14020800" y="236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70" name="楕円 469"/>
        <xdr:cNvSpPr/>
      </xdr:nvSpPr>
      <xdr:spPr>
        <a:xfrm>
          <a:off x="13462000" y="25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71" name="テキスト ボックス 470"/>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令和元年度の人件費は、微増したものの、分母となる経常一般財源の増の方が大きかったため、経常収支比率に占める割合は低下した。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人件費は、職員数の適正化の推進や、退職者と新採用職員の世代交代などにより減少傾向が今後も続くと想定される。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40</xdr:row>
      <xdr:rowOff>154215</xdr:rowOff>
    </xdr:to>
    <xdr:cxnSp macro="">
      <xdr:nvCxnSpPr>
        <xdr:cNvPr id="63" name="直線コネクタ 62"/>
        <xdr:cNvCxnSpPr/>
      </xdr:nvCxnSpPr>
      <xdr:spPr>
        <a:xfrm flipV="1">
          <a:off x="4826000" y="5553528"/>
          <a:ext cx="0" cy="145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126292</xdr:rowOff>
    </xdr:from>
    <xdr:ext cx="762000" cy="259045"/>
    <xdr:sp macro="" textlink="">
      <xdr:nvSpPr>
        <xdr:cNvPr id="64" name="人件費最小値テキスト"/>
        <xdr:cNvSpPr txBox="1"/>
      </xdr:nvSpPr>
      <xdr:spPr>
        <a:xfrm>
          <a:off x="4914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154215</xdr:rowOff>
    </xdr:from>
    <xdr:to>
      <xdr:col>24</xdr:col>
      <xdr:colOff>114300</xdr:colOff>
      <xdr:row>40</xdr:row>
      <xdr:rowOff>154215</xdr:rowOff>
    </xdr:to>
    <xdr:cxnSp macro="">
      <xdr:nvCxnSpPr>
        <xdr:cNvPr id="65" name="直線コネクタ 64"/>
        <xdr:cNvCxnSpPr/>
      </xdr:nvCxnSpPr>
      <xdr:spPr>
        <a:xfrm>
          <a:off x="4737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15422</xdr:rowOff>
    </xdr:from>
    <xdr:to>
      <xdr:col>24</xdr:col>
      <xdr:colOff>25400</xdr:colOff>
      <xdr:row>37</xdr:row>
      <xdr:rowOff>58964</xdr:rowOff>
    </xdr:to>
    <xdr:cxnSp macro="">
      <xdr:nvCxnSpPr>
        <xdr:cNvPr id="68" name="直線コネクタ 67"/>
        <xdr:cNvCxnSpPr/>
      </xdr:nvCxnSpPr>
      <xdr:spPr>
        <a:xfrm flipV="1">
          <a:off x="3987800" y="6359072"/>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109055</xdr:rowOff>
    </xdr:from>
    <xdr:ext cx="762000" cy="259045"/>
    <xdr:sp macro="" textlink="">
      <xdr:nvSpPr>
        <xdr:cNvPr id="69" name="人件費平均値テキスト"/>
        <xdr:cNvSpPr txBox="1"/>
      </xdr:nvSpPr>
      <xdr:spPr>
        <a:xfrm>
          <a:off x="4914900" y="6109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58964</xdr:rowOff>
    </xdr:from>
    <xdr:to>
      <xdr:col>19</xdr:col>
      <xdr:colOff>187325</xdr:colOff>
      <xdr:row>37</xdr:row>
      <xdr:rowOff>102507</xdr:rowOff>
    </xdr:to>
    <xdr:cxnSp macro="">
      <xdr:nvCxnSpPr>
        <xdr:cNvPr id="71" name="直線コネクタ 70"/>
        <xdr:cNvCxnSpPr/>
      </xdr:nvCxnSpPr>
      <xdr:spPr>
        <a:xfrm flipV="1">
          <a:off x="3098800" y="64026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102507</xdr:rowOff>
    </xdr:from>
    <xdr:to>
      <xdr:col>15</xdr:col>
      <xdr:colOff>98425</xdr:colOff>
      <xdr:row>37</xdr:row>
      <xdr:rowOff>135164</xdr:rowOff>
    </xdr:to>
    <xdr:cxnSp macro="">
      <xdr:nvCxnSpPr>
        <xdr:cNvPr id="74" name="直線コネクタ 73"/>
        <xdr:cNvCxnSpPr/>
      </xdr:nvCxnSpPr>
      <xdr:spPr>
        <a:xfrm flipV="1">
          <a:off x="2209800" y="6446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199</xdr:rowOff>
    </xdr:from>
    <xdr:ext cx="762000" cy="259045"/>
    <xdr:sp macro="" textlink="">
      <xdr:nvSpPr>
        <xdr:cNvPr id="76" name="テキスト ボックス 75"/>
        <xdr:cNvSpPr txBox="1"/>
      </xdr:nvSpPr>
      <xdr:spPr>
        <a:xfrm>
          <a:off x="2717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135164</xdr:rowOff>
    </xdr:from>
    <xdr:to>
      <xdr:col>11</xdr:col>
      <xdr:colOff>9525</xdr:colOff>
      <xdr:row>38</xdr:row>
      <xdr:rowOff>29028</xdr:rowOff>
    </xdr:to>
    <xdr:cxnSp macro="">
      <xdr:nvCxnSpPr>
        <xdr:cNvPr id="77" name="直線コネクタ 76"/>
        <xdr:cNvCxnSpPr/>
      </xdr:nvCxnSpPr>
      <xdr:spPr>
        <a:xfrm flipV="1">
          <a:off x="1320800" y="64788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32855</xdr:rowOff>
    </xdr:from>
    <xdr:ext cx="762000" cy="259045"/>
    <xdr:sp macro="" textlink="">
      <xdr:nvSpPr>
        <xdr:cNvPr id="79" name="テキスト ボックス 78"/>
        <xdr:cNvSpPr txBox="1"/>
      </xdr:nvSpPr>
      <xdr:spPr>
        <a:xfrm>
          <a:off x="1828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87" name="楕円 86"/>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108149</xdr:rowOff>
    </xdr:from>
    <xdr:ext cx="762000" cy="259045"/>
    <xdr:sp macro="" textlink="">
      <xdr:nvSpPr>
        <xdr:cNvPr id="88" name="人件費該当値テキスト"/>
        <xdr:cNvSpPr txBox="1"/>
      </xdr:nvSpPr>
      <xdr:spPr>
        <a:xfrm>
          <a:off x="4914900" y="628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8164</xdr:rowOff>
    </xdr:from>
    <xdr:to>
      <xdr:col>20</xdr:col>
      <xdr:colOff>38100</xdr:colOff>
      <xdr:row>37</xdr:row>
      <xdr:rowOff>109764</xdr:rowOff>
    </xdr:to>
    <xdr:sp macro="" textlink="">
      <xdr:nvSpPr>
        <xdr:cNvPr id="89" name="楕円 88"/>
        <xdr:cNvSpPr/>
      </xdr:nvSpPr>
      <xdr:spPr>
        <a:xfrm>
          <a:off x="3937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90" name="テキスト ボックス 89"/>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51707</xdr:rowOff>
    </xdr:from>
    <xdr:to>
      <xdr:col>15</xdr:col>
      <xdr:colOff>149225</xdr:colOff>
      <xdr:row>37</xdr:row>
      <xdr:rowOff>153307</xdr:rowOff>
    </xdr:to>
    <xdr:sp macro="" textlink="">
      <xdr:nvSpPr>
        <xdr:cNvPr id="91" name="楕円 90"/>
        <xdr:cNvSpPr/>
      </xdr:nvSpPr>
      <xdr:spPr>
        <a:xfrm>
          <a:off x="3048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138084</xdr:rowOff>
    </xdr:from>
    <xdr:ext cx="762000" cy="259045"/>
    <xdr:sp macro="" textlink="">
      <xdr:nvSpPr>
        <xdr:cNvPr id="92" name="テキスト ボックス 91"/>
        <xdr:cNvSpPr txBox="1"/>
      </xdr:nvSpPr>
      <xdr:spPr>
        <a:xfrm>
          <a:off x="2717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84364</xdr:rowOff>
    </xdr:from>
    <xdr:to>
      <xdr:col>11</xdr:col>
      <xdr:colOff>60325</xdr:colOff>
      <xdr:row>38</xdr:row>
      <xdr:rowOff>14514</xdr:rowOff>
    </xdr:to>
    <xdr:sp macro="" textlink="">
      <xdr:nvSpPr>
        <xdr:cNvPr id="93" name="楕円 92"/>
        <xdr:cNvSpPr/>
      </xdr:nvSpPr>
      <xdr:spPr>
        <a:xfrm>
          <a:off x="2159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170742</xdr:rowOff>
    </xdr:from>
    <xdr:ext cx="762000" cy="259045"/>
    <xdr:sp macro="" textlink="">
      <xdr:nvSpPr>
        <xdr:cNvPr id="94" name="テキスト ボックス 93"/>
        <xdr:cNvSpPr txBox="1"/>
      </xdr:nvSpPr>
      <xdr:spPr>
        <a:xfrm>
          <a:off x="1828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149678</xdr:rowOff>
    </xdr:from>
    <xdr:to>
      <xdr:col>6</xdr:col>
      <xdr:colOff>171450</xdr:colOff>
      <xdr:row>38</xdr:row>
      <xdr:rowOff>79828</xdr:rowOff>
    </xdr:to>
    <xdr:sp macro="" textlink="">
      <xdr:nvSpPr>
        <xdr:cNvPr id="95" name="楕円 94"/>
        <xdr:cNvSpPr/>
      </xdr:nvSpPr>
      <xdr:spPr>
        <a:xfrm>
          <a:off x="1270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64605</xdr:rowOff>
    </xdr:from>
    <xdr:ext cx="762000" cy="259045"/>
    <xdr:sp macro="" textlink="">
      <xdr:nvSpPr>
        <xdr:cNvPr id="96" name="テキスト ボックス 95"/>
        <xdr:cNvSpPr txBox="1"/>
      </xdr:nvSpPr>
      <xdr:spPr>
        <a:xfrm>
          <a:off x="939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委託料の増加により年々増加傾向にあり、経常収支比率に占める割合も上昇している。これは、業務の見直しによる委託化や指定管理者制度への移行により、人件費等から委託料へのシフトが起き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今後も委託化を進めつつ、委託する業務内容を見直すことでコストの縮減を図る。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120650</xdr:rowOff>
    </xdr:from>
    <xdr:to>
      <xdr:col>82</xdr:col>
      <xdr:colOff>107950</xdr:colOff>
      <xdr:row>21</xdr:row>
      <xdr:rowOff>120650</xdr:rowOff>
    </xdr:to>
    <xdr:cxnSp macro="">
      <xdr:nvCxnSpPr>
        <xdr:cNvPr id="124" name="直線コネクタ 123"/>
        <xdr:cNvCxnSpPr/>
      </xdr:nvCxnSpPr>
      <xdr:spPr>
        <a:xfrm flipV="1">
          <a:off x="16510000" y="23495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5"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6" name="直線コネクタ 125"/>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35577</xdr:rowOff>
    </xdr:from>
    <xdr:ext cx="762000" cy="259045"/>
    <xdr:sp macro="" textlink="">
      <xdr:nvSpPr>
        <xdr:cNvPr id="127"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120650</xdr:rowOff>
    </xdr:from>
    <xdr:to>
      <xdr:col>82</xdr:col>
      <xdr:colOff>196850</xdr:colOff>
      <xdr:row>13</xdr:row>
      <xdr:rowOff>120650</xdr:rowOff>
    </xdr:to>
    <xdr:cxnSp macro="">
      <xdr:nvCxnSpPr>
        <xdr:cNvPr id="128" name="直線コネクタ 127"/>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82550</xdr:rowOff>
    </xdr:from>
    <xdr:to>
      <xdr:col>82</xdr:col>
      <xdr:colOff>107950</xdr:colOff>
      <xdr:row>21</xdr:row>
      <xdr:rowOff>120650</xdr:rowOff>
    </xdr:to>
    <xdr:cxnSp macro="">
      <xdr:nvCxnSpPr>
        <xdr:cNvPr id="129" name="直線コネクタ 128"/>
        <xdr:cNvCxnSpPr/>
      </xdr:nvCxnSpPr>
      <xdr:spPr>
        <a:xfrm>
          <a:off x="15671800" y="368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82550</xdr:rowOff>
    </xdr:from>
    <xdr:to>
      <xdr:col>78</xdr:col>
      <xdr:colOff>69850</xdr:colOff>
      <xdr:row>21</xdr:row>
      <xdr:rowOff>82550</xdr:rowOff>
    </xdr:to>
    <xdr:cxnSp macro="">
      <xdr:nvCxnSpPr>
        <xdr:cNvPr id="132" name="直線コネクタ 131"/>
        <xdr:cNvCxnSpPr/>
      </xdr:nvCxnSpPr>
      <xdr:spPr>
        <a:xfrm>
          <a:off x="14782800" y="368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101600</xdr:rowOff>
    </xdr:from>
    <xdr:to>
      <xdr:col>73</xdr:col>
      <xdr:colOff>180975</xdr:colOff>
      <xdr:row>21</xdr:row>
      <xdr:rowOff>82550</xdr:rowOff>
    </xdr:to>
    <xdr:cxnSp macro="">
      <xdr:nvCxnSpPr>
        <xdr:cNvPr id="135" name="直線コネクタ 134"/>
        <xdr:cNvCxnSpPr/>
      </xdr:nvCxnSpPr>
      <xdr:spPr>
        <a:xfrm>
          <a:off x="13893800" y="3530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6" name="フローチャート: 判断 135"/>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99077</xdr:rowOff>
    </xdr:from>
    <xdr:ext cx="762000" cy="259045"/>
    <xdr:sp macro="" textlink="">
      <xdr:nvSpPr>
        <xdr:cNvPr id="137" name="テキスト ボックス 136"/>
        <xdr:cNvSpPr txBox="1"/>
      </xdr:nvSpPr>
      <xdr:spPr>
        <a:xfrm>
          <a:off x="14401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20</xdr:row>
      <xdr:rowOff>101600</xdr:rowOff>
    </xdr:to>
    <xdr:cxnSp macro="">
      <xdr:nvCxnSpPr>
        <xdr:cNvPr id="138" name="直線コネクタ 137"/>
        <xdr:cNvCxnSpPr/>
      </xdr:nvCxnSpPr>
      <xdr:spPr>
        <a:xfrm>
          <a:off x="13004800" y="32131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158750</xdr:rowOff>
    </xdr:from>
    <xdr:to>
      <xdr:col>69</xdr:col>
      <xdr:colOff>142875</xdr:colOff>
      <xdr:row>16</xdr:row>
      <xdr:rowOff>88900</xdr:rowOff>
    </xdr:to>
    <xdr:sp macro="" textlink="">
      <xdr:nvSpPr>
        <xdr:cNvPr id="139" name="フローチャート: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40" name="テキスト ボックス 139"/>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41" name="フローチャート: 判断 140"/>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2" name="テキスト ボックス 141"/>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69850</xdr:rowOff>
    </xdr:from>
    <xdr:to>
      <xdr:col>82</xdr:col>
      <xdr:colOff>158750</xdr:colOff>
      <xdr:row>22</xdr:row>
      <xdr:rowOff>0</xdr:rowOff>
    </xdr:to>
    <xdr:sp macro="" textlink="">
      <xdr:nvSpPr>
        <xdr:cNvPr id="148" name="楕円 147"/>
        <xdr:cNvSpPr/>
      </xdr:nvSpPr>
      <xdr:spPr>
        <a:xfrm>
          <a:off x="164592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149877</xdr:rowOff>
    </xdr:from>
    <xdr:ext cx="762000" cy="259045"/>
    <xdr:sp macro="" textlink="">
      <xdr:nvSpPr>
        <xdr:cNvPr id="149" name="物件費該当値テキスト"/>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31750</xdr:rowOff>
    </xdr:from>
    <xdr:to>
      <xdr:col>78</xdr:col>
      <xdr:colOff>120650</xdr:colOff>
      <xdr:row>21</xdr:row>
      <xdr:rowOff>133350</xdr:rowOff>
    </xdr:to>
    <xdr:sp macro="" textlink="">
      <xdr:nvSpPr>
        <xdr:cNvPr id="150" name="楕円 149"/>
        <xdr:cNvSpPr/>
      </xdr:nvSpPr>
      <xdr:spPr>
        <a:xfrm>
          <a:off x="15621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118127</xdr:rowOff>
    </xdr:from>
    <xdr:ext cx="736600" cy="259045"/>
    <xdr:sp macro="" textlink="">
      <xdr:nvSpPr>
        <xdr:cNvPr id="151" name="テキスト ボックス 150"/>
        <xdr:cNvSpPr txBox="1"/>
      </xdr:nvSpPr>
      <xdr:spPr>
        <a:xfrm>
          <a:off x="15290800" y="371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31750</xdr:rowOff>
    </xdr:from>
    <xdr:to>
      <xdr:col>74</xdr:col>
      <xdr:colOff>31750</xdr:colOff>
      <xdr:row>21</xdr:row>
      <xdr:rowOff>133350</xdr:rowOff>
    </xdr:to>
    <xdr:sp macro="" textlink="">
      <xdr:nvSpPr>
        <xdr:cNvPr id="152" name="楕円 151"/>
        <xdr:cNvSpPr/>
      </xdr:nvSpPr>
      <xdr:spPr>
        <a:xfrm>
          <a:off x="14732000" y="36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118127</xdr:rowOff>
    </xdr:from>
    <xdr:ext cx="762000" cy="259045"/>
    <xdr:sp macro="" textlink="">
      <xdr:nvSpPr>
        <xdr:cNvPr id="153" name="テキスト ボックス 152"/>
        <xdr:cNvSpPr txBox="1"/>
      </xdr:nvSpPr>
      <xdr:spPr>
        <a:xfrm>
          <a:off x="144018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50800</xdr:rowOff>
    </xdr:from>
    <xdr:to>
      <xdr:col>69</xdr:col>
      <xdr:colOff>142875</xdr:colOff>
      <xdr:row>20</xdr:row>
      <xdr:rowOff>152400</xdr:rowOff>
    </xdr:to>
    <xdr:sp macro="" textlink="">
      <xdr:nvSpPr>
        <xdr:cNvPr id="154" name="楕円 153"/>
        <xdr:cNvSpPr/>
      </xdr:nvSpPr>
      <xdr:spPr>
        <a:xfrm>
          <a:off x="13843000" y="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137177</xdr:rowOff>
    </xdr:from>
    <xdr:ext cx="762000" cy="259045"/>
    <xdr:sp macro="" textlink="">
      <xdr:nvSpPr>
        <xdr:cNvPr id="155" name="テキスト ボックス 154"/>
        <xdr:cNvSpPr txBox="1"/>
      </xdr:nvSpPr>
      <xdr:spPr>
        <a:xfrm>
          <a:off x="135128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扶助費は、近年、保育関連経費の増により増加傾向にあり、経常収支比率に占める割合が上昇している。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今後も、扶助費の増加は継続することが予想されるため、市民生活に必要な事業の峻別を進め、扶助費にかかる事業費の確保に努める。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152400</xdr:rowOff>
    </xdr:from>
    <xdr:to>
      <xdr:col>24</xdr:col>
      <xdr:colOff>25400</xdr:colOff>
      <xdr:row>60</xdr:row>
      <xdr:rowOff>76200</xdr:rowOff>
    </xdr:to>
    <xdr:cxnSp macro="">
      <xdr:nvCxnSpPr>
        <xdr:cNvPr id="185" name="直線コネクタ 184"/>
        <xdr:cNvCxnSpPr/>
      </xdr:nvCxnSpPr>
      <xdr:spPr>
        <a:xfrm flipV="1">
          <a:off x="4826000" y="9067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48277</xdr:rowOff>
    </xdr:from>
    <xdr:ext cx="762000" cy="259045"/>
    <xdr:sp macro="" textlink="">
      <xdr:nvSpPr>
        <xdr:cNvPr id="186" name="扶助費最小値テキスト"/>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76200</xdr:rowOff>
    </xdr:from>
    <xdr:to>
      <xdr:col>24</xdr:col>
      <xdr:colOff>114300</xdr:colOff>
      <xdr:row>60</xdr:row>
      <xdr:rowOff>76200</xdr:rowOff>
    </xdr:to>
    <xdr:cxnSp macro="">
      <xdr:nvCxnSpPr>
        <xdr:cNvPr id="187" name="直線コネクタ 186"/>
        <xdr:cNvCxnSpPr/>
      </xdr:nvCxnSpPr>
      <xdr:spPr>
        <a:xfrm>
          <a:off x="4737100" y="103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67327</xdr:rowOff>
    </xdr:from>
    <xdr:ext cx="762000" cy="259045"/>
    <xdr:sp macro="" textlink="">
      <xdr:nvSpPr>
        <xdr:cNvPr id="188" name="扶助費最大値テキスト"/>
        <xdr:cNvSpPr txBox="1"/>
      </xdr:nvSpPr>
      <xdr:spPr>
        <a:xfrm>
          <a:off x="4914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152400</xdr:rowOff>
    </xdr:from>
    <xdr:to>
      <xdr:col>24</xdr:col>
      <xdr:colOff>114300</xdr:colOff>
      <xdr:row>52</xdr:row>
      <xdr:rowOff>152400</xdr:rowOff>
    </xdr:to>
    <xdr:cxnSp macro="">
      <xdr:nvCxnSpPr>
        <xdr:cNvPr id="189" name="直線コネクタ 188"/>
        <xdr:cNvCxnSpPr/>
      </xdr:nvCxnSpPr>
      <xdr:spPr>
        <a:xfrm>
          <a:off x="4737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6350</xdr:rowOff>
    </xdr:to>
    <xdr:cxnSp macro="">
      <xdr:nvCxnSpPr>
        <xdr:cNvPr id="190" name="直線コネクタ 189"/>
        <xdr:cNvCxnSpPr/>
      </xdr:nvCxnSpPr>
      <xdr:spPr>
        <a:xfrm>
          <a:off x="3987800" y="10071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58</xdr:row>
      <xdr:rowOff>127000</xdr:rowOff>
    </xdr:to>
    <xdr:cxnSp macro="">
      <xdr:nvCxnSpPr>
        <xdr:cNvPr id="193" name="直線コネクタ 192"/>
        <xdr:cNvCxnSpPr/>
      </xdr:nvCxnSpPr>
      <xdr:spPr>
        <a:xfrm>
          <a:off x="3098800" y="9969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xdr:rowOff>
    </xdr:from>
    <xdr:to>
      <xdr:col>20</xdr:col>
      <xdr:colOff>38100</xdr:colOff>
      <xdr:row>56</xdr:row>
      <xdr:rowOff>114300</xdr:rowOff>
    </xdr:to>
    <xdr:sp macro="" textlink="">
      <xdr:nvSpPr>
        <xdr:cNvPr id="194" name="フローチャート: 判断 193"/>
        <xdr:cNvSpPr/>
      </xdr:nvSpPr>
      <xdr:spPr>
        <a:xfrm>
          <a:off x="3937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124477</xdr:rowOff>
    </xdr:from>
    <xdr:ext cx="736600" cy="259045"/>
    <xdr:sp macro="" textlink="">
      <xdr:nvSpPr>
        <xdr:cNvPr id="195" name="テキスト ボックス 194"/>
        <xdr:cNvSpPr txBox="1"/>
      </xdr:nvSpPr>
      <xdr:spPr>
        <a:xfrm>
          <a:off x="3606800" y="938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58</xdr:row>
      <xdr:rowOff>25400</xdr:rowOff>
    </xdr:to>
    <xdr:cxnSp macro="">
      <xdr:nvCxnSpPr>
        <xdr:cNvPr id="196" name="直線コネクタ 195"/>
        <xdr:cNvCxnSpPr/>
      </xdr:nvCxnSpPr>
      <xdr:spPr>
        <a:xfrm>
          <a:off x="2209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7" name="フローチャート: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57</xdr:row>
      <xdr:rowOff>95250</xdr:rowOff>
    </xdr:to>
    <xdr:cxnSp macro="">
      <xdr:nvCxnSpPr>
        <xdr:cNvPr id="199" name="直線コネクタ 198"/>
        <xdr:cNvCxnSpPr/>
      </xdr:nvCxnSpPr>
      <xdr:spPr>
        <a:xfrm flipV="1">
          <a:off x="13208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02" name="フローチャート: 判断 201"/>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03" name="テキスト ボックス 202"/>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9" name="楕円 208"/>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10"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1" name="楕円 210"/>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2" name="テキスト ボックス 211"/>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3" name="楕円 212"/>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4" name="テキスト ボックス 213"/>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6350</xdr:rowOff>
    </xdr:from>
    <xdr:to>
      <xdr:col>11</xdr:col>
      <xdr:colOff>60325</xdr:colOff>
      <xdr:row>57</xdr:row>
      <xdr:rowOff>107950</xdr:rowOff>
    </xdr:to>
    <xdr:sp macro="" textlink="">
      <xdr:nvSpPr>
        <xdr:cNvPr id="215" name="楕円 214"/>
        <xdr:cNvSpPr/>
      </xdr:nvSpPr>
      <xdr:spPr>
        <a:xfrm>
          <a:off x="2159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6" name="テキスト ボックス 215"/>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％のうち繰出金が</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％を占めており、下水道事業特別会計への繰出金の増が本年度の上昇要因である。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年度のその他に係る経常収支比率は、下水道事業特別会計が企業会計に移行し、繰出金が補助費等に計上されるため、下降することが想定される。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38100</xdr:rowOff>
    </xdr:to>
    <xdr:cxnSp macro="">
      <xdr:nvCxnSpPr>
        <xdr:cNvPr id="246" name="直線コネクタ 245"/>
        <xdr:cNvCxnSpPr/>
      </xdr:nvCxnSpPr>
      <xdr:spPr>
        <a:xfrm flipV="1">
          <a:off x="16510000" y="9271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10177</xdr:rowOff>
    </xdr:from>
    <xdr:ext cx="762000" cy="259045"/>
    <xdr:sp macro="" textlink="">
      <xdr:nvSpPr>
        <xdr:cNvPr id="247" name="その他最小値テキスト"/>
        <xdr:cNvSpPr txBox="1"/>
      </xdr:nvSpPr>
      <xdr:spPr>
        <a:xfrm>
          <a:off x="16598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38100</xdr:rowOff>
    </xdr:from>
    <xdr:to>
      <xdr:col>82</xdr:col>
      <xdr:colOff>196850</xdr:colOff>
      <xdr:row>62</xdr:row>
      <xdr:rowOff>38100</xdr:rowOff>
    </xdr:to>
    <xdr:cxnSp macro="">
      <xdr:nvCxnSpPr>
        <xdr:cNvPr id="248" name="直線コネクタ 247"/>
        <xdr:cNvCxnSpPr/>
      </xdr:nvCxnSpPr>
      <xdr:spPr>
        <a:xfrm>
          <a:off x="16421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9"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0" name="直線コネクタ 249"/>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88900</xdr:rowOff>
    </xdr:to>
    <xdr:cxnSp macro="">
      <xdr:nvCxnSpPr>
        <xdr:cNvPr id="251" name="直線コネクタ 250"/>
        <xdr:cNvCxnSpPr/>
      </xdr:nvCxnSpPr>
      <xdr:spPr>
        <a:xfrm>
          <a:off x="15671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41927</xdr:rowOff>
    </xdr:from>
    <xdr:ext cx="762000" cy="259045"/>
    <xdr:sp macro="" textlink="">
      <xdr:nvSpPr>
        <xdr:cNvPr id="252" name="その他平均値テキスト"/>
        <xdr:cNvSpPr txBox="1"/>
      </xdr:nvSpPr>
      <xdr:spPr>
        <a:xfrm>
          <a:off x="16598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25400</xdr:rowOff>
    </xdr:from>
    <xdr:to>
      <xdr:col>82</xdr:col>
      <xdr:colOff>158750</xdr:colOff>
      <xdr:row>56</xdr:row>
      <xdr:rowOff>127000</xdr:rowOff>
    </xdr:to>
    <xdr:sp macro="" textlink="">
      <xdr:nvSpPr>
        <xdr:cNvPr id="253" name="フローチャート: 判断 252"/>
        <xdr:cNvSpPr/>
      </xdr:nvSpPr>
      <xdr:spPr>
        <a:xfrm>
          <a:off x="16459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50800</xdr:rowOff>
    </xdr:to>
    <xdr:cxnSp macro="">
      <xdr:nvCxnSpPr>
        <xdr:cNvPr id="254" name="直線コネクタ 253"/>
        <xdr:cNvCxnSpPr/>
      </xdr:nvCxnSpPr>
      <xdr:spPr>
        <a:xfrm>
          <a:off x="14782800" y="965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55" name="フローチャート: 判断 254"/>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56" name="テキスト ボックス 255"/>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0</xdr:rowOff>
    </xdr:from>
    <xdr:to>
      <xdr:col>73</xdr:col>
      <xdr:colOff>180975</xdr:colOff>
      <xdr:row>56</xdr:row>
      <xdr:rowOff>50800</xdr:rowOff>
    </xdr:to>
    <xdr:cxnSp macro="">
      <xdr:nvCxnSpPr>
        <xdr:cNvPr id="257" name="直線コネクタ 256"/>
        <xdr:cNvCxnSpPr/>
      </xdr:nvCxnSpPr>
      <xdr:spPr>
        <a:xfrm>
          <a:off x="13893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0</xdr:rowOff>
    </xdr:from>
    <xdr:to>
      <xdr:col>69</xdr:col>
      <xdr:colOff>92075</xdr:colOff>
      <xdr:row>56</xdr:row>
      <xdr:rowOff>0</xdr:rowOff>
    </xdr:to>
    <xdr:cxnSp macro="">
      <xdr:nvCxnSpPr>
        <xdr:cNvPr id="260" name="直線コネクタ 259"/>
        <xdr:cNvCxnSpPr/>
      </xdr:nvCxnSpPr>
      <xdr:spPr>
        <a:xfrm>
          <a:off x="13004800" y="960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158750</xdr:rowOff>
    </xdr:from>
    <xdr:to>
      <xdr:col>69</xdr:col>
      <xdr:colOff>142875</xdr:colOff>
      <xdr:row>56</xdr:row>
      <xdr:rowOff>88900</xdr:rowOff>
    </xdr:to>
    <xdr:sp macro="" textlink="">
      <xdr:nvSpPr>
        <xdr:cNvPr id="261" name="フローチャート: 判断 260"/>
        <xdr:cNvSpPr/>
      </xdr:nvSpPr>
      <xdr:spPr>
        <a:xfrm>
          <a:off x="13843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2" name="テキスト ボックス 261"/>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1"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3" name="テキスト ボックス 272"/>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75" name="テキスト ボックス 274"/>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120650</xdr:rowOff>
    </xdr:from>
    <xdr:to>
      <xdr:col>69</xdr:col>
      <xdr:colOff>142875</xdr:colOff>
      <xdr:row>56</xdr:row>
      <xdr:rowOff>50800</xdr:rowOff>
    </xdr:to>
    <xdr:sp macro="" textlink="">
      <xdr:nvSpPr>
        <xdr:cNvPr id="276" name="楕円 275"/>
        <xdr:cNvSpPr/>
      </xdr:nvSpPr>
      <xdr:spPr>
        <a:xfrm>
          <a:off x="13843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60977</xdr:rowOff>
    </xdr:from>
    <xdr:ext cx="762000" cy="259045"/>
    <xdr:sp macro="" textlink="">
      <xdr:nvSpPr>
        <xdr:cNvPr id="277" name="テキスト ボックス 276"/>
        <xdr:cNvSpPr txBox="1"/>
      </xdr:nvSpPr>
      <xdr:spPr>
        <a:xfrm>
          <a:off x="13512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120650</xdr:rowOff>
    </xdr:from>
    <xdr:to>
      <xdr:col>65</xdr:col>
      <xdr:colOff>53975</xdr:colOff>
      <xdr:row>56</xdr:row>
      <xdr:rowOff>50800</xdr:rowOff>
    </xdr:to>
    <xdr:sp macro="" textlink="">
      <xdr:nvSpPr>
        <xdr:cNvPr id="278" name="楕円 277"/>
        <xdr:cNvSpPr/>
      </xdr:nvSpPr>
      <xdr:spPr>
        <a:xfrm>
          <a:off x="12954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60977</xdr:rowOff>
    </xdr:from>
    <xdr:ext cx="762000" cy="259045"/>
    <xdr:sp macro="" textlink="">
      <xdr:nvSpPr>
        <xdr:cNvPr id="279" name="テキスト ボックス 278"/>
        <xdr:cNvSpPr txBox="1"/>
      </xdr:nvSpPr>
      <xdr:spPr>
        <a:xfrm>
          <a:off x="12623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補助費等は、近年は横ばい傾向にあったが、令和元年度は後期高齢者医療広域連合負担金の増加により、経常収支比率に占める割合が上昇した。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今後も、社会保障関連経費のほか、民間保育所に対する補助事業などの必要な事業費の確保に努める。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58420</xdr:rowOff>
    </xdr:from>
    <xdr:to>
      <xdr:col>82</xdr:col>
      <xdr:colOff>107950</xdr:colOff>
      <xdr:row>40</xdr:row>
      <xdr:rowOff>81280</xdr:rowOff>
    </xdr:to>
    <xdr:cxnSp macro="">
      <xdr:nvCxnSpPr>
        <xdr:cNvPr id="307" name="直線コネクタ 306"/>
        <xdr:cNvCxnSpPr/>
      </xdr:nvCxnSpPr>
      <xdr:spPr>
        <a:xfrm flipV="1">
          <a:off x="16510000" y="55448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8"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9" name="直線コネクタ 308"/>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144797</xdr:rowOff>
    </xdr:from>
    <xdr:ext cx="762000" cy="259045"/>
    <xdr:sp macro="" textlink="">
      <xdr:nvSpPr>
        <xdr:cNvPr id="310" name="補助費等最大値テキスト"/>
        <xdr:cNvSpPr txBox="1"/>
      </xdr:nvSpPr>
      <xdr:spPr>
        <a:xfrm>
          <a:off x="16598900" y="528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58420</xdr:rowOff>
    </xdr:from>
    <xdr:to>
      <xdr:col>82</xdr:col>
      <xdr:colOff>196850</xdr:colOff>
      <xdr:row>32</xdr:row>
      <xdr:rowOff>58420</xdr:rowOff>
    </xdr:to>
    <xdr:cxnSp macro="">
      <xdr:nvCxnSpPr>
        <xdr:cNvPr id="311" name="直線コネクタ 310"/>
        <xdr:cNvCxnSpPr/>
      </xdr:nvCxnSpPr>
      <xdr:spPr>
        <a:xfrm>
          <a:off x="16421100" y="554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88900</xdr:rowOff>
    </xdr:to>
    <xdr:cxnSp macro="">
      <xdr:nvCxnSpPr>
        <xdr:cNvPr id="312" name="直線コネクタ 311"/>
        <xdr:cNvCxnSpPr/>
      </xdr:nvCxnSpPr>
      <xdr:spPr>
        <a:xfrm>
          <a:off x="15671800" y="58877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71137</xdr:rowOff>
    </xdr:from>
    <xdr:ext cx="762000" cy="259045"/>
    <xdr:sp macro="" textlink="">
      <xdr:nvSpPr>
        <xdr:cNvPr id="313" name="補助費等平均値テキスト"/>
        <xdr:cNvSpPr txBox="1"/>
      </xdr:nvSpPr>
      <xdr:spPr>
        <a:xfrm>
          <a:off x="16598900" y="590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14" name="フローチャート: 判断 313"/>
        <xdr:cNvSpPr/>
      </xdr:nvSpPr>
      <xdr:spPr>
        <a:xfrm>
          <a:off x="164592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34</xdr:row>
      <xdr:rowOff>58420</xdr:rowOff>
    </xdr:to>
    <xdr:cxnSp macro="">
      <xdr:nvCxnSpPr>
        <xdr:cNvPr id="315" name="直線コネクタ 314"/>
        <xdr:cNvCxnSpPr/>
      </xdr:nvCxnSpPr>
      <xdr:spPr>
        <a:xfrm>
          <a:off x="14782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137160</xdr:rowOff>
    </xdr:from>
    <xdr:to>
      <xdr:col>78</xdr:col>
      <xdr:colOff>120650</xdr:colOff>
      <xdr:row>35</xdr:row>
      <xdr:rowOff>67310</xdr:rowOff>
    </xdr:to>
    <xdr:sp macro="" textlink="">
      <xdr:nvSpPr>
        <xdr:cNvPr id="316" name="フローチャート: 判断 315"/>
        <xdr:cNvSpPr/>
      </xdr:nvSpPr>
      <xdr:spPr>
        <a:xfrm>
          <a:off x="15621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52087</xdr:rowOff>
    </xdr:from>
    <xdr:ext cx="736600" cy="259045"/>
    <xdr:sp macro="" textlink="">
      <xdr:nvSpPr>
        <xdr:cNvPr id="317" name="テキスト ボックス 316"/>
        <xdr:cNvSpPr txBox="1"/>
      </xdr:nvSpPr>
      <xdr:spPr>
        <a:xfrm>
          <a:off x="15290800" y="605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43180</xdr:rowOff>
    </xdr:from>
    <xdr:to>
      <xdr:col>73</xdr:col>
      <xdr:colOff>180975</xdr:colOff>
      <xdr:row>34</xdr:row>
      <xdr:rowOff>58420</xdr:rowOff>
    </xdr:to>
    <xdr:cxnSp macro="">
      <xdr:nvCxnSpPr>
        <xdr:cNvPr id="318" name="直線コネクタ 317"/>
        <xdr:cNvCxnSpPr/>
      </xdr:nvCxnSpPr>
      <xdr:spPr>
        <a:xfrm flipV="1">
          <a:off x="13893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129540</xdr:rowOff>
    </xdr:from>
    <xdr:to>
      <xdr:col>74</xdr:col>
      <xdr:colOff>31750</xdr:colOff>
      <xdr:row>35</xdr:row>
      <xdr:rowOff>59690</xdr:rowOff>
    </xdr:to>
    <xdr:sp macro="" textlink="">
      <xdr:nvSpPr>
        <xdr:cNvPr id="319" name="フローチャート: 判断 318"/>
        <xdr:cNvSpPr/>
      </xdr:nvSpPr>
      <xdr:spPr>
        <a:xfrm>
          <a:off x="14732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44467</xdr:rowOff>
    </xdr:from>
    <xdr:ext cx="762000" cy="259045"/>
    <xdr:sp macro="" textlink="">
      <xdr:nvSpPr>
        <xdr:cNvPr id="320" name="テキスト ボックス 319"/>
        <xdr:cNvSpPr txBox="1"/>
      </xdr:nvSpPr>
      <xdr:spPr>
        <a:xfrm>
          <a:off x="14401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43180</xdr:rowOff>
    </xdr:from>
    <xdr:to>
      <xdr:col>69</xdr:col>
      <xdr:colOff>92075</xdr:colOff>
      <xdr:row>34</xdr:row>
      <xdr:rowOff>58420</xdr:rowOff>
    </xdr:to>
    <xdr:cxnSp macro="">
      <xdr:nvCxnSpPr>
        <xdr:cNvPr id="321" name="直線コネクタ 320"/>
        <xdr:cNvCxnSpPr/>
      </xdr:nvCxnSpPr>
      <xdr:spPr>
        <a:xfrm>
          <a:off x="13004800" y="5872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2" name="フローチャート: 判断 321"/>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3" name="テキスト ボックス 322"/>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24" name="フローチャート: 判断 323"/>
        <xdr:cNvSpPr/>
      </xdr:nvSpPr>
      <xdr:spPr>
        <a:xfrm>
          <a:off x="12954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147337</xdr:rowOff>
    </xdr:from>
    <xdr:ext cx="762000" cy="259045"/>
    <xdr:sp macro="" textlink="">
      <xdr:nvSpPr>
        <xdr:cNvPr id="325" name="テキスト ボックス 324"/>
        <xdr:cNvSpPr txBox="1"/>
      </xdr:nvSpPr>
      <xdr:spPr>
        <a:xfrm>
          <a:off x="12623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38100</xdr:rowOff>
    </xdr:from>
    <xdr:to>
      <xdr:col>82</xdr:col>
      <xdr:colOff>158750</xdr:colOff>
      <xdr:row>34</xdr:row>
      <xdr:rowOff>139700</xdr:rowOff>
    </xdr:to>
    <xdr:sp macro="" textlink="">
      <xdr:nvSpPr>
        <xdr:cNvPr id="331" name="楕円 330"/>
        <xdr:cNvSpPr/>
      </xdr:nvSpPr>
      <xdr:spPr>
        <a:xfrm>
          <a:off x="16459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54627</xdr:rowOff>
    </xdr:from>
    <xdr:ext cx="762000" cy="259045"/>
    <xdr:sp macro="" textlink="">
      <xdr:nvSpPr>
        <xdr:cNvPr id="332" name="補助費等該当値テキスト"/>
        <xdr:cNvSpPr txBox="1"/>
      </xdr:nvSpPr>
      <xdr:spPr>
        <a:xfrm>
          <a:off x="16598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33" name="楕円 332"/>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4" name="テキスト ボックス 333"/>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163830</xdr:rowOff>
    </xdr:from>
    <xdr:to>
      <xdr:col>74</xdr:col>
      <xdr:colOff>31750</xdr:colOff>
      <xdr:row>34</xdr:row>
      <xdr:rowOff>93980</xdr:rowOff>
    </xdr:to>
    <xdr:sp macro="" textlink="">
      <xdr:nvSpPr>
        <xdr:cNvPr id="335" name="楕円 334"/>
        <xdr:cNvSpPr/>
      </xdr:nvSpPr>
      <xdr:spPr>
        <a:xfrm>
          <a:off x="14732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104157</xdr:rowOff>
    </xdr:from>
    <xdr:ext cx="762000" cy="259045"/>
    <xdr:sp macro="" textlink="">
      <xdr:nvSpPr>
        <xdr:cNvPr id="336" name="テキスト ボックス 335"/>
        <xdr:cNvSpPr txBox="1"/>
      </xdr:nvSpPr>
      <xdr:spPr>
        <a:xfrm>
          <a:off x="14401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7" name="楕円 336"/>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8" name="テキスト ボックス 337"/>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163830</xdr:rowOff>
    </xdr:from>
    <xdr:to>
      <xdr:col>65</xdr:col>
      <xdr:colOff>53975</xdr:colOff>
      <xdr:row>34</xdr:row>
      <xdr:rowOff>93980</xdr:rowOff>
    </xdr:to>
    <xdr:sp macro="" textlink="">
      <xdr:nvSpPr>
        <xdr:cNvPr id="339" name="楕円 338"/>
        <xdr:cNvSpPr/>
      </xdr:nvSpPr>
      <xdr:spPr>
        <a:xfrm>
          <a:off x="12954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104157</xdr:rowOff>
    </xdr:from>
    <xdr:ext cx="762000" cy="259045"/>
    <xdr:sp macro="" textlink="">
      <xdr:nvSpPr>
        <xdr:cNvPr id="340" name="テキスト ボックス 339"/>
        <xdr:cNvSpPr txBox="1"/>
      </xdr:nvSpPr>
      <xdr:spPr>
        <a:xfrm>
          <a:off x="12623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令和元年度の公債費は、既発行債の元金償還が開始したことにより増加しており、経常収支比率に占める割合が上昇している。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今後も、環境管理センター基幹改良工事などにより公債費の増加が見込まれることから、公債費が軽減・平準化するよう、建設事業の計画的な実施に努める。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102507</xdr:rowOff>
    </xdr:from>
    <xdr:to>
      <xdr:col>24</xdr:col>
      <xdr:colOff>25400</xdr:colOff>
      <xdr:row>81</xdr:row>
      <xdr:rowOff>102507</xdr:rowOff>
    </xdr:to>
    <xdr:cxnSp macro="">
      <xdr:nvCxnSpPr>
        <xdr:cNvPr id="370" name="直線コネクタ 369"/>
        <xdr:cNvCxnSpPr/>
      </xdr:nvCxnSpPr>
      <xdr:spPr>
        <a:xfrm flipV="1">
          <a:off x="4826000" y="126183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1"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2" name="直線コネクタ 371"/>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17434</xdr:rowOff>
    </xdr:from>
    <xdr:ext cx="762000" cy="259045"/>
    <xdr:sp macro="" textlink="">
      <xdr:nvSpPr>
        <xdr:cNvPr id="373" name="公債費最大値テキスト"/>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102507</xdr:rowOff>
    </xdr:from>
    <xdr:to>
      <xdr:col>24</xdr:col>
      <xdr:colOff>114300</xdr:colOff>
      <xdr:row>73</xdr:row>
      <xdr:rowOff>102507</xdr:rowOff>
    </xdr:to>
    <xdr:cxnSp macro="">
      <xdr:nvCxnSpPr>
        <xdr:cNvPr id="374" name="直線コネクタ 373"/>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12700</xdr:rowOff>
    </xdr:to>
    <xdr:cxnSp macro="">
      <xdr:nvCxnSpPr>
        <xdr:cNvPr id="375" name="直線コネクタ 374"/>
        <xdr:cNvCxnSpPr/>
      </xdr:nvCxnSpPr>
      <xdr:spPr>
        <a:xfrm>
          <a:off x="3987800" y="13010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140806</xdr:rowOff>
    </xdr:from>
    <xdr:ext cx="762000" cy="259045"/>
    <xdr:sp macro="" textlink="">
      <xdr:nvSpPr>
        <xdr:cNvPr id="376" name="公債費平均値テキスト"/>
        <xdr:cNvSpPr txBox="1"/>
      </xdr:nvSpPr>
      <xdr:spPr>
        <a:xfrm>
          <a:off x="4914900" y="13171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168729</xdr:rowOff>
    </xdr:from>
    <xdr:to>
      <xdr:col>24</xdr:col>
      <xdr:colOff>76200</xdr:colOff>
      <xdr:row>77</xdr:row>
      <xdr:rowOff>98879</xdr:rowOff>
    </xdr:to>
    <xdr:sp macro="" textlink="">
      <xdr:nvSpPr>
        <xdr:cNvPr id="377" name="フローチャート: 判断 376"/>
        <xdr:cNvSpPr/>
      </xdr:nvSpPr>
      <xdr:spPr>
        <a:xfrm>
          <a:off x="47752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151493</xdr:rowOff>
    </xdr:to>
    <xdr:cxnSp macro="">
      <xdr:nvCxnSpPr>
        <xdr:cNvPr id="378" name="直線コネクタ 377"/>
        <xdr:cNvCxnSpPr/>
      </xdr:nvCxnSpPr>
      <xdr:spPr>
        <a:xfrm>
          <a:off x="3098800" y="129667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62593</xdr:rowOff>
    </xdr:from>
    <xdr:to>
      <xdr:col>20</xdr:col>
      <xdr:colOff>38100</xdr:colOff>
      <xdr:row>77</xdr:row>
      <xdr:rowOff>164193</xdr:rowOff>
    </xdr:to>
    <xdr:sp macro="" textlink="">
      <xdr:nvSpPr>
        <xdr:cNvPr id="379" name="フローチャート: 判断 378"/>
        <xdr:cNvSpPr/>
      </xdr:nvSpPr>
      <xdr:spPr>
        <a:xfrm>
          <a:off x="3937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148970</xdr:rowOff>
    </xdr:from>
    <xdr:ext cx="736600" cy="259045"/>
    <xdr:sp macro="" textlink="">
      <xdr:nvSpPr>
        <xdr:cNvPr id="380" name="テキスト ボックス 379"/>
        <xdr:cNvSpPr txBox="1"/>
      </xdr:nvSpPr>
      <xdr:spPr>
        <a:xfrm>
          <a:off x="3606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107950</xdr:rowOff>
    </xdr:to>
    <xdr:cxnSp macro="">
      <xdr:nvCxnSpPr>
        <xdr:cNvPr id="381" name="直線コネクタ 380"/>
        <xdr:cNvCxnSpPr/>
      </xdr:nvCxnSpPr>
      <xdr:spPr>
        <a:xfrm>
          <a:off x="2209800" y="12890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2" name="フローチャート: 判断 381"/>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3" name="テキスト ボックス 382"/>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31750</xdr:rowOff>
    </xdr:to>
    <xdr:cxnSp macro="">
      <xdr:nvCxnSpPr>
        <xdr:cNvPr id="384" name="直線コネクタ 383"/>
        <xdr:cNvCxnSpPr/>
      </xdr:nvCxnSpPr>
      <xdr:spPr>
        <a:xfrm>
          <a:off x="1320800" y="1289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32657</xdr:rowOff>
    </xdr:from>
    <xdr:to>
      <xdr:col>11</xdr:col>
      <xdr:colOff>60325</xdr:colOff>
      <xdr:row>78</xdr:row>
      <xdr:rowOff>134257</xdr:rowOff>
    </xdr:to>
    <xdr:sp macro="" textlink="">
      <xdr:nvSpPr>
        <xdr:cNvPr id="385" name="フローチャート: 判断 384"/>
        <xdr:cNvSpPr/>
      </xdr:nvSpPr>
      <xdr:spPr>
        <a:xfrm>
          <a:off x="2159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119034</xdr:rowOff>
    </xdr:from>
    <xdr:ext cx="762000" cy="259045"/>
    <xdr:sp macro="" textlink="">
      <xdr:nvSpPr>
        <xdr:cNvPr id="386" name="テキスト ボックス 385"/>
        <xdr:cNvSpPr txBox="1"/>
      </xdr:nvSpPr>
      <xdr:spPr>
        <a:xfrm>
          <a:off x="1828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43543</xdr:rowOff>
    </xdr:from>
    <xdr:to>
      <xdr:col>6</xdr:col>
      <xdr:colOff>171450</xdr:colOff>
      <xdr:row>78</xdr:row>
      <xdr:rowOff>145143</xdr:rowOff>
    </xdr:to>
    <xdr:sp macro="" textlink="">
      <xdr:nvSpPr>
        <xdr:cNvPr id="387" name="フローチャート: 判断 386"/>
        <xdr:cNvSpPr/>
      </xdr:nvSpPr>
      <xdr:spPr>
        <a:xfrm>
          <a:off x="1270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129920</xdr:rowOff>
    </xdr:from>
    <xdr:ext cx="762000" cy="259045"/>
    <xdr:sp macro="" textlink="">
      <xdr:nvSpPr>
        <xdr:cNvPr id="388" name="テキスト ボックス 387"/>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4" name="楕円 393"/>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5"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100693</xdr:rowOff>
    </xdr:from>
    <xdr:to>
      <xdr:col>20</xdr:col>
      <xdr:colOff>38100</xdr:colOff>
      <xdr:row>76</xdr:row>
      <xdr:rowOff>30843</xdr:rowOff>
    </xdr:to>
    <xdr:sp macro="" textlink="">
      <xdr:nvSpPr>
        <xdr:cNvPr id="396" name="楕円 395"/>
        <xdr:cNvSpPr/>
      </xdr:nvSpPr>
      <xdr:spPr>
        <a:xfrm>
          <a:off x="3937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41020</xdr:rowOff>
    </xdr:from>
    <xdr:ext cx="736600" cy="259045"/>
    <xdr:sp macro="" textlink="">
      <xdr:nvSpPr>
        <xdr:cNvPr id="397" name="テキスト ボックス 396"/>
        <xdr:cNvSpPr txBox="1"/>
      </xdr:nvSpPr>
      <xdr:spPr>
        <a:xfrm>
          <a:off x="3606800" y="1272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98" name="楕円 397"/>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99" name="テキスト ボックス 398"/>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400" name="楕円 399"/>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401" name="テキスト ボックス 400"/>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2" name="楕円 401"/>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3" name="テキスト ボックス 402"/>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公債費以外が経常収支比率に占める割合は、上昇傾向にあるものの、その伸びは緩やかになってきた。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これは、分母となる経常一般財源等が、地方税の増により対前年度</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億円増加したことで、経常経費収支比率に占める割合が抑制されたためである。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今後も、事業の見直しを進めていくことで、経費の縮減に努める。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81</xdr:row>
      <xdr:rowOff>33274</xdr:rowOff>
    </xdr:to>
    <xdr:cxnSp macro="">
      <xdr:nvCxnSpPr>
        <xdr:cNvPr id="429" name="直線コネクタ 428"/>
        <xdr:cNvCxnSpPr/>
      </xdr:nvCxnSpPr>
      <xdr:spPr>
        <a:xfrm flipV="1">
          <a:off x="16510000" y="1285544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30" name="公債費以外最小値テキスト"/>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31" name="直線コネクタ 430"/>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32" name="公債費以外最大値テキスト"/>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33" name="直線コネクタ 432"/>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117856</xdr:rowOff>
    </xdr:from>
    <xdr:to>
      <xdr:col>82</xdr:col>
      <xdr:colOff>107950</xdr:colOff>
      <xdr:row>80</xdr:row>
      <xdr:rowOff>163576</xdr:rowOff>
    </xdr:to>
    <xdr:cxnSp macro="">
      <xdr:nvCxnSpPr>
        <xdr:cNvPr id="434" name="直線コネクタ 433"/>
        <xdr:cNvCxnSpPr/>
      </xdr:nvCxnSpPr>
      <xdr:spPr>
        <a:xfrm>
          <a:off x="15671800" y="138338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65295</xdr:rowOff>
    </xdr:from>
    <xdr:ext cx="762000" cy="259045"/>
    <xdr:sp macro="" textlink="">
      <xdr:nvSpPr>
        <xdr:cNvPr id="435"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90424</xdr:rowOff>
    </xdr:from>
    <xdr:to>
      <xdr:col>78</xdr:col>
      <xdr:colOff>69850</xdr:colOff>
      <xdr:row>80</xdr:row>
      <xdr:rowOff>117856</xdr:rowOff>
    </xdr:to>
    <xdr:cxnSp macro="">
      <xdr:nvCxnSpPr>
        <xdr:cNvPr id="437" name="直線コネクタ 436"/>
        <xdr:cNvCxnSpPr/>
      </xdr:nvCxnSpPr>
      <xdr:spPr>
        <a:xfrm>
          <a:off x="14782800" y="13806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160782</xdr:rowOff>
    </xdr:from>
    <xdr:to>
      <xdr:col>78</xdr:col>
      <xdr:colOff>120650</xdr:colOff>
      <xdr:row>78</xdr:row>
      <xdr:rowOff>90932</xdr:rowOff>
    </xdr:to>
    <xdr:sp macro="" textlink="">
      <xdr:nvSpPr>
        <xdr:cNvPr id="438" name="フローチャート: 判断 437"/>
        <xdr:cNvSpPr/>
      </xdr:nvSpPr>
      <xdr:spPr>
        <a:xfrm>
          <a:off x="15621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101109</xdr:rowOff>
    </xdr:from>
    <xdr:ext cx="736600" cy="259045"/>
    <xdr:sp macro="" textlink="">
      <xdr:nvSpPr>
        <xdr:cNvPr id="439" name="テキスト ボックス 438"/>
        <xdr:cNvSpPr txBox="1"/>
      </xdr:nvSpPr>
      <xdr:spPr>
        <a:xfrm>
          <a:off x="15290800" y="13131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161289</xdr:rowOff>
    </xdr:from>
    <xdr:to>
      <xdr:col>73</xdr:col>
      <xdr:colOff>180975</xdr:colOff>
      <xdr:row>80</xdr:row>
      <xdr:rowOff>90424</xdr:rowOff>
    </xdr:to>
    <xdr:cxnSp macro="">
      <xdr:nvCxnSpPr>
        <xdr:cNvPr id="440" name="直線コネクタ 439"/>
        <xdr:cNvCxnSpPr/>
      </xdr:nvCxnSpPr>
      <xdr:spPr>
        <a:xfrm>
          <a:off x="13893800" y="137058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137922</xdr:rowOff>
    </xdr:from>
    <xdr:to>
      <xdr:col>74</xdr:col>
      <xdr:colOff>31750</xdr:colOff>
      <xdr:row>78</xdr:row>
      <xdr:rowOff>68072</xdr:rowOff>
    </xdr:to>
    <xdr:sp macro="" textlink="">
      <xdr:nvSpPr>
        <xdr:cNvPr id="441" name="フローチャート: 判断 440"/>
        <xdr:cNvSpPr/>
      </xdr:nvSpPr>
      <xdr:spPr>
        <a:xfrm>
          <a:off x="14732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78249</xdr:rowOff>
    </xdr:from>
    <xdr:ext cx="762000" cy="259045"/>
    <xdr:sp macro="" textlink="">
      <xdr:nvSpPr>
        <xdr:cNvPr id="442" name="テキスト ボックス 441"/>
        <xdr:cNvSpPr txBox="1"/>
      </xdr:nvSpPr>
      <xdr:spPr>
        <a:xfrm>
          <a:off x="14401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78994</xdr:rowOff>
    </xdr:from>
    <xdr:to>
      <xdr:col>69</xdr:col>
      <xdr:colOff>92075</xdr:colOff>
      <xdr:row>79</xdr:row>
      <xdr:rowOff>161289</xdr:rowOff>
    </xdr:to>
    <xdr:cxnSp macro="">
      <xdr:nvCxnSpPr>
        <xdr:cNvPr id="443" name="直線コネクタ 442"/>
        <xdr:cNvCxnSpPr/>
      </xdr:nvCxnSpPr>
      <xdr:spPr>
        <a:xfrm>
          <a:off x="13004800" y="136235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44" name="フローチャート: 判断 443"/>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45" name="テキスト ボックス 444"/>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46" name="フローチャート: 判断 445"/>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7" name="テキスト ボックス 446"/>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112776</xdr:rowOff>
    </xdr:from>
    <xdr:to>
      <xdr:col>82</xdr:col>
      <xdr:colOff>158750</xdr:colOff>
      <xdr:row>81</xdr:row>
      <xdr:rowOff>42926</xdr:rowOff>
    </xdr:to>
    <xdr:sp macro="" textlink="">
      <xdr:nvSpPr>
        <xdr:cNvPr id="453" name="楕円 452"/>
        <xdr:cNvSpPr/>
      </xdr:nvSpPr>
      <xdr:spPr>
        <a:xfrm>
          <a:off x="16459200" y="1382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21353</xdr:rowOff>
    </xdr:from>
    <xdr:ext cx="762000" cy="259045"/>
    <xdr:sp macro="" textlink="">
      <xdr:nvSpPr>
        <xdr:cNvPr id="454" name="公債費以外該当値テキスト"/>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67056</xdr:rowOff>
    </xdr:from>
    <xdr:to>
      <xdr:col>78</xdr:col>
      <xdr:colOff>120650</xdr:colOff>
      <xdr:row>80</xdr:row>
      <xdr:rowOff>168656</xdr:rowOff>
    </xdr:to>
    <xdr:sp macro="" textlink="">
      <xdr:nvSpPr>
        <xdr:cNvPr id="455" name="楕円 454"/>
        <xdr:cNvSpPr/>
      </xdr:nvSpPr>
      <xdr:spPr>
        <a:xfrm>
          <a:off x="156210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153433</xdr:rowOff>
    </xdr:from>
    <xdr:ext cx="736600" cy="259045"/>
    <xdr:sp macro="" textlink="">
      <xdr:nvSpPr>
        <xdr:cNvPr id="456" name="テキスト ボックス 455"/>
        <xdr:cNvSpPr txBox="1"/>
      </xdr:nvSpPr>
      <xdr:spPr>
        <a:xfrm>
          <a:off x="15290800" y="1386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39624</xdr:rowOff>
    </xdr:from>
    <xdr:to>
      <xdr:col>74</xdr:col>
      <xdr:colOff>31750</xdr:colOff>
      <xdr:row>80</xdr:row>
      <xdr:rowOff>141224</xdr:rowOff>
    </xdr:to>
    <xdr:sp macro="" textlink="">
      <xdr:nvSpPr>
        <xdr:cNvPr id="457" name="楕円 456"/>
        <xdr:cNvSpPr/>
      </xdr:nvSpPr>
      <xdr:spPr>
        <a:xfrm>
          <a:off x="14732000" y="1375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126001</xdr:rowOff>
    </xdr:from>
    <xdr:ext cx="762000" cy="259045"/>
    <xdr:sp macro="" textlink="">
      <xdr:nvSpPr>
        <xdr:cNvPr id="458" name="テキスト ボックス 457"/>
        <xdr:cNvSpPr txBox="1"/>
      </xdr:nvSpPr>
      <xdr:spPr>
        <a:xfrm>
          <a:off x="14401800" y="1384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59" name="楕円 458"/>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60" name="テキスト ボックス 459"/>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61" name="楕円 460"/>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62" name="テキスト ボックス 461"/>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103378</xdr:rowOff>
    </xdr:from>
    <xdr:to>
      <xdr:col>29</xdr:col>
      <xdr:colOff>127000</xdr:colOff>
      <xdr:row>20</xdr:row>
      <xdr:rowOff>129248</xdr:rowOff>
    </xdr:to>
    <xdr:cxnSp macro="">
      <xdr:nvCxnSpPr>
        <xdr:cNvPr id="45" name="直線コネクタ 44"/>
        <xdr:cNvCxnSpPr/>
      </xdr:nvCxnSpPr>
      <xdr:spPr bwMode="auto">
        <a:xfrm flipV="1">
          <a:off x="5651500" y="2036953"/>
          <a:ext cx="0" cy="1568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101325</xdr:rowOff>
    </xdr:from>
    <xdr:ext cx="762000" cy="259045"/>
    <xdr:sp macro="" textlink="">
      <xdr:nvSpPr>
        <xdr:cNvPr id="46" name="人口1人当たり決算額の推移最小値テキスト130"/>
        <xdr:cNvSpPr txBox="1"/>
      </xdr:nvSpPr>
      <xdr:spPr>
        <a:xfrm>
          <a:off x="5740400" y="357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129248</xdr:rowOff>
    </xdr:from>
    <xdr:to>
      <xdr:col>30</xdr:col>
      <xdr:colOff>25400</xdr:colOff>
      <xdr:row>20</xdr:row>
      <xdr:rowOff>129248</xdr:rowOff>
    </xdr:to>
    <xdr:cxnSp macro="">
      <xdr:nvCxnSpPr>
        <xdr:cNvPr id="47" name="直線コネクタ 46"/>
        <xdr:cNvCxnSpPr/>
      </xdr:nvCxnSpPr>
      <xdr:spPr bwMode="auto">
        <a:xfrm>
          <a:off x="5562600" y="3605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18305</xdr:rowOff>
    </xdr:from>
    <xdr:ext cx="762000" cy="259045"/>
    <xdr:sp macro="" textlink="">
      <xdr:nvSpPr>
        <xdr:cNvPr id="48" name="人口1人当たり決算額の推移最大値テキスト130"/>
        <xdr:cNvSpPr txBox="1"/>
      </xdr:nvSpPr>
      <xdr:spPr>
        <a:xfrm>
          <a:off x="5740400" y="178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103378</xdr:rowOff>
    </xdr:from>
    <xdr:to>
      <xdr:col>30</xdr:col>
      <xdr:colOff>25400</xdr:colOff>
      <xdr:row>11</xdr:row>
      <xdr:rowOff>103378</xdr:rowOff>
    </xdr:to>
    <xdr:cxnSp macro="">
      <xdr:nvCxnSpPr>
        <xdr:cNvPr id="49" name="直線コネクタ 48"/>
        <xdr:cNvCxnSpPr/>
      </xdr:nvCxnSpPr>
      <xdr:spPr bwMode="auto">
        <a:xfrm>
          <a:off x="5562600" y="20369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29997</xdr:rowOff>
    </xdr:from>
    <xdr:to>
      <xdr:col>29</xdr:col>
      <xdr:colOff>127000</xdr:colOff>
      <xdr:row>19</xdr:row>
      <xdr:rowOff>44171</xdr:rowOff>
    </xdr:to>
    <xdr:cxnSp macro="">
      <xdr:nvCxnSpPr>
        <xdr:cNvPr id="50" name="直線コネクタ 49"/>
        <xdr:cNvCxnSpPr/>
      </xdr:nvCxnSpPr>
      <xdr:spPr bwMode="auto">
        <a:xfrm flipV="1">
          <a:off x="5003800" y="3335172"/>
          <a:ext cx="647700" cy="14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24033</xdr:rowOff>
    </xdr:from>
    <xdr:ext cx="762000" cy="259045"/>
    <xdr:sp macro="" textlink="">
      <xdr:nvSpPr>
        <xdr:cNvPr id="51" name="人口1人当たり決算額の推移平均値テキスト130"/>
        <xdr:cNvSpPr txBox="1"/>
      </xdr:nvSpPr>
      <xdr:spPr>
        <a:xfrm>
          <a:off x="5740400" y="2814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7506</xdr:rowOff>
    </xdr:from>
    <xdr:to>
      <xdr:col>29</xdr:col>
      <xdr:colOff>177800</xdr:colOff>
      <xdr:row>17</xdr:row>
      <xdr:rowOff>109106</xdr:rowOff>
    </xdr:to>
    <xdr:sp macro="" textlink="">
      <xdr:nvSpPr>
        <xdr:cNvPr id="52" name="フローチャート: 判断 51"/>
        <xdr:cNvSpPr/>
      </xdr:nvSpPr>
      <xdr:spPr bwMode="auto">
        <a:xfrm>
          <a:off x="56007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44171</xdr:rowOff>
    </xdr:from>
    <xdr:to>
      <xdr:col>26</xdr:col>
      <xdr:colOff>50800</xdr:colOff>
      <xdr:row>19</xdr:row>
      <xdr:rowOff>65506</xdr:rowOff>
    </xdr:to>
    <xdr:cxnSp macro="">
      <xdr:nvCxnSpPr>
        <xdr:cNvPr id="53" name="直線コネクタ 52"/>
        <xdr:cNvCxnSpPr/>
      </xdr:nvCxnSpPr>
      <xdr:spPr bwMode="auto">
        <a:xfrm flipV="1">
          <a:off x="4305300" y="3349346"/>
          <a:ext cx="698500" cy="21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36081</xdr:rowOff>
    </xdr:from>
    <xdr:to>
      <xdr:col>26</xdr:col>
      <xdr:colOff>101600</xdr:colOff>
      <xdr:row>17</xdr:row>
      <xdr:rowOff>137681</xdr:rowOff>
    </xdr:to>
    <xdr:sp macro="" textlink="">
      <xdr:nvSpPr>
        <xdr:cNvPr id="54" name="フローチャート: 判断 53"/>
        <xdr:cNvSpPr/>
      </xdr:nvSpPr>
      <xdr:spPr bwMode="auto">
        <a:xfrm>
          <a:off x="4953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147858</xdr:rowOff>
    </xdr:from>
    <xdr:ext cx="736600" cy="259045"/>
    <xdr:sp macro="" textlink="">
      <xdr:nvSpPr>
        <xdr:cNvPr id="55" name="テキスト ボックス 54"/>
        <xdr:cNvSpPr txBox="1"/>
      </xdr:nvSpPr>
      <xdr:spPr>
        <a:xfrm>
          <a:off x="4622800" y="2767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65506</xdr:rowOff>
    </xdr:from>
    <xdr:to>
      <xdr:col>22</xdr:col>
      <xdr:colOff>114300</xdr:colOff>
      <xdr:row>19</xdr:row>
      <xdr:rowOff>83452</xdr:rowOff>
    </xdr:to>
    <xdr:cxnSp macro="">
      <xdr:nvCxnSpPr>
        <xdr:cNvPr id="56" name="直線コネクタ 55"/>
        <xdr:cNvCxnSpPr/>
      </xdr:nvCxnSpPr>
      <xdr:spPr bwMode="auto">
        <a:xfrm flipV="1">
          <a:off x="3606800" y="3370681"/>
          <a:ext cx="698500" cy="17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63475</xdr:rowOff>
    </xdr:from>
    <xdr:to>
      <xdr:col>22</xdr:col>
      <xdr:colOff>165100</xdr:colOff>
      <xdr:row>17</xdr:row>
      <xdr:rowOff>165075</xdr:rowOff>
    </xdr:to>
    <xdr:sp macro="" textlink="">
      <xdr:nvSpPr>
        <xdr:cNvPr id="57" name="フローチャート: 判断 56"/>
        <xdr:cNvSpPr/>
      </xdr:nvSpPr>
      <xdr:spPr bwMode="auto">
        <a:xfrm>
          <a:off x="4254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3802</xdr:rowOff>
    </xdr:from>
    <xdr:ext cx="762000" cy="259045"/>
    <xdr:sp macro="" textlink="">
      <xdr:nvSpPr>
        <xdr:cNvPr id="58" name="テキスト ボックス 57"/>
        <xdr:cNvSpPr txBox="1"/>
      </xdr:nvSpPr>
      <xdr:spPr>
        <a:xfrm>
          <a:off x="3924300" y="27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69698</xdr:rowOff>
    </xdr:from>
    <xdr:to>
      <xdr:col>18</xdr:col>
      <xdr:colOff>177800</xdr:colOff>
      <xdr:row>19</xdr:row>
      <xdr:rowOff>83452</xdr:rowOff>
    </xdr:to>
    <xdr:cxnSp macro="">
      <xdr:nvCxnSpPr>
        <xdr:cNvPr id="59" name="直線コネクタ 58"/>
        <xdr:cNvCxnSpPr/>
      </xdr:nvCxnSpPr>
      <xdr:spPr bwMode="auto">
        <a:xfrm>
          <a:off x="2908300" y="3374873"/>
          <a:ext cx="698500" cy="13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97117</xdr:rowOff>
    </xdr:from>
    <xdr:to>
      <xdr:col>19</xdr:col>
      <xdr:colOff>38100</xdr:colOff>
      <xdr:row>18</xdr:row>
      <xdr:rowOff>27267</xdr:rowOff>
    </xdr:to>
    <xdr:sp macro="" textlink="">
      <xdr:nvSpPr>
        <xdr:cNvPr id="60" name="フローチャート: 判断 59"/>
        <xdr:cNvSpPr/>
      </xdr:nvSpPr>
      <xdr:spPr bwMode="auto">
        <a:xfrm>
          <a:off x="3556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37444</xdr:rowOff>
    </xdr:from>
    <xdr:ext cx="762000" cy="259045"/>
    <xdr:sp macro="" textlink="">
      <xdr:nvSpPr>
        <xdr:cNvPr id="61" name="テキスト ボックス 60"/>
        <xdr:cNvSpPr txBox="1"/>
      </xdr:nvSpPr>
      <xdr:spPr>
        <a:xfrm>
          <a:off x="3225800" y="282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73647</xdr:rowOff>
    </xdr:from>
    <xdr:to>
      <xdr:col>15</xdr:col>
      <xdr:colOff>101600</xdr:colOff>
      <xdr:row>18</xdr:row>
      <xdr:rowOff>3797</xdr:rowOff>
    </xdr:to>
    <xdr:sp macro="" textlink="">
      <xdr:nvSpPr>
        <xdr:cNvPr id="62" name="フローチャート: 判断 61"/>
        <xdr:cNvSpPr/>
      </xdr:nvSpPr>
      <xdr:spPr bwMode="auto">
        <a:xfrm>
          <a:off x="2857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13974</xdr:rowOff>
    </xdr:from>
    <xdr:ext cx="762000" cy="259045"/>
    <xdr:sp macro="" textlink="">
      <xdr:nvSpPr>
        <xdr:cNvPr id="63" name="テキスト ボックス 62"/>
        <xdr:cNvSpPr txBox="1"/>
      </xdr:nvSpPr>
      <xdr:spPr>
        <a:xfrm>
          <a:off x="2527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150647</xdr:rowOff>
    </xdr:from>
    <xdr:to>
      <xdr:col>29</xdr:col>
      <xdr:colOff>177800</xdr:colOff>
      <xdr:row>19</xdr:row>
      <xdr:rowOff>80797</xdr:rowOff>
    </xdr:to>
    <xdr:sp macro="" textlink="">
      <xdr:nvSpPr>
        <xdr:cNvPr id="69" name="楕円 68"/>
        <xdr:cNvSpPr/>
      </xdr:nvSpPr>
      <xdr:spPr bwMode="auto">
        <a:xfrm>
          <a:off x="5600700" y="3284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122724</xdr:rowOff>
    </xdr:from>
    <xdr:ext cx="762000" cy="259045"/>
    <xdr:sp macro="" textlink="">
      <xdr:nvSpPr>
        <xdr:cNvPr id="70" name="人口1人当たり決算額の推移該当値テキスト130"/>
        <xdr:cNvSpPr txBox="1"/>
      </xdr:nvSpPr>
      <xdr:spPr>
        <a:xfrm>
          <a:off x="5740400" y="325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164821</xdr:rowOff>
    </xdr:from>
    <xdr:to>
      <xdr:col>26</xdr:col>
      <xdr:colOff>101600</xdr:colOff>
      <xdr:row>19</xdr:row>
      <xdr:rowOff>94971</xdr:rowOff>
    </xdr:to>
    <xdr:sp macro="" textlink="">
      <xdr:nvSpPr>
        <xdr:cNvPr id="71" name="楕円 70"/>
        <xdr:cNvSpPr/>
      </xdr:nvSpPr>
      <xdr:spPr bwMode="auto">
        <a:xfrm>
          <a:off x="4953000" y="329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79748</xdr:rowOff>
    </xdr:from>
    <xdr:ext cx="736600" cy="259045"/>
    <xdr:sp macro="" textlink="">
      <xdr:nvSpPr>
        <xdr:cNvPr id="72" name="テキスト ボックス 71"/>
        <xdr:cNvSpPr txBox="1"/>
      </xdr:nvSpPr>
      <xdr:spPr>
        <a:xfrm>
          <a:off x="4622800" y="33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14706</xdr:rowOff>
    </xdr:from>
    <xdr:to>
      <xdr:col>22</xdr:col>
      <xdr:colOff>165100</xdr:colOff>
      <xdr:row>19</xdr:row>
      <xdr:rowOff>116306</xdr:rowOff>
    </xdr:to>
    <xdr:sp macro="" textlink="">
      <xdr:nvSpPr>
        <xdr:cNvPr id="73" name="楕円 72"/>
        <xdr:cNvSpPr/>
      </xdr:nvSpPr>
      <xdr:spPr bwMode="auto">
        <a:xfrm>
          <a:off x="4254500" y="3319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101083</xdr:rowOff>
    </xdr:from>
    <xdr:ext cx="762000" cy="259045"/>
    <xdr:sp macro="" textlink="">
      <xdr:nvSpPr>
        <xdr:cNvPr id="74" name="テキスト ボックス 73"/>
        <xdr:cNvSpPr txBox="1"/>
      </xdr:nvSpPr>
      <xdr:spPr>
        <a:xfrm>
          <a:off x="3924300" y="3406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32652</xdr:rowOff>
    </xdr:from>
    <xdr:to>
      <xdr:col>19</xdr:col>
      <xdr:colOff>38100</xdr:colOff>
      <xdr:row>19</xdr:row>
      <xdr:rowOff>134252</xdr:rowOff>
    </xdr:to>
    <xdr:sp macro="" textlink="">
      <xdr:nvSpPr>
        <xdr:cNvPr id="75" name="楕円 74"/>
        <xdr:cNvSpPr/>
      </xdr:nvSpPr>
      <xdr:spPr bwMode="auto">
        <a:xfrm>
          <a:off x="3556000" y="333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119029</xdr:rowOff>
    </xdr:from>
    <xdr:ext cx="762000" cy="259045"/>
    <xdr:sp macro="" textlink="">
      <xdr:nvSpPr>
        <xdr:cNvPr id="76" name="テキスト ボックス 75"/>
        <xdr:cNvSpPr txBox="1"/>
      </xdr:nvSpPr>
      <xdr:spPr>
        <a:xfrm>
          <a:off x="3225800" y="342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18898</xdr:rowOff>
    </xdr:from>
    <xdr:to>
      <xdr:col>15</xdr:col>
      <xdr:colOff>101600</xdr:colOff>
      <xdr:row>19</xdr:row>
      <xdr:rowOff>120498</xdr:rowOff>
    </xdr:to>
    <xdr:sp macro="" textlink="">
      <xdr:nvSpPr>
        <xdr:cNvPr id="77" name="楕円 76"/>
        <xdr:cNvSpPr/>
      </xdr:nvSpPr>
      <xdr:spPr bwMode="auto">
        <a:xfrm>
          <a:off x="2857500" y="3324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105275</xdr:rowOff>
    </xdr:from>
    <xdr:ext cx="762000" cy="259045"/>
    <xdr:sp macro="" textlink="">
      <xdr:nvSpPr>
        <xdr:cNvPr id="78" name="テキスト ボックス 77"/>
        <xdr:cNvSpPr txBox="1"/>
      </xdr:nvSpPr>
      <xdr:spPr>
        <a:xfrm>
          <a:off x="2527300" y="3410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162700</xdr:rowOff>
    </xdr:from>
    <xdr:to>
      <xdr:col>29</xdr:col>
      <xdr:colOff>127000</xdr:colOff>
      <xdr:row>37</xdr:row>
      <xdr:rowOff>207048</xdr:rowOff>
    </xdr:to>
    <xdr:cxnSp macro="">
      <xdr:nvCxnSpPr>
        <xdr:cNvPr id="106" name="直線コネクタ 105"/>
        <xdr:cNvCxnSpPr/>
      </xdr:nvCxnSpPr>
      <xdr:spPr bwMode="auto">
        <a:xfrm flipV="1">
          <a:off x="5651500" y="6087250"/>
          <a:ext cx="0" cy="12444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179125</xdr:rowOff>
    </xdr:from>
    <xdr:ext cx="762000" cy="259045"/>
    <xdr:sp macro="" textlink="">
      <xdr:nvSpPr>
        <xdr:cNvPr id="107" name="人口1人当たり決算額の推移最小値テキスト445"/>
        <xdr:cNvSpPr txBox="1"/>
      </xdr:nvSpPr>
      <xdr:spPr>
        <a:xfrm>
          <a:off x="5740400" y="7303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207048</xdr:rowOff>
    </xdr:from>
    <xdr:to>
      <xdr:col>30</xdr:col>
      <xdr:colOff>25400</xdr:colOff>
      <xdr:row>37</xdr:row>
      <xdr:rowOff>207048</xdr:rowOff>
    </xdr:to>
    <xdr:cxnSp macro="">
      <xdr:nvCxnSpPr>
        <xdr:cNvPr id="108" name="直線コネクタ 107"/>
        <xdr:cNvCxnSpPr/>
      </xdr:nvCxnSpPr>
      <xdr:spPr bwMode="auto">
        <a:xfrm>
          <a:off x="5562600" y="7331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77627</xdr:rowOff>
    </xdr:from>
    <xdr:ext cx="762000" cy="259045"/>
    <xdr:sp macro="" textlink="">
      <xdr:nvSpPr>
        <xdr:cNvPr id="109" name="人口1人当たり決算額の推移最大値テキスト445"/>
        <xdr:cNvSpPr txBox="1"/>
      </xdr:nvSpPr>
      <xdr:spPr>
        <a:xfrm>
          <a:off x="5740400" y="58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162700</xdr:rowOff>
    </xdr:from>
    <xdr:to>
      <xdr:col>30</xdr:col>
      <xdr:colOff>25400</xdr:colOff>
      <xdr:row>33</xdr:row>
      <xdr:rowOff>162700</xdr:rowOff>
    </xdr:to>
    <xdr:cxnSp macro="">
      <xdr:nvCxnSpPr>
        <xdr:cNvPr id="110" name="直線コネクタ 109"/>
        <xdr:cNvCxnSpPr/>
      </xdr:nvCxnSpPr>
      <xdr:spPr bwMode="auto">
        <a:xfrm>
          <a:off x="5562600" y="6087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70421</xdr:rowOff>
    </xdr:from>
    <xdr:to>
      <xdr:col>29</xdr:col>
      <xdr:colOff>127000</xdr:colOff>
      <xdr:row>37</xdr:row>
      <xdr:rowOff>21996</xdr:rowOff>
    </xdr:to>
    <xdr:cxnSp macro="">
      <xdr:nvCxnSpPr>
        <xdr:cNvPr id="111" name="直線コネクタ 110"/>
        <xdr:cNvCxnSpPr/>
      </xdr:nvCxnSpPr>
      <xdr:spPr bwMode="auto">
        <a:xfrm flipV="1">
          <a:off x="5003800" y="7023671"/>
          <a:ext cx="647700" cy="123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115625</xdr:rowOff>
    </xdr:from>
    <xdr:ext cx="762000" cy="259045"/>
    <xdr:sp macro="" textlink="">
      <xdr:nvSpPr>
        <xdr:cNvPr id="112" name="人口1人当たり決算額の推移平均値テキスト445"/>
        <xdr:cNvSpPr txBox="1"/>
      </xdr:nvSpPr>
      <xdr:spPr>
        <a:xfrm>
          <a:off x="5740400" y="672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270548</xdr:rowOff>
    </xdr:from>
    <xdr:to>
      <xdr:col>29</xdr:col>
      <xdr:colOff>177800</xdr:colOff>
      <xdr:row>36</xdr:row>
      <xdr:rowOff>29248</xdr:rowOff>
    </xdr:to>
    <xdr:sp macro="" textlink="">
      <xdr:nvSpPr>
        <xdr:cNvPr id="113" name="フローチャート: 判断 112"/>
        <xdr:cNvSpPr/>
      </xdr:nvSpPr>
      <xdr:spPr bwMode="auto">
        <a:xfrm>
          <a:off x="56007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171082</xdr:rowOff>
    </xdr:from>
    <xdr:to>
      <xdr:col>26</xdr:col>
      <xdr:colOff>50800</xdr:colOff>
      <xdr:row>37</xdr:row>
      <xdr:rowOff>21996</xdr:rowOff>
    </xdr:to>
    <xdr:cxnSp macro="">
      <xdr:nvCxnSpPr>
        <xdr:cNvPr id="114" name="直線コネクタ 113"/>
        <xdr:cNvCxnSpPr/>
      </xdr:nvCxnSpPr>
      <xdr:spPr bwMode="auto">
        <a:xfrm>
          <a:off x="4305300" y="7124332"/>
          <a:ext cx="698500" cy="2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258051</xdr:rowOff>
    </xdr:from>
    <xdr:to>
      <xdr:col>26</xdr:col>
      <xdr:colOff>101600</xdr:colOff>
      <xdr:row>36</xdr:row>
      <xdr:rowOff>16751</xdr:rowOff>
    </xdr:to>
    <xdr:sp macro="" textlink="">
      <xdr:nvSpPr>
        <xdr:cNvPr id="115" name="フローチャート: 判断 114"/>
        <xdr:cNvSpPr/>
      </xdr:nvSpPr>
      <xdr:spPr bwMode="auto">
        <a:xfrm>
          <a:off x="4953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26928</xdr:rowOff>
    </xdr:from>
    <xdr:ext cx="736600" cy="259045"/>
    <xdr:sp macro="" textlink="">
      <xdr:nvSpPr>
        <xdr:cNvPr id="116" name="テキスト ボックス 115"/>
        <xdr:cNvSpPr txBox="1"/>
      </xdr:nvSpPr>
      <xdr:spPr>
        <a:xfrm>
          <a:off x="4622800" y="6637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171082</xdr:rowOff>
    </xdr:from>
    <xdr:to>
      <xdr:col>22</xdr:col>
      <xdr:colOff>114300</xdr:colOff>
      <xdr:row>37</xdr:row>
      <xdr:rowOff>21196</xdr:rowOff>
    </xdr:to>
    <xdr:cxnSp macro="">
      <xdr:nvCxnSpPr>
        <xdr:cNvPr id="117" name="直線コネクタ 116"/>
        <xdr:cNvCxnSpPr/>
      </xdr:nvCxnSpPr>
      <xdr:spPr bwMode="auto">
        <a:xfrm flipV="1">
          <a:off x="3606800" y="7124332"/>
          <a:ext cx="698500" cy="21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190767</xdr:rowOff>
    </xdr:from>
    <xdr:to>
      <xdr:col>22</xdr:col>
      <xdr:colOff>165100</xdr:colOff>
      <xdr:row>35</xdr:row>
      <xdr:rowOff>292367</xdr:rowOff>
    </xdr:to>
    <xdr:sp macro="" textlink="">
      <xdr:nvSpPr>
        <xdr:cNvPr id="118" name="フローチャート: 判断 117"/>
        <xdr:cNvSpPr/>
      </xdr:nvSpPr>
      <xdr:spPr bwMode="auto">
        <a:xfrm>
          <a:off x="42545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302544</xdr:rowOff>
    </xdr:from>
    <xdr:ext cx="762000" cy="259045"/>
    <xdr:sp macro="" textlink="">
      <xdr:nvSpPr>
        <xdr:cNvPr id="119" name="テキスト ボックス 118"/>
        <xdr:cNvSpPr txBox="1"/>
      </xdr:nvSpPr>
      <xdr:spPr>
        <a:xfrm>
          <a:off x="3924300" y="656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161785</xdr:rowOff>
    </xdr:from>
    <xdr:to>
      <xdr:col>18</xdr:col>
      <xdr:colOff>177800</xdr:colOff>
      <xdr:row>37</xdr:row>
      <xdr:rowOff>21196</xdr:rowOff>
    </xdr:to>
    <xdr:cxnSp macro="">
      <xdr:nvCxnSpPr>
        <xdr:cNvPr id="120" name="直線コネクタ 119"/>
        <xdr:cNvCxnSpPr/>
      </xdr:nvCxnSpPr>
      <xdr:spPr bwMode="auto">
        <a:xfrm>
          <a:off x="2908300" y="7115035"/>
          <a:ext cx="6985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181089</xdr:rowOff>
    </xdr:from>
    <xdr:to>
      <xdr:col>19</xdr:col>
      <xdr:colOff>38100</xdr:colOff>
      <xdr:row>35</xdr:row>
      <xdr:rowOff>282689</xdr:rowOff>
    </xdr:to>
    <xdr:sp macro="" textlink="">
      <xdr:nvSpPr>
        <xdr:cNvPr id="121" name="フローチャート: 判断 120"/>
        <xdr:cNvSpPr/>
      </xdr:nvSpPr>
      <xdr:spPr bwMode="auto">
        <a:xfrm>
          <a:off x="3556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292866</xdr:rowOff>
    </xdr:from>
    <xdr:ext cx="762000" cy="259045"/>
    <xdr:sp macro="" textlink="">
      <xdr:nvSpPr>
        <xdr:cNvPr id="122" name="テキスト ボックス 121"/>
        <xdr:cNvSpPr txBox="1"/>
      </xdr:nvSpPr>
      <xdr:spPr>
        <a:xfrm>
          <a:off x="32258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137198</xdr:rowOff>
    </xdr:from>
    <xdr:to>
      <xdr:col>15</xdr:col>
      <xdr:colOff>101600</xdr:colOff>
      <xdr:row>35</xdr:row>
      <xdr:rowOff>238798</xdr:rowOff>
    </xdr:to>
    <xdr:sp macro="" textlink="">
      <xdr:nvSpPr>
        <xdr:cNvPr id="123" name="フローチャート: 判断 122"/>
        <xdr:cNvSpPr/>
      </xdr:nvSpPr>
      <xdr:spPr bwMode="auto">
        <a:xfrm>
          <a:off x="2857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248975</xdr:rowOff>
    </xdr:from>
    <xdr:ext cx="762000" cy="259045"/>
    <xdr:sp macro="" textlink="">
      <xdr:nvSpPr>
        <xdr:cNvPr id="124" name="テキスト ボックス 123"/>
        <xdr:cNvSpPr txBox="1"/>
      </xdr:nvSpPr>
      <xdr:spPr>
        <a:xfrm>
          <a:off x="25273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19621</xdr:rowOff>
    </xdr:from>
    <xdr:to>
      <xdr:col>29</xdr:col>
      <xdr:colOff>177800</xdr:colOff>
      <xdr:row>36</xdr:row>
      <xdr:rowOff>121221</xdr:rowOff>
    </xdr:to>
    <xdr:sp macro="" textlink="">
      <xdr:nvSpPr>
        <xdr:cNvPr id="130" name="楕円 129"/>
        <xdr:cNvSpPr/>
      </xdr:nvSpPr>
      <xdr:spPr bwMode="auto">
        <a:xfrm>
          <a:off x="5600700" y="6972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334598</xdr:rowOff>
    </xdr:from>
    <xdr:ext cx="762000" cy="259045"/>
    <xdr:sp macro="" textlink="">
      <xdr:nvSpPr>
        <xdr:cNvPr id="131" name="人口1人当たり決算額の推移該当値テキスト445"/>
        <xdr:cNvSpPr txBox="1"/>
      </xdr:nvSpPr>
      <xdr:spPr>
        <a:xfrm>
          <a:off x="5740400" y="694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142646</xdr:rowOff>
    </xdr:from>
    <xdr:to>
      <xdr:col>26</xdr:col>
      <xdr:colOff>101600</xdr:colOff>
      <xdr:row>37</xdr:row>
      <xdr:rowOff>72796</xdr:rowOff>
    </xdr:to>
    <xdr:sp macro="" textlink="">
      <xdr:nvSpPr>
        <xdr:cNvPr id="132" name="楕円 131"/>
        <xdr:cNvSpPr/>
      </xdr:nvSpPr>
      <xdr:spPr bwMode="auto">
        <a:xfrm>
          <a:off x="4953000" y="7095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57573</xdr:rowOff>
    </xdr:from>
    <xdr:ext cx="736600" cy="259045"/>
    <xdr:sp macro="" textlink="">
      <xdr:nvSpPr>
        <xdr:cNvPr id="133" name="テキスト ボックス 132"/>
        <xdr:cNvSpPr txBox="1"/>
      </xdr:nvSpPr>
      <xdr:spPr>
        <a:xfrm>
          <a:off x="4622800" y="7182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120282</xdr:rowOff>
    </xdr:from>
    <xdr:to>
      <xdr:col>22</xdr:col>
      <xdr:colOff>165100</xdr:colOff>
      <xdr:row>37</xdr:row>
      <xdr:rowOff>50432</xdr:rowOff>
    </xdr:to>
    <xdr:sp macro="" textlink="">
      <xdr:nvSpPr>
        <xdr:cNvPr id="134" name="楕円 133"/>
        <xdr:cNvSpPr/>
      </xdr:nvSpPr>
      <xdr:spPr bwMode="auto">
        <a:xfrm>
          <a:off x="4254500" y="7073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35209</xdr:rowOff>
    </xdr:from>
    <xdr:ext cx="762000" cy="259045"/>
    <xdr:sp macro="" textlink="">
      <xdr:nvSpPr>
        <xdr:cNvPr id="135" name="テキスト ボックス 134"/>
        <xdr:cNvSpPr txBox="1"/>
      </xdr:nvSpPr>
      <xdr:spPr>
        <a:xfrm>
          <a:off x="3924300" y="715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141846</xdr:rowOff>
    </xdr:from>
    <xdr:to>
      <xdr:col>19</xdr:col>
      <xdr:colOff>38100</xdr:colOff>
      <xdr:row>37</xdr:row>
      <xdr:rowOff>71996</xdr:rowOff>
    </xdr:to>
    <xdr:sp macro="" textlink="">
      <xdr:nvSpPr>
        <xdr:cNvPr id="136" name="楕円 135"/>
        <xdr:cNvSpPr/>
      </xdr:nvSpPr>
      <xdr:spPr bwMode="auto">
        <a:xfrm>
          <a:off x="3556000" y="7095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56773</xdr:rowOff>
    </xdr:from>
    <xdr:ext cx="762000" cy="259045"/>
    <xdr:sp macro="" textlink="">
      <xdr:nvSpPr>
        <xdr:cNvPr id="137" name="テキスト ボックス 136"/>
        <xdr:cNvSpPr txBox="1"/>
      </xdr:nvSpPr>
      <xdr:spPr>
        <a:xfrm>
          <a:off x="3225800" y="718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110985</xdr:rowOff>
    </xdr:from>
    <xdr:to>
      <xdr:col>15</xdr:col>
      <xdr:colOff>101600</xdr:colOff>
      <xdr:row>37</xdr:row>
      <xdr:rowOff>41135</xdr:rowOff>
    </xdr:to>
    <xdr:sp macro="" textlink="">
      <xdr:nvSpPr>
        <xdr:cNvPr id="138" name="楕円 137"/>
        <xdr:cNvSpPr/>
      </xdr:nvSpPr>
      <xdr:spPr bwMode="auto">
        <a:xfrm>
          <a:off x="2857500" y="706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25912</xdr:rowOff>
    </xdr:from>
    <xdr:ext cx="762000" cy="259045"/>
    <xdr:sp macro="" textlink="">
      <xdr:nvSpPr>
        <xdr:cNvPr id="139" name="テキスト ボックス 138"/>
        <xdr:cNvSpPr txBox="1"/>
      </xdr:nvSpPr>
      <xdr:spPr>
        <a:xfrm>
          <a:off x="2527300" y="715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134842</xdr:rowOff>
    </xdr:from>
    <xdr:to>
      <xdr:col>24</xdr:col>
      <xdr:colOff>62865</xdr:colOff>
      <xdr:row>38</xdr:row>
      <xdr:rowOff>127041</xdr:rowOff>
    </xdr:to>
    <xdr:cxnSp macro="">
      <xdr:nvCxnSpPr>
        <xdr:cNvPr id="60" name="直線コネクタ 59"/>
        <xdr:cNvCxnSpPr/>
      </xdr:nvCxnSpPr>
      <xdr:spPr>
        <a:xfrm flipV="1">
          <a:off x="4633595" y="5278342"/>
          <a:ext cx="1270" cy="1363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130868</xdr:rowOff>
    </xdr:from>
    <xdr:ext cx="534377" cy="259045"/>
    <xdr:sp macro="" textlink="">
      <xdr:nvSpPr>
        <xdr:cNvPr id="61" name="人件費最小値テキスト"/>
        <xdr:cNvSpPr txBox="1"/>
      </xdr:nvSpPr>
      <xdr:spPr>
        <a:xfrm>
          <a:off x="4686300" y="6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127041</xdr:rowOff>
    </xdr:from>
    <xdr:to>
      <xdr:col>24</xdr:col>
      <xdr:colOff>152400</xdr:colOff>
      <xdr:row>38</xdr:row>
      <xdr:rowOff>127041</xdr:rowOff>
    </xdr:to>
    <xdr:cxnSp macro="">
      <xdr:nvCxnSpPr>
        <xdr:cNvPr id="62" name="直線コネクタ 61"/>
        <xdr:cNvCxnSpPr/>
      </xdr:nvCxnSpPr>
      <xdr:spPr>
        <a:xfrm>
          <a:off x="4546600" y="664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81519</xdr:rowOff>
    </xdr:from>
    <xdr:ext cx="534377" cy="259045"/>
    <xdr:sp macro="" textlink="">
      <xdr:nvSpPr>
        <xdr:cNvPr id="63" name="人件費最大値テキスト"/>
        <xdr:cNvSpPr txBox="1"/>
      </xdr:nvSpPr>
      <xdr:spPr>
        <a:xfrm>
          <a:off x="4686300" y="505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134842</xdr:rowOff>
    </xdr:from>
    <xdr:to>
      <xdr:col>24</xdr:col>
      <xdr:colOff>152400</xdr:colOff>
      <xdr:row>30</xdr:row>
      <xdr:rowOff>134842</xdr:rowOff>
    </xdr:to>
    <xdr:cxnSp macro="">
      <xdr:nvCxnSpPr>
        <xdr:cNvPr id="64" name="直線コネクタ 63"/>
        <xdr:cNvCxnSpPr/>
      </xdr:nvCxnSpPr>
      <xdr:spPr>
        <a:xfrm>
          <a:off x="4546600" y="527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116840</xdr:rowOff>
    </xdr:from>
    <xdr:to>
      <xdr:col>24</xdr:col>
      <xdr:colOff>63500</xdr:colOff>
      <xdr:row>36</xdr:row>
      <xdr:rowOff>120755</xdr:rowOff>
    </xdr:to>
    <xdr:cxnSp macro="">
      <xdr:nvCxnSpPr>
        <xdr:cNvPr id="65" name="直線コネクタ 64"/>
        <xdr:cNvCxnSpPr/>
      </xdr:nvCxnSpPr>
      <xdr:spPr>
        <a:xfrm flipV="1">
          <a:off x="3797300" y="6289040"/>
          <a:ext cx="838200" cy="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26852</xdr:rowOff>
    </xdr:from>
    <xdr:ext cx="534377" cy="259045"/>
    <xdr:sp macro="" textlink="">
      <xdr:nvSpPr>
        <xdr:cNvPr id="66" name="人件費平均値テキスト"/>
        <xdr:cNvSpPr txBox="1"/>
      </xdr:nvSpPr>
      <xdr:spPr>
        <a:xfrm>
          <a:off x="4686300" y="5856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3975</xdr:rowOff>
    </xdr:from>
    <xdr:to>
      <xdr:col>24</xdr:col>
      <xdr:colOff>114300</xdr:colOff>
      <xdr:row>35</xdr:row>
      <xdr:rowOff>105575</xdr:rowOff>
    </xdr:to>
    <xdr:sp macro="" textlink="">
      <xdr:nvSpPr>
        <xdr:cNvPr id="67" name="フローチャート: 判断 66"/>
        <xdr:cNvSpPr/>
      </xdr:nvSpPr>
      <xdr:spPr>
        <a:xfrm>
          <a:off x="4584700" y="600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99266</xdr:rowOff>
    </xdr:from>
    <xdr:to>
      <xdr:col>19</xdr:col>
      <xdr:colOff>177800</xdr:colOff>
      <xdr:row>36</xdr:row>
      <xdr:rowOff>120755</xdr:rowOff>
    </xdr:to>
    <xdr:cxnSp macro="">
      <xdr:nvCxnSpPr>
        <xdr:cNvPr id="68" name="直線コネクタ 67"/>
        <xdr:cNvCxnSpPr/>
      </xdr:nvCxnSpPr>
      <xdr:spPr>
        <a:xfrm>
          <a:off x="2908300" y="6271466"/>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17891</xdr:rowOff>
    </xdr:from>
    <xdr:to>
      <xdr:col>20</xdr:col>
      <xdr:colOff>38100</xdr:colOff>
      <xdr:row>35</xdr:row>
      <xdr:rowOff>119491</xdr:rowOff>
    </xdr:to>
    <xdr:sp macro="" textlink="">
      <xdr:nvSpPr>
        <xdr:cNvPr id="69" name="フローチャート: 判断 68"/>
        <xdr:cNvSpPr/>
      </xdr:nvSpPr>
      <xdr:spPr>
        <a:xfrm>
          <a:off x="3746500" y="60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136018</xdr:rowOff>
    </xdr:from>
    <xdr:ext cx="534377" cy="259045"/>
    <xdr:sp macro="" textlink="">
      <xdr:nvSpPr>
        <xdr:cNvPr id="70" name="テキスト ボックス 69"/>
        <xdr:cNvSpPr txBox="1"/>
      </xdr:nvSpPr>
      <xdr:spPr>
        <a:xfrm>
          <a:off x="3530111" y="57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91780</xdr:rowOff>
    </xdr:from>
    <xdr:to>
      <xdr:col>15</xdr:col>
      <xdr:colOff>50800</xdr:colOff>
      <xdr:row>36</xdr:row>
      <xdr:rowOff>99266</xdr:rowOff>
    </xdr:to>
    <xdr:cxnSp macro="">
      <xdr:nvCxnSpPr>
        <xdr:cNvPr id="71" name="直線コネクタ 70"/>
        <xdr:cNvCxnSpPr/>
      </xdr:nvCxnSpPr>
      <xdr:spPr>
        <a:xfrm>
          <a:off x="2019300" y="6263980"/>
          <a:ext cx="889000" cy="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72" name="フローチャート: 判断 71"/>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147591</xdr:rowOff>
    </xdr:from>
    <xdr:ext cx="534377" cy="259045"/>
    <xdr:sp macro="" textlink="">
      <xdr:nvSpPr>
        <xdr:cNvPr id="73" name="テキスト ボックス 72"/>
        <xdr:cNvSpPr txBox="1"/>
      </xdr:nvSpPr>
      <xdr:spPr>
        <a:xfrm>
          <a:off x="2641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44860</xdr:rowOff>
    </xdr:from>
    <xdr:to>
      <xdr:col>10</xdr:col>
      <xdr:colOff>114300</xdr:colOff>
      <xdr:row>36</xdr:row>
      <xdr:rowOff>91780</xdr:rowOff>
    </xdr:to>
    <xdr:cxnSp macro="">
      <xdr:nvCxnSpPr>
        <xdr:cNvPr id="74" name="直線コネクタ 73"/>
        <xdr:cNvCxnSpPr/>
      </xdr:nvCxnSpPr>
      <xdr:spPr>
        <a:xfrm>
          <a:off x="1130300" y="6217060"/>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37008</xdr:rowOff>
    </xdr:from>
    <xdr:to>
      <xdr:col>10</xdr:col>
      <xdr:colOff>165100</xdr:colOff>
      <xdr:row>35</xdr:row>
      <xdr:rowOff>138608</xdr:rowOff>
    </xdr:to>
    <xdr:sp macro="" textlink="">
      <xdr:nvSpPr>
        <xdr:cNvPr id="75" name="フローチャート: 判断 74"/>
        <xdr:cNvSpPr/>
      </xdr:nvSpPr>
      <xdr:spPr>
        <a:xfrm>
          <a:off x="1968500" y="603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155135</xdr:rowOff>
    </xdr:from>
    <xdr:ext cx="534377" cy="259045"/>
    <xdr:sp macro="" textlink="">
      <xdr:nvSpPr>
        <xdr:cNvPr id="76" name="テキスト ボックス 75"/>
        <xdr:cNvSpPr txBox="1"/>
      </xdr:nvSpPr>
      <xdr:spPr>
        <a:xfrm>
          <a:off x="1752111" y="581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162281</xdr:rowOff>
    </xdr:from>
    <xdr:to>
      <xdr:col>6</xdr:col>
      <xdr:colOff>38100</xdr:colOff>
      <xdr:row>35</xdr:row>
      <xdr:rowOff>92431</xdr:rowOff>
    </xdr:to>
    <xdr:sp macro="" textlink="">
      <xdr:nvSpPr>
        <xdr:cNvPr id="77" name="フローチャート: 判断 76"/>
        <xdr:cNvSpPr/>
      </xdr:nvSpPr>
      <xdr:spPr>
        <a:xfrm>
          <a:off x="1079500" y="599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108958</xdr:rowOff>
    </xdr:from>
    <xdr:ext cx="534377" cy="259045"/>
    <xdr:sp macro="" textlink="">
      <xdr:nvSpPr>
        <xdr:cNvPr id="78" name="テキスト ボックス 77"/>
        <xdr:cNvSpPr txBox="1"/>
      </xdr:nvSpPr>
      <xdr:spPr>
        <a:xfrm>
          <a:off x="863111" y="57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66040</xdr:rowOff>
    </xdr:from>
    <xdr:to>
      <xdr:col>24</xdr:col>
      <xdr:colOff>114300</xdr:colOff>
      <xdr:row>36</xdr:row>
      <xdr:rowOff>167640</xdr:rowOff>
    </xdr:to>
    <xdr:sp macro="" textlink="">
      <xdr:nvSpPr>
        <xdr:cNvPr id="84" name="楕円 83"/>
        <xdr:cNvSpPr/>
      </xdr:nvSpPr>
      <xdr:spPr>
        <a:xfrm>
          <a:off x="45847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44467</xdr:rowOff>
    </xdr:from>
    <xdr:ext cx="534377" cy="259045"/>
    <xdr:sp macro="" textlink="">
      <xdr:nvSpPr>
        <xdr:cNvPr id="85" name="人件費該当値テキスト"/>
        <xdr:cNvSpPr txBox="1"/>
      </xdr:nvSpPr>
      <xdr:spPr>
        <a:xfrm>
          <a:off x="4686300" y="62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69955</xdr:rowOff>
    </xdr:from>
    <xdr:to>
      <xdr:col>20</xdr:col>
      <xdr:colOff>38100</xdr:colOff>
      <xdr:row>37</xdr:row>
      <xdr:rowOff>105</xdr:rowOff>
    </xdr:to>
    <xdr:sp macro="" textlink="">
      <xdr:nvSpPr>
        <xdr:cNvPr id="86" name="楕円 85"/>
        <xdr:cNvSpPr/>
      </xdr:nvSpPr>
      <xdr:spPr>
        <a:xfrm>
          <a:off x="3746500" y="624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162682</xdr:rowOff>
    </xdr:from>
    <xdr:ext cx="534377" cy="259045"/>
    <xdr:sp macro="" textlink="">
      <xdr:nvSpPr>
        <xdr:cNvPr id="87" name="テキスト ボックス 86"/>
        <xdr:cNvSpPr txBox="1"/>
      </xdr:nvSpPr>
      <xdr:spPr>
        <a:xfrm>
          <a:off x="3530111" y="633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48466</xdr:rowOff>
    </xdr:from>
    <xdr:to>
      <xdr:col>15</xdr:col>
      <xdr:colOff>101600</xdr:colOff>
      <xdr:row>36</xdr:row>
      <xdr:rowOff>150066</xdr:rowOff>
    </xdr:to>
    <xdr:sp macro="" textlink="">
      <xdr:nvSpPr>
        <xdr:cNvPr id="88" name="楕円 87"/>
        <xdr:cNvSpPr/>
      </xdr:nvSpPr>
      <xdr:spPr>
        <a:xfrm>
          <a:off x="2857500" y="622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141193</xdr:rowOff>
    </xdr:from>
    <xdr:ext cx="534377" cy="259045"/>
    <xdr:sp macro="" textlink="">
      <xdr:nvSpPr>
        <xdr:cNvPr id="89" name="テキスト ボックス 88"/>
        <xdr:cNvSpPr txBox="1"/>
      </xdr:nvSpPr>
      <xdr:spPr>
        <a:xfrm>
          <a:off x="2641111" y="63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40980</xdr:rowOff>
    </xdr:from>
    <xdr:to>
      <xdr:col>10</xdr:col>
      <xdr:colOff>165100</xdr:colOff>
      <xdr:row>36</xdr:row>
      <xdr:rowOff>142580</xdr:rowOff>
    </xdr:to>
    <xdr:sp macro="" textlink="">
      <xdr:nvSpPr>
        <xdr:cNvPr id="90" name="楕円 89"/>
        <xdr:cNvSpPr/>
      </xdr:nvSpPr>
      <xdr:spPr>
        <a:xfrm>
          <a:off x="1968500" y="62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133707</xdr:rowOff>
    </xdr:from>
    <xdr:ext cx="534377" cy="259045"/>
    <xdr:sp macro="" textlink="">
      <xdr:nvSpPr>
        <xdr:cNvPr id="91" name="テキスト ボックス 90"/>
        <xdr:cNvSpPr txBox="1"/>
      </xdr:nvSpPr>
      <xdr:spPr>
        <a:xfrm>
          <a:off x="1752111" y="630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165510</xdr:rowOff>
    </xdr:from>
    <xdr:to>
      <xdr:col>6</xdr:col>
      <xdr:colOff>38100</xdr:colOff>
      <xdr:row>36</xdr:row>
      <xdr:rowOff>95660</xdr:rowOff>
    </xdr:to>
    <xdr:sp macro="" textlink="">
      <xdr:nvSpPr>
        <xdr:cNvPr id="92" name="楕円 91"/>
        <xdr:cNvSpPr/>
      </xdr:nvSpPr>
      <xdr:spPr>
        <a:xfrm>
          <a:off x="1079500" y="616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86787</xdr:rowOff>
    </xdr:from>
    <xdr:ext cx="534377" cy="259045"/>
    <xdr:sp macro="" textlink="">
      <xdr:nvSpPr>
        <xdr:cNvPr id="93" name="テキスト ボックス 92"/>
        <xdr:cNvSpPr txBox="1"/>
      </xdr:nvSpPr>
      <xdr:spPr>
        <a:xfrm>
          <a:off x="863111" y="625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10" name="テキスト ボックス 109"/>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2" name="テキスト ボックス 111"/>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99603</xdr:rowOff>
    </xdr:from>
    <xdr:to>
      <xdr:col>24</xdr:col>
      <xdr:colOff>62865</xdr:colOff>
      <xdr:row>58</xdr:row>
      <xdr:rowOff>94345</xdr:rowOff>
    </xdr:to>
    <xdr:cxnSp macro="">
      <xdr:nvCxnSpPr>
        <xdr:cNvPr id="116" name="直線コネクタ 115"/>
        <xdr:cNvCxnSpPr/>
      </xdr:nvCxnSpPr>
      <xdr:spPr>
        <a:xfrm flipV="1">
          <a:off x="4633595" y="8843553"/>
          <a:ext cx="1270" cy="119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98172</xdr:rowOff>
    </xdr:from>
    <xdr:ext cx="534377" cy="259045"/>
    <xdr:sp macro="" textlink="">
      <xdr:nvSpPr>
        <xdr:cNvPr id="117" name="物件費最小値テキスト"/>
        <xdr:cNvSpPr txBox="1"/>
      </xdr:nvSpPr>
      <xdr:spPr>
        <a:xfrm>
          <a:off x="4686300" y="1004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94345</xdr:rowOff>
    </xdr:from>
    <xdr:to>
      <xdr:col>24</xdr:col>
      <xdr:colOff>152400</xdr:colOff>
      <xdr:row>58</xdr:row>
      <xdr:rowOff>94345</xdr:rowOff>
    </xdr:to>
    <xdr:cxnSp macro="">
      <xdr:nvCxnSpPr>
        <xdr:cNvPr id="118" name="直線コネクタ 117"/>
        <xdr:cNvCxnSpPr/>
      </xdr:nvCxnSpPr>
      <xdr:spPr>
        <a:xfrm>
          <a:off x="4546600" y="1003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46280</xdr:rowOff>
    </xdr:from>
    <xdr:ext cx="534377" cy="259045"/>
    <xdr:sp macro="" textlink="">
      <xdr:nvSpPr>
        <xdr:cNvPr id="119" name="物件費最大値テキスト"/>
        <xdr:cNvSpPr txBox="1"/>
      </xdr:nvSpPr>
      <xdr:spPr>
        <a:xfrm>
          <a:off x="4686300" y="86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99603</xdr:rowOff>
    </xdr:from>
    <xdr:to>
      <xdr:col>24</xdr:col>
      <xdr:colOff>152400</xdr:colOff>
      <xdr:row>51</xdr:row>
      <xdr:rowOff>99603</xdr:rowOff>
    </xdr:to>
    <xdr:cxnSp macro="">
      <xdr:nvCxnSpPr>
        <xdr:cNvPr id="120" name="直線コネクタ 119"/>
        <xdr:cNvCxnSpPr/>
      </xdr:nvCxnSpPr>
      <xdr:spPr>
        <a:xfrm>
          <a:off x="4546600" y="884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124795</xdr:rowOff>
    </xdr:from>
    <xdr:to>
      <xdr:col>24</xdr:col>
      <xdr:colOff>63500</xdr:colOff>
      <xdr:row>55</xdr:row>
      <xdr:rowOff>64765</xdr:rowOff>
    </xdr:to>
    <xdr:cxnSp macro="">
      <xdr:nvCxnSpPr>
        <xdr:cNvPr id="121" name="直線コネクタ 120"/>
        <xdr:cNvCxnSpPr/>
      </xdr:nvCxnSpPr>
      <xdr:spPr>
        <a:xfrm flipV="1">
          <a:off x="3797300" y="9383095"/>
          <a:ext cx="838200" cy="11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1627</xdr:rowOff>
    </xdr:from>
    <xdr:ext cx="534377" cy="259045"/>
    <xdr:sp macro="" textlink="">
      <xdr:nvSpPr>
        <xdr:cNvPr id="122" name="物件費平均値テキスト"/>
        <xdr:cNvSpPr txBox="1"/>
      </xdr:nvSpPr>
      <xdr:spPr>
        <a:xfrm>
          <a:off x="4686300" y="9431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23200</xdr:rowOff>
    </xdr:from>
    <xdr:to>
      <xdr:col>24</xdr:col>
      <xdr:colOff>114300</xdr:colOff>
      <xdr:row>55</xdr:row>
      <xdr:rowOff>124800</xdr:rowOff>
    </xdr:to>
    <xdr:sp macro="" textlink="">
      <xdr:nvSpPr>
        <xdr:cNvPr id="123" name="フローチャート: 判断 122"/>
        <xdr:cNvSpPr/>
      </xdr:nvSpPr>
      <xdr:spPr>
        <a:xfrm>
          <a:off x="4584700" y="945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64765</xdr:rowOff>
    </xdr:from>
    <xdr:to>
      <xdr:col>19</xdr:col>
      <xdr:colOff>177800</xdr:colOff>
      <xdr:row>55</xdr:row>
      <xdr:rowOff>133528</xdr:rowOff>
    </xdr:to>
    <xdr:cxnSp macro="">
      <xdr:nvCxnSpPr>
        <xdr:cNvPr id="124" name="直線コネクタ 123"/>
        <xdr:cNvCxnSpPr/>
      </xdr:nvCxnSpPr>
      <xdr:spPr>
        <a:xfrm flipV="1">
          <a:off x="2908300" y="9494515"/>
          <a:ext cx="889000" cy="6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6604</xdr:rowOff>
    </xdr:from>
    <xdr:to>
      <xdr:col>20</xdr:col>
      <xdr:colOff>38100</xdr:colOff>
      <xdr:row>56</xdr:row>
      <xdr:rowOff>108204</xdr:rowOff>
    </xdr:to>
    <xdr:sp macro="" textlink="">
      <xdr:nvSpPr>
        <xdr:cNvPr id="125" name="フローチャート: 判断 124"/>
        <xdr:cNvSpPr/>
      </xdr:nvSpPr>
      <xdr:spPr>
        <a:xfrm>
          <a:off x="37465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99331</xdr:rowOff>
    </xdr:from>
    <xdr:ext cx="534377" cy="259045"/>
    <xdr:sp macro="" textlink="">
      <xdr:nvSpPr>
        <xdr:cNvPr id="126" name="テキスト ボックス 125"/>
        <xdr:cNvSpPr txBox="1"/>
      </xdr:nvSpPr>
      <xdr:spPr>
        <a:xfrm>
          <a:off x="3530111"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133528</xdr:rowOff>
    </xdr:from>
    <xdr:to>
      <xdr:col>15</xdr:col>
      <xdr:colOff>50800</xdr:colOff>
      <xdr:row>55</xdr:row>
      <xdr:rowOff>140020</xdr:rowOff>
    </xdr:to>
    <xdr:cxnSp macro="">
      <xdr:nvCxnSpPr>
        <xdr:cNvPr id="127" name="直線コネクタ 126"/>
        <xdr:cNvCxnSpPr/>
      </xdr:nvCxnSpPr>
      <xdr:spPr>
        <a:xfrm flipV="1">
          <a:off x="2019300" y="956327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62657</xdr:rowOff>
    </xdr:from>
    <xdr:to>
      <xdr:col>15</xdr:col>
      <xdr:colOff>101600</xdr:colOff>
      <xdr:row>56</xdr:row>
      <xdr:rowOff>164257</xdr:rowOff>
    </xdr:to>
    <xdr:sp macro="" textlink="">
      <xdr:nvSpPr>
        <xdr:cNvPr id="128" name="フローチャート: 判断 127"/>
        <xdr:cNvSpPr/>
      </xdr:nvSpPr>
      <xdr:spPr>
        <a:xfrm>
          <a:off x="2857500" y="966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155384</xdr:rowOff>
    </xdr:from>
    <xdr:ext cx="534377" cy="259045"/>
    <xdr:sp macro="" textlink="">
      <xdr:nvSpPr>
        <xdr:cNvPr id="129" name="テキスト ボックス 128"/>
        <xdr:cNvSpPr txBox="1"/>
      </xdr:nvSpPr>
      <xdr:spPr>
        <a:xfrm>
          <a:off x="2641111" y="975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140020</xdr:rowOff>
    </xdr:from>
    <xdr:to>
      <xdr:col>10</xdr:col>
      <xdr:colOff>114300</xdr:colOff>
      <xdr:row>57</xdr:row>
      <xdr:rowOff>108473</xdr:rowOff>
    </xdr:to>
    <xdr:cxnSp macro="">
      <xdr:nvCxnSpPr>
        <xdr:cNvPr id="130" name="直線コネクタ 129"/>
        <xdr:cNvCxnSpPr/>
      </xdr:nvCxnSpPr>
      <xdr:spPr>
        <a:xfrm flipV="1">
          <a:off x="1130300" y="9569770"/>
          <a:ext cx="889000" cy="31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81676</xdr:rowOff>
    </xdr:from>
    <xdr:to>
      <xdr:col>10</xdr:col>
      <xdr:colOff>165100</xdr:colOff>
      <xdr:row>57</xdr:row>
      <xdr:rowOff>11826</xdr:rowOff>
    </xdr:to>
    <xdr:sp macro="" textlink="">
      <xdr:nvSpPr>
        <xdr:cNvPr id="131" name="フローチャート: 判断 130"/>
        <xdr:cNvSpPr/>
      </xdr:nvSpPr>
      <xdr:spPr>
        <a:xfrm>
          <a:off x="1968500" y="968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2953</xdr:rowOff>
    </xdr:from>
    <xdr:ext cx="534377" cy="259045"/>
    <xdr:sp macro="" textlink="">
      <xdr:nvSpPr>
        <xdr:cNvPr id="132" name="テキスト ボックス 131"/>
        <xdr:cNvSpPr txBox="1"/>
      </xdr:nvSpPr>
      <xdr:spPr>
        <a:xfrm>
          <a:off x="1752111" y="977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102982</xdr:rowOff>
    </xdr:from>
    <xdr:to>
      <xdr:col>6</xdr:col>
      <xdr:colOff>38100</xdr:colOff>
      <xdr:row>57</xdr:row>
      <xdr:rowOff>33132</xdr:rowOff>
    </xdr:to>
    <xdr:sp macro="" textlink="">
      <xdr:nvSpPr>
        <xdr:cNvPr id="133" name="フローチャート: 判断 132"/>
        <xdr:cNvSpPr/>
      </xdr:nvSpPr>
      <xdr:spPr>
        <a:xfrm>
          <a:off x="1079500" y="970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49659</xdr:rowOff>
    </xdr:from>
    <xdr:ext cx="534377" cy="259045"/>
    <xdr:sp macro="" textlink="">
      <xdr:nvSpPr>
        <xdr:cNvPr id="134" name="テキスト ボックス 133"/>
        <xdr:cNvSpPr txBox="1"/>
      </xdr:nvSpPr>
      <xdr:spPr>
        <a:xfrm>
          <a:off x="863111" y="94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73995</xdr:rowOff>
    </xdr:from>
    <xdr:to>
      <xdr:col>24</xdr:col>
      <xdr:colOff>114300</xdr:colOff>
      <xdr:row>55</xdr:row>
      <xdr:rowOff>4145</xdr:rowOff>
    </xdr:to>
    <xdr:sp macro="" textlink="">
      <xdr:nvSpPr>
        <xdr:cNvPr id="140" name="楕円 139"/>
        <xdr:cNvSpPr/>
      </xdr:nvSpPr>
      <xdr:spPr>
        <a:xfrm>
          <a:off x="4584700" y="93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96872</xdr:rowOff>
    </xdr:from>
    <xdr:ext cx="534377" cy="259045"/>
    <xdr:sp macro="" textlink="">
      <xdr:nvSpPr>
        <xdr:cNvPr id="141" name="物件費該当値テキスト"/>
        <xdr:cNvSpPr txBox="1"/>
      </xdr:nvSpPr>
      <xdr:spPr>
        <a:xfrm>
          <a:off x="4686300" y="91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13965</xdr:rowOff>
    </xdr:from>
    <xdr:to>
      <xdr:col>20</xdr:col>
      <xdr:colOff>38100</xdr:colOff>
      <xdr:row>55</xdr:row>
      <xdr:rowOff>115565</xdr:rowOff>
    </xdr:to>
    <xdr:sp macro="" textlink="">
      <xdr:nvSpPr>
        <xdr:cNvPr id="142" name="楕円 141"/>
        <xdr:cNvSpPr/>
      </xdr:nvSpPr>
      <xdr:spPr>
        <a:xfrm>
          <a:off x="3746500" y="944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132092</xdr:rowOff>
    </xdr:from>
    <xdr:ext cx="534377" cy="259045"/>
    <xdr:sp macro="" textlink="">
      <xdr:nvSpPr>
        <xdr:cNvPr id="143" name="テキスト ボックス 142"/>
        <xdr:cNvSpPr txBox="1"/>
      </xdr:nvSpPr>
      <xdr:spPr>
        <a:xfrm>
          <a:off x="3530111" y="921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82728</xdr:rowOff>
    </xdr:from>
    <xdr:to>
      <xdr:col>15</xdr:col>
      <xdr:colOff>101600</xdr:colOff>
      <xdr:row>56</xdr:row>
      <xdr:rowOff>12878</xdr:rowOff>
    </xdr:to>
    <xdr:sp macro="" textlink="">
      <xdr:nvSpPr>
        <xdr:cNvPr id="144" name="楕円 143"/>
        <xdr:cNvSpPr/>
      </xdr:nvSpPr>
      <xdr:spPr>
        <a:xfrm>
          <a:off x="2857500" y="951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29405</xdr:rowOff>
    </xdr:from>
    <xdr:ext cx="534377" cy="259045"/>
    <xdr:sp macro="" textlink="">
      <xdr:nvSpPr>
        <xdr:cNvPr id="145" name="テキスト ボックス 144"/>
        <xdr:cNvSpPr txBox="1"/>
      </xdr:nvSpPr>
      <xdr:spPr>
        <a:xfrm>
          <a:off x="2641111" y="92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89220</xdr:rowOff>
    </xdr:from>
    <xdr:to>
      <xdr:col>10</xdr:col>
      <xdr:colOff>165100</xdr:colOff>
      <xdr:row>56</xdr:row>
      <xdr:rowOff>19370</xdr:rowOff>
    </xdr:to>
    <xdr:sp macro="" textlink="">
      <xdr:nvSpPr>
        <xdr:cNvPr id="146" name="楕円 145"/>
        <xdr:cNvSpPr/>
      </xdr:nvSpPr>
      <xdr:spPr>
        <a:xfrm>
          <a:off x="1968500" y="95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35897</xdr:rowOff>
    </xdr:from>
    <xdr:ext cx="534377" cy="259045"/>
    <xdr:sp macro="" textlink="">
      <xdr:nvSpPr>
        <xdr:cNvPr id="147" name="テキスト ボックス 146"/>
        <xdr:cNvSpPr txBox="1"/>
      </xdr:nvSpPr>
      <xdr:spPr>
        <a:xfrm>
          <a:off x="1752111" y="92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57673</xdr:rowOff>
    </xdr:from>
    <xdr:to>
      <xdr:col>6</xdr:col>
      <xdr:colOff>38100</xdr:colOff>
      <xdr:row>57</xdr:row>
      <xdr:rowOff>159273</xdr:rowOff>
    </xdr:to>
    <xdr:sp macro="" textlink="">
      <xdr:nvSpPr>
        <xdr:cNvPr id="148" name="楕円 147"/>
        <xdr:cNvSpPr/>
      </xdr:nvSpPr>
      <xdr:spPr>
        <a:xfrm>
          <a:off x="1079500" y="98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150400</xdr:rowOff>
    </xdr:from>
    <xdr:ext cx="534377" cy="259045"/>
    <xdr:sp macro="" textlink="">
      <xdr:nvSpPr>
        <xdr:cNvPr id="149" name="テキスト ボックス 148"/>
        <xdr:cNvSpPr txBox="1"/>
      </xdr:nvSpPr>
      <xdr:spPr>
        <a:xfrm>
          <a:off x="863111" y="992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24312</xdr:rowOff>
    </xdr:from>
    <xdr:to>
      <xdr:col>24</xdr:col>
      <xdr:colOff>62865</xdr:colOff>
      <xdr:row>79</xdr:row>
      <xdr:rowOff>34327</xdr:rowOff>
    </xdr:to>
    <xdr:cxnSp macro="">
      <xdr:nvCxnSpPr>
        <xdr:cNvPr id="175" name="直線コネクタ 174"/>
        <xdr:cNvCxnSpPr/>
      </xdr:nvCxnSpPr>
      <xdr:spPr>
        <a:xfrm flipV="1">
          <a:off x="4633595" y="12025812"/>
          <a:ext cx="1270" cy="155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38154</xdr:rowOff>
    </xdr:from>
    <xdr:ext cx="378565" cy="259045"/>
    <xdr:sp macro="" textlink="">
      <xdr:nvSpPr>
        <xdr:cNvPr id="176" name="維持補修費最小値テキスト"/>
        <xdr:cNvSpPr txBox="1"/>
      </xdr:nvSpPr>
      <xdr:spPr>
        <a:xfrm>
          <a:off x="4686300" y="13582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34327</xdr:rowOff>
    </xdr:from>
    <xdr:to>
      <xdr:col>24</xdr:col>
      <xdr:colOff>152400</xdr:colOff>
      <xdr:row>79</xdr:row>
      <xdr:rowOff>34327</xdr:rowOff>
    </xdr:to>
    <xdr:cxnSp macro="">
      <xdr:nvCxnSpPr>
        <xdr:cNvPr id="177" name="直線コネクタ 176"/>
        <xdr:cNvCxnSpPr/>
      </xdr:nvCxnSpPr>
      <xdr:spPr>
        <a:xfrm>
          <a:off x="4546600" y="1357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142439</xdr:rowOff>
    </xdr:from>
    <xdr:ext cx="534377" cy="259045"/>
    <xdr:sp macro="" textlink="">
      <xdr:nvSpPr>
        <xdr:cNvPr id="178" name="維持補修費最大値テキスト"/>
        <xdr:cNvSpPr txBox="1"/>
      </xdr:nvSpPr>
      <xdr:spPr>
        <a:xfrm>
          <a:off x="4686300" y="118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24312</xdr:rowOff>
    </xdr:from>
    <xdr:to>
      <xdr:col>24</xdr:col>
      <xdr:colOff>152400</xdr:colOff>
      <xdr:row>70</xdr:row>
      <xdr:rowOff>24312</xdr:rowOff>
    </xdr:to>
    <xdr:cxnSp macro="">
      <xdr:nvCxnSpPr>
        <xdr:cNvPr id="179" name="直線コネクタ 178"/>
        <xdr:cNvCxnSpPr/>
      </xdr:nvCxnSpPr>
      <xdr:spPr>
        <a:xfrm>
          <a:off x="4546600" y="1202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38027</xdr:rowOff>
    </xdr:from>
    <xdr:to>
      <xdr:col>24</xdr:col>
      <xdr:colOff>63500</xdr:colOff>
      <xdr:row>78</xdr:row>
      <xdr:rowOff>49130</xdr:rowOff>
    </xdr:to>
    <xdr:cxnSp macro="">
      <xdr:nvCxnSpPr>
        <xdr:cNvPr id="180" name="直線コネクタ 179"/>
        <xdr:cNvCxnSpPr/>
      </xdr:nvCxnSpPr>
      <xdr:spPr>
        <a:xfrm flipV="1">
          <a:off x="3797300" y="13411127"/>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81950</xdr:rowOff>
    </xdr:from>
    <xdr:ext cx="469744" cy="259045"/>
    <xdr:sp macro="" textlink="">
      <xdr:nvSpPr>
        <xdr:cNvPr id="181" name="維持補修費平均値テキスト"/>
        <xdr:cNvSpPr txBox="1"/>
      </xdr:nvSpPr>
      <xdr:spPr>
        <a:xfrm>
          <a:off x="4686300" y="1294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59074</xdr:rowOff>
    </xdr:from>
    <xdr:to>
      <xdr:col>24</xdr:col>
      <xdr:colOff>114300</xdr:colOff>
      <xdr:row>76</xdr:row>
      <xdr:rowOff>160674</xdr:rowOff>
    </xdr:to>
    <xdr:sp macro="" textlink="">
      <xdr:nvSpPr>
        <xdr:cNvPr id="182" name="フローチャート: 判断 181"/>
        <xdr:cNvSpPr/>
      </xdr:nvSpPr>
      <xdr:spPr>
        <a:xfrm>
          <a:off x="4584700" y="1308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39007</xdr:rowOff>
    </xdr:from>
    <xdr:to>
      <xdr:col>19</xdr:col>
      <xdr:colOff>177800</xdr:colOff>
      <xdr:row>78</xdr:row>
      <xdr:rowOff>49130</xdr:rowOff>
    </xdr:to>
    <xdr:cxnSp macro="">
      <xdr:nvCxnSpPr>
        <xdr:cNvPr id="183" name="直線コネクタ 182"/>
        <xdr:cNvCxnSpPr/>
      </xdr:nvCxnSpPr>
      <xdr:spPr>
        <a:xfrm>
          <a:off x="2908300" y="13412107"/>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71918</xdr:rowOff>
    </xdr:from>
    <xdr:to>
      <xdr:col>20</xdr:col>
      <xdr:colOff>38100</xdr:colOff>
      <xdr:row>77</xdr:row>
      <xdr:rowOff>2068</xdr:rowOff>
    </xdr:to>
    <xdr:sp macro="" textlink="">
      <xdr:nvSpPr>
        <xdr:cNvPr id="184" name="フローチャート: 判断 183"/>
        <xdr:cNvSpPr/>
      </xdr:nvSpPr>
      <xdr:spPr>
        <a:xfrm>
          <a:off x="3746500" y="1310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18595</xdr:rowOff>
    </xdr:from>
    <xdr:ext cx="469744" cy="259045"/>
    <xdr:sp macro="" textlink="">
      <xdr:nvSpPr>
        <xdr:cNvPr id="185" name="テキスト ボックス 184"/>
        <xdr:cNvSpPr txBox="1"/>
      </xdr:nvSpPr>
      <xdr:spPr>
        <a:xfrm>
          <a:off x="3562428" y="1287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105955</xdr:rowOff>
    </xdr:from>
    <xdr:to>
      <xdr:col>15</xdr:col>
      <xdr:colOff>50800</xdr:colOff>
      <xdr:row>78</xdr:row>
      <xdr:rowOff>39007</xdr:rowOff>
    </xdr:to>
    <xdr:cxnSp macro="">
      <xdr:nvCxnSpPr>
        <xdr:cNvPr id="186" name="直線コネクタ 185"/>
        <xdr:cNvCxnSpPr/>
      </xdr:nvCxnSpPr>
      <xdr:spPr>
        <a:xfrm>
          <a:off x="2019300" y="13307605"/>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161289</xdr:rowOff>
    </xdr:from>
    <xdr:to>
      <xdr:col>15</xdr:col>
      <xdr:colOff>101600</xdr:colOff>
      <xdr:row>76</xdr:row>
      <xdr:rowOff>91439</xdr:rowOff>
    </xdr:to>
    <xdr:sp macro="" textlink="">
      <xdr:nvSpPr>
        <xdr:cNvPr id="187" name="フローチャート: 判断 186"/>
        <xdr:cNvSpPr/>
      </xdr:nvSpPr>
      <xdr:spPr>
        <a:xfrm>
          <a:off x="2857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107967</xdr:rowOff>
    </xdr:from>
    <xdr:ext cx="469744" cy="259045"/>
    <xdr:sp macro="" textlink="">
      <xdr:nvSpPr>
        <xdr:cNvPr id="188" name="テキスト ボックス 187"/>
        <xdr:cNvSpPr txBox="1"/>
      </xdr:nvSpPr>
      <xdr:spPr>
        <a:xfrm>
          <a:off x="2673428" y="1279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4063</xdr:rowOff>
    </xdr:from>
    <xdr:to>
      <xdr:col>10</xdr:col>
      <xdr:colOff>114300</xdr:colOff>
      <xdr:row>77</xdr:row>
      <xdr:rowOff>105955</xdr:rowOff>
    </xdr:to>
    <xdr:cxnSp macro="">
      <xdr:nvCxnSpPr>
        <xdr:cNvPr id="189" name="直線コネクタ 188"/>
        <xdr:cNvCxnSpPr/>
      </xdr:nvCxnSpPr>
      <xdr:spPr>
        <a:xfrm>
          <a:off x="1130300" y="13205713"/>
          <a:ext cx="889000" cy="10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67019</xdr:rowOff>
    </xdr:from>
    <xdr:to>
      <xdr:col>10</xdr:col>
      <xdr:colOff>165100</xdr:colOff>
      <xdr:row>76</xdr:row>
      <xdr:rowOff>168619</xdr:rowOff>
    </xdr:to>
    <xdr:sp macro="" textlink="">
      <xdr:nvSpPr>
        <xdr:cNvPr id="190" name="フローチャート: 判断 189"/>
        <xdr:cNvSpPr/>
      </xdr:nvSpPr>
      <xdr:spPr>
        <a:xfrm>
          <a:off x="1968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13697</xdr:rowOff>
    </xdr:from>
    <xdr:ext cx="469744" cy="259045"/>
    <xdr:sp macro="" textlink="">
      <xdr:nvSpPr>
        <xdr:cNvPr id="191" name="テキスト ボックス 190"/>
        <xdr:cNvSpPr txBox="1"/>
      </xdr:nvSpPr>
      <xdr:spPr>
        <a:xfrm>
          <a:off x="1784428" y="128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100983</xdr:rowOff>
    </xdr:from>
    <xdr:to>
      <xdr:col>6</xdr:col>
      <xdr:colOff>38100</xdr:colOff>
      <xdr:row>77</xdr:row>
      <xdr:rowOff>31133</xdr:rowOff>
    </xdr:to>
    <xdr:sp macro="" textlink="">
      <xdr:nvSpPr>
        <xdr:cNvPr id="192" name="フローチャート: 判断 191"/>
        <xdr:cNvSpPr/>
      </xdr:nvSpPr>
      <xdr:spPr>
        <a:xfrm>
          <a:off x="1079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47660</xdr:rowOff>
    </xdr:from>
    <xdr:ext cx="469744" cy="259045"/>
    <xdr:sp macro="" textlink="">
      <xdr:nvSpPr>
        <xdr:cNvPr id="193" name="テキスト ボックス 192"/>
        <xdr:cNvSpPr txBox="1"/>
      </xdr:nvSpPr>
      <xdr:spPr>
        <a:xfrm>
          <a:off x="895428" y="1290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158677</xdr:rowOff>
    </xdr:from>
    <xdr:to>
      <xdr:col>24</xdr:col>
      <xdr:colOff>114300</xdr:colOff>
      <xdr:row>78</xdr:row>
      <xdr:rowOff>88827</xdr:rowOff>
    </xdr:to>
    <xdr:sp macro="" textlink="">
      <xdr:nvSpPr>
        <xdr:cNvPr id="199" name="楕円 198"/>
        <xdr:cNvSpPr/>
      </xdr:nvSpPr>
      <xdr:spPr>
        <a:xfrm>
          <a:off x="4584700" y="1336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137104</xdr:rowOff>
    </xdr:from>
    <xdr:ext cx="469744" cy="259045"/>
    <xdr:sp macro="" textlink="">
      <xdr:nvSpPr>
        <xdr:cNvPr id="200" name="維持補修費該当値テキスト"/>
        <xdr:cNvSpPr txBox="1"/>
      </xdr:nvSpPr>
      <xdr:spPr>
        <a:xfrm>
          <a:off x="4686300" y="133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169780</xdr:rowOff>
    </xdr:from>
    <xdr:to>
      <xdr:col>20</xdr:col>
      <xdr:colOff>38100</xdr:colOff>
      <xdr:row>78</xdr:row>
      <xdr:rowOff>99930</xdr:rowOff>
    </xdr:to>
    <xdr:sp macro="" textlink="">
      <xdr:nvSpPr>
        <xdr:cNvPr id="201" name="楕円 200"/>
        <xdr:cNvSpPr/>
      </xdr:nvSpPr>
      <xdr:spPr>
        <a:xfrm>
          <a:off x="3746500" y="133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91057</xdr:rowOff>
    </xdr:from>
    <xdr:ext cx="469744" cy="259045"/>
    <xdr:sp macro="" textlink="">
      <xdr:nvSpPr>
        <xdr:cNvPr id="202" name="テキスト ボックス 201"/>
        <xdr:cNvSpPr txBox="1"/>
      </xdr:nvSpPr>
      <xdr:spPr>
        <a:xfrm>
          <a:off x="3562428" y="134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159657</xdr:rowOff>
    </xdr:from>
    <xdr:to>
      <xdr:col>15</xdr:col>
      <xdr:colOff>101600</xdr:colOff>
      <xdr:row>78</xdr:row>
      <xdr:rowOff>89807</xdr:rowOff>
    </xdr:to>
    <xdr:sp macro="" textlink="">
      <xdr:nvSpPr>
        <xdr:cNvPr id="203" name="楕円 202"/>
        <xdr:cNvSpPr/>
      </xdr:nvSpPr>
      <xdr:spPr>
        <a:xfrm>
          <a:off x="2857500" y="1336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80934</xdr:rowOff>
    </xdr:from>
    <xdr:ext cx="469744" cy="259045"/>
    <xdr:sp macro="" textlink="">
      <xdr:nvSpPr>
        <xdr:cNvPr id="204" name="テキスト ボックス 203"/>
        <xdr:cNvSpPr txBox="1"/>
      </xdr:nvSpPr>
      <xdr:spPr>
        <a:xfrm>
          <a:off x="2673428" y="1345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55155</xdr:rowOff>
    </xdr:from>
    <xdr:to>
      <xdr:col>10</xdr:col>
      <xdr:colOff>165100</xdr:colOff>
      <xdr:row>77</xdr:row>
      <xdr:rowOff>156755</xdr:rowOff>
    </xdr:to>
    <xdr:sp macro="" textlink="">
      <xdr:nvSpPr>
        <xdr:cNvPr id="205" name="楕円 204"/>
        <xdr:cNvSpPr/>
      </xdr:nvSpPr>
      <xdr:spPr>
        <a:xfrm>
          <a:off x="1968500" y="1325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147882</xdr:rowOff>
    </xdr:from>
    <xdr:ext cx="469744" cy="259045"/>
    <xdr:sp macro="" textlink="">
      <xdr:nvSpPr>
        <xdr:cNvPr id="206" name="テキスト ボックス 205"/>
        <xdr:cNvSpPr txBox="1"/>
      </xdr:nvSpPr>
      <xdr:spPr>
        <a:xfrm>
          <a:off x="1784428" y="1334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124713</xdr:rowOff>
    </xdr:from>
    <xdr:to>
      <xdr:col>6</xdr:col>
      <xdr:colOff>38100</xdr:colOff>
      <xdr:row>77</xdr:row>
      <xdr:rowOff>54863</xdr:rowOff>
    </xdr:to>
    <xdr:sp macro="" textlink="">
      <xdr:nvSpPr>
        <xdr:cNvPr id="207" name="楕円 206"/>
        <xdr:cNvSpPr/>
      </xdr:nvSpPr>
      <xdr:spPr>
        <a:xfrm>
          <a:off x="1079500" y="131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45990</xdr:rowOff>
    </xdr:from>
    <xdr:ext cx="469744" cy="259045"/>
    <xdr:sp macro="" textlink="">
      <xdr:nvSpPr>
        <xdr:cNvPr id="208" name="テキスト ボックス 207"/>
        <xdr:cNvSpPr txBox="1"/>
      </xdr:nvSpPr>
      <xdr:spPr>
        <a:xfrm>
          <a:off x="895428" y="1324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69386</xdr:rowOff>
    </xdr:from>
    <xdr:to>
      <xdr:col>24</xdr:col>
      <xdr:colOff>62865</xdr:colOff>
      <xdr:row>97</xdr:row>
      <xdr:rowOff>141376</xdr:rowOff>
    </xdr:to>
    <xdr:cxnSp macro="">
      <xdr:nvCxnSpPr>
        <xdr:cNvPr id="233" name="直線コネクタ 232"/>
        <xdr:cNvCxnSpPr/>
      </xdr:nvCxnSpPr>
      <xdr:spPr>
        <a:xfrm flipV="1">
          <a:off x="4633595" y="15499886"/>
          <a:ext cx="1270" cy="127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145203</xdr:rowOff>
    </xdr:from>
    <xdr:ext cx="534377" cy="259045"/>
    <xdr:sp macro="" textlink="">
      <xdr:nvSpPr>
        <xdr:cNvPr id="234" name="扶助費最小値テキスト"/>
        <xdr:cNvSpPr txBox="1"/>
      </xdr:nvSpPr>
      <xdr:spPr>
        <a:xfrm>
          <a:off x="4686300" y="1677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141376</xdr:rowOff>
    </xdr:from>
    <xdr:to>
      <xdr:col>24</xdr:col>
      <xdr:colOff>152400</xdr:colOff>
      <xdr:row>97</xdr:row>
      <xdr:rowOff>141376</xdr:rowOff>
    </xdr:to>
    <xdr:cxnSp macro="">
      <xdr:nvCxnSpPr>
        <xdr:cNvPr id="235" name="直線コネクタ 234"/>
        <xdr:cNvCxnSpPr/>
      </xdr:nvCxnSpPr>
      <xdr:spPr>
        <a:xfrm>
          <a:off x="4546600" y="1677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16063</xdr:rowOff>
    </xdr:from>
    <xdr:ext cx="599010" cy="259045"/>
    <xdr:sp macro="" textlink="">
      <xdr:nvSpPr>
        <xdr:cNvPr id="236" name="扶助費最大値テキスト"/>
        <xdr:cNvSpPr txBox="1"/>
      </xdr:nvSpPr>
      <xdr:spPr>
        <a:xfrm>
          <a:off x="4686300" y="1527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69386</xdr:rowOff>
    </xdr:from>
    <xdr:to>
      <xdr:col>24</xdr:col>
      <xdr:colOff>152400</xdr:colOff>
      <xdr:row>90</xdr:row>
      <xdr:rowOff>69386</xdr:rowOff>
    </xdr:to>
    <xdr:cxnSp macro="">
      <xdr:nvCxnSpPr>
        <xdr:cNvPr id="237" name="直線コネクタ 236"/>
        <xdr:cNvCxnSpPr/>
      </xdr:nvCxnSpPr>
      <xdr:spPr>
        <a:xfrm>
          <a:off x="4546600" y="1549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104115</xdr:rowOff>
    </xdr:from>
    <xdr:to>
      <xdr:col>24</xdr:col>
      <xdr:colOff>63500</xdr:colOff>
      <xdr:row>95</xdr:row>
      <xdr:rowOff>30257</xdr:rowOff>
    </xdr:to>
    <xdr:cxnSp macro="">
      <xdr:nvCxnSpPr>
        <xdr:cNvPr id="238" name="直線コネクタ 237"/>
        <xdr:cNvCxnSpPr/>
      </xdr:nvCxnSpPr>
      <xdr:spPr>
        <a:xfrm flipV="1">
          <a:off x="3797300" y="16220415"/>
          <a:ext cx="838200" cy="9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36256</xdr:rowOff>
    </xdr:from>
    <xdr:ext cx="534377" cy="259045"/>
    <xdr:sp macro="" textlink="">
      <xdr:nvSpPr>
        <xdr:cNvPr id="239" name="扶助費平均値テキスト"/>
        <xdr:cNvSpPr txBox="1"/>
      </xdr:nvSpPr>
      <xdr:spPr>
        <a:xfrm>
          <a:off x="4686300" y="1632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57829</xdr:rowOff>
    </xdr:from>
    <xdr:to>
      <xdr:col>24</xdr:col>
      <xdr:colOff>114300</xdr:colOff>
      <xdr:row>95</xdr:row>
      <xdr:rowOff>159429</xdr:rowOff>
    </xdr:to>
    <xdr:sp macro="" textlink="">
      <xdr:nvSpPr>
        <xdr:cNvPr id="240" name="フローチャート: 判断 239"/>
        <xdr:cNvSpPr/>
      </xdr:nvSpPr>
      <xdr:spPr>
        <a:xfrm>
          <a:off x="4584700" y="1634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30257</xdr:rowOff>
    </xdr:from>
    <xdr:to>
      <xdr:col>19</xdr:col>
      <xdr:colOff>177800</xdr:colOff>
      <xdr:row>95</xdr:row>
      <xdr:rowOff>47422</xdr:rowOff>
    </xdr:to>
    <xdr:cxnSp macro="">
      <xdr:nvCxnSpPr>
        <xdr:cNvPr id="241" name="直線コネクタ 240"/>
        <xdr:cNvCxnSpPr/>
      </xdr:nvCxnSpPr>
      <xdr:spPr>
        <a:xfrm flipV="1">
          <a:off x="2908300" y="16318007"/>
          <a:ext cx="8890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106750</xdr:rowOff>
    </xdr:from>
    <xdr:to>
      <xdr:col>20</xdr:col>
      <xdr:colOff>38100</xdr:colOff>
      <xdr:row>96</xdr:row>
      <xdr:rowOff>36900</xdr:rowOff>
    </xdr:to>
    <xdr:sp macro="" textlink="">
      <xdr:nvSpPr>
        <xdr:cNvPr id="242" name="フローチャート: 判断 241"/>
        <xdr:cNvSpPr/>
      </xdr:nvSpPr>
      <xdr:spPr>
        <a:xfrm>
          <a:off x="37465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28027</xdr:rowOff>
    </xdr:from>
    <xdr:ext cx="534377" cy="259045"/>
    <xdr:sp macro="" textlink="">
      <xdr:nvSpPr>
        <xdr:cNvPr id="243" name="テキスト ボックス 242"/>
        <xdr:cNvSpPr txBox="1"/>
      </xdr:nvSpPr>
      <xdr:spPr>
        <a:xfrm>
          <a:off x="3530111" y="164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47422</xdr:rowOff>
    </xdr:from>
    <xdr:to>
      <xdr:col>15</xdr:col>
      <xdr:colOff>50800</xdr:colOff>
      <xdr:row>95</xdr:row>
      <xdr:rowOff>105411</xdr:rowOff>
    </xdr:to>
    <xdr:cxnSp macro="">
      <xdr:nvCxnSpPr>
        <xdr:cNvPr id="244" name="直線コネクタ 243"/>
        <xdr:cNvCxnSpPr/>
      </xdr:nvCxnSpPr>
      <xdr:spPr>
        <a:xfrm flipV="1">
          <a:off x="2019300" y="16335172"/>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52933</xdr:rowOff>
    </xdr:from>
    <xdr:to>
      <xdr:col>15</xdr:col>
      <xdr:colOff>101600</xdr:colOff>
      <xdr:row>95</xdr:row>
      <xdr:rowOff>154533</xdr:rowOff>
    </xdr:to>
    <xdr:sp macro="" textlink="">
      <xdr:nvSpPr>
        <xdr:cNvPr id="245" name="フローチャート: 判断 244"/>
        <xdr:cNvSpPr/>
      </xdr:nvSpPr>
      <xdr:spPr>
        <a:xfrm>
          <a:off x="2857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145660</xdr:rowOff>
    </xdr:from>
    <xdr:ext cx="534377" cy="259045"/>
    <xdr:sp macro="" textlink="">
      <xdr:nvSpPr>
        <xdr:cNvPr id="246" name="テキスト ボックス 245"/>
        <xdr:cNvSpPr txBox="1"/>
      </xdr:nvSpPr>
      <xdr:spPr>
        <a:xfrm>
          <a:off x="2641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105411</xdr:rowOff>
    </xdr:from>
    <xdr:to>
      <xdr:col>10</xdr:col>
      <xdr:colOff>114300</xdr:colOff>
      <xdr:row>96</xdr:row>
      <xdr:rowOff>10598</xdr:rowOff>
    </xdr:to>
    <xdr:cxnSp macro="">
      <xdr:nvCxnSpPr>
        <xdr:cNvPr id="247" name="直線コネクタ 246"/>
        <xdr:cNvCxnSpPr/>
      </xdr:nvCxnSpPr>
      <xdr:spPr>
        <a:xfrm flipV="1">
          <a:off x="1130300" y="16393161"/>
          <a:ext cx="889000" cy="7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98406</xdr:rowOff>
    </xdr:from>
    <xdr:to>
      <xdr:col>10</xdr:col>
      <xdr:colOff>165100</xdr:colOff>
      <xdr:row>96</xdr:row>
      <xdr:rowOff>28556</xdr:rowOff>
    </xdr:to>
    <xdr:sp macro="" textlink="">
      <xdr:nvSpPr>
        <xdr:cNvPr id="248" name="フローチャート: 判断 247"/>
        <xdr:cNvSpPr/>
      </xdr:nvSpPr>
      <xdr:spPr>
        <a:xfrm>
          <a:off x="1968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19683</xdr:rowOff>
    </xdr:from>
    <xdr:ext cx="534377" cy="259045"/>
    <xdr:sp macro="" textlink="">
      <xdr:nvSpPr>
        <xdr:cNvPr id="249" name="テキスト ボックス 248"/>
        <xdr:cNvSpPr txBox="1"/>
      </xdr:nvSpPr>
      <xdr:spPr>
        <a:xfrm>
          <a:off x="1752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154546</xdr:rowOff>
    </xdr:from>
    <xdr:to>
      <xdr:col>6</xdr:col>
      <xdr:colOff>38100</xdr:colOff>
      <xdr:row>96</xdr:row>
      <xdr:rowOff>84696</xdr:rowOff>
    </xdr:to>
    <xdr:sp macro="" textlink="">
      <xdr:nvSpPr>
        <xdr:cNvPr id="250" name="フローチャート: 判断 249"/>
        <xdr:cNvSpPr/>
      </xdr:nvSpPr>
      <xdr:spPr>
        <a:xfrm>
          <a:off x="1079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75823</xdr:rowOff>
    </xdr:from>
    <xdr:ext cx="534377" cy="259045"/>
    <xdr:sp macro="" textlink="">
      <xdr:nvSpPr>
        <xdr:cNvPr id="251" name="テキスト ボックス 250"/>
        <xdr:cNvSpPr txBox="1"/>
      </xdr:nvSpPr>
      <xdr:spPr>
        <a:xfrm>
          <a:off x="863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53315</xdr:rowOff>
    </xdr:from>
    <xdr:to>
      <xdr:col>24</xdr:col>
      <xdr:colOff>114300</xdr:colOff>
      <xdr:row>94</xdr:row>
      <xdr:rowOff>154915</xdr:rowOff>
    </xdr:to>
    <xdr:sp macro="" textlink="">
      <xdr:nvSpPr>
        <xdr:cNvPr id="257" name="楕円 256"/>
        <xdr:cNvSpPr/>
      </xdr:nvSpPr>
      <xdr:spPr>
        <a:xfrm>
          <a:off x="4584700" y="1616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76192</xdr:rowOff>
    </xdr:from>
    <xdr:ext cx="599010" cy="259045"/>
    <xdr:sp macro="" textlink="">
      <xdr:nvSpPr>
        <xdr:cNvPr id="258" name="扶助費該当値テキスト"/>
        <xdr:cNvSpPr txBox="1"/>
      </xdr:nvSpPr>
      <xdr:spPr>
        <a:xfrm>
          <a:off x="4686300" y="1602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150907</xdr:rowOff>
    </xdr:from>
    <xdr:to>
      <xdr:col>20</xdr:col>
      <xdr:colOff>38100</xdr:colOff>
      <xdr:row>95</xdr:row>
      <xdr:rowOff>81057</xdr:rowOff>
    </xdr:to>
    <xdr:sp macro="" textlink="">
      <xdr:nvSpPr>
        <xdr:cNvPr id="259" name="楕円 258"/>
        <xdr:cNvSpPr/>
      </xdr:nvSpPr>
      <xdr:spPr>
        <a:xfrm>
          <a:off x="3746500" y="162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97584</xdr:rowOff>
    </xdr:from>
    <xdr:ext cx="534377" cy="259045"/>
    <xdr:sp macro="" textlink="">
      <xdr:nvSpPr>
        <xdr:cNvPr id="260" name="テキスト ボックス 259"/>
        <xdr:cNvSpPr txBox="1"/>
      </xdr:nvSpPr>
      <xdr:spPr>
        <a:xfrm>
          <a:off x="3530111" y="16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168072</xdr:rowOff>
    </xdr:from>
    <xdr:to>
      <xdr:col>15</xdr:col>
      <xdr:colOff>101600</xdr:colOff>
      <xdr:row>95</xdr:row>
      <xdr:rowOff>98222</xdr:rowOff>
    </xdr:to>
    <xdr:sp macro="" textlink="">
      <xdr:nvSpPr>
        <xdr:cNvPr id="261" name="楕円 260"/>
        <xdr:cNvSpPr/>
      </xdr:nvSpPr>
      <xdr:spPr>
        <a:xfrm>
          <a:off x="2857500" y="1628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114749</xdr:rowOff>
    </xdr:from>
    <xdr:ext cx="534377" cy="259045"/>
    <xdr:sp macro="" textlink="">
      <xdr:nvSpPr>
        <xdr:cNvPr id="262" name="テキスト ボックス 261"/>
        <xdr:cNvSpPr txBox="1"/>
      </xdr:nvSpPr>
      <xdr:spPr>
        <a:xfrm>
          <a:off x="2641111" y="1605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54611</xdr:rowOff>
    </xdr:from>
    <xdr:to>
      <xdr:col>10</xdr:col>
      <xdr:colOff>165100</xdr:colOff>
      <xdr:row>95</xdr:row>
      <xdr:rowOff>156211</xdr:rowOff>
    </xdr:to>
    <xdr:sp macro="" textlink="">
      <xdr:nvSpPr>
        <xdr:cNvPr id="263" name="楕円 262"/>
        <xdr:cNvSpPr/>
      </xdr:nvSpPr>
      <xdr:spPr>
        <a:xfrm>
          <a:off x="1968500" y="1634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xdr:rowOff>
    </xdr:from>
    <xdr:ext cx="534377" cy="259045"/>
    <xdr:sp macro="" textlink="">
      <xdr:nvSpPr>
        <xdr:cNvPr id="264" name="テキスト ボックス 263"/>
        <xdr:cNvSpPr txBox="1"/>
      </xdr:nvSpPr>
      <xdr:spPr>
        <a:xfrm>
          <a:off x="1752111" y="1611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131248</xdr:rowOff>
    </xdr:from>
    <xdr:to>
      <xdr:col>6</xdr:col>
      <xdr:colOff>38100</xdr:colOff>
      <xdr:row>96</xdr:row>
      <xdr:rowOff>61398</xdr:rowOff>
    </xdr:to>
    <xdr:sp macro="" textlink="">
      <xdr:nvSpPr>
        <xdr:cNvPr id="265" name="楕円 264"/>
        <xdr:cNvSpPr/>
      </xdr:nvSpPr>
      <xdr:spPr>
        <a:xfrm>
          <a:off x="1079500" y="164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77925</xdr:rowOff>
    </xdr:from>
    <xdr:ext cx="534377" cy="259045"/>
    <xdr:sp macro="" textlink="">
      <xdr:nvSpPr>
        <xdr:cNvPr id="266" name="テキスト ボックス 265"/>
        <xdr:cNvSpPr txBox="1"/>
      </xdr:nvSpPr>
      <xdr:spPr>
        <a:xfrm>
          <a:off x="863111" y="16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5" name="テキスト ボックス 284"/>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7" name="テキスト ボックス 286"/>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9" name="テキスト ボックス 28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1" name="テキスト ボックス 29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96233</xdr:rowOff>
    </xdr:from>
    <xdr:to>
      <xdr:col>54</xdr:col>
      <xdr:colOff>189865</xdr:colOff>
      <xdr:row>38</xdr:row>
      <xdr:rowOff>129413</xdr:rowOff>
    </xdr:to>
    <xdr:cxnSp macro="">
      <xdr:nvCxnSpPr>
        <xdr:cNvPr id="293" name="直線コネクタ 292"/>
        <xdr:cNvCxnSpPr/>
      </xdr:nvCxnSpPr>
      <xdr:spPr>
        <a:xfrm flipV="1">
          <a:off x="10475595" y="5239733"/>
          <a:ext cx="1270" cy="140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133240</xdr:rowOff>
    </xdr:from>
    <xdr:ext cx="534377" cy="259045"/>
    <xdr:sp macro="" textlink="">
      <xdr:nvSpPr>
        <xdr:cNvPr id="294" name="補助費等最小値テキスト"/>
        <xdr:cNvSpPr txBox="1"/>
      </xdr:nvSpPr>
      <xdr:spPr>
        <a:xfrm>
          <a:off x="10528300"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129413</xdr:rowOff>
    </xdr:from>
    <xdr:to>
      <xdr:col>55</xdr:col>
      <xdr:colOff>88900</xdr:colOff>
      <xdr:row>38</xdr:row>
      <xdr:rowOff>129413</xdr:rowOff>
    </xdr:to>
    <xdr:cxnSp macro="">
      <xdr:nvCxnSpPr>
        <xdr:cNvPr id="295" name="直線コネクタ 294"/>
        <xdr:cNvCxnSpPr/>
      </xdr:nvCxnSpPr>
      <xdr:spPr>
        <a:xfrm>
          <a:off x="10388600" y="664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42910</xdr:rowOff>
    </xdr:from>
    <xdr:ext cx="534377" cy="259045"/>
    <xdr:sp macro="" textlink="">
      <xdr:nvSpPr>
        <xdr:cNvPr id="296" name="補助費等最大値テキスト"/>
        <xdr:cNvSpPr txBox="1"/>
      </xdr:nvSpPr>
      <xdr:spPr>
        <a:xfrm>
          <a:off x="10528300" y="50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96233</xdr:rowOff>
    </xdr:from>
    <xdr:to>
      <xdr:col>55</xdr:col>
      <xdr:colOff>88900</xdr:colOff>
      <xdr:row>30</xdr:row>
      <xdr:rowOff>96233</xdr:rowOff>
    </xdr:to>
    <xdr:cxnSp macro="">
      <xdr:nvCxnSpPr>
        <xdr:cNvPr id="297" name="直線コネクタ 296"/>
        <xdr:cNvCxnSpPr/>
      </xdr:nvCxnSpPr>
      <xdr:spPr>
        <a:xfrm>
          <a:off x="10388600" y="523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97050</xdr:rowOff>
    </xdr:from>
    <xdr:to>
      <xdr:col>55</xdr:col>
      <xdr:colOff>0</xdr:colOff>
      <xdr:row>37</xdr:row>
      <xdr:rowOff>132842</xdr:rowOff>
    </xdr:to>
    <xdr:cxnSp macro="">
      <xdr:nvCxnSpPr>
        <xdr:cNvPr id="298" name="直線コネクタ 297"/>
        <xdr:cNvCxnSpPr/>
      </xdr:nvCxnSpPr>
      <xdr:spPr>
        <a:xfrm>
          <a:off x="9639300" y="6440700"/>
          <a:ext cx="838200" cy="3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20239</xdr:rowOff>
    </xdr:from>
    <xdr:ext cx="534377" cy="259045"/>
    <xdr:sp macro="" textlink="">
      <xdr:nvSpPr>
        <xdr:cNvPr id="299" name="補助費等平均値テキスト"/>
        <xdr:cNvSpPr txBox="1"/>
      </xdr:nvSpPr>
      <xdr:spPr>
        <a:xfrm>
          <a:off x="10528300" y="58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168812</xdr:rowOff>
    </xdr:from>
    <xdr:to>
      <xdr:col>55</xdr:col>
      <xdr:colOff>50800</xdr:colOff>
      <xdr:row>35</xdr:row>
      <xdr:rowOff>98962</xdr:rowOff>
    </xdr:to>
    <xdr:sp macro="" textlink="">
      <xdr:nvSpPr>
        <xdr:cNvPr id="300" name="フローチャート: 判断 299"/>
        <xdr:cNvSpPr/>
      </xdr:nvSpPr>
      <xdr:spPr>
        <a:xfrm>
          <a:off x="10426700" y="59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97050</xdr:rowOff>
    </xdr:from>
    <xdr:to>
      <xdr:col>50</xdr:col>
      <xdr:colOff>114300</xdr:colOff>
      <xdr:row>37</xdr:row>
      <xdr:rowOff>127943</xdr:rowOff>
    </xdr:to>
    <xdr:cxnSp macro="">
      <xdr:nvCxnSpPr>
        <xdr:cNvPr id="301" name="直線コネクタ 300"/>
        <xdr:cNvCxnSpPr/>
      </xdr:nvCxnSpPr>
      <xdr:spPr>
        <a:xfrm flipV="1">
          <a:off x="8750300" y="6440700"/>
          <a:ext cx="889000" cy="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11699</xdr:rowOff>
    </xdr:from>
    <xdr:to>
      <xdr:col>50</xdr:col>
      <xdr:colOff>165100</xdr:colOff>
      <xdr:row>35</xdr:row>
      <xdr:rowOff>113299</xdr:rowOff>
    </xdr:to>
    <xdr:sp macro="" textlink="">
      <xdr:nvSpPr>
        <xdr:cNvPr id="302" name="フローチャート: 判断 301"/>
        <xdr:cNvSpPr/>
      </xdr:nvSpPr>
      <xdr:spPr>
        <a:xfrm>
          <a:off x="9588500" y="60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129826</xdr:rowOff>
    </xdr:from>
    <xdr:ext cx="534377" cy="259045"/>
    <xdr:sp macro="" textlink="">
      <xdr:nvSpPr>
        <xdr:cNvPr id="303" name="テキスト ボックス 302"/>
        <xdr:cNvSpPr txBox="1"/>
      </xdr:nvSpPr>
      <xdr:spPr>
        <a:xfrm>
          <a:off x="9372111" y="578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127943</xdr:rowOff>
    </xdr:from>
    <xdr:to>
      <xdr:col>45</xdr:col>
      <xdr:colOff>177800</xdr:colOff>
      <xdr:row>38</xdr:row>
      <xdr:rowOff>2670</xdr:rowOff>
    </xdr:to>
    <xdr:cxnSp macro="">
      <xdr:nvCxnSpPr>
        <xdr:cNvPr id="304" name="直線コネクタ 303"/>
        <xdr:cNvCxnSpPr/>
      </xdr:nvCxnSpPr>
      <xdr:spPr>
        <a:xfrm flipV="1">
          <a:off x="7861300" y="6471593"/>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31097</xdr:rowOff>
    </xdr:from>
    <xdr:to>
      <xdr:col>46</xdr:col>
      <xdr:colOff>38100</xdr:colOff>
      <xdr:row>35</xdr:row>
      <xdr:rowOff>132697</xdr:rowOff>
    </xdr:to>
    <xdr:sp macro="" textlink="">
      <xdr:nvSpPr>
        <xdr:cNvPr id="305" name="フローチャート: 判断 304"/>
        <xdr:cNvSpPr/>
      </xdr:nvSpPr>
      <xdr:spPr>
        <a:xfrm>
          <a:off x="8699500" y="603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149224</xdr:rowOff>
    </xdr:from>
    <xdr:ext cx="534377" cy="259045"/>
    <xdr:sp macro="" textlink="">
      <xdr:nvSpPr>
        <xdr:cNvPr id="306" name="テキスト ボックス 305"/>
        <xdr:cNvSpPr txBox="1"/>
      </xdr:nvSpPr>
      <xdr:spPr>
        <a:xfrm>
          <a:off x="8483111" y="580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164781</xdr:rowOff>
    </xdr:from>
    <xdr:to>
      <xdr:col>41</xdr:col>
      <xdr:colOff>50800</xdr:colOff>
      <xdr:row>38</xdr:row>
      <xdr:rowOff>2670</xdr:rowOff>
    </xdr:to>
    <xdr:cxnSp macro="">
      <xdr:nvCxnSpPr>
        <xdr:cNvPr id="307" name="直線コネクタ 306"/>
        <xdr:cNvCxnSpPr/>
      </xdr:nvCxnSpPr>
      <xdr:spPr>
        <a:xfrm>
          <a:off x="6972300" y="6508431"/>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27635</xdr:rowOff>
    </xdr:from>
    <xdr:to>
      <xdr:col>41</xdr:col>
      <xdr:colOff>101600</xdr:colOff>
      <xdr:row>35</xdr:row>
      <xdr:rowOff>129235</xdr:rowOff>
    </xdr:to>
    <xdr:sp macro="" textlink="">
      <xdr:nvSpPr>
        <xdr:cNvPr id="308" name="フローチャート: 判断 307"/>
        <xdr:cNvSpPr/>
      </xdr:nvSpPr>
      <xdr:spPr>
        <a:xfrm>
          <a:off x="7810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145762</xdr:rowOff>
    </xdr:from>
    <xdr:ext cx="534377" cy="259045"/>
    <xdr:sp macro="" textlink="">
      <xdr:nvSpPr>
        <xdr:cNvPr id="309" name="テキスト ボックス 308"/>
        <xdr:cNvSpPr txBox="1"/>
      </xdr:nvSpPr>
      <xdr:spPr>
        <a:xfrm>
          <a:off x="7594111" y="580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52585</xdr:rowOff>
    </xdr:from>
    <xdr:to>
      <xdr:col>36</xdr:col>
      <xdr:colOff>165100</xdr:colOff>
      <xdr:row>35</xdr:row>
      <xdr:rowOff>154185</xdr:rowOff>
    </xdr:to>
    <xdr:sp macro="" textlink="">
      <xdr:nvSpPr>
        <xdr:cNvPr id="310" name="フローチャート: 判断 309"/>
        <xdr:cNvSpPr/>
      </xdr:nvSpPr>
      <xdr:spPr>
        <a:xfrm>
          <a:off x="6921500" y="605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170712</xdr:rowOff>
    </xdr:from>
    <xdr:ext cx="534377" cy="259045"/>
    <xdr:sp macro="" textlink="">
      <xdr:nvSpPr>
        <xdr:cNvPr id="311" name="テキスト ボックス 310"/>
        <xdr:cNvSpPr txBox="1"/>
      </xdr:nvSpPr>
      <xdr:spPr>
        <a:xfrm>
          <a:off x="6705111" y="582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82042</xdr:rowOff>
    </xdr:from>
    <xdr:to>
      <xdr:col>55</xdr:col>
      <xdr:colOff>50800</xdr:colOff>
      <xdr:row>38</xdr:row>
      <xdr:rowOff>12192</xdr:rowOff>
    </xdr:to>
    <xdr:sp macro="" textlink="">
      <xdr:nvSpPr>
        <xdr:cNvPr id="317" name="楕円 316"/>
        <xdr:cNvSpPr/>
      </xdr:nvSpPr>
      <xdr:spPr>
        <a:xfrm>
          <a:off x="104267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60469</xdr:rowOff>
    </xdr:from>
    <xdr:ext cx="534377" cy="259045"/>
    <xdr:sp macro="" textlink="">
      <xdr:nvSpPr>
        <xdr:cNvPr id="318" name="補助費等該当値テキスト"/>
        <xdr:cNvSpPr txBox="1"/>
      </xdr:nvSpPr>
      <xdr:spPr>
        <a:xfrm>
          <a:off x="10528300" y="640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46250</xdr:rowOff>
    </xdr:from>
    <xdr:to>
      <xdr:col>50</xdr:col>
      <xdr:colOff>165100</xdr:colOff>
      <xdr:row>37</xdr:row>
      <xdr:rowOff>147850</xdr:rowOff>
    </xdr:to>
    <xdr:sp macro="" textlink="">
      <xdr:nvSpPr>
        <xdr:cNvPr id="319" name="楕円 318"/>
        <xdr:cNvSpPr/>
      </xdr:nvSpPr>
      <xdr:spPr>
        <a:xfrm>
          <a:off x="9588500" y="63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138977</xdr:rowOff>
    </xdr:from>
    <xdr:ext cx="534377" cy="259045"/>
    <xdr:sp macro="" textlink="">
      <xdr:nvSpPr>
        <xdr:cNvPr id="320" name="テキスト ボックス 319"/>
        <xdr:cNvSpPr txBox="1"/>
      </xdr:nvSpPr>
      <xdr:spPr>
        <a:xfrm>
          <a:off x="9372111" y="64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77143</xdr:rowOff>
    </xdr:from>
    <xdr:to>
      <xdr:col>46</xdr:col>
      <xdr:colOff>38100</xdr:colOff>
      <xdr:row>38</xdr:row>
      <xdr:rowOff>7293</xdr:rowOff>
    </xdr:to>
    <xdr:sp macro="" textlink="">
      <xdr:nvSpPr>
        <xdr:cNvPr id="321" name="楕円 320"/>
        <xdr:cNvSpPr/>
      </xdr:nvSpPr>
      <xdr:spPr>
        <a:xfrm>
          <a:off x="8699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169870</xdr:rowOff>
    </xdr:from>
    <xdr:ext cx="534377" cy="259045"/>
    <xdr:sp macro="" textlink="">
      <xdr:nvSpPr>
        <xdr:cNvPr id="322" name="テキスト ボックス 321"/>
        <xdr:cNvSpPr txBox="1"/>
      </xdr:nvSpPr>
      <xdr:spPr>
        <a:xfrm>
          <a:off x="8483111" y="65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123321</xdr:rowOff>
    </xdr:from>
    <xdr:to>
      <xdr:col>41</xdr:col>
      <xdr:colOff>101600</xdr:colOff>
      <xdr:row>38</xdr:row>
      <xdr:rowOff>53471</xdr:rowOff>
    </xdr:to>
    <xdr:sp macro="" textlink="">
      <xdr:nvSpPr>
        <xdr:cNvPr id="323" name="楕円 322"/>
        <xdr:cNvSpPr/>
      </xdr:nvSpPr>
      <xdr:spPr>
        <a:xfrm>
          <a:off x="7810500" y="646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44597</xdr:rowOff>
    </xdr:from>
    <xdr:ext cx="534377" cy="259045"/>
    <xdr:sp macro="" textlink="">
      <xdr:nvSpPr>
        <xdr:cNvPr id="324" name="テキスト ボックス 323"/>
        <xdr:cNvSpPr txBox="1"/>
      </xdr:nvSpPr>
      <xdr:spPr>
        <a:xfrm>
          <a:off x="7594111" y="65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113981</xdr:rowOff>
    </xdr:from>
    <xdr:to>
      <xdr:col>36</xdr:col>
      <xdr:colOff>165100</xdr:colOff>
      <xdr:row>38</xdr:row>
      <xdr:rowOff>44131</xdr:rowOff>
    </xdr:to>
    <xdr:sp macro="" textlink="">
      <xdr:nvSpPr>
        <xdr:cNvPr id="325" name="楕円 324"/>
        <xdr:cNvSpPr/>
      </xdr:nvSpPr>
      <xdr:spPr>
        <a:xfrm>
          <a:off x="6921500" y="64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35258</xdr:rowOff>
    </xdr:from>
    <xdr:ext cx="534377" cy="259045"/>
    <xdr:sp macro="" textlink="">
      <xdr:nvSpPr>
        <xdr:cNvPr id="326" name="テキスト ボックス 325"/>
        <xdr:cNvSpPr txBox="1"/>
      </xdr:nvSpPr>
      <xdr:spPr>
        <a:xfrm>
          <a:off x="6705111" y="65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7" name="直線コネクタ 336"/>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8" name="テキスト ボックス 337"/>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9" name="直線コネクタ 33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0" name="テキスト ボックス 339"/>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1" name="直線コネクタ 340"/>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2" name="テキスト ボックス 341"/>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5" name="直線コネクタ 344"/>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6" name="テキスト ボックス 345"/>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7" name="直線コネクタ 34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8" name="テキスト ボックス 347"/>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9" name="直線コネクタ 348"/>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0" name="テキスト ボックス 349"/>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99509</xdr:rowOff>
    </xdr:from>
    <xdr:to>
      <xdr:col>54</xdr:col>
      <xdr:colOff>189865</xdr:colOff>
      <xdr:row>58</xdr:row>
      <xdr:rowOff>146886</xdr:rowOff>
    </xdr:to>
    <xdr:cxnSp macro="">
      <xdr:nvCxnSpPr>
        <xdr:cNvPr id="354" name="直線コネクタ 353"/>
        <xdr:cNvCxnSpPr/>
      </xdr:nvCxnSpPr>
      <xdr:spPr>
        <a:xfrm flipV="1">
          <a:off x="10475595" y="8672009"/>
          <a:ext cx="1270" cy="1418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150713</xdr:rowOff>
    </xdr:from>
    <xdr:ext cx="534377" cy="259045"/>
    <xdr:sp macro="" textlink="">
      <xdr:nvSpPr>
        <xdr:cNvPr id="355" name="普通建設事業費最小値テキスト"/>
        <xdr:cNvSpPr txBox="1"/>
      </xdr:nvSpPr>
      <xdr:spPr>
        <a:xfrm>
          <a:off x="10528300" y="1009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146886</xdr:rowOff>
    </xdr:from>
    <xdr:to>
      <xdr:col>55</xdr:col>
      <xdr:colOff>88900</xdr:colOff>
      <xdr:row>58</xdr:row>
      <xdr:rowOff>146886</xdr:rowOff>
    </xdr:to>
    <xdr:cxnSp macro="">
      <xdr:nvCxnSpPr>
        <xdr:cNvPr id="356" name="直線コネクタ 355"/>
        <xdr:cNvCxnSpPr/>
      </xdr:nvCxnSpPr>
      <xdr:spPr>
        <a:xfrm>
          <a:off x="10388600" y="1009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46186</xdr:rowOff>
    </xdr:from>
    <xdr:ext cx="599010" cy="259045"/>
    <xdr:sp macro="" textlink="">
      <xdr:nvSpPr>
        <xdr:cNvPr id="357" name="普通建設事業費最大値テキスト"/>
        <xdr:cNvSpPr txBox="1"/>
      </xdr:nvSpPr>
      <xdr:spPr>
        <a:xfrm>
          <a:off x="10528300" y="84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99509</xdr:rowOff>
    </xdr:from>
    <xdr:to>
      <xdr:col>55</xdr:col>
      <xdr:colOff>88900</xdr:colOff>
      <xdr:row>50</xdr:row>
      <xdr:rowOff>99509</xdr:rowOff>
    </xdr:to>
    <xdr:cxnSp macro="">
      <xdr:nvCxnSpPr>
        <xdr:cNvPr id="358" name="直線コネクタ 357"/>
        <xdr:cNvCxnSpPr/>
      </xdr:nvCxnSpPr>
      <xdr:spPr>
        <a:xfrm>
          <a:off x="10388600" y="8672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148201</xdr:rowOff>
    </xdr:from>
    <xdr:to>
      <xdr:col>55</xdr:col>
      <xdr:colOff>0</xdr:colOff>
      <xdr:row>57</xdr:row>
      <xdr:rowOff>110996</xdr:rowOff>
    </xdr:to>
    <xdr:cxnSp macro="">
      <xdr:nvCxnSpPr>
        <xdr:cNvPr id="359" name="直線コネクタ 358"/>
        <xdr:cNvCxnSpPr/>
      </xdr:nvCxnSpPr>
      <xdr:spPr>
        <a:xfrm>
          <a:off x="9639300" y="9749401"/>
          <a:ext cx="838200" cy="13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139852</xdr:rowOff>
    </xdr:from>
    <xdr:ext cx="534377" cy="259045"/>
    <xdr:sp macro="" textlink="">
      <xdr:nvSpPr>
        <xdr:cNvPr id="360" name="普通建設事業費平均値テキスト"/>
        <xdr:cNvSpPr txBox="1"/>
      </xdr:nvSpPr>
      <xdr:spPr>
        <a:xfrm>
          <a:off x="10528300" y="939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116975</xdr:rowOff>
    </xdr:from>
    <xdr:to>
      <xdr:col>55</xdr:col>
      <xdr:colOff>50800</xdr:colOff>
      <xdr:row>56</xdr:row>
      <xdr:rowOff>47125</xdr:rowOff>
    </xdr:to>
    <xdr:sp macro="" textlink="">
      <xdr:nvSpPr>
        <xdr:cNvPr id="361" name="フローチャート: 判断 360"/>
        <xdr:cNvSpPr/>
      </xdr:nvSpPr>
      <xdr:spPr>
        <a:xfrm>
          <a:off x="10426700" y="95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148201</xdr:rowOff>
    </xdr:from>
    <xdr:to>
      <xdr:col>50</xdr:col>
      <xdr:colOff>114300</xdr:colOff>
      <xdr:row>57</xdr:row>
      <xdr:rowOff>37316</xdr:rowOff>
    </xdr:to>
    <xdr:cxnSp macro="">
      <xdr:nvCxnSpPr>
        <xdr:cNvPr id="362" name="直線コネクタ 361"/>
        <xdr:cNvCxnSpPr/>
      </xdr:nvCxnSpPr>
      <xdr:spPr>
        <a:xfrm flipV="1">
          <a:off x="8750300" y="9749401"/>
          <a:ext cx="889000" cy="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131448</xdr:rowOff>
    </xdr:from>
    <xdr:to>
      <xdr:col>50</xdr:col>
      <xdr:colOff>165100</xdr:colOff>
      <xdr:row>56</xdr:row>
      <xdr:rowOff>61598</xdr:rowOff>
    </xdr:to>
    <xdr:sp macro="" textlink="">
      <xdr:nvSpPr>
        <xdr:cNvPr id="363" name="フローチャート: 判断 362"/>
        <xdr:cNvSpPr/>
      </xdr:nvSpPr>
      <xdr:spPr>
        <a:xfrm>
          <a:off x="9588500" y="95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78125</xdr:rowOff>
    </xdr:from>
    <xdr:ext cx="534377" cy="259045"/>
    <xdr:sp macro="" textlink="">
      <xdr:nvSpPr>
        <xdr:cNvPr id="364" name="テキスト ボックス 363"/>
        <xdr:cNvSpPr txBox="1"/>
      </xdr:nvSpPr>
      <xdr:spPr>
        <a:xfrm>
          <a:off x="9372111" y="933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32872</xdr:rowOff>
    </xdr:from>
    <xdr:to>
      <xdr:col>45</xdr:col>
      <xdr:colOff>177800</xdr:colOff>
      <xdr:row>57</xdr:row>
      <xdr:rowOff>37316</xdr:rowOff>
    </xdr:to>
    <xdr:cxnSp macro="">
      <xdr:nvCxnSpPr>
        <xdr:cNvPr id="365" name="直線コネクタ 364"/>
        <xdr:cNvCxnSpPr/>
      </xdr:nvCxnSpPr>
      <xdr:spPr>
        <a:xfrm>
          <a:off x="7861300" y="9805522"/>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125676</xdr:rowOff>
    </xdr:from>
    <xdr:to>
      <xdr:col>46</xdr:col>
      <xdr:colOff>38100</xdr:colOff>
      <xdr:row>56</xdr:row>
      <xdr:rowOff>55826</xdr:rowOff>
    </xdr:to>
    <xdr:sp macro="" textlink="">
      <xdr:nvSpPr>
        <xdr:cNvPr id="366" name="フローチャート: 判断 365"/>
        <xdr:cNvSpPr/>
      </xdr:nvSpPr>
      <xdr:spPr>
        <a:xfrm>
          <a:off x="8699500" y="955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72353</xdr:rowOff>
    </xdr:from>
    <xdr:ext cx="534377" cy="259045"/>
    <xdr:sp macro="" textlink="">
      <xdr:nvSpPr>
        <xdr:cNvPr id="367" name="テキスト ボックス 366"/>
        <xdr:cNvSpPr txBox="1"/>
      </xdr:nvSpPr>
      <xdr:spPr>
        <a:xfrm>
          <a:off x="8483111" y="933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132056</xdr:rowOff>
    </xdr:from>
    <xdr:to>
      <xdr:col>41</xdr:col>
      <xdr:colOff>50800</xdr:colOff>
      <xdr:row>57</xdr:row>
      <xdr:rowOff>32872</xdr:rowOff>
    </xdr:to>
    <xdr:cxnSp macro="">
      <xdr:nvCxnSpPr>
        <xdr:cNvPr id="368" name="直線コネクタ 367"/>
        <xdr:cNvCxnSpPr/>
      </xdr:nvCxnSpPr>
      <xdr:spPr>
        <a:xfrm>
          <a:off x="6972300" y="9390356"/>
          <a:ext cx="889000" cy="41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166324</xdr:rowOff>
    </xdr:from>
    <xdr:to>
      <xdr:col>41</xdr:col>
      <xdr:colOff>101600</xdr:colOff>
      <xdr:row>56</xdr:row>
      <xdr:rowOff>96474</xdr:rowOff>
    </xdr:to>
    <xdr:sp macro="" textlink="">
      <xdr:nvSpPr>
        <xdr:cNvPr id="369" name="フローチャート: 判断 368"/>
        <xdr:cNvSpPr/>
      </xdr:nvSpPr>
      <xdr:spPr>
        <a:xfrm>
          <a:off x="7810500" y="959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113001</xdr:rowOff>
    </xdr:from>
    <xdr:ext cx="534377" cy="259045"/>
    <xdr:sp macro="" textlink="">
      <xdr:nvSpPr>
        <xdr:cNvPr id="370" name="テキスト ボックス 369"/>
        <xdr:cNvSpPr txBox="1"/>
      </xdr:nvSpPr>
      <xdr:spPr>
        <a:xfrm>
          <a:off x="7594111" y="93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152422</xdr:rowOff>
    </xdr:from>
    <xdr:to>
      <xdr:col>36</xdr:col>
      <xdr:colOff>165100</xdr:colOff>
      <xdr:row>56</xdr:row>
      <xdr:rowOff>82572</xdr:rowOff>
    </xdr:to>
    <xdr:sp macro="" textlink="">
      <xdr:nvSpPr>
        <xdr:cNvPr id="371" name="フローチャート: 判断 370"/>
        <xdr:cNvSpPr/>
      </xdr:nvSpPr>
      <xdr:spPr>
        <a:xfrm>
          <a:off x="6921500" y="958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73699</xdr:rowOff>
    </xdr:from>
    <xdr:ext cx="534377" cy="259045"/>
    <xdr:sp macro="" textlink="">
      <xdr:nvSpPr>
        <xdr:cNvPr id="372" name="テキスト ボックス 371"/>
        <xdr:cNvSpPr txBox="1"/>
      </xdr:nvSpPr>
      <xdr:spPr>
        <a:xfrm>
          <a:off x="6705111" y="96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60196</xdr:rowOff>
    </xdr:from>
    <xdr:to>
      <xdr:col>55</xdr:col>
      <xdr:colOff>50800</xdr:colOff>
      <xdr:row>57</xdr:row>
      <xdr:rowOff>161796</xdr:rowOff>
    </xdr:to>
    <xdr:sp macro="" textlink="">
      <xdr:nvSpPr>
        <xdr:cNvPr id="378" name="楕円 377"/>
        <xdr:cNvSpPr/>
      </xdr:nvSpPr>
      <xdr:spPr>
        <a:xfrm>
          <a:off x="10426700" y="9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38623</xdr:rowOff>
    </xdr:from>
    <xdr:ext cx="534377" cy="259045"/>
    <xdr:sp macro="" textlink="">
      <xdr:nvSpPr>
        <xdr:cNvPr id="379" name="普通建設事業費該当値テキスト"/>
        <xdr:cNvSpPr txBox="1"/>
      </xdr:nvSpPr>
      <xdr:spPr>
        <a:xfrm>
          <a:off x="10528300" y="981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97401</xdr:rowOff>
    </xdr:from>
    <xdr:to>
      <xdr:col>50</xdr:col>
      <xdr:colOff>165100</xdr:colOff>
      <xdr:row>57</xdr:row>
      <xdr:rowOff>27551</xdr:rowOff>
    </xdr:to>
    <xdr:sp macro="" textlink="">
      <xdr:nvSpPr>
        <xdr:cNvPr id="380" name="楕円 379"/>
        <xdr:cNvSpPr/>
      </xdr:nvSpPr>
      <xdr:spPr>
        <a:xfrm>
          <a:off x="9588500" y="96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18678</xdr:rowOff>
    </xdr:from>
    <xdr:ext cx="534377" cy="259045"/>
    <xdr:sp macro="" textlink="">
      <xdr:nvSpPr>
        <xdr:cNvPr id="381" name="テキスト ボックス 380"/>
        <xdr:cNvSpPr txBox="1"/>
      </xdr:nvSpPr>
      <xdr:spPr>
        <a:xfrm>
          <a:off x="9372111" y="979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157966</xdr:rowOff>
    </xdr:from>
    <xdr:to>
      <xdr:col>46</xdr:col>
      <xdr:colOff>38100</xdr:colOff>
      <xdr:row>57</xdr:row>
      <xdr:rowOff>88116</xdr:rowOff>
    </xdr:to>
    <xdr:sp macro="" textlink="">
      <xdr:nvSpPr>
        <xdr:cNvPr id="382" name="楕円 381"/>
        <xdr:cNvSpPr/>
      </xdr:nvSpPr>
      <xdr:spPr>
        <a:xfrm>
          <a:off x="8699500" y="975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79243</xdr:rowOff>
    </xdr:from>
    <xdr:ext cx="534377" cy="259045"/>
    <xdr:sp macro="" textlink="">
      <xdr:nvSpPr>
        <xdr:cNvPr id="383" name="テキスト ボックス 382"/>
        <xdr:cNvSpPr txBox="1"/>
      </xdr:nvSpPr>
      <xdr:spPr>
        <a:xfrm>
          <a:off x="8483111" y="985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153522</xdr:rowOff>
    </xdr:from>
    <xdr:to>
      <xdr:col>41</xdr:col>
      <xdr:colOff>101600</xdr:colOff>
      <xdr:row>57</xdr:row>
      <xdr:rowOff>83672</xdr:rowOff>
    </xdr:to>
    <xdr:sp macro="" textlink="">
      <xdr:nvSpPr>
        <xdr:cNvPr id="384" name="楕円 383"/>
        <xdr:cNvSpPr/>
      </xdr:nvSpPr>
      <xdr:spPr>
        <a:xfrm>
          <a:off x="7810500" y="975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74799</xdr:rowOff>
    </xdr:from>
    <xdr:ext cx="534377" cy="259045"/>
    <xdr:sp macro="" textlink="">
      <xdr:nvSpPr>
        <xdr:cNvPr id="385" name="テキスト ボックス 384"/>
        <xdr:cNvSpPr txBox="1"/>
      </xdr:nvSpPr>
      <xdr:spPr>
        <a:xfrm>
          <a:off x="7594111" y="98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81256</xdr:rowOff>
    </xdr:from>
    <xdr:to>
      <xdr:col>36</xdr:col>
      <xdr:colOff>165100</xdr:colOff>
      <xdr:row>55</xdr:row>
      <xdr:rowOff>11406</xdr:rowOff>
    </xdr:to>
    <xdr:sp macro="" textlink="">
      <xdr:nvSpPr>
        <xdr:cNvPr id="386" name="楕円 385"/>
        <xdr:cNvSpPr/>
      </xdr:nvSpPr>
      <xdr:spPr>
        <a:xfrm>
          <a:off x="6921500" y="933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27933</xdr:rowOff>
    </xdr:from>
    <xdr:ext cx="534377" cy="259045"/>
    <xdr:sp macro="" textlink="">
      <xdr:nvSpPr>
        <xdr:cNvPr id="387" name="テキスト ボックス 386"/>
        <xdr:cNvSpPr txBox="1"/>
      </xdr:nvSpPr>
      <xdr:spPr>
        <a:xfrm>
          <a:off x="6705111" y="911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9" name="テキスト ボックス 39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9" name="テキスト ボックス 40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138919</xdr:rowOff>
    </xdr:from>
    <xdr:to>
      <xdr:col>54</xdr:col>
      <xdr:colOff>189865</xdr:colOff>
      <xdr:row>79</xdr:row>
      <xdr:rowOff>28505</xdr:rowOff>
    </xdr:to>
    <xdr:cxnSp macro="">
      <xdr:nvCxnSpPr>
        <xdr:cNvPr id="411" name="直線コネクタ 410"/>
        <xdr:cNvCxnSpPr/>
      </xdr:nvCxnSpPr>
      <xdr:spPr>
        <a:xfrm flipV="1">
          <a:off x="10475595" y="12140419"/>
          <a:ext cx="1270" cy="1432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32332</xdr:rowOff>
    </xdr:from>
    <xdr:ext cx="378565" cy="259045"/>
    <xdr:sp macro="" textlink="">
      <xdr:nvSpPr>
        <xdr:cNvPr id="412" name="普通建設事業費 （ うち新規整備　）最小値テキスト"/>
        <xdr:cNvSpPr txBox="1"/>
      </xdr:nvSpPr>
      <xdr:spPr>
        <a:xfrm>
          <a:off x="10528300" y="1357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28505</xdr:rowOff>
    </xdr:from>
    <xdr:to>
      <xdr:col>55</xdr:col>
      <xdr:colOff>88900</xdr:colOff>
      <xdr:row>79</xdr:row>
      <xdr:rowOff>28505</xdr:rowOff>
    </xdr:to>
    <xdr:cxnSp macro="">
      <xdr:nvCxnSpPr>
        <xdr:cNvPr id="413" name="直線コネクタ 412"/>
        <xdr:cNvCxnSpPr/>
      </xdr:nvCxnSpPr>
      <xdr:spPr>
        <a:xfrm>
          <a:off x="10388600" y="13573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85596</xdr:rowOff>
    </xdr:from>
    <xdr:ext cx="534377" cy="259045"/>
    <xdr:sp macro="" textlink="">
      <xdr:nvSpPr>
        <xdr:cNvPr id="414" name="普通建設事業費 （ うち新規整備　）最大値テキスト"/>
        <xdr:cNvSpPr txBox="1"/>
      </xdr:nvSpPr>
      <xdr:spPr>
        <a:xfrm>
          <a:off x="10528300" y="119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138919</xdr:rowOff>
    </xdr:from>
    <xdr:to>
      <xdr:col>55</xdr:col>
      <xdr:colOff>88900</xdr:colOff>
      <xdr:row>70</xdr:row>
      <xdr:rowOff>138919</xdr:rowOff>
    </xdr:to>
    <xdr:cxnSp macro="">
      <xdr:nvCxnSpPr>
        <xdr:cNvPr id="415" name="直線コネクタ 414"/>
        <xdr:cNvCxnSpPr/>
      </xdr:nvCxnSpPr>
      <xdr:spPr>
        <a:xfrm>
          <a:off x="10388600" y="12140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167608</xdr:rowOff>
    </xdr:from>
    <xdr:to>
      <xdr:col>55</xdr:col>
      <xdr:colOff>0</xdr:colOff>
      <xdr:row>78</xdr:row>
      <xdr:rowOff>80759</xdr:rowOff>
    </xdr:to>
    <xdr:cxnSp macro="">
      <xdr:nvCxnSpPr>
        <xdr:cNvPr id="416" name="直線コネクタ 415"/>
        <xdr:cNvCxnSpPr/>
      </xdr:nvCxnSpPr>
      <xdr:spPr>
        <a:xfrm>
          <a:off x="9639300" y="13369258"/>
          <a:ext cx="8382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118102</xdr:rowOff>
    </xdr:from>
    <xdr:ext cx="534377" cy="259045"/>
    <xdr:sp macro="" textlink="">
      <xdr:nvSpPr>
        <xdr:cNvPr id="417" name="普通建設事業費 （ うち新規整備　）平均値テキスト"/>
        <xdr:cNvSpPr txBox="1"/>
      </xdr:nvSpPr>
      <xdr:spPr>
        <a:xfrm>
          <a:off x="10528300" y="13148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95225</xdr:rowOff>
    </xdr:from>
    <xdr:to>
      <xdr:col>55</xdr:col>
      <xdr:colOff>50800</xdr:colOff>
      <xdr:row>78</xdr:row>
      <xdr:rowOff>25375</xdr:rowOff>
    </xdr:to>
    <xdr:sp macro="" textlink="">
      <xdr:nvSpPr>
        <xdr:cNvPr id="418" name="フローチャート: 判断 417"/>
        <xdr:cNvSpPr/>
      </xdr:nvSpPr>
      <xdr:spPr>
        <a:xfrm>
          <a:off x="10426700" y="132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167608</xdr:rowOff>
    </xdr:from>
    <xdr:to>
      <xdr:col>50</xdr:col>
      <xdr:colOff>114300</xdr:colOff>
      <xdr:row>78</xdr:row>
      <xdr:rowOff>47650</xdr:rowOff>
    </xdr:to>
    <xdr:cxnSp macro="">
      <xdr:nvCxnSpPr>
        <xdr:cNvPr id="419" name="直線コネクタ 418"/>
        <xdr:cNvCxnSpPr/>
      </xdr:nvCxnSpPr>
      <xdr:spPr>
        <a:xfrm flipV="1">
          <a:off x="8750300" y="13369258"/>
          <a:ext cx="889000" cy="5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126276</xdr:rowOff>
    </xdr:from>
    <xdr:to>
      <xdr:col>50</xdr:col>
      <xdr:colOff>165100</xdr:colOff>
      <xdr:row>78</xdr:row>
      <xdr:rowOff>56426</xdr:rowOff>
    </xdr:to>
    <xdr:sp macro="" textlink="">
      <xdr:nvSpPr>
        <xdr:cNvPr id="420" name="フローチャート: 判断 419"/>
        <xdr:cNvSpPr/>
      </xdr:nvSpPr>
      <xdr:spPr>
        <a:xfrm>
          <a:off x="9588500" y="1332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47553</xdr:rowOff>
    </xdr:from>
    <xdr:ext cx="534377" cy="259045"/>
    <xdr:sp macro="" textlink="">
      <xdr:nvSpPr>
        <xdr:cNvPr id="421" name="テキスト ボックス 420"/>
        <xdr:cNvSpPr txBox="1"/>
      </xdr:nvSpPr>
      <xdr:spPr>
        <a:xfrm>
          <a:off x="9372111" y="1342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144311</xdr:rowOff>
    </xdr:from>
    <xdr:to>
      <xdr:col>45</xdr:col>
      <xdr:colOff>177800</xdr:colOff>
      <xdr:row>78</xdr:row>
      <xdr:rowOff>47650</xdr:rowOff>
    </xdr:to>
    <xdr:cxnSp macro="">
      <xdr:nvCxnSpPr>
        <xdr:cNvPr id="422" name="直線コネクタ 421"/>
        <xdr:cNvCxnSpPr/>
      </xdr:nvCxnSpPr>
      <xdr:spPr>
        <a:xfrm>
          <a:off x="7861300" y="13345961"/>
          <a:ext cx="889000" cy="7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92100</xdr:rowOff>
    </xdr:from>
    <xdr:to>
      <xdr:col>46</xdr:col>
      <xdr:colOff>38100</xdr:colOff>
      <xdr:row>78</xdr:row>
      <xdr:rowOff>22250</xdr:rowOff>
    </xdr:to>
    <xdr:sp macro="" textlink="">
      <xdr:nvSpPr>
        <xdr:cNvPr id="423" name="フローチャート: 判断 422"/>
        <xdr:cNvSpPr/>
      </xdr:nvSpPr>
      <xdr:spPr>
        <a:xfrm>
          <a:off x="8699500" y="132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38777</xdr:rowOff>
    </xdr:from>
    <xdr:ext cx="534377" cy="259045"/>
    <xdr:sp macro="" textlink="">
      <xdr:nvSpPr>
        <xdr:cNvPr id="424" name="テキスト ボックス 423"/>
        <xdr:cNvSpPr txBox="1"/>
      </xdr:nvSpPr>
      <xdr:spPr>
        <a:xfrm>
          <a:off x="8483111" y="130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59386</xdr:rowOff>
    </xdr:from>
    <xdr:to>
      <xdr:col>41</xdr:col>
      <xdr:colOff>50800</xdr:colOff>
      <xdr:row>77</xdr:row>
      <xdr:rowOff>144311</xdr:rowOff>
    </xdr:to>
    <xdr:cxnSp macro="">
      <xdr:nvCxnSpPr>
        <xdr:cNvPr id="425" name="直線コネクタ 424"/>
        <xdr:cNvCxnSpPr/>
      </xdr:nvCxnSpPr>
      <xdr:spPr>
        <a:xfrm>
          <a:off x="6972300" y="12918136"/>
          <a:ext cx="889000" cy="4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92577</xdr:rowOff>
    </xdr:from>
    <xdr:to>
      <xdr:col>41</xdr:col>
      <xdr:colOff>101600</xdr:colOff>
      <xdr:row>78</xdr:row>
      <xdr:rowOff>22727</xdr:rowOff>
    </xdr:to>
    <xdr:sp macro="" textlink="">
      <xdr:nvSpPr>
        <xdr:cNvPr id="426" name="フローチャート: 判断 425"/>
        <xdr:cNvSpPr/>
      </xdr:nvSpPr>
      <xdr:spPr>
        <a:xfrm>
          <a:off x="7810500" y="1329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39254</xdr:rowOff>
    </xdr:from>
    <xdr:ext cx="534377" cy="259045"/>
    <xdr:sp macro="" textlink="">
      <xdr:nvSpPr>
        <xdr:cNvPr id="427" name="テキスト ボックス 426"/>
        <xdr:cNvSpPr txBox="1"/>
      </xdr:nvSpPr>
      <xdr:spPr>
        <a:xfrm>
          <a:off x="7594111" y="130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21882</xdr:rowOff>
    </xdr:from>
    <xdr:to>
      <xdr:col>36</xdr:col>
      <xdr:colOff>165100</xdr:colOff>
      <xdr:row>77</xdr:row>
      <xdr:rowOff>123482</xdr:rowOff>
    </xdr:to>
    <xdr:sp macro="" textlink="">
      <xdr:nvSpPr>
        <xdr:cNvPr id="428" name="フローチャート: 判断 427"/>
        <xdr:cNvSpPr/>
      </xdr:nvSpPr>
      <xdr:spPr>
        <a:xfrm>
          <a:off x="6921500" y="1322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114609</xdr:rowOff>
    </xdr:from>
    <xdr:ext cx="534377" cy="259045"/>
    <xdr:sp macro="" textlink="">
      <xdr:nvSpPr>
        <xdr:cNvPr id="429" name="テキスト ボックス 428"/>
        <xdr:cNvSpPr txBox="1"/>
      </xdr:nvSpPr>
      <xdr:spPr>
        <a:xfrm>
          <a:off x="6705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29959</xdr:rowOff>
    </xdr:from>
    <xdr:to>
      <xdr:col>55</xdr:col>
      <xdr:colOff>50800</xdr:colOff>
      <xdr:row>78</xdr:row>
      <xdr:rowOff>131559</xdr:rowOff>
    </xdr:to>
    <xdr:sp macro="" textlink="">
      <xdr:nvSpPr>
        <xdr:cNvPr id="435" name="楕円 434"/>
        <xdr:cNvSpPr/>
      </xdr:nvSpPr>
      <xdr:spPr>
        <a:xfrm>
          <a:off x="10426700" y="1340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116336</xdr:rowOff>
    </xdr:from>
    <xdr:ext cx="469744" cy="259045"/>
    <xdr:sp macro="" textlink="">
      <xdr:nvSpPr>
        <xdr:cNvPr id="436" name="普通建設事業費 （ うち新規整備　）該当値テキスト"/>
        <xdr:cNvSpPr txBox="1"/>
      </xdr:nvSpPr>
      <xdr:spPr>
        <a:xfrm>
          <a:off x="10528300" y="1331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116808</xdr:rowOff>
    </xdr:from>
    <xdr:to>
      <xdr:col>50</xdr:col>
      <xdr:colOff>165100</xdr:colOff>
      <xdr:row>78</xdr:row>
      <xdr:rowOff>46958</xdr:rowOff>
    </xdr:to>
    <xdr:sp macro="" textlink="">
      <xdr:nvSpPr>
        <xdr:cNvPr id="437" name="楕円 436"/>
        <xdr:cNvSpPr/>
      </xdr:nvSpPr>
      <xdr:spPr>
        <a:xfrm>
          <a:off x="9588500" y="1331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63485</xdr:rowOff>
    </xdr:from>
    <xdr:ext cx="534377" cy="259045"/>
    <xdr:sp macro="" textlink="">
      <xdr:nvSpPr>
        <xdr:cNvPr id="438" name="テキスト ボックス 437"/>
        <xdr:cNvSpPr txBox="1"/>
      </xdr:nvSpPr>
      <xdr:spPr>
        <a:xfrm>
          <a:off x="9372111" y="130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168300</xdr:rowOff>
    </xdr:from>
    <xdr:to>
      <xdr:col>46</xdr:col>
      <xdr:colOff>38100</xdr:colOff>
      <xdr:row>78</xdr:row>
      <xdr:rowOff>98450</xdr:rowOff>
    </xdr:to>
    <xdr:sp macro="" textlink="">
      <xdr:nvSpPr>
        <xdr:cNvPr id="439" name="楕円 438"/>
        <xdr:cNvSpPr/>
      </xdr:nvSpPr>
      <xdr:spPr>
        <a:xfrm>
          <a:off x="8699500" y="1336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89577</xdr:rowOff>
    </xdr:from>
    <xdr:ext cx="469744" cy="259045"/>
    <xdr:sp macro="" textlink="">
      <xdr:nvSpPr>
        <xdr:cNvPr id="440" name="テキスト ボックス 439"/>
        <xdr:cNvSpPr txBox="1"/>
      </xdr:nvSpPr>
      <xdr:spPr>
        <a:xfrm>
          <a:off x="8515428" y="134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93511</xdr:rowOff>
    </xdr:from>
    <xdr:to>
      <xdr:col>41</xdr:col>
      <xdr:colOff>101600</xdr:colOff>
      <xdr:row>78</xdr:row>
      <xdr:rowOff>23661</xdr:rowOff>
    </xdr:to>
    <xdr:sp macro="" textlink="">
      <xdr:nvSpPr>
        <xdr:cNvPr id="441" name="楕円 440"/>
        <xdr:cNvSpPr/>
      </xdr:nvSpPr>
      <xdr:spPr>
        <a:xfrm>
          <a:off x="7810500" y="132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14788</xdr:rowOff>
    </xdr:from>
    <xdr:ext cx="534377" cy="259045"/>
    <xdr:sp macro="" textlink="">
      <xdr:nvSpPr>
        <xdr:cNvPr id="442" name="テキスト ボックス 441"/>
        <xdr:cNvSpPr txBox="1"/>
      </xdr:nvSpPr>
      <xdr:spPr>
        <a:xfrm>
          <a:off x="7594111" y="133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8586</xdr:rowOff>
    </xdr:from>
    <xdr:to>
      <xdr:col>36</xdr:col>
      <xdr:colOff>165100</xdr:colOff>
      <xdr:row>75</xdr:row>
      <xdr:rowOff>110186</xdr:rowOff>
    </xdr:to>
    <xdr:sp macro="" textlink="">
      <xdr:nvSpPr>
        <xdr:cNvPr id="443" name="楕円 442"/>
        <xdr:cNvSpPr/>
      </xdr:nvSpPr>
      <xdr:spPr>
        <a:xfrm>
          <a:off x="6921500" y="1286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126713</xdr:rowOff>
    </xdr:from>
    <xdr:ext cx="534377" cy="259045"/>
    <xdr:sp macro="" textlink="">
      <xdr:nvSpPr>
        <xdr:cNvPr id="444" name="テキスト ボックス 443"/>
        <xdr:cNvSpPr txBox="1"/>
      </xdr:nvSpPr>
      <xdr:spPr>
        <a:xfrm>
          <a:off x="6705111" y="126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143472</xdr:rowOff>
    </xdr:from>
    <xdr:to>
      <xdr:col>54</xdr:col>
      <xdr:colOff>189865</xdr:colOff>
      <xdr:row>98</xdr:row>
      <xdr:rowOff>109925</xdr:rowOff>
    </xdr:to>
    <xdr:cxnSp macro="">
      <xdr:nvCxnSpPr>
        <xdr:cNvPr id="468" name="直線コネクタ 467"/>
        <xdr:cNvCxnSpPr/>
      </xdr:nvCxnSpPr>
      <xdr:spPr>
        <a:xfrm flipV="1">
          <a:off x="10475595" y="15745422"/>
          <a:ext cx="1270" cy="1166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113752</xdr:rowOff>
    </xdr:from>
    <xdr:ext cx="469744" cy="259045"/>
    <xdr:sp macro="" textlink="">
      <xdr:nvSpPr>
        <xdr:cNvPr id="469" name="普通建設事業費 （ うち更新整備　）最小値テキスト"/>
        <xdr:cNvSpPr txBox="1"/>
      </xdr:nvSpPr>
      <xdr:spPr>
        <a:xfrm>
          <a:off x="10528300" y="1691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109925</xdr:rowOff>
    </xdr:from>
    <xdr:to>
      <xdr:col>55</xdr:col>
      <xdr:colOff>88900</xdr:colOff>
      <xdr:row>98</xdr:row>
      <xdr:rowOff>109925</xdr:rowOff>
    </xdr:to>
    <xdr:cxnSp macro="">
      <xdr:nvCxnSpPr>
        <xdr:cNvPr id="470" name="直線コネクタ 469"/>
        <xdr:cNvCxnSpPr/>
      </xdr:nvCxnSpPr>
      <xdr:spPr>
        <a:xfrm>
          <a:off x="10388600" y="16912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90149</xdr:rowOff>
    </xdr:from>
    <xdr:ext cx="534377" cy="259045"/>
    <xdr:sp macro="" textlink="">
      <xdr:nvSpPr>
        <xdr:cNvPr id="471" name="普通建設事業費 （ うち更新整備　）最大値テキスト"/>
        <xdr:cNvSpPr txBox="1"/>
      </xdr:nvSpPr>
      <xdr:spPr>
        <a:xfrm>
          <a:off x="10528300" y="1552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143472</xdr:rowOff>
    </xdr:from>
    <xdr:to>
      <xdr:col>55</xdr:col>
      <xdr:colOff>88900</xdr:colOff>
      <xdr:row>91</xdr:row>
      <xdr:rowOff>143472</xdr:rowOff>
    </xdr:to>
    <xdr:cxnSp macro="">
      <xdr:nvCxnSpPr>
        <xdr:cNvPr id="472" name="直線コネクタ 471"/>
        <xdr:cNvCxnSpPr/>
      </xdr:nvCxnSpPr>
      <xdr:spPr>
        <a:xfrm>
          <a:off x="10388600" y="157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34982</xdr:rowOff>
    </xdr:from>
    <xdr:to>
      <xdr:col>55</xdr:col>
      <xdr:colOff>0</xdr:colOff>
      <xdr:row>97</xdr:row>
      <xdr:rowOff>45459</xdr:rowOff>
    </xdr:to>
    <xdr:cxnSp macro="">
      <xdr:nvCxnSpPr>
        <xdr:cNvPr id="473" name="直線コネクタ 472"/>
        <xdr:cNvCxnSpPr/>
      </xdr:nvCxnSpPr>
      <xdr:spPr>
        <a:xfrm>
          <a:off x="9639300" y="16665632"/>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61637</xdr:rowOff>
    </xdr:from>
    <xdr:ext cx="534377" cy="259045"/>
    <xdr:sp macro="" textlink="">
      <xdr:nvSpPr>
        <xdr:cNvPr id="474" name="普通建設事業費 （ うち更新整備　）平均値テキスト"/>
        <xdr:cNvSpPr txBox="1"/>
      </xdr:nvSpPr>
      <xdr:spPr>
        <a:xfrm>
          <a:off x="10528300" y="1634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38760</xdr:rowOff>
    </xdr:from>
    <xdr:to>
      <xdr:col>55</xdr:col>
      <xdr:colOff>50800</xdr:colOff>
      <xdr:row>96</xdr:row>
      <xdr:rowOff>140360</xdr:rowOff>
    </xdr:to>
    <xdr:sp macro="" textlink="">
      <xdr:nvSpPr>
        <xdr:cNvPr id="475" name="フローチャート: 判断 474"/>
        <xdr:cNvSpPr/>
      </xdr:nvSpPr>
      <xdr:spPr>
        <a:xfrm>
          <a:off x="10426700" y="1649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12064</xdr:rowOff>
    </xdr:from>
    <xdr:to>
      <xdr:col>50</xdr:col>
      <xdr:colOff>114300</xdr:colOff>
      <xdr:row>97</xdr:row>
      <xdr:rowOff>34982</xdr:rowOff>
    </xdr:to>
    <xdr:cxnSp macro="">
      <xdr:nvCxnSpPr>
        <xdr:cNvPr id="476" name="直線コネクタ 475"/>
        <xdr:cNvCxnSpPr/>
      </xdr:nvCxnSpPr>
      <xdr:spPr>
        <a:xfrm>
          <a:off x="8750300" y="16642714"/>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33159</xdr:rowOff>
    </xdr:from>
    <xdr:to>
      <xdr:col>50</xdr:col>
      <xdr:colOff>165100</xdr:colOff>
      <xdr:row>96</xdr:row>
      <xdr:rowOff>134759</xdr:rowOff>
    </xdr:to>
    <xdr:sp macro="" textlink="">
      <xdr:nvSpPr>
        <xdr:cNvPr id="477" name="フローチャート: 判断 476"/>
        <xdr:cNvSpPr/>
      </xdr:nvSpPr>
      <xdr:spPr>
        <a:xfrm>
          <a:off x="95885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151286</xdr:rowOff>
    </xdr:from>
    <xdr:ext cx="534377" cy="259045"/>
    <xdr:sp macro="" textlink="">
      <xdr:nvSpPr>
        <xdr:cNvPr id="478" name="テキスト ボックス 477"/>
        <xdr:cNvSpPr txBox="1"/>
      </xdr:nvSpPr>
      <xdr:spPr>
        <a:xfrm>
          <a:off x="9372111" y="162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12064</xdr:rowOff>
    </xdr:from>
    <xdr:to>
      <xdr:col>45</xdr:col>
      <xdr:colOff>177800</xdr:colOff>
      <xdr:row>97</xdr:row>
      <xdr:rowOff>133452</xdr:rowOff>
    </xdr:to>
    <xdr:cxnSp macro="">
      <xdr:nvCxnSpPr>
        <xdr:cNvPr id="479" name="直線コネクタ 478"/>
        <xdr:cNvCxnSpPr/>
      </xdr:nvCxnSpPr>
      <xdr:spPr>
        <a:xfrm flipV="1">
          <a:off x="7861300" y="16642714"/>
          <a:ext cx="889000" cy="1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61640</xdr:rowOff>
    </xdr:from>
    <xdr:to>
      <xdr:col>46</xdr:col>
      <xdr:colOff>38100</xdr:colOff>
      <xdr:row>96</xdr:row>
      <xdr:rowOff>163240</xdr:rowOff>
    </xdr:to>
    <xdr:sp macro="" textlink="">
      <xdr:nvSpPr>
        <xdr:cNvPr id="480" name="フローチャート: 判断 479"/>
        <xdr:cNvSpPr/>
      </xdr:nvSpPr>
      <xdr:spPr>
        <a:xfrm>
          <a:off x="8699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8317</xdr:rowOff>
    </xdr:from>
    <xdr:ext cx="534377" cy="259045"/>
    <xdr:sp macro="" textlink="">
      <xdr:nvSpPr>
        <xdr:cNvPr id="481" name="テキスト ボックス 480"/>
        <xdr:cNvSpPr txBox="1"/>
      </xdr:nvSpPr>
      <xdr:spPr>
        <a:xfrm>
          <a:off x="8483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117774</xdr:rowOff>
    </xdr:from>
    <xdr:to>
      <xdr:col>41</xdr:col>
      <xdr:colOff>50800</xdr:colOff>
      <xdr:row>97</xdr:row>
      <xdr:rowOff>133452</xdr:rowOff>
    </xdr:to>
    <xdr:cxnSp macro="">
      <xdr:nvCxnSpPr>
        <xdr:cNvPr id="482" name="直線コネクタ 481"/>
        <xdr:cNvCxnSpPr/>
      </xdr:nvCxnSpPr>
      <xdr:spPr>
        <a:xfrm>
          <a:off x="6972300" y="16748424"/>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106521</xdr:rowOff>
    </xdr:from>
    <xdr:to>
      <xdr:col>41</xdr:col>
      <xdr:colOff>101600</xdr:colOff>
      <xdr:row>97</xdr:row>
      <xdr:rowOff>36671</xdr:rowOff>
    </xdr:to>
    <xdr:sp macro="" textlink="">
      <xdr:nvSpPr>
        <xdr:cNvPr id="483" name="フローチャート: 判断 482"/>
        <xdr:cNvSpPr/>
      </xdr:nvSpPr>
      <xdr:spPr>
        <a:xfrm>
          <a:off x="7810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53198</xdr:rowOff>
    </xdr:from>
    <xdr:ext cx="534377" cy="259045"/>
    <xdr:sp macro="" textlink="">
      <xdr:nvSpPr>
        <xdr:cNvPr id="484" name="テキスト ボックス 483"/>
        <xdr:cNvSpPr txBox="1"/>
      </xdr:nvSpPr>
      <xdr:spPr>
        <a:xfrm>
          <a:off x="7594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153918</xdr:rowOff>
    </xdr:from>
    <xdr:to>
      <xdr:col>36</xdr:col>
      <xdr:colOff>165100</xdr:colOff>
      <xdr:row>97</xdr:row>
      <xdr:rowOff>84068</xdr:rowOff>
    </xdr:to>
    <xdr:sp macro="" textlink="">
      <xdr:nvSpPr>
        <xdr:cNvPr id="485" name="フローチャート: 判断 484"/>
        <xdr:cNvSpPr/>
      </xdr:nvSpPr>
      <xdr:spPr>
        <a:xfrm>
          <a:off x="6921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100595</xdr:rowOff>
    </xdr:from>
    <xdr:ext cx="534377" cy="259045"/>
    <xdr:sp macro="" textlink="">
      <xdr:nvSpPr>
        <xdr:cNvPr id="486" name="テキスト ボックス 485"/>
        <xdr:cNvSpPr txBox="1"/>
      </xdr:nvSpPr>
      <xdr:spPr>
        <a:xfrm>
          <a:off x="6705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166109</xdr:rowOff>
    </xdr:from>
    <xdr:to>
      <xdr:col>55</xdr:col>
      <xdr:colOff>50800</xdr:colOff>
      <xdr:row>97</xdr:row>
      <xdr:rowOff>96259</xdr:rowOff>
    </xdr:to>
    <xdr:sp macro="" textlink="">
      <xdr:nvSpPr>
        <xdr:cNvPr id="492" name="楕円 491"/>
        <xdr:cNvSpPr/>
      </xdr:nvSpPr>
      <xdr:spPr>
        <a:xfrm>
          <a:off x="10426700" y="166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144536</xdr:rowOff>
    </xdr:from>
    <xdr:ext cx="534377" cy="259045"/>
    <xdr:sp macro="" textlink="">
      <xdr:nvSpPr>
        <xdr:cNvPr id="493" name="普通建設事業費 （ うち更新整備　）該当値テキスト"/>
        <xdr:cNvSpPr txBox="1"/>
      </xdr:nvSpPr>
      <xdr:spPr>
        <a:xfrm>
          <a:off x="10528300" y="1660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155632</xdr:rowOff>
    </xdr:from>
    <xdr:to>
      <xdr:col>50</xdr:col>
      <xdr:colOff>165100</xdr:colOff>
      <xdr:row>97</xdr:row>
      <xdr:rowOff>85782</xdr:rowOff>
    </xdr:to>
    <xdr:sp macro="" textlink="">
      <xdr:nvSpPr>
        <xdr:cNvPr id="494" name="楕円 493"/>
        <xdr:cNvSpPr/>
      </xdr:nvSpPr>
      <xdr:spPr>
        <a:xfrm>
          <a:off x="9588500" y="1661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76909</xdr:rowOff>
    </xdr:from>
    <xdr:ext cx="534377" cy="259045"/>
    <xdr:sp macro="" textlink="">
      <xdr:nvSpPr>
        <xdr:cNvPr id="495" name="テキスト ボックス 494"/>
        <xdr:cNvSpPr txBox="1"/>
      </xdr:nvSpPr>
      <xdr:spPr>
        <a:xfrm>
          <a:off x="9372111" y="167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132714</xdr:rowOff>
    </xdr:from>
    <xdr:to>
      <xdr:col>46</xdr:col>
      <xdr:colOff>38100</xdr:colOff>
      <xdr:row>97</xdr:row>
      <xdr:rowOff>62864</xdr:rowOff>
    </xdr:to>
    <xdr:sp macro="" textlink="">
      <xdr:nvSpPr>
        <xdr:cNvPr id="496" name="楕円 495"/>
        <xdr:cNvSpPr/>
      </xdr:nvSpPr>
      <xdr:spPr>
        <a:xfrm>
          <a:off x="8699500" y="1659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53991</xdr:rowOff>
    </xdr:from>
    <xdr:ext cx="534377" cy="259045"/>
    <xdr:sp macro="" textlink="">
      <xdr:nvSpPr>
        <xdr:cNvPr id="497" name="テキスト ボックス 496"/>
        <xdr:cNvSpPr txBox="1"/>
      </xdr:nvSpPr>
      <xdr:spPr>
        <a:xfrm>
          <a:off x="8483111" y="1668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82652</xdr:rowOff>
    </xdr:from>
    <xdr:to>
      <xdr:col>41</xdr:col>
      <xdr:colOff>101600</xdr:colOff>
      <xdr:row>98</xdr:row>
      <xdr:rowOff>12802</xdr:rowOff>
    </xdr:to>
    <xdr:sp macro="" textlink="">
      <xdr:nvSpPr>
        <xdr:cNvPr id="498" name="楕円 497"/>
        <xdr:cNvSpPr/>
      </xdr:nvSpPr>
      <xdr:spPr>
        <a:xfrm>
          <a:off x="7810500" y="1671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3929</xdr:rowOff>
    </xdr:from>
    <xdr:ext cx="534377" cy="259045"/>
    <xdr:sp macro="" textlink="">
      <xdr:nvSpPr>
        <xdr:cNvPr id="499" name="テキスト ボックス 498"/>
        <xdr:cNvSpPr txBox="1"/>
      </xdr:nvSpPr>
      <xdr:spPr>
        <a:xfrm>
          <a:off x="7594111" y="1680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66974</xdr:rowOff>
    </xdr:from>
    <xdr:to>
      <xdr:col>36</xdr:col>
      <xdr:colOff>165100</xdr:colOff>
      <xdr:row>97</xdr:row>
      <xdr:rowOff>168574</xdr:rowOff>
    </xdr:to>
    <xdr:sp macro="" textlink="">
      <xdr:nvSpPr>
        <xdr:cNvPr id="500" name="楕円 499"/>
        <xdr:cNvSpPr/>
      </xdr:nvSpPr>
      <xdr:spPr>
        <a:xfrm>
          <a:off x="6921500" y="166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159701</xdr:rowOff>
    </xdr:from>
    <xdr:ext cx="534377" cy="259045"/>
    <xdr:sp macro="" textlink="">
      <xdr:nvSpPr>
        <xdr:cNvPr id="501" name="テキスト ボックス 500"/>
        <xdr:cNvSpPr txBox="1"/>
      </xdr:nvSpPr>
      <xdr:spPr>
        <a:xfrm>
          <a:off x="6705111" y="1679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156845</xdr:rowOff>
    </xdr:from>
    <xdr:to>
      <xdr:col>85</xdr:col>
      <xdr:colOff>126364</xdr:colOff>
      <xdr:row>38</xdr:row>
      <xdr:rowOff>139700</xdr:rowOff>
    </xdr:to>
    <xdr:cxnSp macro="">
      <xdr:nvCxnSpPr>
        <xdr:cNvPr id="523" name="直線コネクタ 522"/>
        <xdr:cNvCxnSpPr/>
      </xdr:nvCxnSpPr>
      <xdr:spPr>
        <a:xfrm flipV="1">
          <a:off x="16317595" y="5300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103522</xdr:rowOff>
    </xdr:from>
    <xdr:ext cx="469744" cy="259045"/>
    <xdr:sp macro="" textlink="">
      <xdr:nvSpPr>
        <xdr:cNvPr id="526" name="災害復旧事業費最大値テキスト"/>
        <xdr:cNvSpPr txBox="1"/>
      </xdr:nvSpPr>
      <xdr:spPr>
        <a:xfrm>
          <a:off x="16370300" y="50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156845</xdr:rowOff>
    </xdr:from>
    <xdr:to>
      <xdr:col>86</xdr:col>
      <xdr:colOff>25400</xdr:colOff>
      <xdr:row>30</xdr:row>
      <xdr:rowOff>156845</xdr:rowOff>
    </xdr:to>
    <xdr:cxnSp macro="">
      <xdr:nvCxnSpPr>
        <xdr:cNvPr id="527" name="直線コネクタ 526"/>
        <xdr:cNvCxnSpPr/>
      </xdr:nvCxnSpPr>
      <xdr:spPr>
        <a:xfrm>
          <a:off x="16230600" y="530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8" name="直線コネクタ 52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136923</xdr:rowOff>
    </xdr:from>
    <xdr:ext cx="378565" cy="259045"/>
    <xdr:sp macro="" textlink="">
      <xdr:nvSpPr>
        <xdr:cNvPr id="529" name="災害復旧事業費平均値テキスト"/>
        <xdr:cNvSpPr txBox="1"/>
      </xdr:nvSpPr>
      <xdr:spPr>
        <a:xfrm>
          <a:off x="16370300" y="63091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114046</xdr:rowOff>
    </xdr:from>
    <xdr:to>
      <xdr:col>85</xdr:col>
      <xdr:colOff>177800</xdr:colOff>
      <xdr:row>38</xdr:row>
      <xdr:rowOff>44196</xdr:rowOff>
    </xdr:to>
    <xdr:sp macro="" textlink="">
      <xdr:nvSpPr>
        <xdr:cNvPr id="530" name="フローチャート: 判断 529"/>
        <xdr:cNvSpPr/>
      </xdr:nvSpPr>
      <xdr:spPr>
        <a:xfrm>
          <a:off x="162687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138100</xdr:rowOff>
    </xdr:from>
    <xdr:to>
      <xdr:col>81</xdr:col>
      <xdr:colOff>50800</xdr:colOff>
      <xdr:row>38</xdr:row>
      <xdr:rowOff>139700</xdr:rowOff>
    </xdr:to>
    <xdr:cxnSp macro="">
      <xdr:nvCxnSpPr>
        <xdr:cNvPr id="531" name="直線コネクタ 530"/>
        <xdr:cNvCxnSpPr/>
      </xdr:nvCxnSpPr>
      <xdr:spPr>
        <a:xfrm>
          <a:off x="14592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101016</xdr:rowOff>
    </xdr:from>
    <xdr:to>
      <xdr:col>81</xdr:col>
      <xdr:colOff>101600</xdr:colOff>
      <xdr:row>38</xdr:row>
      <xdr:rowOff>31166</xdr:rowOff>
    </xdr:to>
    <xdr:sp macro="" textlink="">
      <xdr:nvSpPr>
        <xdr:cNvPr id="532" name="フローチャート: 判断 531"/>
        <xdr:cNvSpPr/>
      </xdr:nvSpPr>
      <xdr:spPr>
        <a:xfrm>
          <a:off x="15430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47693</xdr:rowOff>
    </xdr:from>
    <xdr:ext cx="378565" cy="259045"/>
    <xdr:sp macro="" textlink="">
      <xdr:nvSpPr>
        <xdr:cNvPr id="533" name="テキスト ボックス 532"/>
        <xdr:cNvSpPr txBox="1"/>
      </xdr:nvSpPr>
      <xdr:spPr>
        <a:xfrm>
          <a:off x="15292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138100</xdr:rowOff>
    </xdr:from>
    <xdr:to>
      <xdr:col>76</xdr:col>
      <xdr:colOff>114300</xdr:colOff>
      <xdr:row>38</xdr:row>
      <xdr:rowOff>139700</xdr:rowOff>
    </xdr:to>
    <xdr:cxnSp macro="">
      <xdr:nvCxnSpPr>
        <xdr:cNvPr id="534" name="直線コネクタ 533"/>
        <xdr:cNvCxnSpPr/>
      </xdr:nvCxnSpPr>
      <xdr:spPr>
        <a:xfrm flipV="1">
          <a:off x="13703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28549</xdr:rowOff>
    </xdr:from>
    <xdr:to>
      <xdr:col>76</xdr:col>
      <xdr:colOff>165100</xdr:colOff>
      <xdr:row>38</xdr:row>
      <xdr:rowOff>130149</xdr:rowOff>
    </xdr:to>
    <xdr:sp macro="" textlink="">
      <xdr:nvSpPr>
        <xdr:cNvPr id="535" name="フローチャート: 判断 534"/>
        <xdr:cNvSpPr/>
      </xdr:nvSpPr>
      <xdr:spPr>
        <a:xfrm>
          <a:off x="14541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146676</xdr:rowOff>
    </xdr:from>
    <xdr:ext cx="378565" cy="259045"/>
    <xdr:sp macro="" textlink="">
      <xdr:nvSpPr>
        <xdr:cNvPr id="536" name="テキスト ボックス 535"/>
        <xdr:cNvSpPr txBox="1"/>
      </xdr:nvSpPr>
      <xdr:spPr>
        <a:xfrm>
          <a:off x="14403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64897</xdr:rowOff>
    </xdr:from>
    <xdr:to>
      <xdr:col>72</xdr:col>
      <xdr:colOff>38100</xdr:colOff>
      <xdr:row>38</xdr:row>
      <xdr:rowOff>166497</xdr:rowOff>
    </xdr:to>
    <xdr:sp macro="" textlink="">
      <xdr:nvSpPr>
        <xdr:cNvPr id="538" name="フローチャート: 判断 537"/>
        <xdr:cNvSpPr/>
      </xdr:nvSpPr>
      <xdr:spPr>
        <a:xfrm>
          <a:off x="13652500" y="6579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11574</xdr:rowOff>
    </xdr:from>
    <xdr:ext cx="378565" cy="259045"/>
    <xdr:sp macro="" textlink="">
      <xdr:nvSpPr>
        <xdr:cNvPr id="539" name="テキスト ボックス 538"/>
        <xdr:cNvSpPr txBox="1"/>
      </xdr:nvSpPr>
      <xdr:spPr>
        <a:xfrm>
          <a:off x="13514017" y="63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19177</xdr:rowOff>
    </xdr:from>
    <xdr:to>
      <xdr:col>67</xdr:col>
      <xdr:colOff>101600</xdr:colOff>
      <xdr:row>38</xdr:row>
      <xdr:rowOff>120777</xdr:rowOff>
    </xdr:to>
    <xdr:sp macro="" textlink="">
      <xdr:nvSpPr>
        <xdr:cNvPr id="540" name="フローチャート: 判断 539"/>
        <xdr:cNvSpPr/>
      </xdr:nvSpPr>
      <xdr:spPr>
        <a:xfrm>
          <a:off x="12763500" y="653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137304</xdr:rowOff>
    </xdr:from>
    <xdr:ext cx="378565" cy="259045"/>
    <xdr:sp macro="" textlink="">
      <xdr:nvSpPr>
        <xdr:cNvPr id="541" name="テキスト ボックス 540"/>
        <xdr:cNvSpPr txBox="1"/>
      </xdr:nvSpPr>
      <xdr:spPr>
        <a:xfrm>
          <a:off x="12625017" y="6309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7" name="楕円 54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9" name="楕円 54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50" name="テキスト ボックス 54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87300</xdr:rowOff>
    </xdr:from>
    <xdr:to>
      <xdr:col>76</xdr:col>
      <xdr:colOff>165100</xdr:colOff>
      <xdr:row>39</xdr:row>
      <xdr:rowOff>17450</xdr:rowOff>
    </xdr:to>
    <xdr:sp macro="" textlink="">
      <xdr:nvSpPr>
        <xdr:cNvPr id="551" name="楕円 550"/>
        <xdr:cNvSpPr/>
      </xdr:nvSpPr>
      <xdr:spPr>
        <a:xfrm>
          <a:off x="14541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8577</xdr:rowOff>
    </xdr:from>
    <xdr:ext cx="249299" cy="259045"/>
    <xdr:sp macro="" textlink="">
      <xdr:nvSpPr>
        <xdr:cNvPr id="552" name="テキスト ボックス 551"/>
        <xdr:cNvSpPr txBox="1"/>
      </xdr:nvSpPr>
      <xdr:spPr>
        <a:xfrm>
          <a:off x="14467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8" name="テキスト ボックス 61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143945</xdr:rowOff>
    </xdr:from>
    <xdr:to>
      <xdr:col>85</xdr:col>
      <xdr:colOff>126364</xdr:colOff>
      <xdr:row>78</xdr:row>
      <xdr:rowOff>119583</xdr:rowOff>
    </xdr:to>
    <xdr:cxnSp macro="">
      <xdr:nvCxnSpPr>
        <xdr:cNvPr id="632" name="直線コネクタ 631"/>
        <xdr:cNvCxnSpPr/>
      </xdr:nvCxnSpPr>
      <xdr:spPr>
        <a:xfrm flipV="1">
          <a:off x="16317595" y="11973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123410</xdr:rowOff>
    </xdr:from>
    <xdr:ext cx="534377" cy="259045"/>
    <xdr:sp macro="" textlink="">
      <xdr:nvSpPr>
        <xdr:cNvPr id="633" name="公債費最小値テキスト"/>
        <xdr:cNvSpPr txBox="1"/>
      </xdr:nvSpPr>
      <xdr:spPr>
        <a:xfrm>
          <a:off x="16370300" y="134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119583</xdr:rowOff>
    </xdr:from>
    <xdr:to>
      <xdr:col>86</xdr:col>
      <xdr:colOff>25400</xdr:colOff>
      <xdr:row>78</xdr:row>
      <xdr:rowOff>119583</xdr:rowOff>
    </xdr:to>
    <xdr:cxnSp macro="">
      <xdr:nvCxnSpPr>
        <xdr:cNvPr id="634" name="直線コネクタ 633"/>
        <xdr:cNvCxnSpPr/>
      </xdr:nvCxnSpPr>
      <xdr:spPr>
        <a:xfrm>
          <a:off x="16230600" y="1349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90622</xdr:rowOff>
    </xdr:from>
    <xdr:ext cx="534377" cy="259045"/>
    <xdr:sp macro="" textlink="">
      <xdr:nvSpPr>
        <xdr:cNvPr id="635" name="公債費最大値テキスト"/>
        <xdr:cNvSpPr txBox="1"/>
      </xdr:nvSpPr>
      <xdr:spPr>
        <a:xfrm>
          <a:off x="16370300" y="1174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143945</xdr:rowOff>
    </xdr:from>
    <xdr:to>
      <xdr:col>86</xdr:col>
      <xdr:colOff>25400</xdr:colOff>
      <xdr:row>69</xdr:row>
      <xdr:rowOff>143945</xdr:rowOff>
    </xdr:to>
    <xdr:cxnSp macro="">
      <xdr:nvCxnSpPr>
        <xdr:cNvPr id="636" name="直線コネクタ 635"/>
        <xdr:cNvCxnSpPr/>
      </xdr:nvCxnSpPr>
      <xdr:spPr>
        <a:xfrm>
          <a:off x="16230600" y="11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87774</xdr:rowOff>
    </xdr:from>
    <xdr:to>
      <xdr:col>85</xdr:col>
      <xdr:colOff>127000</xdr:colOff>
      <xdr:row>77</xdr:row>
      <xdr:rowOff>112007</xdr:rowOff>
    </xdr:to>
    <xdr:cxnSp macro="">
      <xdr:nvCxnSpPr>
        <xdr:cNvPr id="637" name="直線コネクタ 636"/>
        <xdr:cNvCxnSpPr/>
      </xdr:nvCxnSpPr>
      <xdr:spPr>
        <a:xfrm flipV="1">
          <a:off x="15481300" y="13289424"/>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155897</xdr:rowOff>
    </xdr:from>
    <xdr:ext cx="534377" cy="259045"/>
    <xdr:sp macro="" textlink="">
      <xdr:nvSpPr>
        <xdr:cNvPr id="638" name="公債費平均値テキスト"/>
        <xdr:cNvSpPr txBox="1"/>
      </xdr:nvSpPr>
      <xdr:spPr>
        <a:xfrm>
          <a:off x="16370300" y="12843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133020</xdr:rowOff>
    </xdr:from>
    <xdr:to>
      <xdr:col>85</xdr:col>
      <xdr:colOff>177800</xdr:colOff>
      <xdr:row>76</xdr:row>
      <xdr:rowOff>63170</xdr:rowOff>
    </xdr:to>
    <xdr:sp macro="" textlink="">
      <xdr:nvSpPr>
        <xdr:cNvPr id="639" name="フローチャート: 判断 638"/>
        <xdr:cNvSpPr/>
      </xdr:nvSpPr>
      <xdr:spPr>
        <a:xfrm>
          <a:off x="162687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112007</xdr:rowOff>
    </xdr:from>
    <xdr:to>
      <xdr:col>81</xdr:col>
      <xdr:colOff>50800</xdr:colOff>
      <xdr:row>77</xdr:row>
      <xdr:rowOff>135193</xdr:rowOff>
    </xdr:to>
    <xdr:cxnSp macro="">
      <xdr:nvCxnSpPr>
        <xdr:cNvPr id="640" name="直線コネクタ 639"/>
        <xdr:cNvCxnSpPr/>
      </xdr:nvCxnSpPr>
      <xdr:spPr>
        <a:xfrm flipV="1">
          <a:off x="14592300" y="13313657"/>
          <a:ext cx="8890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91839</xdr:rowOff>
    </xdr:from>
    <xdr:to>
      <xdr:col>81</xdr:col>
      <xdr:colOff>101600</xdr:colOff>
      <xdr:row>76</xdr:row>
      <xdr:rowOff>21989</xdr:rowOff>
    </xdr:to>
    <xdr:sp macro="" textlink="">
      <xdr:nvSpPr>
        <xdr:cNvPr id="641" name="フローチャート: 判断 640"/>
        <xdr:cNvSpPr/>
      </xdr:nvSpPr>
      <xdr:spPr>
        <a:xfrm>
          <a:off x="15430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38516</xdr:rowOff>
    </xdr:from>
    <xdr:ext cx="534377" cy="259045"/>
    <xdr:sp macro="" textlink="">
      <xdr:nvSpPr>
        <xdr:cNvPr id="642" name="テキスト ボックス 641"/>
        <xdr:cNvSpPr txBox="1"/>
      </xdr:nvSpPr>
      <xdr:spPr>
        <a:xfrm>
          <a:off x="15214111" y="1272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135193</xdr:rowOff>
    </xdr:from>
    <xdr:to>
      <xdr:col>76</xdr:col>
      <xdr:colOff>114300</xdr:colOff>
      <xdr:row>78</xdr:row>
      <xdr:rowOff>2932</xdr:rowOff>
    </xdr:to>
    <xdr:cxnSp macro="">
      <xdr:nvCxnSpPr>
        <xdr:cNvPr id="643" name="直線コネクタ 642"/>
        <xdr:cNvCxnSpPr/>
      </xdr:nvCxnSpPr>
      <xdr:spPr>
        <a:xfrm flipV="1">
          <a:off x="13703300" y="1333684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35048</xdr:rowOff>
    </xdr:from>
    <xdr:to>
      <xdr:col>76</xdr:col>
      <xdr:colOff>165100</xdr:colOff>
      <xdr:row>75</xdr:row>
      <xdr:rowOff>136648</xdr:rowOff>
    </xdr:to>
    <xdr:sp macro="" textlink="">
      <xdr:nvSpPr>
        <xdr:cNvPr id="644" name="フローチャート: 判断 643"/>
        <xdr:cNvSpPr/>
      </xdr:nvSpPr>
      <xdr:spPr>
        <a:xfrm>
          <a:off x="14541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153175</xdr:rowOff>
    </xdr:from>
    <xdr:ext cx="534377" cy="259045"/>
    <xdr:sp macro="" textlink="">
      <xdr:nvSpPr>
        <xdr:cNvPr id="645" name="テキスト ボックス 644"/>
        <xdr:cNvSpPr txBox="1"/>
      </xdr:nvSpPr>
      <xdr:spPr>
        <a:xfrm>
          <a:off x="14325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2834</xdr:rowOff>
    </xdr:from>
    <xdr:to>
      <xdr:col>71</xdr:col>
      <xdr:colOff>177800</xdr:colOff>
      <xdr:row>78</xdr:row>
      <xdr:rowOff>2932</xdr:rowOff>
    </xdr:to>
    <xdr:cxnSp macro="">
      <xdr:nvCxnSpPr>
        <xdr:cNvPr id="646" name="直線コネクタ 645"/>
        <xdr:cNvCxnSpPr/>
      </xdr:nvCxnSpPr>
      <xdr:spPr>
        <a:xfrm>
          <a:off x="12814300" y="1337593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19438</xdr:rowOff>
    </xdr:from>
    <xdr:to>
      <xdr:col>72</xdr:col>
      <xdr:colOff>38100</xdr:colOff>
      <xdr:row>75</xdr:row>
      <xdr:rowOff>121038</xdr:rowOff>
    </xdr:to>
    <xdr:sp macro="" textlink="">
      <xdr:nvSpPr>
        <xdr:cNvPr id="647" name="フローチャート: 判断 646"/>
        <xdr:cNvSpPr/>
      </xdr:nvSpPr>
      <xdr:spPr>
        <a:xfrm>
          <a:off x="13652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137565</xdr:rowOff>
    </xdr:from>
    <xdr:ext cx="534377" cy="259045"/>
    <xdr:sp macro="" textlink="">
      <xdr:nvSpPr>
        <xdr:cNvPr id="648" name="テキスト ボックス 647"/>
        <xdr:cNvSpPr txBox="1"/>
      </xdr:nvSpPr>
      <xdr:spPr>
        <a:xfrm>
          <a:off x="13436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136678</xdr:rowOff>
    </xdr:from>
    <xdr:to>
      <xdr:col>67</xdr:col>
      <xdr:colOff>101600</xdr:colOff>
      <xdr:row>75</xdr:row>
      <xdr:rowOff>66828</xdr:rowOff>
    </xdr:to>
    <xdr:sp macro="" textlink="">
      <xdr:nvSpPr>
        <xdr:cNvPr id="649" name="フローチャート: 判断 648"/>
        <xdr:cNvSpPr/>
      </xdr:nvSpPr>
      <xdr:spPr>
        <a:xfrm>
          <a:off x="12763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83355</xdr:rowOff>
    </xdr:from>
    <xdr:ext cx="534377" cy="259045"/>
    <xdr:sp macro="" textlink="">
      <xdr:nvSpPr>
        <xdr:cNvPr id="650" name="テキスト ボックス 649"/>
        <xdr:cNvSpPr txBox="1"/>
      </xdr:nvSpPr>
      <xdr:spPr>
        <a:xfrm>
          <a:off x="1254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36974</xdr:rowOff>
    </xdr:from>
    <xdr:to>
      <xdr:col>85</xdr:col>
      <xdr:colOff>177800</xdr:colOff>
      <xdr:row>77</xdr:row>
      <xdr:rowOff>138574</xdr:rowOff>
    </xdr:to>
    <xdr:sp macro="" textlink="">
      <xdr:nvSpPr>
        <xdr:cNvPr id="656" name="楕円 655"/>
        <xdr:cNvSpPr/>
      </xdr:nvSpPr>
      <xdr:spPr>
        <a:xfrm>
          <a:off x="16268700" y="1323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15401</xdr:rowOff>
    </xdr:from>
    <xdr:ext cx="534377" cy="259045"/>
    <xdr:sp macro="" textlink="">
      <xdr:nvSpPr>
        <xdr:cNvPr id="657" name="公債費該当値テキスト"/>
        <xdr:cNvSpPr txBox="1"/>
      </xdr:nvSpPr>
      <xdr:spPr>
        <a:xfrm>
          <a:off x="16370300" y="1321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61207</xdr:rowOff>
    </xdr:from>
    <xdr:to>
      <xdr:col>81</xdr:col>
      <xdr:colOff>101600</xdr:colOff>
      <xdr:row>77</xdr:row>
      <xdr:rowOff>162807</xdr:rowOff>
    </xdr:to>
    <xdr:sp macro="" textlink="">
      <xdr:nvSpPr>
        <xdr:cNvPr id="658" name="楕円 657"/>
        <xdr:cNvSpPr/>
      </xdr:nvSpPr>
      <xdr:spPr>
        <a:xfrm>
          <a:off x="15430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153934</xdr:rowOff>
    </xdr:from>
    <xdr:ext cx="534377" cy="259045"/>
    <xdr:sp macro="" textlink="">
      <xdr:nvSpPr>
        <xdr:cNvPr id="659" name="テキスト ボックス 658"/>
        <xdr:cNvSpPr txBox="1"/>
      </xdr:nvSpPr>
      <xdr:spPr>
        <a:xfrm>
          <a:off x="15214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84393</xdr:rowOff>
    </xdr:from>
    <xdr:to>
      <xdr:col>76</xdr:col>
      <xdr:colOff>165100</xdr:colOff>
      <xdr:row>78</xdr:row>
      <xdr:rowOff>14543</xdr:rowOff>
    </xdr:to>
    <xdr:sp macro="" textlink="">
      <xdr:nvSpPr>
        <xdr:cNvPr id="660" name="楕円 659"/>
        <xdr:cNvSpPr/>
      </xdr:nvSpPr>
      <xdr:spPr>
        <a:xfrm>
          <a:off x="14541500" y="1328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5670</xdr:rowOff>
    </xdr:from>
    <xdr:ext cx="534377" cy="259045"/>
    <xdr:sp macro="" textlink="">
      <xdr:nvSpPr>
        <xdr:cNvPr id="661" name="テキスト ボックス 660"/>
        <xdr:cNvSpPr txBox="1"/>
      </xdr:nvSpPr>
      <xdr:spPr>
        <a:xfrm>
          <a:off x="14325111" y="1337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123582</xdr:rowOff>
    </xdr:from>
    <xdr:to>
      <xdr:col>72</xdr:col>
      <xdr:colOff>38100</xdr:colOff>
      <xdr:row>78</xdr:row>
      <xdr:rowOff>53732</xdr:rowOff>
    </xdr:to>
    <xdr:sp macro="" textlink="">
      <xdr:nvSpPr>
        <xdr:cNvPr id="662" name="楕円 661"/>
        <xdr:cNvSpPr/>
      </xdr:nvSpPr>
      <xdr:spPr>
        <a:xfrm>
          <a:off x="13652500" y="1332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44859</xdr:rowOff>
    </xdr:from>
    <xdr:ext cx="534377" cy="259045"/>
    <xdr:sp macro="" textlink="">
      <xdr:nvSpPr>
        <xdr:cNvPr id="663" name="テキスト ボックス 662"/>
        <xdr:cNvSpPr txBox="1"/>
      </xdr:nvSpPr>
      <xdr:spPr>
        <a:xfrm>
          <a:off x="13436111" y="134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123484</xdr:rowOff>
    </xdr:from>
    <xdr:to>
      <xdr:col>67</xdr:col>
      <xdr:colOff>101600</xdr:colOff>
      <xdr:row>78</xdr:row>
      <xdr:rowOff>53634</xdr:rowOff>
    </xdr:to>
    <xdr:sp macro="" textlink="">
      <xdr:nvSpPr>
        <xdr:cNvPr id="664" name="楕円 663"/>
        <xdr:cNvSpPr/>
      </xdr:nvSpPr>
      <xdr:spPr>
        <a:xfrm>
          <a:off x="12763500" y="133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44761</xdr:rowOff>
    </xdr:from>
    <xdr:ext cx="534377" cy="259045"/>
    <xdr:sp macro="" textlink="">
      <xdr:nvSpPr>
        <xdr:cNvPr id="665" name="テキスト ボックス 664"/>
        <xdr:cNvSpPr txBox="1"/>
      </xdr:nvSpPr>
      <xdr:spPr>
        <a:xfrm>
          <a:off x="12547111" y="134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10587</xdr:rowOff>
    </xdr:from>
    <xdr:to>
      <xdr:col>85</xdr:col>
      <xdr:colOff>126364</xdr:colOff>
      <xdr:row>98</xdr:row>
      <xdr:rowOff>135951</xdr:rowOff>
    </xdr:to>
    <xdr:cxnSp macro="">
      <xdr:nvCxnSpPr>
        <xdr:cNvPr id="687" name="直線コネクタ 686"/>
        <xdr:cNvCxnSpPr/>
      </xdr:nvCxnSpPr>
      <xdr:spPr>
        <a:xfrm flipV="1">
          <a:off x="16317595" y="15783987"/>
          <a:ext cx="1269" cy="115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139778</xdr:rowOff>
    </xdr:from>
    <xdr:ext cx="313932" cy="259045"/>
    <xdr:sp macro="" textlink="">
      <xdr:nvSpPr>
        <xdr:cNvPr id="688"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135951</xdr:rowOff>
    </xdr:from>
    <xdr:to>
      <xdr:col>86</xdr:col>
      <xdr:colOff>25400</xdr:colOff>
      <xdr:row>98</xdr:row>
      <xdr:rowOff>135951</xdr:rowOff>
    </xdr:to>
    <xdr:cxnSp macro="">
      <xdr:nvCxnSpPr>
        <xdr:cNvPr id="689" name="直線コネクタ 688"/>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128714</xdr:rowOff>
    </xdr:from>
    <xdr:ext cx="534377" cy="259045"/>
    <xdr:sp macro="" textlink="">
      <xdr:nvSpPr>
        <xdr:cNvPr id="690" name="積立金最大値テキスト"/>
        <xdr:cNvSpPr txBox="1"/>
      </xdr:nvSpPr>
      <xdr:spPr>
        <a:xfrm>
          <a:off x="16370300" y="1555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10587</xdr:rowOff>
    </xdr:from>
    <xdr:to>
      <xdr:col>86</xdr:col>
      <xdr:colOff>25400</xdr:colOff>
      <xdr:row>92</xdr:row>
      <xdr:rowOff>10587</xdr:rowOff>
    </xdr:to>
    <xdr:cxnSp macro="">
      <xdr:nvCxnSpPr>
        <xdr:cNvPr id="691" name="直線コネクタ 690"/>
        <xdr:cNvCxnSpPr/>
      </xdr:nvCxnSpPr>
      <xdr:spPr>
        <a:xfrm>
          <a:off x="16230600" y="15783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135951</xdr:rowOff>
    </xdr:from>
    <xdr:to>
      <xdr:col>85</xdr:col>
      <xdr:colOff>127000</xdr:colOff>
      <xdr:row>98</xdr:row>
      <xdr:rowOff>138832</xdr:rowOff>
    </xdr:to>
    <xdr:cxnSp macro="">
      <xdr:nvCxnSpPr>
        <xdr:cNvPr id="692" name="直線コネクタ 691"/>
        <xdr:cNvCxnSpPr/>
      </xdr:nvCxnSpPr>
      <xdr:spPr>
        <a:xfrm flipV="1">
          <a:off x="15481300" y="16938051"/>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129470</xdr:rowOff>
    </xdr:from>
    <xdr:ext cx="469744" cy="259045"/>
    <xdr:sp macro="" textlink="">
      <xdr:nvSpPr>
        <xdr:cNvPr id="693" name="積立金平均値テキスト"/>
        <xdr:cNvSpPr txBox="1"/>
      </xdr:nvSpPr>
      <xdr:spPr>
        <a:xfrm>
          <a:off x="16370300" y="1641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106593</xdr:rowOff>
    </xdr:from>
    <xdr:to>
      <xdr:col>85</xdr:col>
      <xdr:colOff>177800</xdr:colOff>
      <xdr:row>97</xdr:row>
      <xdr:rowOff>36743</xdr:rowOff>
    </xdr:to>
    <xdr:sp macro="" textlink="">
      <xdr:nvSpPr>
        <xdr:cNvPr id="694" name="フローチャート: 判断 693"/>
        <xdr:cNvSpPr/>
      </xdr:nvSpPr>
      <xdr:spPr>
        <a:xfrm>
          <a:off x="162687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136866</xdr:rowOff>
    </xdr:from>
    <xdr:to>
      <xdr:col>81</xdr:col>
      <xdr:colOff>50800</xdr:colOff>
      <xdr:row>98</xdr:row>
      <xdr:rowOff>138832</xdr:rowOff>
    </xdr:to>
    <xdr:cxnSp macro="">
      <xdr:nvCxnSpPr>
        <xdr:cNvPr id="695" name="直線コネクタ 694"/>
        <xdr:cNvCxnSpPr/>
      </xdr:nvCxnSpPr>
      <xdr:spPr>
        <a:xfrm>
          <a:off x="14592300" y="1693896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88900</xdr:rowOff>
    </xdr:from>
    <xdr:to>
      <xdr:col>81</xdr:col>
      <xdr:colOff>101600</xdr:colOff>
      <xdr:row>97</xdr:row>
      <xdr:rowOff>19050</xdr:rowOff>
    </xdr:to>
    <xdr:sp macro="" textlink="">
      <xdr:nvSpPr>
        <xdr:cNvPr id="696" name="フローチャート: 判断 695"/>
        <xdr:cNvSpPr/>
      </xdr:nvSpPr>
      <xdr:spPr>
        <a:xfrm>
          <a:off x="15430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35577</xdr:rowOff>
    </xdr:from>
    <xdr:ext cx="469744" cy="259045"/>
    <xdr:sp macro="" textlink="">
      <xdr:nvSpPr>
        <xdr:cNvPr id="697" name="テキスト ボックス 696"/>
        <xdr:cNvSpPr txBox="1"/>
      </xdr:nvSpPr>
      <xdr:spPr>
        <a:xfrm>
          <a:off x="15246428" y="1632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136866</xdr:rowOff>
    </xdr:from>
    <xdr:to>
      <xdr:col>76</xdr:col>
      <xdr:colOff>114300</xdr:colOff>
      <xdr:row>98</xdr:row>
      <xdr:rowOff>138923</xdr:rowOff>
    </xdr:to>
    <xdr:cxnSp macro="">
      <xdr:nvCxnSpPr>
        <xdr:cNvPr id="698" name="直線コネクタ 697"/>
        <xdr:cNvCxnSpPr/>
      </xdr:nvCxnSpPr>
      <xdr:spPr>
        <a:xfrm flipV="1">
          <a:off x="13703300" y="1693896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22743</xdr:rowOff>
    </xdr:from>
    <xdr:to>
      <xdr:col>76</xdr:col>
      <xdr:colOff>165100</xdr:colOff>
      <xdr:row>97</xdr:row>
      <xdr:rowOff>124343</xdr:rowOff>
    </xdr:to>
    <xdr:sp macro="" textlink="">
      <xdr:nvSpPr>
        <xdr:cNvPr id="699" name="フローチャート: 判断 698"/>
        <xdr:cNvSpPr/>
      </xdr:nvSpPr>
      <xdr:spPr>
        <a:xfrm>
          <a:off x="14541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140870</xdr:rowOff>
    </xdr:from>
    <xdr:ext cx="469744" cy="259045"/>
    <xdr:sp macro="" textlink="">
      <xdr:nvSpPr>
        <xdr:cNvPr id="700" name="テキスト ボックス 699"/>
        <xdr:cNvSpPr txBox="1"/>
      </xdr:nvSpPr>
      <xdr:spPr>
        <a:xfrm>
          <a:off x="14357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137002</xdr:rowOff>
    </xdr:from>
    <xdr:to>
      <xdr:col>71</xdr:col>
      <xdr:colOff>177800</xdr:colOff>
      <xdr:row>98</xdr:row>
      <xdr:rowOff>138923</xdr:rowOff>
    </xdr:to>
    <xdr:cxnSp macro="">
      <xdr:nvCxnSpPr>
        <xdr:cNvPr id="701" name="直線コネクタ 700"/>
        <xdr:cNvCxnSpPr/>
      </xdr:nvCxnSpPr>
      <xdr:spPr>
        <a:xfrm>
          <a:off x="12814300" y="16939102"/>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171379</xdr:rowOff>
    </xdr:from>
    <xdr:to>
      <xdr:col>72</xdr:col>
      <xdr:colOff>38100</xdr:colOff>
      <xdr:row>97</xdr:row>
      <xdr:rowOff>101529</xdr:rowOff>
    </xdr:to>
    <xdr:sp macro="" textlink="">
      <xdr:nvSpPr>
        <xdr:cNvPr id="702" name="フローチャート: 判断 701"/>
        <xdr:cNvSpPr/>
      </xdr:nvSpPr>
      <xdr:spPr>
        <a:xfrm>
          <a:off x="13652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118056</xdr:rowOff>
    </xdr:from>
    <xdr:ext cx="469744" cy="259045"/>
    <xdr:sp macro="" textlink="">
      <xdr:nvSpPr>
        <xdr:cNvPr id="703" name="テキスト ボックス 702"/>
        <xdr:cNvSpPr txBox="1"/>
      </xdr:nvSpPr>
      <xdr:spPr>
        <a:xfrm>
          <a:off x="13468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97129</xdr:rowOff>
    </xdr:from>
    <xdr:to>
      <xdr:col>67</xdr:col>
      <xdr:colOff>101600</xdr:colOff>
      <xdr:row>97</xdr:row>
      <xdr:rowOff>27279</xdr:rowOff>
    </xdr:to>
    <xdr:sp macro="" textlink="">
      <xdr:nvSpPr>
        <xdr:cNvPr id="704" name="フローチャート: 判断 703"/>
        <xdr:cNvSpPr/>
      </xdr:nvSpPr>
      <xdr:spPr>
        <a:xfrm>
          <a:off x="12763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43806</xdr:rowOff>
    </xdr:from>
    <xdr:ext cx="469744" cy="259045"/>
    <xdr:sp macro="" textlink="">
      <xdr:nvSpPr>
        <xdr:cNvPr id="705" name="テキスト ボックス 704"/>
        <xdr:cNvSpPr txBox="1"/>
      </xdr:nvSpPr>
      <xdr:spPr>
        <a:xfrm>
          <a:off x="12579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85151</xdr:rowOff>
    </xdr:from>
    <xdr:to>
      <xdr:col>85</xdr:col>
      <xdr:colOff>177800</xdr:colOff>
      <xdr:row>99</xdr:row>
      <xdr:rowOff>15301</xdr:rowOff>
    </xdr:to>
    <xdr:sp macro="" textlink="">
      <xdr:nvSpPr>
        <xdr:cNvPr id="711" name="楕円 710"/>
        <xdr:cNvSpPr/>
      </xdr:nvSpPr>
      <xdr:spPr>
        <a:xfrm>
          <a:off x="16268700" y="168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xdr:rowOff>
    </xdr:from>
    <xdr:ext cx="313932" cy="259045"/>
    <xdr:sp macro="" textlink="">
      <xdr:nvSpPr>
        <xdr:cNvPr id="712" name="積立金該当値テキスト"/>
        <xdr:cNvSpPr txBox="1"/>
      </xdr:nvSpPr>
      <xdr:spPr>
        <a:xfrm>
          <a:off x="16370300" y="168021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88032</xdr:rowOff>
    </xdr:from>
    <xdr:to>
      <xdr:col>81</xdr:col>
      <xdr:colOff>101600</xdr:colOff>
      <xdr:row>99</xdr:row>
      <xdr:rowOff>18182</xdr:rowOff>
    </xdr:to>
    <xdr:sp macro="" textlink="">
      <xdr:nvSpPr>
        <xdr:cNvPr id="713" name="楕円 712"/>
        <xdr:cNvSpPr/>
      </xdr:nvSpPr>
      <xdr:spPr>
        <a:xfrm>
          <a:off x="15430500" y="168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9309</xdr:rowOff>
    </xdr:from>
    <xdr:ext cx="313932" cy="259045"/>
    <xdr:sp macro="" textlink="">
      <xdr:nvSpPr>
        <xdr:cNvPr id="714" name="テキスト ボックス 713"/>
        <xdr:cNvSpPr txBox="1"/>
      </xdr:nvSpPr>
      <xdr:spPr>
        <a:xfrm>
          <a:off x="15324333" y="16982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86066</xdr:rowOff>
    </xdr:from>
    <xdr:to>
      <xdr:col>76</xdr:col>
      <xdr:colOff>165100</xdr:colOff>
      <xdr:row>99</xdr:row>
      <xdr:rowOff>16216</xdr:rowOff>
    </xdr:to>
    <xdr:sp macro="" textlink="">
      <xdr:nvSpPr>
        <xdr:cNvPr id="715" name="楕円 714"/>
        <xdr:cNvSpPr/>
      </xdr:nvSpPr>
      <xdr:spPr>
        <a:xfrm>
          <a:off x="14541500" y="1688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7343</xdr:rowOff>
    </xdr:from>
    <xdr:ext cx="313932" cy="259045"/>
    <xdr:sp macro="" textlink="">
      <xdr:nvSpPr>
        <xdr:cNvPr id="716" name="テキスト ボックス 715"/>
        <xdr:cNvSpPr txBox="1"/>
      </xdr:nvSpPr>
      <xdr:spPr>
        <a:xfrm>
          <a:off x="14435333" y="169808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88123</xdr:rowOff>
    </xdr:from>
    <xdr:to>
      <xdr:col>72</xdr:col>
      <xdr:colOff>38100</xdr:colOff>
      <xdr:row>99</xdr:row>
      <xdr:rowOff>18273</xdr:rowOff>
    </xdr:to>
    <xdr:sp macro="" textlink="">
      <xdr:nvSpPr>
        <xdr:cNvPr id="717" name="楕円 716"/>
        <xdr:cNvSpPr/>
      </xdr:nvSpPr>
      <xdr:spPr>
        <a:xfrm>
          <a:off x="13652500" y="168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9400</xdr:rowOff>
    </xdr:from>
    <xdr:ext cx="313932" cy="259045"/>
    <xdr:sp macro="" textlink="">
      <xdr:nvSpPr>
        <xdr:cNvPr id="718" name="テキスト ボックス 717"/>
        <xdr:cNvSpPr txBox="1"/>
      </xdr:nvSpPr>
      <xdr:spPr>
        <a:xfrm>
          <a:off x="13546333" y="16982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86202</xdr:rowOff>
    </xdr:from>
    <xdr:to>
      <xdr:col>67</xdr:col>
      <xdr:colOff>101600</xdr:colOff>
      <xdr:row>99</xdr:row>
      <xdr:rowOff>16352</xdr:rowOff>
    </xdr:to>
    <xdr:sp macro="" textlink="">
      <xdr:nvSpPr>
        <xdr:cNvPr id="719" name="楕円 718"/>
        <xdr:cNvSpPr/>
      </xdr:nvSpPr>
      <xdr:spPr>
        <a:xfrm>
          <a:off x="12763500" y="168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7479</xdr:rowOff>
    </xdr:from>
    <xdr:ext cx="313932" cy="259045"/>
    <xdr:sp macro="" textlink="">
      <xdr:nvSpPr>
        <xdr:cNvPr id="720" name="テキスト ボックス 719"/>
        <xdr:cNvSpPr txBox="1"/>
      </xdr:nvSpPr>
      <xdr:spPr>
        <a:xfrm>
          <a:off x="12657333" y="16981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8636</xdr:rowOff>
    </xdr:from>
    <xdr:to>
      <xdr:col>116</xdr:col>
      <xdr:colOff>62864</xdr:colOff>
      <xdr:row>39</xdr:row>
      <xdr:rowOff>44450</xdr:rowOff>
    </xdr:to>
    <xdr:cxnSp macro="">
      <xdr:nvCxnSpPr>
        <xdr:cNvPr id="744" name="直線コネクタ 743"/>
        <xdr:cNvCxnSpPr/>
      </xdr:nvCxnSpPr>
      <xdr:spPr>
        <a:xfrm flipV="1">
          <a:off x="22159595" y="5152136"/>
          <a:ext cx="1269" cy="1578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126763</xdr:rowOff>
    </xdr:from>
    <xdr:ext cx="534377" cy="259045"/>
    <xdr:sp macro="" textlink="">
      <xdr:nvSpPr>
        <xdr:cNvPr id="747" name="投資及び出資金最大値テキスト"/>
        <xdr:cNvSpPr txBox="1"/>
      </xdr:nvSpPr>
      <xdr:spPr>
        <a:xfrm>
          <a:off x="22212300" y="492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8636</xdr:rowOff>
    </xdr:from>
    <xdr:to>
      <xdr:col>116</xdr:col>
      <xdr:colOff>152400</xdr:colOff>
      <xdr:row>30</xdr:row>
      <xdr:rowOff>8636</xdr:rowOff>
    </xdr:to>
    <xdr:cxnSp macro="">
      <xdr:nvCxnSpPr>
        <xdr:cNvPr id="748" name="直線コネクタ 747"/>
        <xdr:cNvCxnSpPr/>
      </xdr:nvCxnSpPr>
      <xdr:spPr>
        <a:xfrm>
          <a:off x="22072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2430</xdr:rowOff>
    </xdr:from>
    <xdr:ext cx="469744" cy="259045"/>
    <xdr:sp macro="" textlink="">
      <xdr:nvSpPr>
        <xdr:cNvPr id="750" name="投資及び出資金平均値テキスト"/>
        <xdr:cNvSpPr txBox="1"/>
      </xdr:nvSpPr>
      <xdr:spPr>
        <a:xfrm>
          <a:off x="22212300" y="634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151003</xdr:rowOff>
    </xdr:from>
    <xdr:to>
      <xdr:col>116</xdr:col>
      <xdr:colOff>114300</xdr:colOff>
      <xdr:row>38</xdr:row>
      <xdr:rowOff>81153</xdr:rowOff>
    </xdr:to>
    <xdr:sp macro="" textlink="">
      <xdr:nvSpPr>
        <xdr:cNvPr id="751" name="フローチャート: 判断 750"/>
        <xdr:cNvSpPr/>
      </xdr:nvSpPr>
      <xdr:spPr>
        <a:xfrm>
          <a:off x="221107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24511</xdr:rowOff>
    </xdr:from>
    <xdr:to>
      <xdr:col>112</xdr:col>
      <xdr:colOff>38100</xdr:colOff>
      <xdr:row>38</xdr:row>
      <xdr:rowOff>126111</xdr:rowOff>
    </xdr:to>
    <xdr:sp macro="" textlink="">
      <xdr:nvSpPr>
        <xdr:cNvPr id="753" name="フローチャート: 判断 752"/>
        <xdr:cNvSpPr/>
      </xdr:nvSpPr>
      <xdr:spPr>
        <a:xfrm>
          <a:off x="21272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142638</xdr:rowOff>
    </xdr:from>
    <xdr:ext cx="469744" cy="259045"/>
    <xdr:sp macro="" textlink="">
      <xdr:nvSpPr>
        <xdr:cNvPr id="754" name="テキスト ボックス 753"/>
        <xdr:cNvSpPr txBox="1"/>
      </xdr:nvSpPr>
      <xdr:spPr>
        <a:xfrm>
          <a:off x="21088428" y="631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16383</xdr:rowOff>
    </xdr:from>
    <xdr:to>
      <xdr:col>107</xdr:col>
      <xdr:colOff>101600</xdr:colOff>
      <xdr:row>38</xdr:row>
      <xdr:rowOff>117983</xdr:rowOff>
    </xdr:to>
    <xdr:sp macro="" textlink="">
      <xdr:nvSpPr>
        <xdr:cNvPr id="756" name="フローチャート: 判断 755"/>
        <xdr:cNvSpPr/>
      </xdr:nvSpPr>
      <xdr:spPr>
        <a:xfrm>
          <a:off x="20383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134510</xdr:rowOff>
    </xdr:from>
    <xdr:ext cx="469744" cy="259045"/>
    <xdr:sp macro="" textlink="">
      <xdr:nvSpPr>
        <xdr:cNvPr id="757" name="テキスト ボックス 756"/>
        <xdr:cNvSpPr txBox="1"/>
      </xdr:nvSpPr>
      <xdr:spPr>
        <a:xfrm>
          <a:off x="20199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168656</xdr:rowOff>
    </xdr:from>
    <xdr:to>
      <xdr:col>102</xdr:col>
      <xdr:colOff>165100</xdr:colOff>
      <xdr:row>38</xdr:row>
      <xdr:rowOff>98806</xdr:rowOff>
    </xdr:to>
    <xdr:sp macro="" textlink="">
      <xdr:nvSpPr>
        <xdr:cNvPr id="759" name="フローチャート: 判断 758"/>
        <xdr:cNvSpPr/>
      </xdr:nvSpPr>
      <xdr:spPr>
        <a:xfrm>
          <a:off x="19494500" y="65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115333</xdr:rowOff>
    </xdr:from>
    <xdr:ext cx="469744" cy="259045"/>
    <xdr:sp macro="" textlink="">
      <xdr:nvSpPr>
        <xdr:cNvPr id="760" name="テキスト ボックス 759"/>
        <xdr:cNvSpPr txBox="1"/>
      </xdr:nvSpPr>
      <xdr:spPr>
        <a:xfrm>
          <a:off x="19310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162179</xdr:rowOff>
    </xdr:from>
    <xdr:to>
      <xdr:col>98</xdr:col>
      <xdr:colOff>38100</xdr:colOff>
      <xdr:row>38</xdr:row>
      <xdr:rowOff>92329</xdr:rowOff>
    </xdr:to>
    <xdr:sp macro="" textlink="">
      <xdr:nvSpPr>
        <xdr:cNvPr id="761" name="フローチャート: 判断 760"/>
        <xdr:cNvSpPr/>
      </xdr:nvSpPr>
      <xdr:spPr>
        <a:xfrm>
          <a:off x="18605500" y="650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108856</xdr:rowOff>
    </xdr:from>
    <xdr:ext cx="469744" cy="259045"/>
    <xdr:sp macro="" textlink="">
      <xdr:nvSpPr>
        <xdr:cNvPr id="762" name="テキスト ボックス 761"/>
        <xdr:cNvSpPr txBox="1"/>
      </xdr:nvSpPr>
      <xdr:spPr>
        <a:xfrm>
          <a:off x="18421428"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1" name="テキスト ボックス 79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123835</xdr:rowOff>
    </xdr:from>
    <xdr:to>
      <xdr:col>116</xdr:col>
      <xdr:colOff>62864</xdr:colOff>
      <xdr:row>58</xdr:row>
      <xdr:rowOff>139700</xdr:rowOff>
    </xdr:to>
    <xdr:cxnSp macro="">
      <xdr:nvCxnSpPr>
        <xdr:cNvPr id="799" name="直線コネクタ 798"/>
        <xdr:cNvCxnSpPr/>
      </xdr:nvCxnSpPr>
      <xdr:spPr>
        <a:xfrm flipV="1">
          <a:off x="22159595" y="8696335"/>
          <a:ext cx="1269" cy="138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70512</xdr:rowOff>
    </xdr:from>
    <xdr:ext cx="534377" cy="259045"/>
    <xdr:sp macro="" textlink="">
      <xdr:nvSpPr>
        <xdr:cNvPr id="802" name="貸付金最大値テキスト"/>
        <xdr:cNvSpPr txBox="1"/>
      </xdr:nvSpPr>
      <xdr:spPr>
        <a:xfrm>
          <a:off x="22212300" y="84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123835</xdr:rowOff>
    </xdr:from>
    <xdr:to>
      <xdr:col>116</xdr:col>
      <xdr:colOff>152400</xdr:colOff>
      <xdr:row>50</xdr:row>
      <xdr:rowOff>123835</xdr:rowOff>
    </xdr:to>
    <xdr:cxnSp macro="">
      <xdr:nvCxnSpPr>
        <xdr:cNvPr id="803" name="直線コネクタ 802"/>
        <xdr:cNvCxnSpPr/>
      </xdr:nvCxnSpPr>
      <xdr:spPr>
        <a:xfrm>
          <a:off x="22072600" y="869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58272</xdr:rowOff>
    </xdr:from>
    <xdr:to>
      <xdr:col>116</xdr:col>
      <xdr:colOff>63500</xdr:colOff>
      <xdr:row>57</xdr:row>
      <xdr:rowOff>75921</xdr:rowOff>
    </xdr:to>
    <xdr:cxnSp macro="">
      <xdr:nvCxnSpPr>
        <xdr:cNvPr id="804" name="直線コネクタ 803"/>
        <xdr:cNvCxnSpPr/>
      </xdr:nvCxnSpPr>
      <xdr:spPr>
        <a:xfrm flipV="1">
          <a:off x="21323300" y="9659472"/>
          <a:ext cx="838200" cy="18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24213</xdr:rowOff>
    </xdr:from>
    <xdr:ext cx="469744" cy="259045"/>
    <xdr:sp macro="" textlink="">
      <xdr:nvSpPr>
        <xdr:cNvPr id="805" name="貸付金平均値テキスト"/>
        <xdr:cNvSpPr txBox="1"/>
      </xdr:nvSpPr>
      <xdr:spPr>
        <a:xfrm>
          <a:off x="22212300" y="979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45786</xdr:rowOff>
    </xdr:from>
    <xdr:to>
      <xdr:col>116</xdr:col>
      <xdr:colOff>114300</xdr:colOff>
      <xdr:row>57</xdr:row>
      <xdr:rowOff>147386</xdr:rowOff>
    </xdr:to>
    <xdr:sp macro="" textlink="">
      <xdr:nvSpPr>
        <xdr:cNvPr id="806" name="フローチャート: 判断 805"/>
        <xdr:cNvSpPr/>
      </xdr:nvSpPr>
      <xdr:spPr>
        <a:xfrm>
          <a:off x="22110700" y="981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75464</xdr:rowOff>
    </xdr:from>
    <xdr:to>
      <xdr:col>111</xdr:col>
      <xdr:colOff>177800</xdr:colOff>
      <xdr:row>57</xdr:row>
      <xdr:rowOff>75921</xdr:rowOff>
    </xdr:to>
    <xdr:cxnSp macro="">
      <xdr:nvCxnSpPr>
        <xdr:cNvPr id="807" name="直線コネクタ 806"/>
        <xdr:cNvCxnSpPr/>
      </xdr:nvCxnSpPr>
      <xdr:spPr>
        <a:xfrm>
          <a:off x="20434300" y="9848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4135</xdr:rowOff>
    </xdr:from>
    <xdr:to>
      <xdr:col>112</xdr:col>
      <xdr:colOff>38100</xdr:colOff>
      <xdr:row>57</xdr:row>
      <xdr:rowOff>105735</xdr:rowOff>
    </xdr:to>
    <xdr:sp macro="" textlink="">
      <xdr:nvSpPr>
        <xdr:cNvPr id="808" name="フローチャート: 判断 807"/>
        <xdr:cNvSpPr/>
      </xdr:nvSpPr>
      <xdr:spPr>
        <a:xfrm>
          <a:off x="21272500" y="97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122262</xdr:rowOff>
    </xdr:from>
    <xdr:ext cx="469744" cy="259045"/>
    <xdr:sp macro="" textlink="">
      <xdr:nvSpPr>
        <xdr:cNvPr id="809" name="テキスト ボックス 808"/>
        <xdr:cNvSpPr txBox="1"/>
      </xdr:nvSpPr>
      <xdr:spPr>
        <a:xfrm>
          <a:off x="21088428" y="955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74229</xdr:rowOff>
    </xdr:from>
    <xdr:to>
      <xdr:col>107</xdr:col>
      <xdr:colOff>50800</xdr:colOff>
      <xdr:row>57</xdr:row>
      <xdr:rowOff>75464</xdr:rowOff>
    </xdr:to>
    <xdr:cxnSp macro="">
      <xdr:nvCxnSpPr>
        <xdr:cNvPr id="810" name="直線コネクタ 809"/>
        <xdr:cNvCxnSpPr/>
      </xdr:nvCxnSpPr>
      <xdr:spPr>
        <a:xfrm>
          <a:off x="19545300" y="984687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134894</xdr:rowOff>
    </xdr:from>
    <xdr:to>
      <xdr:col>107</xdr:col>
      <xdr:colOff>101600</xdr:colOff>
      <xdr:row>57</xdr:row>
      <xdr:rowOff>65044</xdr:rowOff>
    </xdr:to>
    <xdr:sp macro="" textlink="">
      <xdr:nvSpPr>
        <xdr:cNvPr id="811" name="フローチャート: 判断 810"/>
        <xdr:cNvSpPr/>
      </xdr:nvSpPr>
      <xdr:spPr>
        <a:xfrm>
          <a:off x="20383500" y="973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81571</xdr:rowOff>
    </xdr:from>
    <xdr:ext cx="469744" cy="259045"/>
    <xdr:sp macro="" textlink="">
      <xdr:nvSpPr>
        <xdr:cNvPr id="812" name="テキスト ボックス 811"/>
        <xdr:cNvSpPr txBox="1"/>
      </xdr:nvSpPr>
      <xdr:spPr>
        <a:xfrm>
          <a:off x="20199428" y="951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73406</xdr:rowOff>
    </xdr:from>
    <xdr:to>
      <xdr:col>102</xdr:col>
      <xdr:colOff>114300</xdr:colOff>
      <xdr:row>57</xdr:row>
      <xdr:rowOff>74229</xdr:rowOff>
    </xdr:to>
    <xdr:cxnSp macro="">
      <xdr:nvCxnSpPr>
        <xdr:cNvPr id="813" name="直線コネクタ 812"/>
        <xdr:cNvCxnSpPr/>
      </xdr:nvCxnSpPr>
      <xdr:spPr>
        <a:xfrm>
          <a:off x="18656300" y="9846056"/>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103896</xdr:rowOff>
    </xdr:from>
    <xdr:to>
      <xdr:col>102</xdr:col>
      <xdr:colOff>165100</xdr:colOff>
      <xdr:row>57</xdr:row>
      <xdr:rowOff>34046</xdr:rowOff>
    </xdr:to>
    <xdr:sp macro="" textlink="">
      <xdr:nvSpPr>
        <xdr:cNvPr id="814" name="フローチャート: 判断 813"/>
        <xdr:cNvSpPr/>
      </xdr:nvSpPr>
      <xdr:spPr>
        <a:xfrm>
          <a:off x="19494500" y="970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50573</xdr:rowOff>
    </xdr:from>
    <xdr:ext cx="469744" cy="259045"/>
    <xdr:sp macro="" textlink="">
      <xdr:nvSpPr>
        <xdr:cNvPr id="815" name="テキスト ボックス 814"/>
        <xdr:cNvSpPr txBox="1"/>
      </xdr:nvSpPr>
      <xdr:spPr>
        <a:xfrm>
          <a:off x="19310428" y="948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44506</xdr:rowOff>
    </xdr:from>
    <xdr:to>
      <xdr:col>98</xdr:col>
      <xdr:colOff>38100</xdr:colOff>
      <xdr:row>56</xdr:row>
      <xdr:rowOff>146106</xdr:rowOff>
    </xdr:to>
    <xdr:sp macro="" textlink="">
      <xdr:nvSpPr>
        <xdr:cNvPr id="816" name="フローチャート: 判断 815"/>
        <xdr:cNvSpPr/>
      </xdr:nvSpPr>
      <xdr:spPr>
        <a:xfrm>
          <a:off x="18605500" y="964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162633</xdr:rowOff>
    </xdr:from>
    <xdr:ext cx="469744" cy="259045"/>
    <xdr:sp macro="" textlink="">
      <xdr:nvSpPr>
        <xdr:cNvPr id="817" name="テキスト ボックス 816"/>
        <xdr:cNvSpPr txBox="1"/>
      </xdr:nvSpPr>
      <xdr:spPr>
        <a:xfrm>
          <a:off x="18421428" y="942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7472</xdr:rowOff>
    </xdr:from>
    <xdr:to>
      <xdr:col>116</xdr:col>
      <xdr:colOff>114300</xdr:colOff>
      <xdr:row>56</xdr:row>
      <xdr:rowOff>109072</xdr:rowOff>
    </xdr:to>
    <xdr:sp macro="" textlink="">
      <xdr:nvSpPr>
        <xdr:cNvPr id="823" name="楕円 822"/>
        <xdr:cNvSpPr/>
      </xdr:nvSpPr>
      <xdr:spPr>
        <a:xfrm>
          <a:off x="22110700" y="96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30349</xdr:rowOff>
    </xdr:from>
    <xdr:ext cx="469744" cy="259045"/>
    <xdr:sp macro="" textlink="">
      <xdr:nvSpPr>
        <xdr:cNvPr id="824" name="貸付金該当値テキスト"/>
        <xdr:cNvSpPr txBox="1"/>
      </xdr:nvSpPr>
      <xdr:spPr>
        <a:xfrm>
          <a:off x="22212300" y="94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25121</xdr:rowOff>
    </xdr:from>
    <xdr:to>
      <xdr:col>112</xdr:col>
      <xdr:colOff>38100</xdr:colOff>
      <xdr:row>57</xdr:row>
      <xdr:rowOff>126721</xdr:rowOff>
    </xdr:to>
    <xdr:sp macro="" textlink="">
      <xdr:nvSpPr>
        <xdr:cNvPr id="825" name="楕円 824"/>
        <xdr:cNvSpPr/>
      </xdr:nvSpPr>
      <xdr:spPr>
        <a:xfrm>
          <a:off x="21272500" y="97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117848</xdr:rowOff>
    </xdr:from>
    <xdr:ext cx="469744" cy="259045"/>
    <xdr:sp macro="" textlink="">
      <xdr:nvSpPr>
        <xdr:cNvPr id="826" name="テキスト ボックス 825"/>
        <xdr:cNvSpPr txBox="1"/>
      </xdr:nvSpPr>
      <xdr:spPr>
        <a:xfrm>
          <a:off x="21088428" y="989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24664</xdr:rowOff>
    </xdr:from>
    <xdr:to>
      <xdr:col>107</xdr:col>
      <xdr:colOff>101600</xdr:colOff>
      <xdr:row>57</xdr:row>
      <xdr:rowOff>126264</xdr:rowOff>
    </xdr:to>
    <xdr:sp macro="" textlink="">
      <xdr:nvSpPr>
        <xdr:cNvPr id="827" name="楕円 826"/>
        <xdr:cNvSpPr/>
      </xdr:nvSpPr>
      <xdr:spPr>
        <a:xfrm>
          <a:off x="203835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117391</xdr:rowOff>
    </xdr:from>
    <xdr:ext cx="469744" cy="259045"/>
    <xdr:sp macro="" textlink="">
      <xdr:nvSpPr>
        <xdr:cNvPr id="828" name="テキスト ボックス 827"/>
        <xdr:cNvSpPr txBox="1"/>
      </xdr:nvSpPr>
      <xdr:spPr>
        <a:xfrm>
          <a:off x="20199428" y="9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23429</xdr:rowOff>
    </xdr:from>
    <xdr:to>
      <xdr:col>102</xdr:col>
      <xdr:colOff>165100</xdr:colOff>
      <xdr:row>57</xdr:row>
      <xdr:rowOff>125029</xdr:rowOff>
    </xdr:to>
    <xdr:sp macro="" textlink="">
      <xdr:nvSpPr>
        <xdr:cNvPr id="829" name="楕円 828"/>
        <xdr:cNvSpPr/>
      </xdr:nvSpPr>
      <xdr:spPr>
        <a:xfrm>
          <a:off x="19494500" y="979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116156</xdr:rowOff>
    </xdr:from>
    <xdr:ext cx="469744" cy="259045"/>
    <xdr:sp macro="" textlink="">
      <xdr:nvSpPr>
        <xdr:cNvPr id="830" name="テキスト ボックス 829"/>
        <xdr:cNvSpPr txBox="1"/>
      </xdr:nvSpPr>
      <xdr:spPr>
        <a:xfrm>
          <a:off x="19310428" y="988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22606</xdr:rowOff>
    </xdr:from>
    <xdr:to>
      <xdr:col>98</xdr:col>
      <xdr:colOff>38100</xdr:colOff>
      <xdr:row>57</xdr:row>
      <xdr:rowOff>124206</xdr:rowOff>
    </xdr:to>
    <xdr:sp macro="" textlink="">
      <xdr:nvSpPr>
        <xdr:cNvPr id="831" name="楕円 830"/>
        <xdr:cNvSpPr/>
      </xdr:nvSpPr>
      <xdr:spPr>
        <a:xfrm>
          <a:off x="18605500" y="979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115333</xdr:rowOff>
    </xdr:from>
    <xdr:ext cx="469744" cy="259045"/>
    <xdr:sp macro="" textlink="">
      <xdr:nvSpPr>
        <xdr:cNvPr id="832" name="テキスト ボックス 831"/>
        <xdr:cNvSpPr txBox="1"/>
      </xdr:nvSpPr>
      <xdr:spPr>
        <a:xfrm>
          <a:off x="18421428"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71386</xdr:rowOff>
    </xdr:from>
    <xdr:to>
      <xdr:col>116</xdr:col>
      <xdr:colOff>62864</xdr:colOff>
      <xdr:row>77</xdr:row>
      <xdr:rowOff>136689</xdr:rowOff>
    </xdr:to>
    <xdr:cxnSp macro="">
      <xdr:nvCxnSpPr>
        <xdr:cNvPr id="857" name="直線コネクタ 856"/>
        <xdr:cNvCxnSpPr/>
      </xdr:nvCxnSpPr>
      <xdr:spPr>
        <a:xfrm flipV="1">
          <a:off x="22159595" y="12072886"/>
          <a:ext cx="1269" cy="126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140516</xdr:rowOff>
    </xdr:from>
    <xdr:ext cx="534377" cy="259045"/>
    <xdr:sp macro="" textlink="">
      <xdr:nvSpPr>
        <xdr:cNvPr id="858" name="繰出金最小値テキスト"/>
        <xdr:cNvSpPr txBox="1"/>
      </xdr:nvSpPr>
      <xdr:spPr>
        <a:xfrm>
          <a:off x="22212300" y="1334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136689</xdr:rowOff>
    </xdr:from>
    <xdr:to>
      <xdr:col>116</xdr:col>
      <xdr:colOff>152400</xdr:colOff>
      <xdr:row>77</xdr:row>
      <xdr:rowOff>136689</xdr:rowOff>
    </xdr:to>
    <xdr:cxnSp macro="">
      <xdr:nvCxnSpPr>
        <xdr:cNvPr id="859" name="直線コネクタ 858"/>
        <xdr:cNvCxnSpPr/>
      </xdr:nvCxnSpPr>
      <xdr:spPr>
        <a:xfrm>
          <a:off x="22072600" y="1333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18063</xdr:rowOff>
    </xdr:from>
    <xdr:ext cx="534377" cy="259045"/>
    <xdr:sp macro="" textlink="">
      <xdr:nvSpPr>
        <xdr:cNvPr id="860" name="繰出金最大値テキスト"/>
        <xdr:cNvSpPr txBox="1"/>
      </xdr:nvSpPr>
      <xdr:spPr>
        <a:xfrm>
          <a:off x="22212300" y="118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71386</xdr:rowOff>
    </xdr:from>
    <xdr:to>
      <xdr:col>116</xdr:col>
      <xdr:colOff>152400</xdr:colOff>
      <xdr:row>70</xdr:row>
      <xdr:rowOff>71386</xdr:rowOff>
    </xdr:to>
    <xdr:cxnSp macro="">
      <xdr:nvCxnSpPr>
        <xdr:cNvPr id="861" name="直線コネクタ 860"/>
        <xdr:cNvCxnSpPr/>
      </xdr:nvCxnSpPr>
      <xdr:spPr>
        <a:xfrm>
          <a:off x="22072600" y="1207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30353</xdr:rowOff>
    </xdr:from>
    <xdr:to>
      <xdr:col>116</xdr:col>
      <xdr:colOff>63500</xdr:colOff>
      <xdr:row>76</xdr:row>
      <xdr:rowOff>96189</xdr:rowOff>
    </xdr:to>
    <xdr:cxnSp macro="">
      <xdr:nvCxnSpPr>
        <xdr:cNvPr id="862" name="直線コネクタ 861"/>
        <xdr:cNvCxnSpPr/>
      </xdr:nvCxnSpPr>
      <xdr:spPr>
        <a:xfrm flipV="1">
          <a:off x="21323300" y="13060553"/>
          <a:ext cx="8382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5720</xdr:rowOff>
    </xdr:from>
    <xdr:ext cx="534377" cy="259045"/>
    <xdr:sp macro="" textlink="">
      <xdr:nvSpPr>
        <xdr:cNvPr id="863" name="繰出金平均値テキスト"/>
        <xdr:cNvSpPr txBox="1"/>
      </xdr:nvSpPr>
      <xdr:spPr>
        <a:xfrm>
          <a:off x="22212300" y="1303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27293</xdr:rowOff>
    </xdr:from>
    <xdr:to>
      <xdr:col>116</xdr:col>
      <xdr:colOff>114300</xdr:colOff>
      <xdr:row>76</xdr:row>
      <xdr:rowOff>128893</xdr:rowOff>
    </xdr:to>
    <xdr:sp macro="" textlink="">
      <xdr:nvSpPr>
        <xdr:cNvPr id="864" name="フローチャート: 判断 863"/>
        <xdr:cNvSpPr/>
      </xdr:nvSpPr>
      <xdr:spPr>
        <a:xfrm>
          <a:off x="221107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158369</xdr:rowOff>
    </xdr:from>
    <xdr:to>
      <xdr:col>111</xdr:col>
      <xdr:colOff>177800</xdr:colOff>
      <xdr:row>76</xdr:row>
      <xdr:rowOff>96189</xdr:rowOff>
    </xdr:to>
    <xdr:cxnSp macro="">
      <xdr:nvCxnSpPr>
        <xdr:cNvPr id="865" name="直線コネクタ 864"/>
        <xdr:cNvCxnSpPr/>
      </xdr:nvCxnSpPr>
      <xdr:spPr>
        <a:xfrm>
          <a:off x="20434300" y="13017119"/>
          <a:ext cx="889000" cy="10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46495</xdr:rowOff>
    </xdr:from>
    <xdr:to>
      <xdr:col>112</xdr:col>
      <xdr:colOff>38100</xdr:colOff>
      <xdr:row>76</xdr:row>
      <xdr:rowOff>148095</xdr:rowOff>
    </xdr:to>
    <xdr:sp macro="" textlink="">
      <xdr:nvSpPr>
        <xdr:cNvPr id="866" name="フローチャート: 判断 865"/>
        <xdr:cNvSpPr/>
      </xdr:nvSpPr>
      <xdr:spPr>
        <a:xfrm>
          <a:off x="21272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139222</xdr:rowOff>
    </xdr:from>
    <xdr:ext cx="534377" cy="259045"/>
    <xdr:sp macro="" textlink="">
      <xdr:nvSpPr>
        <xdr:cNvPr id="867" name="テキスト ボックス 866"/>
        <xdr:cNvSpPr txBox="1"/>
      </xdr:nvSpPr>
      <xdr:spPr>
        <a:xfrm>
          <a:off x="21056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158369</xdr:rowOff>
    </xdr:from>
    <xdr:to>
      <xdr:col>107</xdr:col>
      <xdr:colOff>50800</xdr:colOff>
      <xdr:row>75</xdr:row>
      <xdr:rowOff>165455</xdr:rowOff>
    </xdr:to>
    <xdr:cxnSp macro="">
      <xdr:nvCxnSpPr>
        <xdr:cNvPr id="868" name="直線コネクタ 867"/>
        <xdr:cNvCxnSpPr/>
      </xdr:nvCxnSpPr>
      <xdr:spPr>
        <a:xfrm flipV="1">
          <a:off x="19545300" y="1301711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27330</xdr:rowOff>
    </xdr:from>
    <xdr:to>
      <xdr:col>107</xdr:col>
      <xdr:colOff>101600</xdr:colOff>
      <xdr:row>76</xdr:row>
      <xdr:rowOff>128930</xdr:rowOff>
    </xdr:to>
    <xdr:sp macro="" textlink="">
      <xdr:nvSpPr>
        <xdr:cNvPr id="869" name="フローチャート: 判断 868"/>
        <xdr:cNvSpPr/>
      </xdr:nvSpPr>
      <xdr:spPr>
        <a:xfrm>
          <a:off x="20383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120057</xdr:rowOff>
    </xdr:from>
    <xdr:ext cx="534377" cy="259045"/>
    <xdr:sp macro="" textlink="">
      <xdr:nvSpPr>
        <xdr:cNvPr id="870" name="テキスト ボックス 869"/>
        <xdr:cNvSpPr txBox="1"/>
      </xdr:nvSpPr>
      <xdr:spPr>
        <a:xfrm>
          <a:off x="20167111" y="131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165455</xdr:rowOff>
    </xdr:from>
    <xdr:to>
      <xdr:col>102</xdr:col>
      <xdr:colOff>114300</xdr:colOff>
      <xdr:row>75</xdr:row>
      <xdr:rowOff>168542</xdr:rowOff>
    </xdr:to>
    <xdr:cxnSp macro="">
      <xdr:nvCxnSpPr>
        <xdr:cNvPr id="871" name="直線コネクタ 870"/>
        <xdr:cNvCxnSpPr/>
      </xdr:nvCxnSpPr>
      <xdr:spPr>
        <a:xfrm flipV="1">
          <a:off x="18656300" y="13024205"/>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156414</xdr:rowOff>
    </xdr:from>
    <xdr:to>
      <xdr:col>102</xdr:col>
      <xdr:colOff>165100</xdr:colOff>
      <xdr:row>76</xdr:row>
      <xdr:rowOff>86564</xdr:rowOff>
    </xdr:to>
    <xdr:sp macro="" textlink="">
      <xdr:nvSpPr>
        <xdr:cNvPr id="872" name="フローチャート: 判断 871"/>
        <xdr:cNvSpPr/>
      </xdr:nvSpPr>
      <xdr:spPr>
        <a:xfrm>
          <a:off x="19494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77691</xdr:rowOff>
    </xdr:from>
    <xdr:ext cx="534377" cy="259045"/>
    <xdr:sp macro="" textlink="">
      <xdr:nvSpPr>
        <xdr:cNvPr id="873" name="テキスト ボックス 872"/>
        <xdr:cNvSpPr txBox="1"/>
      </xdr:nvSpPr>
      <xdr:spPr>
        <a:xfrm>
          <a:off x="19278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97472</xdr:rowOff>
    </xdr:from>
    <xdr:to>
      <xdr:col>98</xdr:col>
      <xdr:colOff>38100</xdr:colOff>
      <xdr:row>76</xdr:row>
      <xdr:rowOff>27623</xdr:rowOff>
    </xdr:to>
    <xdr:sp macro="" textlink="">
      <xdr:nvSpPr>
        <xdr:cNvPr id="874" name="フローチャート: 判断 873"/>
        <xdr:cNvSpPr/>
      </xdr:nvSpPr>
      <xdr:spPr>
        <a:xfrm>
          <a:off x="18605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44149</xdr:rowOff>
    </xdr:from>
    <xdr:ext cx="534377" cy="259045"/>
    <xdr:sp macro="" textlink="">
      <xdr:nvSpPr>
        <xdr:cNvPr id="875" name="テキスト ボックス 874"/>
        <xdr:cNvSpPr txBox="1"/>
      </xdr:nvSpPr>
      <xdr:spPr>
        <a:xfrm>
          <a:off x="18389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151003</xdr:rowOff>
    </xdr:from>
    <xdr:to>
      <xdr:col>116</xdr:col>
      <xdr:colOff>114300</xdr:colOff>
      <xdr:row>76</xdr:row>
      <xdr:rowOff>81153</xdr:rowOff>
    </xdr:to>
    <xdr:sp macro="" textlink="">
      <xdr:nvSpPr>
        <xdr:cNvPr id="881" name="楕円 880"/>
        <xdr:cNvSpPr/>
      </xdr:nvSpPr>
      <xdr:spPr>
        <a:xfrm>
          <a:off x="22110700" y="1300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2430</xdr:rowOff>
    </xdr:from>
    <xdr:ext cx="534377" cy="259045"/>
    <xdr:sp macro="" textlink="">
      <xdr:nvSpPr>
        <xdr:cNvPr id="882" name="繰出金該当値テキスト"/>
        <xdr:cNvSpPr txBox="1"/>
      </xdr:nvSpPr>
      <xdr:spPr>
        <a:xfrm>
          <a:off x="22212300" y="1286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45389</xdr:rowOff>
    </xdr:from>
    <xdr:to>
      <xdr:col>112</xdr:col>
      <xdr:colOff>38100</xdr:colOff>
      <xdr:row>76</xdr:row>
      <xdr:rowOff>146989</xdr:rowOff>
    </xdr:to>
    <xdr:sp macro="" textlink="">
      <xdr:nvSpPr>
        <xdr:cNvPr id="883" name="楕円 882"/>
        <xdr:cNvSpPr/>
      </xdr:nvSpPr>
      <xdr:spPr>
        <a:xfrm>
          <a:off x="21272500" y="130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163516</xdr:rowOff>
    </xdr:from>
    <xdr:ext cx="534377" cy="259045"/>
    <xdr:sp macro="" textlink="">
      <xdr:nvSpPr>
        <xdr:cNvPr id="884" name="テキスト ボックス 883"/>
        <xdr:cNvSpPr txBox="1"/>
      </xdr:nvSpPr>
      <xdr:spPr>
        <a:xfrm>
          <a:off x="21056111" y="1285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107569</xdr:rowOff>
    </xdr:from>
    <xdr:to>
      <xdr:col>107</xdr:col>
      <xdr:colOff>101600</xdr:colOff>
      <xdr:row>76</xdr:row>
      <xdr:rowOff>37719</xdr:rowOff>
    </xdr:to>
    <xdr:sp macro="" textlink="">
      <xdr:nvSpPr>
        <xdr:cNvPr id="885" name="楕円 884"/>
        <xdr:cNvSpPr/>
      </xdr:nvSpPr>
      <xdr:spPr>
        <a:xfrm>
          <a:off x="20383500" y="129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54246</xdr:rowOff>
    </xdr:from>
    <xdr:ext cx="534377" cy="259045"/>
    <xdr:sp macro="" textlink="">
      <xdr:nvSpPr>
        <xdr:cNvPr id="886" name="テキスト ボックス 885"/>
        <xdr:cNvSpPr txBox="1"/>
      </xdr:nvSpPr>
      <xdr:spPr>
        <a:xfrm>
          <a:off x="20167111" y="1274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114656</xdr:rowOff>
    </xdr:from>
    <xdr:to>
      <xdr:col>102</xdr:col>
      <xdr:colOff>165100</xdr:colOff>
      <xdr:row>76</xdr:row>
      <xdr:rowOff>44807</xdr:rowOff>
    </xdr:to>
    <xdr:sp macro="" textlink="">
      <xdr:nvSpPr>
        <xdr:cNvPr id="887" name="楕円 886"/>
        <xdr:cNvSpPr/>
      </xdr:nvSpPr>
      <xdr:spPr>
        <a:xfrm>
          <a:off x="19494500" y="129734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61333</xdr:rowOff>
    </xdr:from>
    <xdr:ext cx="534377" cy="259045"/>
    <xdr:sp macro="" textlink="">
      <xdr:nvSpPr>
        <xdr:cNvPr id="888" name="テキスト ボックス 887"/>
        <xdr:cNvSpPr txBox="1"/>
      </xdr:nvSpPr>
      <xdr:spPr>
        <a:xfrm>
          <a:off x="19278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117742</xdr:rowOff>
    </xdr:from>
    <xdr:to>
      <xdr:col>98</xdr:col>
      <xdr:colOff>38100</xdr:colOff>
      <xdr:row>76</xdr:row>
      <xdr:rowOff>47892</xdr:rowOff>
    </xdr:to>
    <xdr:sp macro="" textlink="">
      <xdr:nvSpPr>
        <xdr:cNvPr id="889" name="楕円 888"/>
        <xdr:cNvSpPr/>
      </xdr:nvSpPr>
      <xdr:spPr>
        <a:xfrm>
          <a:off x="18605500" y="129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39019</xdr:rowOff>
    </xdr:from>
    <xdr:ext cx="534377" cy="259045"/>
    <xdr:sp macro="" textlink="">
      <xdr:nvSpPr>
        <xdr:cNvPr id="890" name="テキスト ボックス 889"/>
        <xdr:cNvSpPr txBox="1"/>
      </xdr:nvSpPr>
      <xdr:spPr>
        <a:xfrm>
          <a:off x="18389111" y="1306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千円となっている。主な構成項目としては、扶助費で</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千円、物件費で</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増加の主な要因としては、扶助費は保育関連経費の増加、物件費は指定管理者制度の開始等による委託料の増加である。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なお、貸付金の上昇は、市立病院への貸付によるものである。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今後も、扶助費の増加が続くと想定されるため、市民生活に必要な事業の峻別を進め、扶助費に係る事業費の確保に努める。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239,192
232,084
27.09
78,410,698
75,983,986
2,321,031
41,666,269
56,203,998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142966</xdr:rowOff>
    </xdr:from>
    <xdr:to>
      <xdr:col>24</xdr:col>
      <xdr:colOff>62865</xdr:colOff>
      <xdr:row>38</xdr:row>
      <xdr:rowOff>84183</xdr:rowOff>
    </xdr:to>
    <xdr:cxnSp macro="">
      <xdr:nvCxnSpPr>
        <xdr:cNvPr id="58" name="直線コネクタ 57"/>
        <xdr:cNvCxnSpPr/>
      </xdr:nvCxnSpPr>
      <xdr:spPr>
        <a:xfrm flipV="1">
          <a:off x="4633595" y="5115016"/>
          <a:ext cx="127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88010</xdr:rowOff>
    </xdr:from>
    <xdr:ext cx="469744" cy="259045"/>
    <xdr:sp macro="" textlink="">
      <xdr:nvSpPr>
        <xdr:cNvPr id="59" name="議会費最小値テキスト"/>
        <xdr:cNvSpPr txBox="1"/>
      </xdr:nvSpPr>
      <xdr:spPr>
        <a:xfrm>
          <a:off x="4686300" y="66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84183</xdr:rowOff>
    </xdr:from>
    <xdr:to>
      <xdr:col>24</xdr:col>
      <xdr:colOff>152400</xdr:colOff>
      <xdr:row>38</xdr:row>
      <xdr:rowOff>84183</xdr:rowOff>
    </xdr:to>
    <xdr:cxnSp macro="">
      <xdr:nvCxnSpPr>
        <xdr:cNvPr id="60" name="直線コネクタ 59"/>
        <xdr:cNvCxnSpPr/>
      </xdr:nvCxnSpPr>
      <xdr:spPr>
        <a:xfrm>
          <a:off x="4546600" y="659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89643</xdr:rowOff>
    </xdr:from>
    <xdr:ext cx="469744" cy="259045"/>
    <xdr:sp macro="" textlink="">
      <xdr:nvSpPr>
        <xdr:cNvPr id="61" name="議会費最大値テキスト"/>
        <xdr:cNvSpPr txBox="1"/>
      </xdr:nvSpPr>
      <xdr:spPr>
        <a:xfrm>
          <a:off x="4686300" y="489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142966</xdr:rowOff>
    </xdr:from>
    <xdr:to>
      <xdr:col>24</xdr:col>
      <xdr:colOff>152400</xdr:colOff>
      <xdr:row>29</xdr:row>
      <xdr:rowOff>142966</xdr:rowOff>
    </xdr:to>
    <xdr:cxnSp macro="">
      <xdr:nvCxnSpPr>
        <xdr:cNvPr id="62" name="直線コネクタ 61"/>
        <xdr:cNvCxnSpPr/>
      </xdr:nvCxnSpPr>
      <xdr:spPr>
        <a:xfrm>
          <a:off x="4546600" y="511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67854</xdr:rowOff>
    </xdr:from>
    <xdr:to>
      <xdr:col>24</xdr:col>
      <xdr:colOff>63500</xdr:colOff>
      <xdr:row>37</xdr:row>
      <xdr:rowOff>72753</xdr:rowOff>
    </xdr:to>
    <xdr:cxnSp macro="">
      <xdr:nvCxnSpPr>
        <xdr:cNvPr id="63" name="直線コネクタ 62"/>
        <xdr:cNvCxnSpPr/>
      </xdr:nvCxnSpPr>
      <xdr:spPr>
        <a:xfrm flipV="1">
          <a:off x="3797300" y="641150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152599</xdr:rowOff>
    </xdr:from>
    <xdr:ext cx="469744" cy="259045"/>
    <xdr:sp macro="" textlink="">
      <xdr:nvSpPr>
        <xdr:cNvPr id="64" name="議会費平均値テキスト"/>
        <xdr:cNvSpPr txBox="1"/>
      </xdr:nvSpPr>
      <xdr:spPr>
        <a:xfrm>
          <a:off x="4686300" y="5810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129722</xdr:rowOff>
    </xdr:from>
    <xdr:to>
      <xdr:col>24</xdr:col>
      <xdr:colOff>114300</xdr:colOff>
      <xdr:row>35</xdr:row>
      <xdr:rowOff>59872</xdr:rowOff>
    </xdr:to>
    <xdr:sp macro="" textlink="">
      <xdr:nvSpPr>
        <xdr:cNvPr id="65" name="フローチャート: 判断 64"/>
        <xdr:cNvSpPr/>
      </xdr:nvSpPr>
      <xdr:spPr>
        <a:xfrm>
          <a:off x="45847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72753</xdr:rowOff>
    </xdr:from>
    <xdr:to>
      <xdr:col>19</xdr:col>
      <xdr:colOff>177800</xdr:colOff>
      <xdr:row>37</xdr:row>
      <xdr:rowOff>90714</xdr:rowOff>
    </xdr:to>
    <xdr:cxnSp macro="">
      <xdr:nvCxnSpPr>
        <xdr:cNvPr id="66" name="直線コネクタ 65"/>
        <xdr:cNvCxnSpPr/>
      </xdr:nvCxnSpPr>
      <xdr:spPr>
        <a:xfrm flipV="1">
          <a:off x="2908300" y="641640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162378</xdr:rowOff>
    </xdr:from>
    <xdr:to>
      <xdr:col>20</xdr:col>
      <xdr:colOff>38100</xdr:colOff>
      <xdr:row>34</xdr:row>
      <xdr:rowOff>92528</xdr:rowOff>
    </xdr:to>
    <xdr:sp macro="" textlink="">
      <xdr:nvSpPr>
        <xdr:cNvPr id="67" name="フローチャート: 判断 66"/>
        <xdr:cNvSpPr/>
      </xdr:nvSpPr>
      <xdr:spPr>
        <a:xfrm>
          <a:off x="3746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109055</xdr:rowOff>
    </xdr:from>
    <xdr:ext cx="469744" cy="259045"/>
    <xdr:sp macro="" textlink="">
      <xdr:nvSpPr>
        <xdr:cNvPr id="68" name="テキスト ボックス 67"/>
        <xdr:cNvSpPr txBox="1"/>
      </xdr:nvSpPr>
      <xdr:spPr>
        <a:xfrm>
          <a:off x="3562428" y="559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22134</xdr:rowOff>
    </xdr:from>
    <xdr:to>
      <xdr:col>15</xdr:col>
      <xdr:colOff>50800</xdr:colOff>
      <xdr:row>37</xdr:row>
      <xdr:rowOff>90714</xdr:rowOff>
    </xdr:to>
    <xdr:cxnSp macro="">
      <xdr:nvCxnSpPr>
        <xdr:cNvPr id="69" name="直線コネクタ 68"/>
        <xdr:cNvCxnSpPr/>
      </xdr:nvCxnSpPr>
      <xdr:spPr>
        <a:xfrm>
          <a:off x="2019300" y="63657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160746</xdr:rowOff>
    </xdr:from>
    <xdr:to>
      <xdr:col>15</xdr:col>
      <xdr:colOff>101600</xdr:colOff>
      <xdr:row>34</xdr:row>
      <xdr:rowOff>90896</xdr:rowOff>
    </xdr:to>
    <xdr:sp macro="" textlink="">
      <xdr:nvSpPr>
        <xdr:cNvPr id="70" name="フローチャート: 判断 69"/>
        <xdr:cNvSpPr/>
      </xdr:nvSpPr>
      <xdr:spPr>
        <a:xfrm>
          <a:off x="2857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107423</xdr:rowOff>
    </xdr:from>
    <xdr:ext cx="469744" cy="259045"/>
    <xdr:sp macro="" textlink="">
      <xdr:nvSpPr>
        <xdr:cNvPr id="71" name="テキスト ボックス 70"/>
        <xdr:cNvSpPr txBox="1"/>
      </xdr:nvSpPr>
      <xdr:spPr>
        <a:xfrm>
          <a:off x="2673428" y="559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72753</xdr:rowOff>
    </xdr:from>
    <xdr:to>
      <xdr:col>10</xdr:col>
      <xdr:colOff>114300</xdr:colOff>
      <xdr:row>37</xdr:row>
      <xdr:rowOff>22134</xdr:rowOff>
    </xdr:to>
    <xdr:cxnSp macro="">
      <xdr:nvCxnSpPr>
        <xdr:cNvPr id="72" name="直線コネクタ 71"/>
        <xdr:cNvCxnSpPr/>
      </xdr:nvCxnSpPr>
      <xdr:spPr>
        <a:xfrm>
          <a:off x="1130300" y="624495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3" name="フローチャート: 判断 72"/>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4" name="テキスト ボックス 73"/>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21953</xdr:rowOff>
    </xdr:from>
    <xdr:to>
      <xdr:col>6</xdr:col>
      <xdr:colOff>38100</xdr:colOff>
      <xdr:row>32</xdr:row>
      <xdr:rowOff>123553</xdr:rowOff>
    </xdr:to>
    <xdr:sp macro="" textlink="">
      <xdr:nvSpPr>
        <xdr:cNvPr id="75" name="フローチャート: 判断 74"/>
        <xdr:cNvSpPr/>
      </xdr:nvSpPr>
      <xdr:spPr>
        <a:xfrm>
          <a:off x="1079500" y="550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140080</xdr:rowOff>
    </xdr:from>
    <xdr:ext cx="469744" cy="259045"/>
    <xdr:sp macro="" textlink="">
      <xdr:nvSpPr>
        <xdr:cNvPr id="76" name="テキスト ボックス 75"/>
        <xdr:cNvSpPr txBox="1"/>
      </xdr:nvSpPr>
      <xdr:spPr>
        <a:xfrm>
          <a:off x="895428" y="528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17054</xdr:rowOff>
    </xdr:from>
    <xdr:to>
      <xdr:col>24</xdr:col>
      <xdr:colOff>114300</xdr:colOff>
      <xdr:row>37</xdr:row>
      <xdr:rowOff>118654</xdr:rowOff>
    </xdr:to>
    <xdr:sp macro="" textlink="">
      <xdr:nvSpPr>
        <xdr:cNvPr id="82" name="楕円 81"/>
        <xdr:cNvSpPr/>
      </xdr:nvSpPr>
      <xdr:spPr>
        <a:xfrm>
          <a:off x="45847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166931</xdr:rowOff>
    </xdr:from>
    <xdr:ext cx="469744" cy="259045"/>
    <xdr:sp macro="" textlink="">
      <xdr:nvSpPr>
        <xdr:cNvPr id="83" name="議会費該当値テキスト"/>
        <xdr:cNvSpPr txBox="1"/>
      </xdr:nvSpPr>
      <xdr:spPr>
        <a:xfrm>
          <a:off x="4686300" y="633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21953</xdr:rowOff>
    </xdr:from>
    <xdr:to>
      <xdr:col>20</xdr:col>
      <xdr:colOff>38100</xdr:colOff>
      <xdr:row>37</xdr:row>
      <xdr:rowOff>123553</xdr:rowOff>
    </xdr:to>
    <xdr:sp macro="" textlink="">
      <xdr:nvSpPr>
        <xdr:cNvPr id="84" name="楕円 83"/>
        <xdr:cNvSpPr/>
      </xdr:nvSpPr>
      <xdr:spPr>
        <a:xfrm>
          <a:off x="3746500" y="63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114680</xdr:rowOff>
    </xdr:from>
    <xdr:ext cx="469744" cy="259045"/>
    <xdr:sp macro="" textlink="">
      <xdr:nvSpPr>
        <xdr:cNvPr id="85" name="テキスト ボックス 84"/>
        <xdr:cNvSpPr txBox="1"/>
      </xdr:nvSpPr>
      <xdr:spPr>
        <a:xfrm>
          <a:off x="3562428" y="645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39914</xdr:rowOff>
    </xdr:from>
    <xdr:to>
      <xdr:col>15</xdr:col>
      <xdr:colOff>101600</xdr:colOff>
      <xdr:row>37</xdr:row>
      <xdr:rowOff>141514</xdr:rowOff>
    </xdr:to>
    <xdr:sp macro="" textlink="">
      <xdr:nvSpPr>
        <xdr:cNvPr id="86" name="楕円 85"/>
        <xdr:cNvSpPr/>
      </xdr:nvSpPr>
      <xdr:spPr>
        <a:xfrm>
          <a:off x="2857500" y="63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132642</xdr:rowOff>
    </xdr:from>
    <xdr:ext cx="469744" cy="259045"/>
    <xdr:sp macro="" textlink="">
      <xdr:nvSpPr>
        <xdr:cNvPr id="87" name="テキスト ボックス 86"/>
        <xdr:cNvSpPr txBox="1"/>
      </xdr:nvSpPr>
      <xdr:spPr>
        <a:xfrm>
          <a:off x="2673428" y="647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142784</xdr:rowOff>
    </xdr:from>
    <xdr:to>
      <xdr:col>10</xdr:col>
      <xdr:colOff>165100</xdr:colOff>
      <xdr:row>37</xdr:row>
      <xdr:rowOff>72934</xdr:rowOff>
    </xdr:to>
    <xdr:sp macro="" textlink="">
      <xdr:nvSpPr>
        <xdr:cNvPr id="88" name="楕円 87"/>
        <xdr:cNvSpPr/>
      </xdr:nvSpPr>
      <xdr:spPr>
        <a:xfrm>
          <a:off x="1968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64061</xdr:rowOff>
    </xdr:from>
    <xdr:ext cx="469744" cy="259045"/>
    <xdr:sp macro="" textlink="">
      <xdr:nvSpPr>
        <xdr:cNvPr id="89" name="テキスト ボックス 88"/>
        <xdr:cNvSpPr txBox="1"/>
      </xdr:nvSpPr>
      <xdr:spPr>
        <a:xfrm>
          <a:off x="1784428" y="640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21953</xdr:rowOff>
    </xdr:from>
    <xdr:to>
      <xdr:col>6</xdr:col>
      <xdr:colOff>38100</xdr:colOff>
      <xdr:row>36</xdr:row>
      <xdr:rowOff>123553</xdr:rowOff>
    </xdr:to>
    <xdr:sp macro="" textlink="">
      <xdr:nvSpPr>
        <xdr:cNvPr id="90" name="楕円 89"/>
        <xdr:cNvSpPr/>
      </xdr:nvSpPr>
      <xdr:spPr>
        <a:xfrm>
          <a:off x="1079500" y="61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114680</xdr:rowOff>
    </xdr:from>
    <xdr:ext cx="469744" cy="259045"/>
    <xdr:sp macro="" textlink="">
      <xdr:nvSpPr>
        <xdr:cNvPr id="91" name="テキスト ボックス 90"/>
        <xdr:cNvSpPr txBox="1"/>
      </xdr:nvSpPr>
      <xdr:spPr>
        <a:xfrm>
          <a:off x="895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95763</xdr:rowOff>
    </xdr:from>
    <xdr:to>
      <xdr:col>24</xdr:col>
      <xdr:colOff>62865</xdr:colOff>
      <xdr:row>59</xdr:row>
      <xdr:rowOff>67051</xdr:rowOff>
    </xdr:to>
    <xdr:cxnSp macro="">
      <xdr:nvCxnSpPr>
        <xdr:cNvPr id="114" name="直線コネクタ 113"/>
        <xdr:cNvCxnSpPr/>
      </xdr:nvCxnSpPr>
      <xdr:spPr>
        <a:xfrm flipV="1">
          <a:off x="4633595" y="8668263"/>
          <a:ext cx="1270" cy="1514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70878</xdr:rowOff>
    </xdr:from>
    <xdr:ext cx="534377" cy="259045"/>
    <xdr:sp macro="" textlink="">
      <xdr:nvSpPr>
        <xdr:cNvPr id="115" name="総務費最小値テキスト"/>
        <xdr:cNvSpPr txBox="1"/>
      </xdr:nvSpPr>
      <xdr:spPr>
        <a:xfrm>
          <a:off x="4686300" y="101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67051</xdr:rowOff>
    </xdr:from>
    <xdr:to>
      <xdr:col>24</xdr:col>
      <xdr:colOff>152400</xdr:colOff>
      <xdr:row>59</xdr:row>
      <xdr:rowOff>67051</xdr:rowOff>
    </xdr:to>
    <xdr:cxnSp macro="">
      <xdr:nvCxnSpPr>
        <xdr:cNvPr id="116" name="直線コネクタ 115"/>
        <xdr:cNvCxnSpPr/>
      </xdr:nvCxnSpPr>
      <xdr:spPr>
        <a:xfrm>
          <a:off x="4546600" y="10182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42440</xdr:rowOff>
    </xdr:from>
    <xdr:ext cx="534377" cy="259045"/>
    <xdr:sp macro="" textlink="">
      <xdr:nvSpPr>
        <xdr:cNvPr id="117" name="総務費最大値テキスト"/>
        <xdr:cNvSpPr txBox="1"/>
      </xdr:nvSpPr>
      <xdr:spPr>
        <a:xfrm>
          <a:off x="4686300" y="844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95763</xdr:rowOff>
    </xdr:from>
    <xdr:to>
      <xdr:col>24</xdr:col>
      <xdr:colOff>152400</xdr:colOff>
      <xdr:row>50</xdr:row>
      <xdr:rowOff>95763</xdr:rowOff>
    </xdr:to>
    <xdr:cxnSp macro="">
      <xdr:nvCxnSpPr>
        <xdr:cNvPr id="118" name="直線コネクタ 117"/>
        <xdr:cNvCxnSpPr/>
      </xdr:nvCxnSpPr>
      <xdr:spPr>
        <a:xfrm>
          <a:off x="4546600" y="8668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125618</xdr:rowOff>
    </xdr:from>
    <xdr:to>
      <xdr:col>24</xdr:col>
      <xdr:colOff>63500</xdr:colOff>
      <xdr:row>58</xdr:row>
      <xdr:rowOff>129459</xdr:rowOff>
    </xdr:to>
    <xdr:cxnSp macro="">
      <xdr:nvCxnSpPr>
        <xdr:cNvPr id="119" name="直線コネクタ 118"/>
        <xdr:cNvCxnSpPr/>
      </xdr:nvCxnSpPr>
      <xdr:spPr>
        <a:xfrm>
          <a:off x="3797300" y="10069718"/>
          <a:ext cx="83820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31767</xdr:rowOff>
    </xdr:from>
    <xdr:ext cx="534377" cy="259045"/>
    <xdr:sp macro="" textlink="">
      <xdr:nvSpPr>
        <xdr:cNvPr id="120" name="総務費平均値テキスト"/>
        <xdr:cNvSpPr txBox="1"/>
      </xdr:nvSpPr>
      <xdr:spPr>
        <a:xfrm>
          <a:off x="4686300" y="946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8890</xdr:rowOff>
    </xdr:from>
    <xdr:to>
      <xdr:col>24</xdr:col>
      <xdr:colOff>114300</xdr:colOff>
      <xdr:row>56</xdr:row>
      <xdr:rowOff>110490</xdr:rowOff>
    </xdr:to>
    <xdr:sp macro="" textlink="">
      <xdr:nvSpPr>
        <xdr:cNvPr id="121" name="フローチャート: 判断 120"/>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125618</xdr:rowOff>
    </xdr:from>
    <xdr:to>
      <xdr:col>19</xdr:col>
      <xdr:colOff>177800</xdr:colOff>
      <xdr:row>58</xdr:row>
      <xdr:rowOff>151907</xdr:rowOff>
    </xdr:to>
    <xdr:cxnSp macro="">
      <xdr:nvCxnSpPr>
        <xdr:cNvPr id="122" name="直線コネクタ 121"/>
        <xdr:cNvCxnSpPr/>
      </xdr:nvCxnSpPr>
      <xdr:spPr>
        <a:xfrm flipV="1">
          <a:off x="2908300" y="10069718"/>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40300</xdr:rowOff>
    </xdr:from>
    <xdr:to>
      <xdr:col>20</xdr:col>
      <xdr:colOff>38100</xdr:colOff>
      <xdr:row>56</xdr:row>
      <xdr:rowOff>141900</xdr:rowOff>
    </xdr:to>
    <xdr:sp macro="" textlink="">
      <xdr:nvSpPr>
        <xdr:cNvPr id="123" name="フローチャート: 判断 122"/>
        <xdr:cNvSpPr/>
      </xdr:nvSpPr>
      <xdr:spPr>
        <a:xfrm>
          <a:off x="3746500" y="96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158427</xdr:rowOff>
    </xdr:from>
    <xdr:ext cx="534377" cy="259045"/>
    <xdr:sp macro="" textlink="">
      <xdr:nvSpPr>
        <xdr:cNvPr id="124" name="テキスト ボックス 123"/>
        <xdr:cNvSpPr txBox="1"/>
      </xdr:nvSpPr>
      <xdr:spPr>
        <a:xfrm>
          <a:off x="3530111" y="941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151907</xdr:rowOff>
    </xdr:from>
    <xdr:to>
      <xdr:col>15</xdr:col>
      <xdr:colOff>50800</xdr:colOff>
      <xdr:row>59</xdr:row>
      <xdr:rowOff>33493</xdr:rowOff>
    </xdr:to>
    <xdr:cxnSp macro="">
      <xdr:nvCxnSpPr>
        <xdr:cNvPr id="125" name="直線コネクタ 124"/>
        <xdr:cNvCxnSpPr/>
      </xdr:nvCxnSpPr>
      <xdr:spPr>
        <a:xfrm flipV="1">
          <a:off x="2019300" y="10096007"/>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146004</xdr:rowOff>
    </xdr:from>
    <xdr:to>
      <xdr:col>15</xdr:col>
      <xdr:colOff>101600</xdr:colOff>
      <xdr:row>57</xdr:row>
      <xdr:rowOff>76154</xdr:rowOff>
    </xdr:to>
    <xdr:sp macro="" textlink="">
      <xdr:nvSpPr>
        <xdr:cNvPr id="126" name="フローチャート: 判断 125"/>
        <xdr:cNvSpPr/>
      </xdr:nvSpPr>
      <xdr:spPr>
        <a:xfrm>
          <a:off x="2857500" y="974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92681</xdr:rowOff>
    </xdr:from>
    <xdr:ext cx="534377" cy="259045"/>
    <xdr:sp macro="" textlink="">
      <xdr:nvSpPr>
        <xdr:cNvPr id="127" name="テキスト ボックス 126"/>
        <xdr:cNvSpPr txBox="1"/>
      </xdr:nvSpPr>
      <xdr:spPr>
        <a:xfrm>
          <a:off x="2641111" y="95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114143</xdr:rowOff>
    </xdr:from>
    <xdr:to>
      <xdr:col>10</xdr:col>
      <xdr:colOff>114300</xdr:colOff>
      <xdr:row>59</xdr:row>
      <xdr:rowOff>33493</xdr:rowOff>
    </xdr:to>
    <xdr:cxnSp macro="">
      <xdr:nvCxnSpPr>
        <xdr:cNvPr id="128" name="直線コネクタ 127"/>
        <xdr:cNvCxnSpPr/>
      </xdr:nvCxnSpPr>
      <xdr:spPr>
        <a:xfrm>
          <a:off x="1130300" y="10058243"/>
          <a:ext cx="889000" cy="9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151994</xdr:rowOff>
    </xdr:from>
    <xdr:to>
      <xdr:col>10</xdr:col>
      <xdr:colOff>165100</xdr:colOff>
      <xdr:row>57</xdr:row>
      <xdr:rowOff>82144</xdr:rowOff>
    </xdr:to>
    <xdr:sp macro="" textlink="">
      <xdr:nvSpPr>
        <xdr:cNvPr id="129" name="フローチャート: 判断 128"/>
        <xdr:cNvSpPr/>
      </xdr:nvSpPr>
      <xdr:spPr>
        <a:xfrm>
          <a:off x="1968500" y="975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98671</xdr:rowOff>
    </xdr:from>
    <xdr:ext cx="534377" cy="259045"/>
    <xdr:sp macro="" textlink="">
      <xdr:nvSpPr>
        <xdr:cNvPr id="130" name="テキスト ボックス 129"/>
        <xdr:cNvSpPr txBox="1"/>
      </xdr:nvSpPr>
      <xdr:spPr>
        <a:xfrm>
          <a:off x="1752111" y="95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122093</xdr:rowOff>
    </xdr:from>
    <xdr:to>
      <xdr:col>6</xdr:col>
      <xdr:colOff>38100</xdr:colOff>
      <xdr:row>56</xdr:row>
      <xdr:rowOff>52243</xdr:rowOff>
    </xdr:to>
    <xdr:sp macro="" textlink="">
      <xdr:nvSpPr>
        <xdr:cNvPr id="131" name="フローチャート: 判断 130"/>
        <xdr:cNvSpPr/>
      </xdr:nvSpPr>
      <xdr:spPr>
        <a:xfrm>
          <a:off x="1079500" y="95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68770</xdr:rowOff>
    </xdr:from>
    <xdr:ext cx="534377" cy="259045"/>
    <xdr:sp macro="" textlink="">
      <xdr:nvSpPr>
        <xdr:cNvPr id="132" name="テキスト ボックス 131"/>
        <xdr:cNvSpPr txBox="1"/>
      </xdr:nvSpPr>
      <xdr:spPr>
        <a:xfrm>
          <a:off x="863111" y="932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78659</xdr:rowOff>
    </xdr:from>
    <xdr:to>
      <xdr:col>24</xdr:col>
      <xdr:colOff>114300</xdr:colOff>
      <xdr:row>59</xdr:row>
      <xdr:rowOff>8809</xdr:rowOff>
    </xdr:to>
    <xdr:sp macro="" textlink="">
      <xdr:nvSpPr>
        <xdr:cNvPr id="138" name="楕円 137"/>
        <xdr:cNvSpPr/>
      </xdr:nvSpPr>
      <xdr:spPr>
        <a:xfrm>
          <a:off x="4584700" y="100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165036</xdr:rowOff>
    </xdr:from>
    <xdr:ext cx="534377" cy="259045"/>
    <xdr:sp macro="" textlink="">
      <xdr:nvSpPr>
        <xdr:cNvPr id="139" name="総務費該当値テキスト"/>
        <xdr:cNvSpPr txBox="1"/>
      </xdr:nvSpPr>
      <xdr:spPr>
        <a:xfrm>
          <a:off x="4686300" y="993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74818</xdr:rowOff>
    </xdr:from>
    <xdr:to>
      <xdr:col>20</xdr:col>
      <xdr:colOff>38100</xdr:colOff>
      <xdr:row>59</xdr:row>
      <xdr:rowOff>4968</xdr:rowOff>
    </xdr:to>
    <xdr:sp macro="" textlink="">
      <xdr:nvSpPr>
        <xdr:cNvPr id="140" name="楕円 139"/>
        <xdr:cNvSpPr/>
      </xdr:nvSpPr>
      <xdr:spPr>
        <a:xfrm>
          <a:off x="3746500" y="1001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167545</xdr:rowOff>
    </xdr:from>
    <xdr:ext cx="534377" cy="259045"/>
    <xdr:sp macro="" textlink="">
      <xdr:nvSpPr>
        <xdr:cNvPr id="141" name="テキスト ボックス 140"/>
        <xdr:cNvSpPr txBox="1"/>
      </xdr:nvSpPr>
      <xdr:spPr>
        <a:xfrm>
          <a:off x="3530111" y="1011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101107</xdr:rowOff>
    </xdr:from>
    <xdr:to>
      <xdr:col>15</xdr:col>
      <xdr:colOff>101600</xdr:colOff>
      <xdr:row>59</xdr:row>
      <xdr:rowOff>31257</xdr:rowOff>
    </xdr:to>
    <xdr:sp macro="" textlink="">
      <xdr:nvSpPr>
        <xdr:cNvPr id="142" name="楕円 141"/>
        <xdr:cNvSpPr/>
      </xdr:nvSpPr>
      <xdr:spPr>
        <a:xfrm>
          <a:off x="2857500" y="1004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22384</xdr:rowOff>
    </xdr:from>
    <xdr:ext cx="534377" cy="259045"/>
    <xdr:sp macro="" textlink="">
      <xdr:nvSpPr>
        <xdr:cNvPr id="143" name="テキスト ボックス 142"/>
        <xdr:cNvSpPr txBox="1"/>
      </xdr:nvSpPr>
      <xdr:spPr>
        <a:xfrm>
          <a:off x="2641111" y="1013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154143</xdr:rowOff>
    </xdr:from>
    <xdr:to>
      <xdr:col>10</xdr:col>
      <xdr:colOff>165100</xdr:colOff>
      <xdr:row>59</xdr:row>
      <xdr:rowOff>84293</xdr:rowOff>
    </xdr:to>
    <xdr:sp macro="" textlink="">
      <xdr:nvSpPr>
        <xdr:cNvPr id="144" name="楕円 143"/>
        <xdr:cNvSpPr/>
      </xdr:nvSpPr>
      <xdr:spPr>
        <a:xfrm>
          <a:off x="1968500" y="1009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75420</xdr:rowOff>
    </xdr:from>
    <xdr:ext cx="534377" cy="259045"/>
    <xdr:sp macro="" textlink="">
      <xdr:nvSpPr>
        <xdr:cNvPr id="145" name="テキスト ボックス 144"/>
        <xdr:cNvSpPr txBox="1"/>
      </xdr:nvSpPr>
      <xdr:spPr>
        <a:xfrm>
          <a:off x="1752111" y="101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63343</xdr:rowOff>
    </xdr:from>
    <xdr:to>
      <xdr:col>6</xdr:col>
      <xdr:colOff>38100</xdr:colOff>
      <xdr:row>58</xdr:row>
      <xdr:rowOff>164943</xdr:rowOff>
    </xdr:to>
    <xdr:sp macro="" textlink="">
      <xdr:nvSpPr>
        <xdr:cNvPr id="146" name="楕円 145"/>
        <xdr:cNvSpPr/>
      </xdr:nvSpPr>
      <xdr:spPr>
        <a:xfrm>
          <a:off x="1079500" y="100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156070</xdr:rowOff>
    </xdr:from>
    <xdr:ext cx="534377" cy="259045"/>
    <xdr:sp macro="" textlink="">
      <xdr:nvSpPr>
        <xdr:cNvPr id="147" name="テキスト ボックス 146"/>
        <xdr:cNvSpPr txBox="1"/>
      </xdr:nvSpPr>
      <xdr:spPr>
        <a:xfrm>
          <a:off x="863111" y="1010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8617</xdr:rowOff>
    </xdr:from>
    <xdr:to>
      <xdr:col>24</xdr:col>
      <xdr:colOff>62865</xdr:colOff>
      <xdr:row>78</xdr:row>
      <xdr:rowOff>158750</xdr:rowOff>
    </xdr:to>
    <xdr:cxnSp macro="">
      <xdr:nvCxnSpPr>
        <xdr:cNvPr id="172" name="直線コネクタ 171"/>
        <xdr:cNvCxnSpPr/>
      </xdr:nvCxnSpPr>
      <xdr:spPr>
        <a:xfrm flipV="1">
          <a:off x="4633595" y="12181567"/>
          <a:ext cx="1270" cy="1350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162577</xdr:rowOff>
    </xdr:from>
    <xdr:ext cx="599010" cy="259045"/>
    <xdr:sp macro="" textlink="">
      <xdr:nvSpPr>
        <xdr:cNvPr id="173" name="民生費最小値テキスト"/>
        <xdr:cNvSpPr txBox="1"/>
      </xdr:nvSpPr>
      <xdr:spPr>
        <a:xfrm>
          <a:off x="4686300" y="1353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158750</xdr:rowOff>
    </xdr:from>
    <xdr:to>
      <xdr:col>24</xdr:col>
      <xdr:colOff>152400</xdr:colOff>
      <xdr:row>78</xdr:row>
      <xdr:rowOff>158750</xdr:rowOff>
    </xdr:to>
    <xdr:cxnSp macro="">
      <xdr:nvCxnSpPr>
        <xdr:cNvPr id="174" name="直線コネクタ 173"/>
        <xdr:cNvCxnSpPr/>
      </xdr:nvCxnSpPr>
      <xdr:spPr>
        <a:xfrm>
          <a:off x="4546600" y="1353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126744</xdr:rowOff>
    </xdr:from>
    <xdr:ext cx="599010" cy="259045"/>
    <xdr:sp macro="" textlink="">
      <xdr:nvSpPr>
        <xdr:cNvPr id="175" name="民生費最大値テキスト"/>
        <xdr:cNvSpPr txBox="1"/>
      </xdr:nvSpPr>
      <xdr:spPr>
        <a:xfrm>
          <a:off x="4686300" y="1195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8617</xdr:rowOff>
    </xdr:from>
    <xdr:to>
      <xdr:col>24</xdr:col>
      <xdr:colOff>152400</xdr:colOff>
      <xdr:row>71</xdr:row>
      <xdr:rowOff>8617</xdr:rowOff>
    </xdr:to>
    <xdr:cxnSp macro="">
      <xdr:nvCxnSpPr>
        <xdr:cNvPr id="176" name="直線コネクタ 175"/>
        <xdr:cNvCxnSpPr/>
      </xdr:nvCxnSpPr>
      <xdr:spPr>
        <a:xfrm>
          <a:off x="4546600" y="12181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50222</xdr:rowOff>
    </xdr:from>
    <xdr:to>
      <xdr:col>24</xdr:col>
      <xdr:colOff>63500</xdr:colOff>
      <xdr:row>76</xdr:row>
      <xdr:rowOff>131566</xdr:rowOff>
    </xdr:to>
    <xdr:cxnSp macro="">
      <xdr:nvCxnSpPr>
        <xdr:cNvPr id="177" name="直線コネクタ 176"/>
        <xdr:cNvCxnSpPr/>
      </xdr:nvCxnSpPr>
      <xdr:spPr>
        <a:xfrm flipV="1">
          <a:off x="3797300" y="13080422"/>
          <a:ext cx="8382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19341</xdr:rowOff>
    </xdr:from>
    <xdr:ext cx="599010" cy="259045"/>
    <xdr:sp macro="" textlink="">
      <xdr:nvSpPr>
        <xdr:cNvPr id="178" name="民生費平均値テキスト"/>
        <xdr:cNvSpPr txBox="1"/>
      </xdr:nvSpPr>
      <xdr:spPr>
        <a:xfrm>
          <a:off x="4686300" y="1304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40914</xdr:rowOff>
    </xdr:from>
    <xdr:to>
      <xdr:col>24</xdr:col>
      <xdr:colOff>114300</xdr:colOff>
      <xdr:row>76</xdr:row>
      <xdr:rowOff>142514</xdr:rowOff>
    </xdr:to>
    <xdr:sp macro="" textlink="">
      <xdr:nvSpPr>
        <xdr:cNvPr id="179" name="フローチャート: 判断 178"/>
        <xdr:cNvSpPr/>
      </xdr:nvSpPr>
      <xdr:spPr>
        <a:xfrm>
          <a:off x="4584700" y="1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131566</xdr:rowOff>
    </xdr:from>
    <xdr:to>
      <xdr:col>19</xdr:col>
      <xdr:colOff>177800</xdr:colOff>
      <xdr:row>76</xdr:row>
      <xdr:rowOff>140672</xdr:rowOff>
    </xdr:to>
    <xdr:cxnSp macro="">
      <xdr:nvCxnSpPr>
        <xdr:cNvPr id="180" name="直線コネクタ 179"/>
        <xdr:cNvCxnSpPr/>
      </xdr:nvCxnSpPr>
      <xdr:spPr>
        <a:xfrm flipV="1">
          <a:off x="2908300" y="13161766"/>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88900</xdr:rowOff>
    </xdr:from>
    <xdr:to>
      <xdr:col>20</xdr:col>
      <xdr:colOff>38100</xdr:colOff>
      <xdr:row>77</xdr:row>
      <xdr:rowOff>19050</xdr:rowOff>
    </xdr:to>
    <xdr:sp macro="" textlink="">
      <xdr:nvSpPr>
        <xdr:cNvPr id="181" name="フローチャート: 判断 180"/>
        <xdr:cNvSpPr/>
      </xdr:nvSpPr>
      <xdr:spPr>
        <a:xfrm>
          <a:off x="3746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10177</xdr:rowOff>
    </xdr:from>
    <xdr:ext cx="599010" cy="259045"/>
    <xdr:sp macro="" textlink="">
      <xdr:nvSpPr>
        <xdr:cNvPr id="182" name="テキスト ボックス 181"/>
        <xdr:cNvSpPr txBox="1"/>
      </xdr:nvSpPr>
      <xdr:spPr>
        <a:xfrm>
          <a:off x="3497795" y="13211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140672</xdr:rowOff>
    </xdr:from>
    <xdr:to>
      <xdr:col>15</xdr:col>
      <xdr:colOff>50800</xdr:colOff>
      <xdr:row>77</xdr:row>
      <xdr:rowOff>27533</xdr:rowOff>
    </xdr:to>
    <xdr:cxnSp macro="">
      <xdr:nvCxnSpPr>
        <xdr:cNvPr id="183" name="直線コネクタ 182"/>
        <xdr:cNvCxnSpPr/>
      </xdr:nvCxnSpPr>
      <xdr:spPr>
        <a:xfrm flipV="1">
          <a:off x="2019300" y="13170872"/>
          <a:ext cx="889000" cy="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5442</xdr:rowOff>
    </xdr:from>
    <xdr:to>
      <xdr:col>15</xdr:col>
      <xdr:colOff>101600</xdr:colOff>
      <xdr:row>76</xdr:row>
      <xdr:rowOff>107042</xdr:rowOff>
    </xdr:to>
    <xdr:sp macro="" textlink="">
      <xdr:nvSpPr>
        <xdr:cNvPr id="184" name="フローチャート: 判断 183"/>
        <xdr:cNvSpPr/>
      </xdr:nvSpPr>
      <xdr:spPr>
        <a:xfrm>
          <a:off x="2857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123569</xdr:rowOff>
    </xdr:from>
    <xdr:ext cx="599010" cy="259045"/>
    <xdr:sp macro="" textlink="">
      <xdr:nvSpPr>
        <xdr:cNvPr id="185" name="テキスト ボックス 184"/>
        <xdr:cNvSpPr txBox="1"/>
      </xdr:nvSpPr>
      <xdr:spPr>
        <a:xfrm>
          <a:off x="2608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27533</xdr:rowOff>
    </xdr:from>
    <xdr:to>
      <xdr:col>10</xdr:col>
      <xdr:colOff>114300</xdr:colOff>
      <xdr:row>77</xdr:row>
      <xdr:rowOff>139433</xdr:rowOff>
    </xdr:to>
    <xdr:cxnSp macro="">
      <xdr:nvCxnSpPr>
        <xdr:cNvPr id="186" name="直線コネクタ 185"/>
        <xdr:cNvCxnSpPr/>
      </xdr:nvCxnSpPr>
      <xdr:spPr>
        <a:xfrm flipV="1">
          <a:off x="1130300" y="13229183"/>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66839</xdr:rowOff>
    </xdr:from>
    <xdr:to>
      <xdr:col>10</xdr:col>
      <xdr:colOff>165100</xdr:colOff>
      <xdr:row>76</xdr:row>
      <xdr:rowOff>168439</xdr:rowOff>
    </xdr:to>
    <xdr:sp macro="" textlink="">
      <xdr:nvSpPr>
        <xdr:cNvPr id="187" name="フローチャート: 判断 186"/>
        <xdr:cNvSpPr/>
      </xdr:nvSpPr>
      <xdr:spPr>
        <a:xfrm>
          <a:off x="1968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13517</xdr:rowOff>
    </xdr:from>
    <xdr:ext cx="599010" cy="259045"/>
    <xdr:sp macro="" textlink="">
      <xdr:nvSpPr>
        <xdr:cNvPr id="188" name="テキスト ボックス 187"/>
        <xdr:cNvSpPr txBox="1"/>
      </xdr:nvSpPr>
      <xdr:spPr>
        <a:xfrm>
          <a:off x="1719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138601</xdr:rowOff>
    </xdr:from>
    <xdr:to>
      <xdr:col>6</xdr:col>
      <xdr:colOff>38100</xdr:colOff>
      <xdr:row>77</xdr:row>
      <xdr:rowOff>68751</xdr:rowOff>
    </xdr:to>
    <xdr:sp macro="" textlink="">
      <xdr:nvSpPr>
        <xdr:cNvPr id="189" name="フローチャート: 判断 188"/>
        <xdr:cNvSpPr/>
      </xdr:nvSpPr>
      <xdr:spPr>
        <a:xfrm>
          <a:off x="1079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85279</xdr:rowOff>
    </xdr:from>
    <xdr:ext cx="599010" cy="259045"/>
    <xdr:sp macro="" textlink="">
      <xdr:nvSpPr>
        <xdr:cNvPr id="190" name="テキスト ボックス 189"/>
        <xdr:cNvSpPr txBox="1"/>
      </xdr:nvSpPr>
      <xdr:spPr>
        <a:xfrm>
          <a:off x="830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170872</xdr:rowOff>
    </xdr:from>
    <xdr:to>
      <xdr:col>24</xdr:col>
      <xdr:colOff>114300</xdr:colOff>
      <xdr:row>76</xdr:row>
      <xdr:rowOff>101022</xdr:rowOff>
    </xdr:to>
    <xdr:sp macro="" textlink="">
      <xdr:nvSpPr>
        <xdr:cNvPr id="196" name="楕円 195"/>
        <xdr:cNvSpPr/>
      </xdr:nvSpPr>
      <xdr:spPr>
        <a:xfrm>
          <a:off x="4584700" y="1302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22300</xdr:rowOff>
    </xdr:from>
    <xdr:ext cx="599010" cy="259045"/>
    <xdr:sp macro="" textlink="">
      <xdr:nvSpPr>
        <xdr:cNvPr id="197" name="民生費該当値テキスト"/>
        <xdr:cNvSpPr txBox="1"/>
      </xdr:nvSpPr>
      <xdr:spPr>
        <a:xfrm>
          <a:off x="4686300" y="1288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80766</xdr:rowOff>
    </xdr:from>
    <xdr:to>
      <xdr:col>20</xdr:col>
      <xdr:colOff>38100</xdr:colOff>
      <xdr:row>77</xdr:row>
      <xdr:rowOff>10916</xdr:rowOff>
    </xdr:to>
    <xdr:sp macro="" textlink="">
      <xdr:nvSpPr>
        <xdr:cNvPr id="198" name="楕円 197"/>
        <xdr:cNvSpPr/>
      </xdr:nvSpPr>
      <xdr:spPr>
        <a:xfrm>
          <a:off x="3746500" y="131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27443</xdr:rowOff>
    </xdr:from>
    <xdr:ext cx="599010" cy="259045"/>
    <xdr:sp macro="" textlink="">
      <xdr:nvSpPr>
        <xdr:cNvPr id="199" name="テキスト ボックス 198"/>
        <xdr:cNvSpPr txBox="1"/>
      </xdr:nvSpPr>
      <xdr:spPr>
        <a:xfrm>
          <a:off x="3497795" y="1288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89872</xdr:rowOff>
    </xdr:from>
    <xdr:to>
      <xdr:col>15</xdr:col>
      <xdr:colOff>101600</xdr:colOff>
      <xdr:row>77</xdr:row>
      <xdr:rowOff>20022</xdr:rowOff>
    </xdr:to>
    <xdr:sp macro="" textlink="">
      <xdr:nvSpPr>
        <xdr:cNvPr id="200" name="楕円 199"/>
        <xdr:cNvSpPr/>
      </xdr:nvSpPr>
      <xdr:spPr>
        <a:xfrm>
          <a:off x="2857500" y="131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11149</xdr:rowOff>
    </xdr:from>
    <xdr:ext cx="599010" cy="259045"/>
    <xdr:sp macro="" textlink="">
      <xdr:nvSpPr>
        <xdr:cNvPr id="201" name="テキスト ボックス 200"/>
        <xdr:cNvSpPr txBox="1"/>
      </xdr:nvSpPr>
      <xdr:spPr>
        <a:xfrm>
          <a:off x="2608795" y="1321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148183</xdr:rowOff>
    </xdr:from>
    <xdr:to>
      <xdr:col>10</xdr:col>
      <xdr:colOff>165100</xdr:colOff>
      <xdr:row>77</xdr:row>
      <xdr:rowOff>78333</xdr:rowOff>
    </xdr:to>
    <xdr:sp macro="" textlink="">
      <xdr:nvSpPr>
        <xdr:cNvPr id="202" name="楕円 201"/>
        <xdr:cNvSpPr/>
      </xdr:nvSpPr>
      <xdr:spPr>
        <a:xfrm>
          <a:off x="1968500" y="1317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69460</xdr:rowOff>
    </xdr:from>
    <xdr:ext cx="599010" cy="259045"/>
    <xdr:sp macro="" textlink="">
      <xdr:nvSpPr>
        <xdr:cNvPr id="203" name="テキスト ボックス 202"/>
        <xdr:cNvSpPr txBox="1"/>
      </xdr:nvSpPr>
      <xdr:spPr>
        <a:xfrm>
          <a:off x="1719795" y="1327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88633</xdr:rowOff>
    </xdr:from>
    <xdr:to>
      <xdr:col>6</xdr:col>
      <xdr:colOff>38100</xdr:colOff>
      <xdr:row>78</xdr:row>
      <xdr:rowOff>18783</xdr:rowOff>
    </xdr:to>
    <xdr:sp macro="" textlink="">
      <xdr:nvSpPr>
        <xdr:cNvPr id="204" name="楕円 203"/>
        <xdr:cNvSpPr/>
      </xdr:nvSpPr>
      <xdr:spPr>
        <a:xfrm>
          <a:off x="1079500" y="1329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9910</xdr:rowOff>
    </xdr:from>
    <xdr:ext cx="599010" cy="259045"/>
    <xdr:sp macro="" textlink="">
      <xdr:nvSpPr>
        <xdr:cNvPr id="205" name="テキスト ボックス 204"/>
        <xdr:cNvSpPr txBox="1"/>
      </xdr:nvSpPr>
      <xdr:spPr>
        <a:xfrm>
          <a:off x="830795" y="133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24806</xdr:rowOff>
    </xdr:from>
    <xdr:to>
      <xdr:col>24</xdr:col>
      <xdr:colOff>62865</xdr:colOff>
      <xdr:row>98</xdr:row>
      <xdr:rowOff>86779</xdr:rowOff>
    </xdr:to>
    <xdr:cxnSp macro="">
      <xdr:nvCxnSpPr>
        <xdr:cNvPr id="228" name="直線コネクタ 227"/>
        <xdr:cNvCxnSpPr/>
      </xdr:nvCxnSpPr>
      <xdr:spPr>
        <a:xfrm flipV="1">
          <a:off x="4633595" y="15455306"/>
          <a:ext cx="1270" cy="1433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90606</xdr:rowOff>
    </xdr:from>
    <xdr:ext cx="534377" cy="259045"/>
    <xdr:sp macro="" textlink="">
      <xdr:nvSpPr>
        <xdr:cNvPr id="229" name="衛生費最小値テキスト"/>
        <xdr:cNvSpPr txBox="1"/>
      </xdr:nvSpPr>
      <xdr:spPr>
        <a:xfrm>
          <a:off x="4686300" y="168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86779</xdr:rowOff>
    </xdr:from>
    <xdr:to>
      <xdr:col>24</xdr:col>
      <xdr:colOff>152400</xdr:colOff>
      <xdr:row>98</xdr:row>
      <xdr:rowOff>86779</xdr:rowOff>
    </xdr:to>
    <xdr:cxnSp macro="">
      <xdr:nvCxnSpPr>
        <xdr:cNvPr id="230" name="直線コネクタ 229"/>
        <xdr:cNvCxnSpPr/>
      </xdr:nvCxnSpPr>
      <xdr:spPr>
        <a:xfrm>
          <a:off x="4546600" y="168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142933</xdr:rowOff>
    </xdr:from>
    <xdr:ext cx="534377" cy="259045"/>
    <xdr:sp macro="" textlink="">
      <xdr:nvSpPr>
        <xdr:cNvPr id="231" name="衛生費最大値テキスト"/>
        <xdr:cNvSpPr txBox="1"/>
      </xdr:nvSpPr>
      <xdr:spPr>
        <a:xfrm>
          <a:off x="4686300" y="15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24806</xdr:rowOff>
    </xdr:from>
    <xdr:to>
      <xdr:col>24</xdr:col>
      <xdr:colOff>152400</xdr:colOff>
      <xdr:row>90</xdr:row>
      <xdr:rowOff>24806</xdr:rowOff>
    </xdr:to>
    <xdr:cxnSp macro="">
      <xdr:nvCxnSpPr>
        <xdr:cNvPr id="232" name="直線コネクタ 231"/>
        <xdr:cNvCxnSpPr/>
      </xdr:nvCxnSpPr>
      <xdr:spPr>
        <a:xfrm>
          <a:off x="4546600" y="1545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130876</xdr:rowOff>
    </xdr:from>
    <xdr:to>
      <xdr:col>24</xdr:col>
      <xdr:colOff>63500</xdr:colOff>
      <xdr:row>97</xdr:row>
      <xdr:rowOff>92951</xdr:rowOff>
    </xdr:to>
    <xdr:cxnSp macro="">
      <xdr:nvCxnSpPr>
        <xdr:cNvPr id="233" name="直線コネクタ 232"/>
        <xdr:cNvCxnSpPr/>
      </xdr:nvCxnSpPr>
      <xdr:spPr>
        <a:xfrm flipV="1">
          <a:off x="3797300" y="16590076"/>
          <a:ext cx="838200" cy="13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95273</xdr:rowOff>
    </xdr:from>
    <xdr:ext cx="534377" cy="259045"/>
    <xdr:sp macro="" textlink="">
      <xdr:nvSpPr>
        <xdr:cNvPr id="234" name="衛生費平均値テキスト"/>
        <xdr:cNvSpPr txBox="1"/>
      </xdr:nvSpPr>
      <xdr:spPr>
        <a:xfrm>
          <a:off x="4686300" y="1638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72396</xdr:rowOff>
    </xdr:from>
    <xdr:to>
      <xdr:col>24</xdr:col>
      <xdr:colOff>114300</xdr:colOff>
      <xdr:row>97</xdr:row>
      <xdr:rowOff>2546</xdr:rowOff>
    </xdr:to>
    <xdr:sp macro="" textlink="">
      <xdr:nvSpPr>
        <xdr:cNvPr id="235" name="フローチャート: 判断 234"/>
        <xdr:cNvSpPr/>
      </xdr:nvSpPr>
      <xdr:spPr>
        <a:xfrm>
          <a:off x="45847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92951</xdr:rowOff>
    </xdr:from>
    <xdr:to>
      <xdr:col>19</xdr:col>
      <xdr:colOff>177800</xdr:colOff>
      <xdr:row>97</xdr:row>
      <xdr:rowOff>104473</xdr:rowOff>
    </xdr:to>
    <xdr:cxnSp macro="">
      <xdr:nvCxnSpPr>
        <xdr:cNvPr id="236" name="直線コネクタ 235"/>
        <xdr:cNvCxnSpPr/>
      </xdr:nvCxnSpPr>
      <xdr:spPr>
        <a:xfrm flipV="1">
          <a:off x="2908300" y="16723601"/>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149433</xdr:rowOff>
    </xdr:from>
    <xdr:to>
      <xdr:col>20</xdr:col>
      <xdr:colOff>38100</xdr:colOff>
      <xdr:row>97</xdr:row>
      <xdr:rowOff>79583</xdr:rowOff>
    </xdr:to>
    <xdr:sp macro="" textlink="">
      <xdr:nvSpPr>
        <xdr:cNvPr id="237" name="フローチャート: 判断 236"/>
        <xdr:cNvSpPr/>
      </xdr:nvSpPr>
      <xdr:spPr>
        <a:xfrm>
          <a:off x="3746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96110</xdr:rowOff>
    </xdr:from>
    <xdr:ext cx="534377" cy="259045"/>
    <xdr:sp macro="" textlink="">
      <xdr:nvSpPr>
        <xdr:cNvPr id="238" name="テキスト ボックス 237"/>
        <xdr:cNvSpPr txBox="1"/>
      </xdr:nvSpPr>
      <xdr:spPr>
        <a:xfrm>
          <a:off x="3530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104473</xdr:rowOff>
    </xdr:from>
    <xdr:to>
      <xdr:col>15</xdr:col>
      <xdr:colOff>50800</xdr:colOff>
      <xdr:row>97</xdr:row>
      <xdr:rowOff>110461</xdr:rowOff>
    </xdr:to>
    <xdr:cxnSp macro="">
      <xdr:nvCxnSpPr>
        <xdr:cNvPr id="239" name="直線コネクタ 238"/>
        <xdr:cNvCxnSpPr/>
      </xdr:nvCxnSpPr>
      <xdr:spPr>
        <a:xfrm flipV="1">
          <a:off x="2019300" y="16735123"/>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165756</xdr:rowOff>
    </xdr:from>
    <xdr:to>
      <xdr:col>15</xdr:col>
      <xdr:colOff>101600</xdr:colOff>
      <xdr:row>97</xdr:row>
      <xdr:rowOff>95906</xdr:rowOff>
    </xdr:to>
    <xdr:sp macro="" textlink="">
      <xdr:nvSpPr>
        <xdr:cNvPr id="240" name="フローチャート: 判断 239"/>
        <xdr:cNvSpPr/>
      </xdr:nvSpPr>
      <xdr:spPr>
        <a:xfrm>
          <a:off x="2857500" y="166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112433</xdr:rowOff>
    </xdr:from>
    <xdr:ext cx="534377" cy="259045"/>
    <xdr:sp macro="" textlink="">
      <xdr:nvSpPr>
        <xdr:cNvPr id="241" name="テキスト ボックス 240"/>
        <xdr:cNvSpPr txBox="1"/>
      </xdr:nvSpPr>
      <xdr:spPr>
        <a:xfrm>
          <a:off x="2641111" y="164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110461</xdr:rowOff>
    </xdr:from>
    <xdr:to>
      <xdr:col>10</xdr:col>
      <xdr:colOff>114300</xdr:colOff>
      <xdr:row>97</xdr:row>
      <xdr:rowOff>115377</xdr:rowOff>
    </xdr:to>
    <xdr:cxnSp macro="">
      <xdr:nvCxnSpPr>
        <xdr:cNvPr id="242" name="直線コネクタ 241"/>
        <xdr:cNvCxnSpPr/>
      </xdr:nvCxnSpPr>
      <xdr:spPr>
        <a:xfrm flipV="1">
          <a:off x="1130300" y="1674111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152085</xdr:rowOff>
    </xdr:from>
    <xdr:to>
      <xdr:col>10</xdr:col>
      <xdr:colOff>165100</xdr:colOff>
      <xdr:row>97</xdr:row>
      <xdr:rowOff>82235</xdr:rowOff>
    </xdr:to>
    <xdr:sp macro="" textlink="">
      <xdr:nvSpPr>
        <xdr:cNvPr id="243" name="フローチャート: 判断 242"/>
        <xdr:cNvSpPr/>
      </xdr:nvSpPr>
      <xdr:spPr>
        <a:xfrm>
          <a:off x="1968500" y="1661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98762</xdr:rowOff>
    </xdr:from>
    <xdr:ext cx="534377" cy="259045"/>
    <xdr:sp macro="" textlink="">
      <xdr:nvSpPr>
        <xdr:cNvPr id="244" name="テキスト ボックス 243"/>
        <xdr:cNvSpPr txBox="1"/>
      </xdr:nvSpPr>
      <xdr:spPr>
        <a:xfrm>
          <a:off x="1752111" y="1638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12182</xdr:rowOff>
    </xdr:from>
    <xdr:to>
      <xdr:col>6</xdr:col>
      <xdr:colOff>38100</xdr:colOff>
      <xdr:row>97</xdr:row>
      <xdr:rowOff>113782</xdr:rowOff>
    </xdr:to>
    <xdr:sp macro="" textlink="">
      <xdr:nvSpPr>
        <xdr:cNvPr id="245" name="フローチャート: 判断 244"/>
        <xdr:cNvSpPr/>
      </xdr:nvSpPr>
      <xdr:spPr>
        <a:xfrm>
          <a:off x="1079500" y="1664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130309</xdr:rowOff>
    </xdr:from>
    <xdr:ext cx="534377" cy="259045"/>
    <xdr:sp macro="" textlink="">
      <xdr:nvSpPr>
        <xdr:cNvPr id="246" name="テキスト ボックス 245"/>
        <xdr:cNvSpPr txBox="1"/>
      </xdr:nvSpPr>
      <xdr:spPr>
        <a:xfrm>
          <a:off x="863111" y="1641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80076</xdr:rowOff>
    </xdr:from>
    <xdr:to>
      <xdr:col>24</xdr:col>
      <xdr:colOff>114300</xdr:colOff>
      <xdr:row>97</xdr:row>
      <xdr:rowOff>10226</xdr:rowOff>
    </xdr:to>
    <xdr:sp macro="" textlink="">
      <xdr:nvSpPr>
        <xdr:cNvPr id="252" name="楕円 251"/>
        <xdr:cNvSpPr/>
      </xdr:nvSpPr>
      <xdr:spPr>
        <a:xfrm>
          <a:off x="4584700" y="1653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58503</xdr:rowOff>
    </xdr:from>
    <xdr:ext cx="534377" cy="259045"/>
    <xdr:sp macro="" textlink="">
      <xdr:nvSpPr>
        <xdr:cNvPr id="253" name="衛生費該当値テキスト"/>
        <xdr:cNvSpPr txBox="1"/>
      </xdr:nvSpPr>
      <xdr:spPr>
        <a:xfrm>
          <a:off x="4686300" y="1651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42151</xdr:rowOff>
    </xdr:from>
    <xdr:to>
      <xdr:col>20</xdr:col>
      <xdr:colOff>38100</xdr:colOff>
      <xdr:row>97</xdr:row>
      <xdr:rowOff>143751</xdr:rowOff>
    </xdr:to>
    <xdr:sp macro="" textlink="">
      <xdr:nvSpPr>
        <xdr:cNvPr id="254" name="楕円 253"/>
        <xdr:cNvSpPr/>
      </xdr:nvSpPr>
      <xdr:spPr>
        <a:xfrm>
          <a:off x="3746500" y="166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134878</xdr:rowOff>
    </xdr:from>
    <xdr:ext cx="534377" cy="259045"/>
    <xdr:sp macro="" textlink="">
      <xdr:nvSpPr>
        <xdr:cNvPr id="255" name="テキスト ボックス 254"/>
        <xdr:cNvSpPr txBox="1"/>
      </xdr:nvSpPr>
      <xdr:spPr>
        <a:xfrm>
          <a:off x="3530111" y="1676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53673</xdr:rowOff>
    </xdr:from>
    <xdr:to>
      <xdr:col>15</xdr:col>
      <xdr:colOff>101600</xdr:colOff>
      <xdr:row>97</xdr:row>
      <xdr:rowOff>155273</xdr:rowOff>
    </xdr:to>
    <xdr:sp macro="" textlink="">
      <xdr:nvSpPr>
        <xdr:cNvPr id="256" name="楕円 255"/>
        <xdr:cNvSpPr/>
      </xdr:nvSpPr>
      <xdr:spPr>
        <a:xfrm>
          <a:off x="2857500" y="166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146400</xdr:rowOff>
    </xdr:from>
    <xdr:ext cx="534377" cy="259045"/>
    <xdr:sp macro="" textlink="">
      <xdr:nvSpPr>
        <xdr:cNvPr id="257" name="テキスト ボックス 256"/>
        <xdr:cNvSpPr txBox="1"/>
      </xdr:nvSpPr>
      <xdr:spPr>
        <a:xfrm>
          <a:off x="2641111" y="1677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59661</xdr:rowOff>
    </xdr:from>
    <xdr:to>
      <xdr:col>10</xdr:col>
      <xdr:colOff>165100</xdr:colOff>
      <xdr:row>97</xdr:row>
      <xdr:rowOff>161261</xdr:rowOff>
    </xdr:to>
    <xdr:sp macro="" textlink="">
      <xdr:nvSpPr>
        <xdr:cNvPr id="258" name="楕円 257"/>
        <xdr:cNvSpPr/>
      </xdr:nvSpPr>
      <xdr:spPr>
        <a:xfrm>
          <a:off x="1968500" y="166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152388</xdr:rowOff>
    </xdr:from>
    <xdr:ext cx="534377" cy="259045"/>
    <xdr:sp macro="" textlink="">
      <xdr:nvSpPr>
        <xdr:cNvPr id="259" name="テキスト ボックス 258"/>
        <xdr:cNvSpPr txBox="1"/>
      </xdr:nvSpPr>
      <xdr:spPr>
        <a:xfrm>
          <a:off x="1752111" y="16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64577</xdr:rowOff>
    </xdr:from>
    <xdr:to>
      <xdr:col>6</xdr:col>
      <xdr:colOff>38100</xdr:colOff>
      <xdr:row>97</xdr:row>
      <xdr:rowOff>166177</xdr:rowOff>
    </xdr:to>
    <xdr:sp macro="" textlink="">
      <xdr:nvSpPr>
        <xdr:cNvPr id="260" name="楕円 259"/>
        <xdr:cNvSpPr/>
      </xdr:nvSpPr>
      <xdr:spPr>
        <a:xfrm>
          <a:off x="1079500" y="1669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157304</xdr:rowOff>
    </xdr:from>
    <xdr:ext cx="534377" cy="259045"/>
    <xdr:sp macro="" textlink="">
      <xdr:nvSpPr>
        <xdr:cNvPr id="261" name="テキスト ボックス 260"/>
        <xdr:cNvSpPr txBox="1"/>
      </xdr:nvSpPr>
      <xdr:spPr>
        <a:xfrm>
          <a:off x="863111" y="167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64262</xdr:rowOff>
    </xdr:from>
    <xdr:to>
      <xdr:col>54</xdr:col>
      <xdr:colOff>189865</xdr:colOff>
      <xdr:row>38</xdr:row>
      <xdr:rowOff>162941</xdr:rowOff>
    </xdr:to>
    <xdr:cxnSp macro="">
      <xdr:nvCxnSpPr>
        <xdr:cNvPr id="285" name="直線コネクタ 284"/>
        <xdr:cNvCxnSpPr/>
      </xdr:nvCxnSpPr>
      <xdr:spPr>
        <a:xfrm flipV="1">
          <a:off x="10475595" y="5379212"/>
          <a:ext cx="1270" cy="129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166768</xdr:rowOff>
    </xdr:from>
    <xdr:ext cx="378565" cy="259045"/>
    <xdr:sp macro="" textlink="">
      <xdr:nvSpPr>
        <xdr:cNvPr id="286" name="労働費最小値テキスト"/>
        <xdr:cNvSpPr txBox="1"/>
      </xdr:nvSpPr>
      <xdr:spPr>
        <a:xfrm>
          <a:off x="10528300"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162941</xdr:rowOff>
    </xdr:from>
    <xdr:to>
      <xdr:col>55</xdr:col>
      <xdr:colOff>88900</xdr:colOff>
      <xdr:row>38</xdr:row>
      <xdr:rowOff>162941</xdr:rowOff>
    </xdr:to>
    <xdr:cxnSp macro="">
      <xdr:nvCxnSpPr>
        <xdr:cNvPr id="287" name="直線コネクタ 286"/>
        <xdr:cNvCxnSpPr/>
      </xdr:nvCxnSpPr>
      <xdr:spPr>
        <a:xfrm>
          <a:off x="10388600" y="667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10939</xdr:rowOff>
    </xdr:from>
    <xdr:ext cx="469744" cy="259045"/>
    <xdr:sp macro="" textlink="">
      <xdr:nvSpPr>
        <xdr:cNvPr id="288" name="労働費最大値テキスト"/>
        <xdr:cNvSpPr txBox="1"/>
      </xdr:nvSpPr>
      <xdr:spPr>
        <a:xfrm>
          <a:off x="10528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64262</xdr:rowOff>
    </xdr:from>
    <xdr:to>
      <xdr:col>55</xdr:col>
      <xdr:colOff>88900</xdr:colOff>
      <xdr:row>31</xdr:row>
      <xdr:rowOff>64262</xdr:rowOff>
    </xdr:to>
    <xdr:cxnSp macro="">
      <xdr:nvCxnSpPr>
        <xdr:cNvPr id="289" name="直線コネクタ 288"/>
        <xdr:cNvCxnSpPr/>
      </xdr:nvCxnSpPr>
      <xdr:spPr>
        <a:xfrm>
          <a:off x="10388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62357</xdr:rowOff>
    </xdr:from>
    <xdr:to>
      <xdr:col>55</xdr:col>
      <xdr:colOff>0</xdr:colOff>
      <xdr:row>37</xdr:row>
      <xdr:rowOff>4826</xdr:rowOff>
    </xdr:to>
    <xdr:cxnSp macro="">
      <xdr:nvCxnSpPr>
        <xdr:cNvPr id="290" name="直線コネクタ 289"/>
        <xdr:cNvCxnSpPr/>
      </xdr:nvCxnSpPr>
      <xdr:spPr>
        <a:xfrm flipV="1">
          <a:off x="9639300" y="6063107"/>
          <a:ext cx="8382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7891</xdr:rowOff>
    </xdr:from>
    <xdr:ext cx="378565" cy="259045"/>
    <xdr:sp macro="" textlink="">
      <xdr:nvSpPr>
        <xdr:cNvPr id="291" name="労働費平均値テキスト"/>
        <xdr:cNvSpPr txBox="1"/>
      </xdr:nvSpPr>
      <xdr:spPr>
        <a:xfrm>
          <a:off x="10528300" y="63515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29464</xdr:rowOff>
    </xdr:from>
    <xdr:to>
      <xdr:col>55</xdr:col>
      <xdr:colOff>50800</xdr:colOff>
      <xdr:row>37</xdr:row>
      <xdr:rowOff>131064</xdr:rowOff>
    </xdr:to>
    <xdr:sp macro="" textlink="">
      <xdr:nvSpPr>
        <xdr:cNvPr id="292" name="フローチャート: 判断 291"/>
        <xdr:cNvSpPr/>
      </xdr:nvSpPr>
      <xdr:spPr>
        <a:xfrm>
          <a:off x="104267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160655</xdr:rowOff>
    </xdr:from>
    <xdr:to>
      <xdr:col>50</xdr:col>
      <xdr:colOff>114300</xdr:colOff>
      <xdr:row>37</xdr:row>
      <xdr:rowOff>4826</xdr:rowOff>
    </xdr:to>
    <xdr:cxnSp macro="">
      <xdr:nvCxnSpPr>
        <xdr:cNvPr id="293" name="直線コネクタ 292"/>
        <xdr:cNvCxnSpPr/>
      </xdr:nvCxnSpPr>
      <xdr:spPr>
        <a:xfrm>
          <a:off x="8750300" y="633285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162814</xdr:rowOff>
    </xdr:from>
    <xdr:to>
      <xdr:col>50</xdr:col>
      <xdr:colOff>165100</xdr:colOff>
      <xdr:row>37</xdr:row>
      <xdr:rowOff>92964</xdr:rowOff>
    </xdr:to>
    <xdr:sp macro="" textlink="">
      <xdr:nvSpPr>
        <xdr:cNvPr id="294" name="フローチャート: 判断 293"/>
        <xdr:cNvSpPr/>
      </xdr:nvSpPr>
      <xdr:spPr>
        <a:xfrm>
          <a:off x="9588500" y="63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84091</xdr:rowOff>
    </xdr:from>
    <xdr:ext cx="378565" cy="259045"/>
    <xdr:sp macro="" textlink="">
      <xdr:nvSpPr>
        <xdr:cNvPr id="295" name="テキスト ボックス 294"/>
        <xdr:cNvSpPr txBox="1"/>
      </xdr:nvSpPr>
      <xdr:spPr>
        <a:xfrm>
          <a:off x="9450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160655</xdr:rowOff>
    </xdr:from>
    <xdr:to>
      <xdr:col>45</xdr:col>
      <xdr:colOff>177800</xdr:colOff>
      <xdr:row>37</xdr:row>
      <xdr:rowOff>5588</xdr:rowOff>
    </xdr:to>
    <xdr:cxnSp macro="">
      <xdr:nvCxnSpPr>
        <xdr:cNvPr id="296" name="直線コネクタ 295"/>
        <xdr:cNvCxnSpPr/>
      </xdr:nvCxnSpPr>
      <xdr:spPr>
        <a:xfrm flipV="1">
          <a:off x="7861300" y="6332855"/>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136525</xdr:rowOff>
    </xdr:from>
    <xdr:to>
      <xdr:col>46</xdr:col>
      <xdr:colOff>38100</xdr:colOff>
      <xdr:row>37</xdr:row>
      <xdr:rowOff>66675</xdr:rowOff>
    </xdr:to>
    <xdr:sp macro="" textlink="">
      <xdr:nvSpPr>
        <xdr:cNvPr id="297" name="フローチャート: 判断 296"/>
        <xdr:cNvSpPr/>
      </xdr:nvSpPr>
      <xdr:spPr>
        <a:xfrm>
          <a:off x="869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57802</xdr:rowOff>
    </xdr:from>
    <xdr:ext cx="378565" cy="259045"/>
    <xdr:sp macro="" textlink="">
      <xdr:nvSpPr>
        <xdr:cNvPr id="298" name="テキスト ボックス 297"/>
        <xdr:cNvSpPr txBox="1"/>
      </xdr:nvSpPr>
      <xdr:spPr>
        <a:xfrm>
          <a:off x="8561017" y="6401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164846</xdr:rowOff>
    </xdr:from>
    <xdr:to>
      <xdr:col>41</xdr:col>
      <xdr:colOff>50800</xdr:colOff>
      <xdr:row>37</xdr:row>
      <xdr:rowOff>5588</xdr:rowOff>
    </xdr:to>
    <xdr:cxnSp macro="">
      <xdr:nvCxnSpPr>
        <xdr:cNvPr id="299" name="直線コネクタ 298"/>
        <xdr:cNvCxnSpPr/>
      </xdr:nvCxnSpPr>
      <xdr:spPr>
        <a:xfrm>
          <a:off x="6972300" y="633704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90805</xdr:rowOff>
    </xdr:from>
    <xdr:to>
      <xdr:col>41</xdr:col>
      <xdr:colOff>101600</xdr:colOff>
      <xdr:row>37</xdr:row>
      <xdr:rowOff>20955</xdr:rowOff>
    </xdr:to>
    <xdr:sp macro="" textlink="">
      <xdr:nvSpPr>
        <xdr:cNvPr id="300" name="フローチャート: 判断 299"/>
        <xdr:cNvSpPr/>
      </xdr:nvSpPr>
      <xdr:spPr>
        <a:xfrm>
          <a:off x="7810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37482</xdr:rowOff>
    </xdr:from>
    <xdr:ext cx="469744" cy="259045"/>
    <xdr:sp macro="" textlink="">
      <xdr:nvSpPr>
        <xdr:cNvPr id="301" name="テキスト ボックス 300"/>
        <xdr:cNvSpPr txBox="1"/>
      </xdr:nvSpPr>
      <xdr:spPr>
        <a:xfrm>
          <a:off x="7626428" y="60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2" name="フローチャート: 判断 301"/>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3" name="テキスト ボックス 302"/>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11557</xdr:rowOff>
    </xdr:from>
    <xdr:to>
      <xdr:col>55</xdr:col>
      <xdr:colOff>50800</xdr:colOff>
      <xdr:row>35</xdr:row>
      <xdr:rowOff>113157</xdr:rowOff>
    </xdr:to>
    <xdr:sp macro="" textlink="">
      <xdr:nvSpPr>
        <xdr:cNvPr id="309" name="楕円 308"/>
        <xdr:cNvSpPr/>
      </xdr:nvSpPr>
      <xdr:spPr>
        <a:xfrm>
          <a:off x="10426700" y="60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34434</xdr:rowOff>
    </xdr:from>
    <xdr:ext cx="469744" cy="259045"/>
    <xdr:sp macro="" textlink="">
      <xdr:nvSpPr>
        <xdr:cNvPr id="310" name="労働費該当値テキスト"/>
        <xdr:cNvSpPr txBox="1"/>
      </xdr:nvSpPr>
      <xdr:spPr>
        <a:xfrm>
          <a:off x="10528300"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125476</xdr:rowOff>
    </xdr:from>
    <xdr:to>
      <xdr:col>50</xdr:col>
      <xdr:colOff>165100</xdr:colOff>
      <xdr:row>37</xdr:row>
      <xdr:rowOff>55626</xdr:rowOff>
    </xdr:to>
    <xdr:sp macro="" textlink="">
      <xdr:nvSpPr>
        <xdr:cNvPr id="311" name="楕円 310"/>
        <xdr:cNvSpPr/>
      </xdr:nvSpPr>
      <xdr:spPr>
        <a:xfrm>
          <a:off x="95885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72153</xdr:rowOff>
    </xdr:from>
    <xdr:ext cx="469744" cy="259045"/>
    <xdr:sp macro="" textlink="">
      <xdr:nvSpPr>
        <xdr:cNvPr id="312" name="テキスト ボックス 311"/>
        <xdr:cNvSpPr txBox="1"/>
      </xdr:nvSpPr>
      <xdr:spPr>
        <a:xfrm>
          <a:off x="9404428" y="607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109855</xdr:rowOff>
    </xdr:from>
    <xdr:to>
      <xdr:col>46</xdr:col>
      <xdr:colOff>38100</xdr:colOff>
      <xdr:row>37</xdr:row>
      <xdr:rowOff>40005</xdr:rowOff>
    </xdr:to>
    <xdr:sp macro="" textlink="">
      <xdr:nvSpPr>
        <xdr:cNvPr id="313" name="楕円 312"/>
        <xdr:cNvSpPr/>
      </xdr:nvSpPr>
      <xdr:spPr>
        <a:xfrm>
          <a:off x="8699500" y="628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56532</xdr:rowOff>
    </xdr:from>
    <xdr:ext cx="469744" cy="259045"/>
    <xdr:sp macro="" textlink="">
      <xdr:nvSpPr>
        <xdr:cNvPr id="314" name="テキスト ボックス 313"/>
        <xdr:cNvSpPr txBox="1"/>
      </xdr:nvSpPr>
      <xdr:spPr>
        <a:xfrm>
          <a:off x="8515428" y="605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126238</xdr:rowOff>
    </xdr:from>
    <xdr:to>
      <xdr:col>41</xdr:col>
      <xdr:colOff>101600</xdr:colOff>
      <xdr:row>37</xdr:row>
      <xdr:rowOff>56388</xdr:rowOff>
    </xdr:to>
    <xdr:sp macro="" textlink="">
      <xdr:nvSpPr>
        <xdr:cNvPr id="315" name="楕円 314"/>
        <xdr:cNvSpPr/>
      </xdr:nvSpPr>
      <xdr:spPr>
        <a:xfrm>
          <a:off x="7810500" y="62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47515</xdr:rowOff>
    </xdr:from>
    <xdr:ext cx="469744" cy="259045"/>
    <xdr:sp macro="" textlink="">
      <xdr:nvSpPr>
        <xdr:cNvPr id="316" name="テキスト ボックス 315"/>
        <xdr:cNvSpPr txBox="1"/>
      </xdr:nvSpPr>
      <xdr:spPr>
        <a:xfrm>
          <a:off x="7626428"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317" name="楕円 316"/>
        <xdr:cNvSpPr/>
      </xdr:nvSpPr>
      <xdr:spPr>
        <a:xfrm>
          <a:off x="6921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35323</xdr:rowOff>
    </xdr:from>
    <xdr:ext cx="469744" cy="259045"/>
    <xdr:sp macro="" textlink="">
      <xdr:nvSpPr>
        <xdr:cNvPr id="318" name="テキスト ボックス 317"/>
        <xdr:cNvSpPr txBox="1"/>
      </xdr:nvSpPr>
      <xdr:spPr>
        <a:xfrm>
          <a:off x="6737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155519</xdr:rowOff>
    </xdr:from>
    <xdr:to>
      <xdr:col>54</xdr:col>
      <xdr:colOff>189865</xdr:colOff>
      <xdr:row>58</xdr:row>
      <xdr:rowOff>130876</xdr:rowOff>
    </xdr:to>
    <xdr:cxnSp macro="">
      <xdr:nvCxnSpPr>
        <xdr:cNvPr id="340" name="直線コネクタ 339"/>
        <xdr:cNvCxnSpPr/>
      </xdr:nvCxnSpPr>
      <xdr:spPr>
        <a:xfrm flipV="1">
          <a:off x="10475595" y="8899469"/>
          <a:ext cx="1270" cy="117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134703</xdr:rowOff>
    </xdr:from>
    <xdr:ext cx="378565" cy="259045"/>
    <xdr:sp macro="" textlink="">
      <xdr:nvSpPr>
        <xdr:cNvPr id="341" name="農林水産業費最小値テキスト"/>
        <xdr:cNvSpPr txBox="1"/>
      </xdr:nvSpPr>
      <xdr:spPr>
        <a:xfrm>
          <a:off x="10528300" y="10078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130876</xdr:rowOff>
    </xdr:from>
    <xdr:to>
      <xdr:col>55</xdr:col>
      <xdr:colOff>88900</xdr:colOff>
      <xdr:row>58</xdr:row>
      <xdr:rowOff>130876</xdr:rowOff>
    </xdr:to>
    <xdr:cxnSp macro="">
      <xdr:nvCxnSpPr>
        <xdr:cNvPr id="342" name="直線コネクタ 341"/>
        <xdr:cNvCxnSpPr/>
      </xdr:nvCxnSpPr>
      <xdr:spPr>
        <a:xfrm>
          <a:off x="10388600" y="10074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102196</xdr:rowOff>
    </xdr:from>
    <xdr:ext cx="534377" cy="259045"/>
    <xdr:sp macro="" textlink="">
      <xdr:nvSpPr>
        <xdr:cNvPr id="343" name="農林水産業費最大値テキスト"/>
        <xdr:cNvSpPr txBox="1"/>
      </xdr:nvSpPr>
      <xdr:spPr>
        <a:xfrm>
          <a:off x="10528300" y="86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155519</xdr:rowOff>
    </xdr:from>
    <xdr:to>
      <xdr:col>55</xdr:col>
      <xdr:colOff>88900</xdr:colOff>
      <xdr:row>51</xdr:row>
      <xdr:rowOff>155519</xdr:rowOff>
    </xdr:to>
    <xdr:cxnSp macro="">
      <xdr:nvCxnSpPr>
        <xdr:cNvPr id="344" name="直線コネクタ 343"/>
        <xdr:cNvCxnSpPr/>
      </xdr:nvCxnSpPr>
      <xdr:spPr>
        <a:xfrm>
          <a:off x="10388600" y="889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116063</xdr:rowOff>
    </xdr:from>
    <xdr:to>
      <xdr:col>55</xdr:col>
      <xdr:colOff>0</xdr:colOff>
      <xdr:row>58</xdr:row>
      <xdr:rowOff>118852</xdr:rowOff>
    </xdr:to>
    <xdr:cxnSp macro="">
      <xdr:nvCxnSpPr>
        <xdr:cNvPr id="345" name="直線コネクタ 344"/>
        <xdr:cNvCxnSpPr/>
      </xdr:nvCxnSpPr>
      <xdr:spPr>
        <a:xfrm>
          <a:off x="9639300" y="10060163"/>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55313</xdr:rowOff>
    </xdr:from>
    <xdr:ext cx="469744" cy="259045"/>
    <xdr:sp macro="" textlink="">
      <xdr:nvSpPr>
        <xdr:cNvPr id="346" name="農林水産業費平均値テキスト"/>
        <xdr:cNvSpPr txBox="1"/>
      </xdr:nvSpPr>
      <xdr:spPr>
        <a:xfrm>
          <a:off x="10528300" y="965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32436</xdr:rowOff>
    </xdr:from>
    <xdr:to>
      <xdr:col>55</xdr:col>
      <xdr:colOff>50800</xdr:colOff>
      <xdr:row>57</xdr:row>
      <xdr:rowOff>134036</xdr:rowOff>
    </xdr:to>
    <xdr:sp macro="" textlink="">
      <xdr:nvSpPr>
        <xdr:cNvPr id="347" name="フローチャート: 判断 346"/>
        <xdr:cNvSpPr/>
      </xdr:nvSpPr>
      <xdr:spPr>
        <a:xfrm>
          <a:off x="104267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116063</xdr:rowOff>
    </xdr:from>
    <xdr:to>
      <xdr:col>50</xdr:col>
      <xdr:colOff>114300</xdr:colOff>
      <xdr:row>58</xdr:row>
      <xdr:rowOff>118211</xdr:rowOff>
    </xdr:to>
    <xdr:cxnSp macro="">
      <xdr:nvCxnSpPr>
        <xdr:cNvPr id="348" name="直線コネクタ 347"/>
        <xdr:cNvCxnSpPr/>
      </xdr:nvCxnSpPr>
      <xdr:spPr>
        <a:xfrm flipV="1">
          <a:off x="8750300" y="10060163"/>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23475</xdr:rowOff>
    </xdr:from>
    <xdr:to>
      <xdr:col>50</xdr:col>
      <xdr:colOff>165100</xdr:colOff>
      <xdr:row>57</xdr:row>
      <xdr:rowOff>125075</xdr:rowOff>
    </xdr:to>
    <xdr:sp macro="" textlink="">
      <xdr:nvSpPr>
        <xdr:cNvPr id="349" name="フローチャート: 判断 348"/>
        <xdr:cNvSpPr/>
      </xdr:nvSpPr>
      <xdr:spPr>
        <a:xfrm>
          <a:off x="9588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141602</xdr:rowOff>
    </xdr:from>
    <xdr:ext cx="469744" cy="259045"/>
    <xdr:sp macro="" textlink="">
      <xdr:nvSpPr>
        <xdr:cNvPr id="350" name="テキスト ボックス 349"/>
        <xdr:cNvSpPr txBox="1"/>
      </xdr:nvSpPr>
      <xdr:spPr>
        <a:xfrm>
          <a:off x="9404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118120</xdr:rowOff>
    </xdr:from>
    <xdr:to>
      <xdr:col>45</xdr:col>
      <xdr:colOff>177800</xdr:colOff>
      <xdr:row>58</xdr:row>
      <xdr:rowOff>118211</xdr:rowOff>
    </xdr:to>
    <xdr:cxnSp macro="">
      <xdr:nvCxnSpPr>
        <xdr:cNvPr id="351" name="直線コネクタ 350"/>
        <xdr:cNvCxnSpPr/>
      </xdr:nvCxnSpPr>
      <xdr:spPr>
        <a:xfrm>
          <a:off x="7861300" y="1006222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30835</xdr:rowOff>
    </xdr:from>
    <xdr:to>
      <xdr:col>46</xdr:col>
      <xdr:colOff>38100</xdr:colOff>
      <xdr:row>57</xdr:row>
      <xdr:rowOff>132435</xdr:rowOff>
    </xdr:to>
    <xdr:sp macro="" textlink="">
      <xdr:nvSpPr>
        <xdr:cNvPr id="352" name="フローチャート: 判断 351"/>
        <xdr:cNvSpPr/>
      </xdr:nvSpPr>
      <xdr:spPr>
        <a:xfrm>
          <a:off x="8699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148962</xdr:rowOff>
    </xdr:from>
    <xdr:ext cx="469744" cy="259045"/>
    <xdr:sp macro="" textlink="">
      <xdr:nvSpPr>
        <xdr:cNvPr id="353" name="テキスト ボックス 352"/>
        <xdr:cNvSpPr txBox="1"/>
      </xdr:nvSpPr>
      <xdr:spPr>
        <a:xfrm>
          <a:off x="8515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117937</xdr:rowOff>
    </xdr:from>
    <xdr:to>
      <xdr:col>41</xdr:col>
      <xdr:colOff>50800</xdr:colOff>
      <xdr:row>58</xdr:row>
      <xdr:rowOff>118120</xdr:rowOff>
    </xdr:to>
    <xdr:cxnSp macro="">
      <xdr:nvCxnSpPr>
        <xdr:cNvPr id="354" name="直線コネクタ 353"/>
        <xdr:cNvCxnSpPr/>
      </xdr:nvCxnSpPr>
      <xdr:spPr>
        <a:xfrm>
          <a:off x="6972300" y="10062037"/>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18948</xdr:rowOff>
    </xdr:from>
    <xdr:to>
      <xdr:col>41</xdr:col>
      <xdr:colOff>101600</xdr:colOff>
      <xdr:row>57</xdr:row>
      <xdr:rowOff>120548</xdr:rowOff>
    </xdr:to>
    <xdr:sp macro="" textlink="">
      <xdr:nvSpPr>
        <xdr:cNvPr id="355" name="フローチャート: 判断 354"/>
        <xdr:cNvSpPr/>
      </xdr:nvSpPr>
      <xdr:spPr>
        <a:xfrm>
          <a:off x="7810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137075</xdr:rowOff>
    </xdr:from>
    <xdr:ext cx="469744" cy="259045"/>
    <xdr:sp macro="" textlink="">
      <xdr:nvSpPr>
        <xdr:cNvPr id="356" name="テキスト ボックス 355"/>
        <xdr:cNvSpPr txBox="1"/>
      </xdr:nvSpPr>
      <xdr:spPr>
        <a:xfrm>
          <a:off x="7626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159812</xdr:rowOff>
    </xdr:from>
    <xdr:to>
      <xdr:col>36</xdr:col>
      <xdr:colOff>165100</xdr:colOff>
      <xdr:row>57</xdr:row>
      <xdr:rowOff>89962</xdr:rowOff>
    </xdr:to>
    <xdr:sp macro="" textlink="">
      <xdr:nvSpPr>
        <xdr:cNvPr id="357" name="フローチャート: 判断 356"/>
        <xdr:cNvSpPr/>
      </xdr:nvSpPr>
      <xdr:spPr>
        <a:xfrm>
          <a:off x="6921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106489</xdr:rowOff>
    </xdr:from>
    <xdr:ext cx="469744" cy="259045"/>
    <xdr:sp macro="" textlink="">
      <xdr:nvSpPr>
        <xdr:cNvPr id="358" name="テキスト ボックス 357"/>
        <xdr:cNvSpPr txBox="1"/>
      </xdr:nvSpPr>
      <xdr:spPr>
        <a:xfrm>
          <a:off x="6737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68052</xdr:rowOff>
    </xdr:from>
    <xdr:to>
      <xdr:col>55</xdr:col>
      <xdr:colOff>50800</xdr:colOff>
      <xdr:row>58</xdr:row>
      <xdr:rowOff>169652</xdr:rowOff>
    </xdr:to>
    <xdr:sp macro="" textlink="">
      <xdr:nvSpPr>
        <xdr:cNvPr id="364" name="楕円 363"/>
        <xdr:cNvSpPr/>
      </xdr:nvSpPr>
      <xdr:spPr>
        <a:xfrm>
          <a:off x="104267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154429</xdr:rowOff>
    </xdr:from>
    <xdr:ext cx="378565" cy="259045"/>
    <xdr:sp macro="" textlink="">
      <xdr:nvSpPr>
        <xdr:cNvPr id="365" name="農林水産業費該当値テキスト"/>
        <xdr:cNvSpPr txBox="1"/>
      </xdr:nvSpPr>
      <xdr:spPr>
        <a:xfrm>
          <a:off x="10528300" y="992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65263</xdr:rowOff>
    </xdr:from>
    <xdr:to>
      <xdr:col>50</xdr:col>
      <xdr:colOff>165100</xdr:colOff>
      <xdr:row>58</xdr:row>
      <xdr:rowOff>166863</xdr:rowOff>
    </xdr:to>
    <xdr:sp macro="" textlink="">
      <xdr:nvSpPr>
        <xdr:cNvPr id="366" name="楕円 365"/>
        <xdr:cNvSpPr/>
      </xdr:nvSpPr>
      <xdr:spPr>
        <a:xfrm>
          <a:off x="9588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157990</xdr:rowOff>
    </xdr:from>
    <xdr:ext cx="378565" cy="259045"/>
    <xdr:sp macro="" textlink="">
      <xdr:nvSpPr>
        <xdr:cNvPr id="367" name="テキスト ボックス 366"/>
        <xdr:cNvSpPr txBox="1"/>
      </xdr:nvSpPr>
      <xdr:spPr>
        <a:xfrm>
          <a:off x="9450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67411</xdr:rowOff>
    </xdr:from>
    <xdr:to>
      <xdr:col>46</xdr:col>
      <xdr:colOff>38100</xdr:colOff>
      <xdr:row>58</xdr:row>
      <xdr:rowOff>169011</xdr:rowOff>
    </xdr:to>
    <xdr:sp macro="" textlink="">
      <xdr:nvSpPr>
        <xdr:cNvPr id="368" name="楕円 367"/>
        <xdr:cNvSpPr/>
      </xdr:nvSpPr>
      <xdr:spPr>
        <a:xfrm>
          <a:off x="8699500" y="100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160138</xdr:rowOff>
    </xdr:from>
    <xdr:ext cx="378565" cy="259045"/>
    <xdr:sp macro="" textlink="">
      <xdr:nvSpPr>
        <xdr:cNvPr id="369" name="テキスト ボックス 368"/>
        <xdr:cNvSpPr txBox="1"/>
      </xdr:nvSpPr>
      <xdr:spPr>
        <a:xfrm>
          <a:off x="8561017" y="1010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67320</xdr:rowOff>
    </xdr:from>
    <xdr:to>
      <xdr:col>41</xdr:col>
      <xdr:colOff>101600</xdr:colOff>
      <xdr:row>58</xdr:row>
      <xdr:rowOff>168920</xdr:rowOff>
    </xdr:to>
    <xdr:sp macro="" textlink="">
      <xdr:nvSpPr>
        <xdr:cNvPr id="370" name="楕円 369"/>
        <xdr:cNvSpPr/>
      </xdr:nvSpPr>
      <xdr:spPr>
        <a:xfrm>
          <a:off x="7810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160047</xdr:rowOff>
    </xdr:from>
    <xdr:ext cx="378565" cy="259045"/>
    <xdr:sp macro="" textlink="">
      <xdr:nvSpPr>
        <xdr:cNvPr id="371" name="テキスト ボックス 370"/>
        <xdr:cNvSpPr txBox="1"/>
      </xdr:nvSpPr>
      <xdr:spPr>
        <a:xfrm>
          <a:off x="7672017" y="10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67137</xdr:rowOff>
    </xdr:from>
    <xdr:to>
      <xdr:col>36</xdr:col>
      <xdr:colOff>165100</xdr:colOff>
      <xdr:row>58</xdr:row>
      <xdr:rowOff>168737</xdr:rowOff>
    </xdr:to>
    <xdr:sp macro="" textlink="">
      <xdr:nvSpPr>
        <xdr:cNvPr id="372" name="楕円 371"/>
        <xdr:cNvSpPr/>
      </xdr:nvSpPr>
      <xdr:spPr>
        <a:xfrm>
          <a:off x="6921500" y="100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159864</xdr:rowOff>
    </xdr:from>
    <xdr:ext cx="378565" cy="259045"/>
    <xdr:sp macro="" textlink="">
      <xdr:nvSpPr>
        <xdr:cNvPr id="373" name="テキスト ボックス 372"/>
        <xdr:cNvSpPr txBox="1"/>
      </xdr:nvSpPr>
      <xdr:spPr>
        <a:xfrm>
          <a:off x="6783017" y="1010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71943</xdr:rowOff>
    </xdr:from>
    <xdr:to>
      <xdr:col>54</xdr:col>
      <xdr:colOff>189865</xdr:colOff>
      <xdr:row>78</xdr:row>
      <xdr:rowOff>39115</xdr:rowOff>
    </xdr:to>
    <xdr:cxnSp macro="">
      <xdr:nvCxnSpPr>
        <xdr:cNvPr id="395" name="直線コネクタ 394"/>
        <xdr:cNvCxnSpPr/>
      </xdr:nvCxnSpPr>
      <xdr:spPr>
        <a:xfrm flipV="1">
          <a:off x="10475595" y="12244893"/>
          <a:ext cx="1270" cy="116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42942</xdr:rowOff>
    </xdr:from>
    <xdr:ext cx="469744" cy="259045"/>
    <xdr:sp macro="" textlink="">
      <xdr:nvSpPr>
        <xdr:cNvPr id="396" name="商工費最小値テキスト"/>
        <xdr:cNvSpPr txBox="1"/>
      </xdr:nvSpPr>
      <xdr:spPr>
        <a:xfrm>
          <a:off x="10528300" y="134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39115</xdr:rowOff>
    </xdr:from>
    <xdr:to>
      <xdr:col>55</xdr:col>
      <xdr:colOff>88900</xdr:colOff>
      <xdr:row>78</xdr:row>
      <xdr:rowOff>39115</xdr:rowOff>
    </xdr:to>
    <xdr:cxnSp macro="">
      <xdr:nvCxnSpPr>
        <xdr:cNvPr id="397" name="直線コネクタ 396"/>
        <xdr:cNvCxnSpPr/>
      </xdr:nvCxnSpPr>
      <xdr:spPr>
        <a:xfrm>
          <a:off x="10388600" y="134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18620</xdr:rowOff>
    </xdr:from>
    <xdr:ext cx="534377" cy="259045"/>
    <xdr:sp macro="" textlink="">
      <xdr:nvSpPr>
        <xdr:cNvPr id="398" name="商工費最大値テキスト"/>
        <xdr:cNvSpPr txBox="1"/>
      </xdr:nvSpPr>
      <xdr:spPr>
        <a:xfrm>
          <a:off x="10528300" y="1202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71943</xdr:rowOff>
    </xdr:from>
    <xdr:to>
      <xdr:col>55</xdr:col>
      <xdr:colOff>88900</xdr:colOff>
      <xdr:row>71</xdr:row>
      <xdr:rowOff>71943</xdr:rowOff>
    </xdr:to>
    <xdr:cxnSp macro="">
      <xdr:nvCxnSpPr>
        <xdr:cNvPr id="399" name="直線コネクタ 398"/>
        <xdr:cNvCxnSpPr/>
      </xdr:nvCxnSpPr>
      <xdr:spPr>
        <a:xfrm>
          <a:off x="10388600" y="1224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57083</xdr:rowOff>
    </xdr:from>
    <xdr:to>
      <xdr:col>55</xdr:col>
      <xdr:colOff>0</xdr:colOff>
      <xdr:row>77</xdr:row>
      <xdr:rowOff>60970</xdr:rowOff>
    </xdr:to>
    <xdr:cxnSp macro="">
      <xdr:nvCxnSpPr>
        <xdr:cNvPr id="400" name="直線コネクタ 399"/>
        <xdr:cNvCxnSpPr/>
      </xdr:nvCxnSpPr>
      <xdr:spPr>
        <a:xfrm flipV="1">
          <a:off x="9639300" y="13258733"/>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84985</xdr:rowOff>
    </xdr:from>
    <xdr:ext cx="469744" cy="259045"/>
    <xdr:sp macro="" textlink="">
      <xdr:nvSpPr>
        <xdr:cNvPr id="401" name="商工費平均値テキスト"/>
        <xdr:cNvSpPr txBox="1"/>
      </xdr:nvSpPr>
      <xdr:spPr>
        <a:xfrm>
          <a:off x="10528300" y="12943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62108</xdr:rowOff>
    </xdr:from>
    <xdr:to>
      <xdr:col>55</xdr:col>
      <xdr:colOff>50800</xdr:colOff>
      <xdr:row>76</xdr:row>
      <xdr:rowOff>163708</xdr:rowOff>
    </xdr:to>
    <xdr:sp macro="" textlink="">
      <xdr:nvSpPr>
        <xdr:cNvPr id="402" name="フローチャート: 判断 401"/>
        <xdr:cNvSpPr/>
      </xdr:nvSpPr>
      <xdr:spPr>
        <a:xfrm>
          <a:off x="104267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60970</xdr:rowOff>
    </xdr:from>
    <xdr:to>
      <xdr:col>50</xdr:col>
      <xdr:colOff>114300</xdr:colOff>
      <xdr:row>77</xdr:row>
      <xdr:rowOff>65176</xdr:rowOff>
    </xdr:to>
    <xdr:cxnSp macro="">
      <xdr:nvCxnSpPr>
        <xdr:cNvPr id="403" name="直線コネクタ 402"/>
        <xdr:cNvCxnSpPr/>
      </xdr:nvCxnSpPr>
      <xdr:spPr>
        <a:xfrm flipV="1">
          <a:off x="8750300" y="1326262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85013</xdr:rowOff>
    </xdr:from>
    <xdr:to>
      <xdr:col>50</xdr:col>
      <xdr:colOff>165100</xdr:colOff>
      <xdr:row>77</xdr:row>
      <xdr:rowOff>15163</xdr:rowOff>
    </xdr:to>
    <xdr:sp macro="" textlink="">
      <xdr:nvSpPr>
        <xdr:cNvPr id="404" name="フローチャート: 判断 403"/>
        <xdr:cNvSpPr/>
      </xdr:nvSpPr>
      <xdr:spPr>
        <a:xfrm>
          <a:off x="95885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31690</xdr:rowOff>
    </xdr:from>
    <xdr:ext cx="469744" cy="259045"/>
    <xdr:sp macro="" textlink="">
      <xdr:nvSpPr>
        <xdr:cNvPr id="405" name="テキスト ボックス 404"/>
        <xdr:cNvSpPr txBox="1"/>
      </xdr:nvSpPr>
      <xdr:spPr>
        <a:xfrm>
          <a:off x="9404428" y="1289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55209</xdr:rowOff>
    </xdr:from>
    <xdr:to>
      <xdr:col>45</xdr:col>
      <xdr:colOff>177800</xdr:colOff>
      <xdr:row>77</xdr:row>
      <xdr:rowOff>65176</xdr:rowOff>
    </xdr:to>
    <xdr:cxnSp macro="">
      <xdr:nvCxnSpPr>
        <xdr:cNvPr id="406" name="直線コネクタ 405"/>
        <xdr:cNvCxnSpPr/>
      </xdr:nvCxnSpPr>
      <xdr:spPr>
        <a:xfrm>
          <a:off x="7861300" y="13256859"/>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50495</xdr:rowOff>
    </xdr:from>
    <xdr:to>
      <xdr:col>46</xdr:col>
      <xdr:colOff>38100</xdr:colOff>
      <xdr:row>76</xdr:row>
      <xdr:rowOff>152095</xdr:rowOff>
    </xdr:to>
    <xdr:sp macro="" textlink="">
      <xdr:nvSpPr>
        <xdr:cNvPr id="407" name="フローチャート: 判断 406"/>
        <xdr:cNvSpPr/>
      </xdr:nvSpPr>
      <xdr:spPr>
        <a:xfrm>
          <a:off x="8699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168622</xdr:rowOff>
    </xdr:from>
    <xdr:ext cx="469744" cy="259045"/>
    <xdr:sp macro="" textlink="">
      <xdr:nvSpPr>
        <xdr:cNvPr id="408" name="テキスト ボックス 407"/>
        <xdr:cNvSpPr txBox="1"/>
      </xdr:nvSpPr>
      <xdr:spPr>
        <a:xfrm>
          <a:off x="8515428" y="1285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25811</xdr:rowOff>
    </xdr:from>
    <xdr:to>
      <xdr:col>41</xdr:col>
      <xdr:colOff>50800</xdr:colOff>
      <xdr:row>77</xdr:row>
      <xdr:rowOff>55209</xdr:rowOff>
    </xdr:to>
    <xdr:cxnSp macro="">
      <xdr:nvCxnSpPr>
        <xdr:cNvPr id="409" name="直線コネクタ 408"/>
        <xdr:cNvCxnSpPr/>
      </xdr:nvCxnSpPr>
      <xdr:spPr>
        <a:xfrm>
          <a:off x="6972300" y="13227461"/>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13554</xdr:rowOff>
    </xdr:from>
    <xdr:to>
      <xdr:col>41</xdr:col>
      <xdr:colOff>101600</xdr:colOff>
      <xdr:row>76</xdr:row>
      <xdr:rowOff>115154</xdr:rowOff>
    </xdr:to>
    <xdr:sp macro="" textlink="">
      <xdr:nvSpPr>
        <xdr:cNvPr id="410" name="フローチャート: 判断 409"/>
        <xdr:cNvSpPr/>
      </xdr:nvSpPr>
      <xdr:spPr>
        <a:xfrm>
          <a:off x="7810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131680</xdr:rowOff>
    </xdr:from>
    <xdr:ext cx="469744" cy="259045"/>
    <xdr:sp macro="" textlink="">
      <xdr:nvSpPr>
        <xdr:cNvPr id="411" name="テキスト ボックス 410"/>
        <xdr:cNvSpPr txBox="1"/>
      </xdr:nvSpPr>
      <xdr:spPr>
        <a:xfrm>
          <a:off x="7626428" y="1281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95941</xdr:rowOff>
    </xdr:from>
    <xdr:to>
      <xdr:col>36</xdr:col>
      <xdr:colOff>165100</xdr:colOff>
      <xdr:row>76</xdr:row>
      <xdr:rowOff>26091</xdr:rowOff>
    </xdr:to>
    <xdr:sp macro="" textlink="">
      <xdr:nvSpPr>
        <xdr:cNvPr id="412" name="フローチャート: 判断 411"/>
        <xdr:cNvSpPr/>
      </xdr:nvSpPr>
      <xdr:spPr>
        <a:xfrm>
          <a:off x="6921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42618</xdr:rowOff>
    </xdr:from>
    <xdr:ext cx="534377" cy="259045"/>
    <xdr:sp macro="" textlink="">
      <xdr:nvSpPr>
        <xdr:cNvPr id="413" name="テキスト ボックス 412"/>
        <xdr:cNvSpPr txBox="1"/>
      </xdr:nvSpPr>
      <xdr:spPr>
        <a:xfrm>
          <a:off x="6705111" y="127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6283</xdr:rowOff>
    </xdr:from>
    <xdr:to>
      <xdr:col>55</xdr:col>
      <xdr:colOff>50800</xdr:colOff>
      <xdr:row>77</xdr:row>
      <xdr:rowOff>107883</xdr:rowOff>
    </xdr:to>
    <xdr:sp macro="" textlink="">
      <xdr:nvSpPr>
        <xdr:cNvPr id="419" name="楕円 418"/>
        <xdr:cNvSpPr/>
      </xdr:nvSpPr>
      <xdr:spPr>
        <a:xfrm>
          <a:off x="10426700" y="1320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156160</xdr:rowOff>
    </xdr:from>
    <xdr:ext cx="469744" cy="259045"/>
    <xdr:sp macro="" textlink="">
      <xdr:nvSpPr>
        <xdr:cNvPr id="420" name="商工費該当値テキスト"/>
        <xdr:cNvSpPr txBox="1"/>
      </xdr:nvSpPr>
      <xdr:spPr>
        <a:xfrm>
          <a:off x="10528300" y="1318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10170</xdr:rowOff>
    </xdr:from>
    <xdr:to>
      <xdr:col>50</xdr:col>
      <xdr:colOff>165100</xdr:colOff>
      <xdr:row>77</xdr:row>
      <xdr:rowOff>111770</xdr:rowOff>
    </xdr:to>
    <xdr:sp macro="" textlink="">
      <xdr:nvSpPr>
        <xdr:cNvPr id="421" name="楕円 420"/>
        <xdr:cNvSpPr/>
      </xdr:nvSpPr>
      <xdr:spPr>
        <a:xfrm>
          <a:off x="9588500" y="1321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102897</xdr:rowOff>
    </xdr:from>
    <xdr:ext cx="469744" cy="259045"/>
    <xdr:sp macro="" textlink="">
      <xdr:nvSpPr>
        <xdr:cNvPr id="422" name="テキスト ボックス 421"/>
        <xdr:cNvSpPr txBox="1"/>
      </xdr:nvSpPr>
      <xdr:spPr>
        <a:xfrm>
          <a:off x="9404428" y="1330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14376</xdr:rowOff>
    </xdr:from>
    <xdr:to>
      <xdr:col>46</xdr:col>
      <xdr:colOff>38100</xdr:colOff>
      <xdr:row>77</xdr:row>
      <xdr:rowOff>115976</xdr:rowOff>
    </xdr:to>
    <xdr:sp macro="" textlink="">
      <xdr:nvSpPr>
        <xdr:cNvPr id="423" name="楕円 422"/>
        <xdr:cNvSpPr/>
      </xdr:nvSpPr>
      <xdr:spPr>
        <a:xfrm>
          <a:off x="8699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107103</xdr:rowOff>
    </xdr:from>
    <xdr:ext cx="469744" cy="259045"/>
    <xdr:sp macro="" textlink="">
      <xdr:nvSpPr>
        <xdr:cNvPr id="424" name="テキスト ボックス 423"/>
        <xdr:cNvSpPr txBox="1"/>
      </xdr:nvSpPr>
      <xdr:spPr>
        <a:xfrm>
          <a:off x="8515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4409</xdr:rowOff>
    </xdr:from>
    <xdr:to>
      <xdr:col>41</xdr:col>
      <xdr:colOff>101600</xdr:colOff>
      <xdr:row>77</xdr:row>
      <xdr:rowOff>106009</xdr:rowOff>
    </xdr:to>
    <xdr:sp macro="" textlink="">
      <xdr:nvSpPr>
        <xdr:cNvPr id="425" name="楕円 424"/>
        <xdr:cNvSpPr/>
      </xdr:nvSpPr>
      <xdr:spPr>
        <a:xfrm>
          <a:off x="7810500" y="132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97136</xdr:rowOff>
    </xdr:from>
    <xdr:ext cx="469744" cy="259045"/>
    <xdr:sp macro="" textlink="">
      <xdr:nvSpPr>
        <xdr:cNvPr id="426" name="テキスト ボックス 425"/>
        <xdr:cNvSpPr txBox="1"/>
      </xdr:nvSpPr>
      <xdr:spPr>
        <a:xfrm>
          <a:off x="7626428" y="132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146461</xdr:rowOff>
    </xdr:from>
    <xdr:to>
      <xdr:col>36</xdr:col>
      <xdr:colOff>165100</xdr:colOff>
      <xdr:row>77</xdr:row>
      <xdr:rowOff>76611</xdr:rowOff>
    </xdr:to>
    <xdr:sp macro="" textlink="">
      <xdr:nvSpPr>
        <xdr:cNvPr id="427" name="楕円 426"/>
        <xdr:cNvSpPr/>
      </xdr:nvSpPr>
      <xdr:spPr>
        <a:xfrm>
          <a:off x="69215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67738</xdr:rowOff>
    </xdr:from>
    <xdr:ext cx="469744" cy="259045"/>
    <xdr:sp macro="" textlink="">
      <xdr:nvSpPr>
        <xdr:cNvPr id="428" name="テキスト ボックス 427"/>
        <xdr:cNvSpPr txBox="1"/>
      </xdr:nvSpPr>
      <xdr:spPr>
        <a:xfrm>
          <a:off x="6737428" y="132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144577</xdr:rowOff>
    </xdr:from>
    <xdr:to>
      <xdr:col>54</xdr:col>
      <xdr:colOff>189865</xdr:colOff>
      <xdr:row>99</xdr:row>
      <xdr:rowOff>12827</xdr:rowOff>
    </xdr:to>
    <xdr:cxnSp macro="">
      <xdr:nvCxnSpPr>
        <xdr:cNvPr id="453" name="直線コネクタ 452"/>
        <xdr:cNvCxnSpPr/>
      </xdr:nvCxnSpPr>
      <xdr:spPr>
        <a:xfrm flipV="1">
          <a:off x="10475595" y="15746527"/>
          <a:ext cx="1270" cy="12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16654</xdr:rowOff>
    </xdr:from>
    <xdr:ext cx="534377" cy="259045"/>
    <xdr:sp macro="" textlink="">
      <xdr:nvSpPr>
        <xdr:cNvPr id="454" name="土木費最小値テキスト"/>
        <xdr:cNvSpPr txBox="1"/>
      </xdr:nvSpPr>
      <xdr:spPr>
        <a:xfrm>
          <a:off x="10528300" y="1699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12827</xdr:rowOff>
    </xdr:from>
    <xdr:to>
      <xdr:col>55</xdr:col>
      <xdr:colOff>88900</xdr:colOff>
      <xdr:row>99</xdr:row>
      <xdr:rowOff>12827</xdr:rowOff>
    </xdr:to>
    <xdr:cxnSp macro="">
      <xdr:nvCxnSpPr>
        <xdr:cNvPr id="455" name="直線コネクタ 454"/>
        <xdr:cNvCxnSpPr/>
      </xdr:nvCxnSpPr>
      <xdr:spPr>
        <a:xfrm>
          <a:off x="10388600" y="169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91254</xdr:rowOff>
    </xdr:from>
    <xdr:ext cx="534377" cy="259045"/>
    <xdr:sp macro="" textlink="">
      <xdr:nvSpPr>
        <xdr:cNvPr id="456" name="土木費最大値テキスト"/>
        <xdr:cNvSpPr txBox="1"/>
      </xdr:nvSpPr>
      <xdr:spPr>
        <a:xfrm>
          <a:off x="10528300" y="1552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144577</xdr:rowOff>
    </xdr:from>
    <xdr:to>
      <xdr:col>55</xdr:col>
      <xdr:colOff>88900</xdr:colOff>
      <xdr:row>91</xdr:row>
      <xdr:rowOff>144577</xdr:rowOff>
    </xdr:to>
    <xdr:cxnSp macro="">
      <xdr:nvCxnSpPr>
        <xdr:cNvPr id="457" name="直線コネクタ 456"/>
        <xdr:cNvCxnSpPr/>
      </xdr:nvCxnSpPr>
      <xdr:spPr>
        <a:xfrm>
          <a:off x="10388600" y="1574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128175</xdr:rowOff>
    </xdr:from>
    <xdr:to>
      <xdr:col>55</xdr:col>
      <xdr:colOff>0</xdr:colOff>
      <xdr:row>99</xdr:row>
      <xdr:rowOff>12827</xdr:rowOff>
    </xdr:to>
    <xdr:cxnSp macro="">
      <xdr:nvCxnSpPr>
        <xdr:cNvPr id="458" name="直線コネクタ 457"/>
        <xdr:cNvCxnSpPr/>
      </xdr:nvCxnSpPr>
      <xdr:spPr>
        <a:xfrm>
          <a:off x="9639300" y="16758825"/>
          <a:ext cx="838200" cy="2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159497</xdr:rowOff>
    </xdr:from>
    <xdr:ext cx="534377" cy="259045"/>
    <xdr:sp macro="" textlink="">
      <xdr:nvSpPr>
        <xdr:cNvPr id="459" name="土木費平均値テキスト"/>
        <xdr:cNvSpPr txBox="1"/>
      </xdr:nvSpPr>
      <xdr:spPr>
        <a:xfrm>
          <a:off x="10528300" y="16447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136620</xdr:rowOff>
    </xdr:from>
    <xdr:to>
      <xdr:col>55</xdr:col>
      <xdr:colOff>50800</xdr:colOff>
      <xdr:row>97</xdr:row>
      <xdr:rowOff>66770</xdr:rowOff>
    </xdr:to>
    <xdr:sp macro="" textlink="">
      <xdr:nvSpPr>
        <xdr:cNvPr id="460" name="フローチャート: 判断 459"/>
        <xdr:cNvSpPr/>
      </xdr:nvSpPr>
      <xdr:spPr>
        <a:xfrm>
          <a:off x="104267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128175</xdr:rowOff>
    </xdr:from>
    <xdr:to>
      <xdr:col>50</xdr:col>
      <xdr:colOff>114300</xdr:colOff>
      <xdr:row>98</xdr:row>
      <xdr:rowOff>38373</xdr:rowOff>
    </xdr:to>
    <xdr:cxnSp macro="">
      <xdr:nvCxnSpPr>
        <xdr:cNvPr id="461" name="直線コネクタ 460"/>
        <xdr:cNvCxnSpPr/>
      </xdr:nvCxnSpPr>
      <xdr:spPr>
        <a:xfrm flipV="1">
          <a:off x="8750300" y="16758825"/>
          <a:ext cx="889000" cy="8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62" name="フローチャート: 判断 461"/>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35177</xdr:rowOff>
    </xdr:from>
    <xdr:ext cx="534377" cy="259045"/>
    <xdr:sp macro="" textlink="">
      <xdr:nvSpPr>
        <xdr:cNvPr id="463" name="テキスト ボックス 462"/>
        <xdr:cNvSpPr txBox="1"/>
      </xdr:nvSpPr>
      <xdr:spPr>
        <a:xfrm>
          <a:off x="9372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38373</xdr:rowOff>
    </xdr:from>
    <xdr:to>
      <xdr:col>45</xdr:col>
      <xdr:colOff>177800</xdr:colOff>
      <xdr:row>98</xdr:row>
      <xdr:rowOff>66511</xdr:rowOff>
    </xdr:to>
    <xdr:cxnSp macro="">
      <xdr:nvCxnSpPr>
        <xdr:cNvPr id="464" name="直線コネクタ 463"/>
        <xdr:cNvCxnSpPr/>
      </xdr:nvCxnSpPr>
      <xdr:spPr>
        <a:xfrm flipV="1">
          <a:off x="7861300" y="16840473"/>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99168</xdr:rowOff>
    </xdr:from>
    <xdr:to>
      <xdr:col>46</xdr:col>
      <xdr:colOff>38100</xdr:colOff>
      <xdr:row>97</xdr:row>
      <xdr:rowOff>29318</xdr:rowOff>
    </xdr:to>
    <xdr:sp macro="" textlink="">
      <xdr:nvSpPr>
        <xdr:cNvPr id="465" name="フローチャート: 判断 464"/>
        <xdr:cNvSpPr/>
      </xdr:nvSpPr>
      <xdr:spPr>
        <a:xfrm>
          <a:off x="8699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45845</xdr:rowOff>
    </xdr:from>
    <xdr:ext cx="534377" cy="259045"/>
    <xdr:sp macro="" textlink="">
      <xdr:nvSpPr>
        <xdr:cNvPr id="466" name="テキスト ボックス 465"/>
        <xdr:cNvSpPr txBox="1"/>
      </xdr:nvSpPr>
      <xdr:spPr>
        <a:xfrm>
          <a:off x="8483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116593</xdr:rowOff>
    </xdr:from>
    <xdr:to>
      <xdr:col>41</xdr:col>
      <xdr:colOff>50800</xdr:colOff>
      <xdr:row>98</xdr:row>
      <xdr:rowOff>66511</xdr:rowOff>
    </xdr:to>
    <xdr:cxnSp macro="">
      <xdr:nvCxnSpPr>
        <xdr:cNvPr id="467" name="直線コネクタ 466"/>
        <xdr:cNvCxnSpPr/>
      </xdr:nvCxnSpPr>
      <xdr:spPr>
        <a:xfrm>
          <a:off x="6972300" y="16747243"/>
          <a:ext cx="889000" cy="12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115494</xdr:rowOff>
    </xdr:from>
    <xdr:to>
      <xdr:col>41</xdr:col>
      <xdr:colOff>101600</xdr:colOff>
      <xdr:row>97</xdr:row>
      <xdr:rowOff>45644</xdr:rowOff>
    </xdr:to>
    <xdr:sp macro="" textlink="">
      <xdr:nvSpPr>
        <xdr:cNvPr id="468" name="フローチャート: 判断 467"/>
        <xdr:cNvSpPr/>
      </xdr:nvSpPr>
      <xdr:spPr>
        <a:xfrm>
          <a:off x="7810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62171</xdr:rowOff>
    </xdr:from>
    <xdr:ext cx="534377" cy="259045"/>
    <xdr:sp macro="" textlink="">
      <xdr:nvSpPr>
        <xdr:cNvPr id="469" name="テキスト ボックス 468"/>
        <xdr:cNvSpPr txBox="1"/>
      </xdr:nvSpPr>
      <xdr:spPr>
        <a:xfrm>
          <a:off x="7594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116866</xdr:rowOff>
    </xdr:from>
    <xdr:to>
      <xdr:col>36</xdr:col>
      <xdr:colOff>165100</xdr:colOff>
      <xdr:row>97</xdr:row>
      <xdr:rowOff>47016</xdr:rowOff>
    </xdr:to>
    <xdr:sp macro="" textlink="">
      <xdr:nvSpPr>
        <xdr:cNvPr id="470" name="フローチャート: 判断 469"/>
        <xdr:cNvSpPr/>
      </xdr:nvSpPr>
      <xdr:spPr>
        <a:xfrm>
          <a:off x="6921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63543</xdr:rowOff>
    </xdr:from>
    <xdr:ext cx="534377" cy="259045"/>
    <xdr:sp macro="" textlink="">
      <xdr:nvSpPr>
        <xdr:cNvPr id="471" name="テキスト ボックス 470"/>
        <xdr:cNvSpPr txBox="1"/>
      </xdr:nvSpPr>
      <xdr:spPr>
        <a:xfrm>
          <a:off x="6705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133477</xdr:rowOff>
    </xdr:from>
    <xdr:to>
      <xdr:col>55</xdr:col>
      <xdr:colOff>50800</xdr:colOff>
      <xdr:row>99</xdr:row>
      <xdr:rowOff>63627</xdr:rowOff>
    </xdr:to>
    <xdr:sp macro="" textlink="">
      <xdr:nvSpPr>
        <xdr:cNvPr id="477" name="楕円 476"/>
        <xdr:cNvSpPr/>
      </xdr:nvSpPr>
      <xdr:spPr>
        <a:xfrm>
          <a:off x="10426700" y="169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48404</xdr:rowOff>
    </xdr:from>
    <xdr:ext cx="534377" cy="259045"/>
    <xdr:sp macro="" textlink="">
      <xdr:nvSpPr>
        <xdr:cNvPr id="478" name="土木費該当値テキスト"/>
        <xdr:cNvSpPr txBox="1"/>
      </xdr:nvSpPr>
      <xdr:spPr>
        <a:xfrm>
          <a:off x="10528300" y="1685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77375</xdr:rowOff>
    </xdr:from>
    <xdr:to>
      <xdr:col>50</xdr:col>
      <xdr:colOff>165100</xdr:colOff>
      <xdr:row>98</xdr:row>
      <xdr:rowOff>7525</xdr:rowOff>
    </xdr:to>
    <xdr:sp macro="" textlink="">
      <xdr:nvSpPr>
        <xdr:cNvPr id="479" name="楕円 478"/>
        <xdr:cNvSpPr/>
      </xdr:nvSpPr>
      <xdr:spPr>
        <a:xfrm>
          <a:off x="9588500" y="167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170102</xdr:rowOff>
    </xdr:from>
    <xdr:ext cx="534377" cy="259045"/>
    <xdr:sp macro="" textlink="">
      <xdr:nvSpPr>
        <xdr:cNvPr id="480" name="テキスト ボックス 479"/>
        <xdr:cNvSpPr txBox="1"/>
      </xdr:nvSpPr>
      <xdr:spPr>
        <a:xfrm>
          <a:off x="9372111" y="168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159023</xdr:rowOff>
    </xdr:from>
    <xdr:to>
      <xdr:col>46</xdr:col>
      <xdr:colOff>38100</xdr:colOff>
      <xdr:row>98</xdr:row>
      <xdr:rowOff>89173</xdr:rowOff>
    </xdr:to>
    <xdr:sp macro="" textlink="">
      <xdr:nvSpPr>
        <xdr:cNvPr id="481" name="楕円 480"/>
        <xdr:cNvSpPr/>
      </xdr:nvSpPr>
      <xdr:spPr>
        <a:xfrm>
          <a:off x="8699500" y="1678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80300</xdr:rowOff>
    </xdr:from>
    <xdr:ext cx="534377" cy="259045"/>
    <xdr:sp macro="" textlink="">
      <xdr:nvSpPr>
        <xdr:cNvPr id="482" name="テキスト ボックス 481"/>
        <xdr:cNvSpPr txBox="1"/>
      </xdr:nvSpPr>
      <xdr:spPr>
        <a:xfrm>
          <a:off x="8483111" y="1688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15711</xdr:rowOff>
    </xdr:from>
    <xdr:to>
      <xdr:col>41</xdr:col>
      <xdr:colOff>101600</xdr:colOff>
      <xdr:row>98</xdr:row>
      <xdr:rowOff>117311</xdr:rowOff>
    </xdr:to>
    <xdr:sp macro="" textlink="">
      <xdr:nvSpPr>
        <xdr:cNvPr id="483" name="楕円 482"/>
        <xdr:cNvSpPr/>
      </xdr:nvSpPr>
      <xdr:spPr>
        <a:xfrm>
          <a:off x="7810500" y="168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108438</xdr:rowOff>
    </xdr:from>
    <xdr:ext cx="534377" cy="259045"/>
    <xdr:sp macro="" textlink="">
      <xdr:nvSpPr>
        <xdr:cNvPr id="484" name="テキスト ボックス 483"/>
        <xdr:cNvSpPr txBox="1"/>
      </xdr:nvSpPr>
      <xdr:spPr>
        <a:xfrm>
          <a:off x="7594111" y="1691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65793</xdr:rowOff>
    </xdr:from>
    <xdr:to>
      <xdr:col>36</xdr:col>
      <xdr:colOff>165100</xdr:colOff>
      <xdr:row>97</xdr:row>
      <xdr:rowOff>167393</xdr:rowOff>
    </xdr:to>
    <xdr:sp macro="" textlink="">
      <xdr:nvSpPr>
        <xdr:cNvPr id="485" name="楕円 484"/>
        <xdr:cNvSpPr/>
      </xdr:nvSpPr>
      <xdr:spPr>
        <a:xfrm>
          <a:off x="6921500" y="166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158520</xdr:rowOff>
    </xdr:from>
    <xdr:ext cx="534377" cy="259045"/>
    <xdr:sp macro="" textlink="">
      <xdr:nvSpPr>
        <xdr:cNvPr id="486" name="テキスト ボックス 485"/>
        <xdr:cNvSpPr txBox="1"/>
      </xdr:nvSpPr>
      <xdr:spPr>
        <a:xfrm>
          <a:off x="6705111" y="16789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9" name="テキスト ボックス 498"/>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3" name="テキスト ボックス 502"/>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53232</xdr:rowOff>
    </xdr:from>
    <xdr:to>
      <xdr:col>85</xdr:col>
      <xdr:colOff>126364</xdr:colOff>
      <xdr:row>38</xdr:row>
      <xdr:rowOff>58318</xdr:rowOff>
    </xdr:to>
    <xdr:cxnSp macro="">
      <xdr:nvCxnSpPr>
        <xdr:cNvPr id="507" name="直線コネクタ 506"/>
        <xdr:cNvCxnSpPr/>
      </xdr:nvCxnSpPr>
      <xdr:spPr>
        <a:xfrm flipV="1">
          <a:off x="16317595" y="5368182"/>
          <a:ext cx="1269" cy="120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62145</xdr:rowOff>
    </xdr:from>
    <xdr:ext cx="469744" cy="259045"/>
    <xdr:sp macro="" textlink="">
      <xdr:nvSpPr>
        <xdr:cNvPr id="508" name="消防費最小値テキスト"/>
        <xdr:cNvSpPr txBox="1"/>
      </xdr:nvSpPr>
      <xdr:spPr>
        <a:xfrm>
          <a:off x="16370300"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58318</xdr:rowOff>
    </xdr:from>
    <xdr:to>
      <xdr:col>86</xdr:col>
      <xdr:colOff>25400</xdr:colOff>
      <xdr:row>38</xdr:row>
      <xdr:rowOff>58318</xdr:rowOff>
    </xdr:to>
    <xdr:cxnSp macro="">
      <xdr:nvCxnSpPr>
        <xdr:cNvPr id="509" name="直線コネクタ 508"/>
        <xdr:cNvCxnSpPr/>
      </xdr:nvCxnSpPr>
      <xdr:spPr>
        <a:xfrm>
          <a:off x="16230600" y="657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171359</xdr:rowOff>
    </xdr:from>
    <xdr:ext cx="534377" cy="259045"/>
    <xdr:sp macro="" textlink="">
      <xdr:nvSpPr>
        <xdr:cNvPr id="510" name="消防費最大値テキスト"/>
        <xdr:cNvSpPr txBox="1"/>
      </xdr:nvSpPr>
      <xdr:spPr>
        <a:xfrm>
          <a:off x="16370300" y="514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53232</xdr:rowOff>
    </xdr:from>
    <xdr:to>
      <xdr:col>86</xdr:col>
      <xdr:colOff>25400</xdr:colOff>
      <xdr:row>31</xdr:row>
      <xdr:rowOff>53232</xdr:rowOff>
    </xdr:to>
    <xdr:cxnSp macro="">
      <xdr:nvCxnSpPr>
        <xdr:cNvPr id="511" name="直線コネクタ 510"/>
        <xdr:cNvCxnSpPr/>
      </xdr:nvCxnSpPr>
      <xdr:spPr>
        <a:xfrm>
          <a:off x="16230600" y="536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30429</xdr:rowOff>
    </xdr:from>
    <xdr:to>
      <xdr:col>85</xdr:col>
      <xdr:colOff>127000</xdr:colOff>
      <xdr:row>37</xdr:row>
      <xdr:rowOff>106610</xdr:rowOff>
    </xdr:to>
    <xdr:cxnSp macro="">
      <xdr:nvCxnSpPr>
        <xdr:cNvPr id="512" name="直線コネクタ 511"/>
        <xdr:cNvCxnSpPr/>
      </xdr:nvCxnSpPr>
      <xdr:spPr>
        <a:xfrm flipV="1">
          <a:off x="15481300" y="6374079"/>
          <a:ext cx="838200" cy="7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131265</xdr:rowOff>
    </xdr:from>
    <xdr:ext cx="534377" cy="259045"/>
    <xdr:sp macro="" textlink="">
      <xdr:nvSpPr>
        <xdr:cNvPr id="513" name="消防費平均値テキスト"/>
        <xdr:cNvSpPr txBox="1"/>
      </xdr:nvSpPr>
      <xdr:spPr>
        <a:xfrm>
          <a:off x="16370300" y="61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108388</xdr:rowOff>
    </xdr:from>
    <xdr:to>
      <xdr:col>85</xdr:col>
      <xdr:colOff>177800</xdr:colOff>
      <xdr:row>37</xdr:row>
      <xdr:rowOff>38538</xdr:rowOff>
    </xdr:to>
    <xdr:sp macro="" textlink="">
      <xdr:nvSpPr>
        <xdr:cNvPr id="514" name="フローチャート: 判断 513"/>
        <xdr:cNvSpPr/>
      </xdr:nvSpPr>
      <xdr:spPr>
        <a:xfrm>
          <a:off x="162687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106610</xdr:rowOff>
    </xdr:from>
    <xdr:to>
      <xdr:col>81</xdr:col>
      <xdr:colOff>50800</xdr:colOff>
      <xdr:row>37</xdr:row>
      <xdr:rowOff>148501</xdr:rowOff>
    </xdr:to>
    <xdr:cxnSp macro="">
      <xdr:nvCxnSpPr>
        <xdr:cNvPr id="515" name="直線コネクタ 514"/>
        <xdr:cNvCxnSpPr/>
      </xdr:nvCxnSpPr>
      <xdr:spPr>
        <a:xfrm flipV="1">
          <a:off x="14592300" y="6450260"/>
          <a:ext cx="8890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157709</xdr:rowOff>
    </xdr:from>
    <xdr:to>
      <xdr:col>81</xdr:col>
      <xdr:colOff>101600</xdr:colOff>
      <xdr:row>37</xdr:row>
      <xdr:rowOff>87859</xdr:rowOff>
    </xdr:to>
    <xdr:sp macro="" textlink="">
      <xdr:nvSpPr>
        <xdr:cNvPr id="516" name="フローチャート: 判断 515"/>
        <xdr:cNvSpPr/>
      </xdr:nvSpPr>
      <xdr:spPr>
        <a:xfrm>
          <a:off x="1543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104386</xdr:rowOff>
    </xdr:from>
    <xdr:ext cx="534377" cy="259045"/>
    <xdr:sp macro="" textlink="">
      <xdr:nvSpPr>
        <xdr:cNvPr id="517" name="テキスト ボックス 516"/>
        <xdr:cNvSpPr txBox="1"/>
      </xdr:nvSpPr>
      <xdr:spPr>
        <a:xfrm>
          <a:off x="15214111" y="610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145758</xdr:rowOff>
    </xdr:from>
    <xdr:to>
      <xdr:col>76</xdr:col>
      <xdr:colOff>114300</xdr:colOff>
      <xdr:row>37</xdr:row>
      <xdr:rowOff>148501</xdr:rowOff>
    </xdr:to>
    <xdr:cxnSp macro="">
      <xdr:nvCxnSpPr>
        <xdr:cNvPr id="518" name="直線コネクタ 517"/>
        <xdr:cNvCxnSpPr/>
      </xdr:nvCxnSpPr>
      <xdr:spPr>
        <a:xfrm>
          <a:off x="13703300" y="648940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19" name="フローチャート: 判断 518"/>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0" name="テキスト ボックス 519"/>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84207</xdr:rowOff>
    </xdr:from>
    <xdr:to>
      <xdr:col>71</xdr:col>
      <xdr:colOff>177800</xdr:colOff>
      <xdr:row>37</xdr:row>
      <xdr:rowOff>145758</xdr:rowOff>
    </xdr:to>
    <xdr:cxnSp macro="">
      <xdr:nvCxnSpPr>
        <xdr:cNvPr id="521" name="直線コネクタ 520"/>
        <xdr:cNvCxnSpPr/>
      </xdr:nvCxnSpPr>
      <xdr:spPr>
        <a:xfrm>
          <a:off x="12814300" y="6427857"/>
          <a:ext cx="889000" cy="6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20320</xdr:rowOff>
    </xdr:from>
    <xdr:to>
      <xdr:col>72</xdr:col>
      <xdr:colOff>38100</xdr:colOff>
      <xdr:row>37</xdr:row>
      <xdr:rowOff>121920</xdr:rowOff>
    </xdr:to>
    <xdr:sp macro="" textlink="">
      <xdr:nvSpPr>
        <xdr:cNvPr id="522" name="フローチャート: 判断 521"/>
        <xdr:cNvSpPr/>
      </xdr:nvSpPr>
      <xdr:spPr>
        <a:xfrm>
          <a:off x="13652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138447</xdr:rowOff>
    </xdr:from>
    <xdr:ext cx="534377" cy="259045"/>
    <xdr:sp macro="" textlink="">
      <xdr:nvSpPr>
        <xdr:cNvPr id="523" name="テキスト ボックス 522"/>
        <xdr:cNvSpPr txBox="1"/>
      </xdr:nvSpPr>
      <xdr:spPr>
        <a:xfrm>
          <a:off x="13436111" y="613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141078</xdr:rowOff>
    </xdr:from>
    <xdr:to>
      <xdr:col>67</xdr:col>
      <xdr:colOff>101600</xdr:colOff>
      <xdr:row>37</xdr:row>
      <xdr:rowOff>71228</xdr:rowOff>
    </xdr:to>
    <xdr:sp macro="" textlink="">
      <xdr:nvSpPr>
        <xdr:cNvPr id="524" name="フローチャート: 判断 523"/>
        <xdr:cNvSpPr/>
      </xdr:nvSpPr>
      <xdr:spPr>
        <a:xfrm>
          <a:off x="12763500" y="631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87755</xdr:rowOff>
    </xdr:from>
    <xdr:ext cx="534377" cy="259045"/>
    <xdr:sp macro="" textlink="">
      <xdr:nvSpPr>
        <xdr:cNvPr id="525" name="テキスト ボックス 524"/>
        <xdr:cNvSpPr txBox="1"/>
      </xdr:nvSpPr>
      <xdr:spPr>
        <a:xfrm>
          <a:off x="12547111" y="60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151079</xdr:rowOff>
    </xdr:from>
    <xdr:to>
      <xdr:col>85</xdr:col>
      <xdr:colOff>177800</xdr:colOff>
      <xdr:row>37</xdr:row>
      <xdr:rowOff>81229</xdr:rowOff>
    </xdr:to>
    <xdr:sp macro="" textlink="">
      <xdr:nvSpPr>
        <xdr:cNvPr id="531" name="楕円 530"/>
        <xdr:cNvSpPr/>
      </xdr:nvSpPr>
      <xdr:spPr>
        <a:xfrm>
          <a:off x="16268700" y="63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129506</xdr:rowOff>
    </xdr:from>
    <xdr:ext cx="534377" cy="259045"/>
    <xdr:sp macro="" textlink="">
      <xdr:nvSpPr>
        <xdr:cNvPr id="532" name="消防費該当値テキスト"/>
        <xdr:cNvSpPr txBox="1"/>
      </xdr:nvSpPr>
      <xdr:spPr>
        <a:xfrm>
          <a:off x="16370300" y="63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55810</xdr:rowOff>
    </xdr:from>
    <xdr:to>
      <xdr:col>81</xdr:col>
      <xdr:colOff>101600</xdr:colOff>
      <xdr:row>37</xdr:row>
      <xdr:rowOff>157410</xdr:rowOff>
    </xdr:to>
    <xdr:sp macro="" textlink="">
      <xdr:nvSpPr>
        <xdr:cNvPr id="533" name="楕円 532"/>
        <xdr:cNvSpPr/>
      </xdr:nvSpPr>
      <xdr:spPr>
        <a:xfrm>
          <a:off x="15430500" y="63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148537</xdr:rowOff>
    </xdr:from>
    <xdr:ext cx="534377" cy="259045"/>
    <xdr:sp macro="" textlink="">
      <xdr:nvSpPr>
        <xdr:cNvPr id="534" name="テキスト ボックス 533"/>
        <xdr:cNvSpPr txBox="1"/>
      </xdr:nvSpPr>
      <xdr:spPr>
        <a:xfrm>
          <a:off x="15214111" y="649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97701</xdr:rowOff>
    </xdr:from>
    <xdr:to>
      <xdr:col>76</xdr:col>
      <xdr:colOff>165100</xdr:colOff>
      <xdr:row>38</xdr:row>
      <xdr:rowOff>27851</xdr:rowOff>
    </xdr:to>
    <xdr:sp macro="" textlink="">
      <xdr:nvSpPr>
        <xdr:cNvPr id="535" name="楕円 534"/>
        <xdr:cNvSpPr/>
      </xdr:nvSpPr>
      <xdr:spPr>
        <a:xfrm>
          <a:off x="14541500" y="6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18978</xdr:rowOff>
    </xdr:from>
    <xdr:ext cx="534377" cy="259045"/>
    <xdr:sp macro="" textlink="">
      <xdr:nvSpPr>
        <xdr:cNvPr id="536" name="テキスト ボックス 535"/>
        <xdr:cNvSpPr txBox="1"/>
      </xdr:nvSpPr>
      <xdr:spPr>
        <a:xfrm>
          <a:off x="14325111" y="653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94958</xdr:rowOff>
    </xdr:from>
    <xdr:to>
      <xdr:col>72</xdr:col>
      <xdr:colOff>38100</xdr:colOff>
      <xdr:row>38</xdr:row>
      <xdr:rowOff>25108</xdr:rowOff>
    </xdr:to>
    <xdr:sp macro="" textlink="">
      <xdr:nvSpPr>
        <xdr:cNvPr id="537" name="楕円 536"/>
        <xdr:cNvSpPr/>
      </xdr:nvSpPr>
      <xdr:spPr>
        <a:xfrm>
          <a:off x="13652500" y="643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16235</xdr:rowOff>
    </xdr:from>
    <xdr:ext cx="534377" cy="259045"/>
    <xdr:sp macro="" textlink="">
      <xdr:nvSpPr>
        <xdr:cNvPr id="538" name="テキスト ボックス 537"/>
        <xdr:cNvSpPr txBox="1"/>
      </xdr:nvSpPr>
      <xdr:spPr>
        <a:xfrm>
          <a:off x="13436111" y="653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33407</xdr:rowOff>
    </xdr:from>
    <xdr:to>
      <xdr:col>67</xdr:col>
      <xdr:colOff>101600</xdr:colOff>
      <xdr:row>37</xdr:row>
      <xdr:rowOff>135007</xdr:rowOff>
    </xdr:to>
    <xdr:sp macro="" textlink="">
      <xdr:nvSpPr>
        <xdr:cNvPr id="539" name="楕円 538"/>
        <xdr:cNvSpPr/>
      </xdr:nvSpPr>
      <xdr:spPr>
        <a:xfrm>
          <a:off x="12763500" y="63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126134</xdr:rowOff>
    </xdr:from>
    <xdr:ext cx="534377" cy="259045"/>
    <xdr:sp macro="" textlink="">
      <xdr:nvSpPr>
        <xdr:cNvPr id="540" name="テキスト ボックス 539"/>
        <xdr:cNvSpPr txBox="1"/>
      </xdr:nvSpPr>
      <xdr:spPr>
        <a:xfrm>
          <a:off x="12547111" y="646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1" name="テキスト ボックス 55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2" name="直線コネクタ 55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3" name="テキスト ボックス 55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5" name="テキスト ボックス 55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6" name="直線コネクタ 55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7" name="テキスト ボックス 55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0" name="直線コネクタ 55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1" name="テキスト ボックス 560"/>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2" name="直線コネクタ 56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3" name="テキスト ボックス 562"/>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4" name="直線コネクタ 56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65" name="テキスト ボックス 564"/>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90694</xdr:rowOff>
    </xdr:from>
    <xdr:to>
      <xdr:col>85</xdr:col>
      <xdr:colOff>126364</xdr:colOff>
      <xdr:row>58</xdr:row>
      <xdr:rowOff>105667</xdr:rowOff>
    </xdr:to>
    <xdr:cxnSp macro="">
      <xdr:nvCxnSpPr>
        <xdr:cNvPr id="569" name="直線コネクタ 568"/>
        <xdr:cNvCxnSpPr/>
      </xdr:nvCxnSpPr>
      <xdr:spPr>
        <a:xfrm flipV="1">
          <a:off x="16317595" y="8663194"/>
          <a:ext cx="1269" cy="138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109494</xdr:rowOff>
    </xdr:from>
    <xdr:ext cx="534377" cy="259045"/>
    <xdr:sp macro="" textlink="">
      <xdr:nvSpPr>
        <xdr:cNvPr id="570" name="教育費最小値テキスト"/>
        <xdr:cNvSpPr txBox="1"/>
      </xdr:nvSpPr>
      <xdr:spPr>
        <a:xfrm>
          <a:off x="16370300" y="100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105667</xdr:rowOff>
    </xdr:from>
    <xdr:to>
      <xdr:col>86</xdr:col>
      <xdr:colOff>25400</xdr:colOff>
      <xdr:row>58</xdr:row>
      <xdr:rowOff>105667</xdr:rowOff>
    </xdr:to>
    <xdr:cxnSp macro="">
      <xdr:nvCxnSpPr>
        <xdr:cNvPr id="571" name="直線コネクタ 570"/>
        <xdr:cNvCxnSpPr/>
      </xdr:nvCxnSpPr>
      <xdr:spPr>
        <a:xfrm>
          <a:off x="16230600" y="1004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37371</xdr:rowOff>
    </xdr:from>
    <xdr:ext cx="534377" cy="259045"/>
    <xdr:sp macro="" textlink="">
      <xdr:nvSpPr>
        <xdr:cNvPr id="572" name="教育費最大値テキスト"/>
        <xdr:cNvSpPr txBox="1"/>
      </xdr:nvSpPr>
      <xdr:spPr>
        <a:xfrm>
          <a:off x="16370300" y="84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90694</xdr:rowOff>
    </xdr:from>
    <xdr:to>
      <xdr:col>86</xdr:col>
      <xdr:colOff>25400</xdr:colOff>
      <xdr:row>50</xdr:row>
      <xdr:rowOff>90694</xdr:rowOff>
    </xdr:to>
    <xdr:cxnSp macro="">
      <xdr:nvCxnSpPr>
        <xdr:cNvPr id="573" name="直線コネクタ 572"/>
        <xdr:cNvCxnSpPr/>
      </xdr:nvCxnSpPr>
      <xdr:spPr>
        <a:xfrm>
          <a:off x="16230600" y="86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66719</xdr:rowOff>
    </xdr:from>
    <xdr:to>
      <xdr:col>85</xdr:col>
      <xdr:colOff>127000</xdr:colOff>
      <xdr:row>56</xdr:row>
      <xdr:rowOff>153588</xdr:rowOff>
    </xdr:to>
    <xdr:cxnSp macro="">
      <xdr:nvCxnSpPr>
        <xdr:cNvPr id="574" name="直線コネクタ 573"/>
        <xdr:cNvCxnSpPr/>
      </xdr:nvCxnSpPr>
      <xdr:spPr>
        <a:xfrm flipV="1">
          <a:off x="15481300" y="966791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142152</xdr:rowOff>
    </xdr:from>
    <xdr:ext cx="534377" cy="259045"/>
    <xdr:sp macro="" textlink="">
      <xdr:nvSpPr>
        <xdr:cNvPr id="575" name="教育費平均値テキスト"/>
        <xdr:cNvSpPr txBox="1"/>
      </xdr:nvSpPr>
      <xdr:spPr>
        <a:xfrm>
          <a:off x="16370300" y="9400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119275</xdr:rowOff>
    </xdr:from>
    <xdr:to>
      <xdr:col>85</xdr:col>
      <xdr:colOff>177800</xdr:colOff>
      <xdr:row>56</xdr:row>
      <xdr:rowOff>49425</xdr:rowOff>
    </xdr:to>
    <xdr:sp macro="" textlink="">
      <xdr:nvSpPr>
        <xdr:cNvPr id="576" name="フローチャート: 判断 575"/>
        <xdr:cNvSpPr/>
      </xdr:nvSpPr>
      <xdr:spPr>
        <a:xfrm>
          <a:off x="16268700" y="95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71863</xdr:rowOff>
    </xdr:from>
    <xdr:to>
      <xdr:col>81</xdr:col>
      <xdr:colOff>50800</xdr:colOff>
      <xdr:row>56</xdr:row>
      <xdr:rowOff>153588</xdr:rowOff>
    </xdr:to>
    <xdr:cxnSp macro="">
      <xdr:nvCxnSpPr>
        <xdr:cNvPr id="577" name="直線コネクタ 576"/>
        <xdr:cNvCxnSpPr/>
      </xdr:nvCxnSpPr>
      <xdr:spPr>
        <a:xfrm>
          <a:off x="14592300" y="9673063"/>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20606</xdr:rowOff>
    </xdr:from>
    <xdr:to>
      <xdr:col>81</xdr:col>
      <xdr:colOff>101600</xdr:colOff>
      <xdr:row>56</xdr:row>
      <xdr:rowOff>122206</xdr:rowOff>
    </xdr:to>
    <xdr:sp macro="" textlink="">
      <xdr:nvSpPr>
        <xdr:cNvPr id="578" name="フローチャート: 判断 577"/>
        <xdr:cNvSpPr/>
      </xdr:nvSpPr>
      <xdr:spPr>
        <a:xfrm>
          <a:off x="15430500" y="962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138733</xdr:rowOff>
    </xdr:from>
    <xdr:ext cx="534377" cy="259045"/>
    <xdr:sp macro="" textlink="">
      <xdr:nvSpPr>
        <xdr:cNvPr id="579" name="テキスト ボックス 578"/>
        <xdr:cNvSpPr txBox="1"/>
      </xdr:nvSpPr>
      <xdr:spPr>
        <a:xfrm>
          <a:off x="15214111" y="93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2711</xdr:rowOff>
    </xdr:from>
    <xdr:to>
      <xdr:col>76</xdr:col>
      <xdr:colOff>114300</xdr:colOff>
      <xdr:row>56</xdr:row>
      <xdr:rowOff>71863</xdr:rowOff>
    </xdr:to>
    <xdr:cxnSp macro="">
      <xdr:nvCxnSpPr>
        <xdr:cNvPr id="580" name="直線コネクタ 579"/>
        <xdr:cNvCxnSpPr/>
      </xdr:nvCxnSpPr>
      <xdr:spPr>
        <a:xfrm>
          <a:off x="13703300" y="9603911"/>
          <a:ext cx="8890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18177</xdr:rowOff>
    </xdr:from>
    <xdr:to>
      <xdr:col>76</xdr:col>
      <xdr:colOff>165100</xdr:colOff>
      <xdr:row>56</xdr:row>
      <xdr:rowOff>119777</xdr:rowOff>
    </xdr:to>
    <xdr:sp macro="" textlink="">
      <xdr:nvSpPr>
        <xdr:cNvPr id="581" name="フローチャート: 判断 580"/>
        <xdr:cNvSpPr/>
      </xdr:nvSpPr>
      <xdr:spPr>
        <a:xfrm>
          <a:off x="14541500" y="9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136304</xdr:rowOff>
    </xdr:from>
    <xdr:ext cx="534377" cy="259045"/>
    <xdr:sp macro="" textlink="">
      <xdr:nvSpPr>
        <xdr:cNvPr id="582" name="テキスト ボックス 581"/>
        <xdr:cNvSpPr txBox="1"/>
      </xdr:nvSpPr>
      <xdr:spPr>
        <a:xfrm>
          <a:off x="14325111" y="939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32486</xdr:rowOff>
    </xdr:from>
    <xdr:to>
      <xdr:col>71</xdr:col>
      <xdr:colOff>177800</xdr:colOff>
      <xdr:row>56</xdr:row>
      <xdr:rowOff>2711</xdr:rowOff>
    </xdr:to>
    <xdr:cxnSp macro="">
      <xdr:nvCxnSpPr>
        <xdr:cNvPr id="583" name="直線コネクタ 582"/>
        <xdr:cNvCxnSpPr/>
      </xdr:nvCxnSpPr>
      <xdr:spPr>
        <a:xfrm>
          <a:off x="12814300" y="9119336"/>
          <a:ext cx="889000" cy="48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70383</xdr:rowOff>
    </xdr:from>
    <xdr:to>
      <xdr:col>72</xdr:col>
      <xdr:colOff>38100</xdr:colOff>
      <xdr:row>57</xdr:row>
      <xdr:rowOff>533</xdr:rowOff>
    </xdr:to>
    <xdr:sp macro="" textlink="">
      <xdr:nvSpPr>
        <xdr:cNvPr id="584" name="フローチャート: 判断 583"/>
        <xdr:cNvSpPr/>
      </xdr:nvSpPr>
      <xdr:spPr>
        <a:xfrm>
          <a:off x="13652500" y="967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163110</xdr:rowOff>
    </xdr:from>
    <xdr:ext cx="534377" cy="259045"/>
    <xdr:sp macro="" textlink="">
      <xdr:nvSpPr>
        <xdr:cNvPr id="585" name="テキスト ボックス 584"/>
        <xdr:cNvSpPr txBox="1"/>
      </xdr:nvSpPr>
      <xdr:spPr>
        <a:xfrm>
          <a:off x="13436111" y="97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87557</xdr:rowOff>
    </xdr:from>
    <xdr:to>
      <xdr:col>67</xdr:col>
      <xdr:colOff>101600</xdr:colOff>
      <xdr:row>57</xdr:row>
      <xdr:rowOff>17707</xdr:rowOff>
    </xdr:to>
    <xdr:sp macro="" textlink="">
      <xdr:nvSpPr>
        <xdr:cNvPr id="586" name="フローチャート: 判断 585"/>
        <xdr:cNvSpPr/>
      </xdr:nvSpPr>
      <xdr:spPr>
        <a:xfrm>
          <a:off x="12763500" y="968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8834</xdr:rowOff>
    </xdr:from>
    <xdr:ext cx="534377" cy="259045"/>
    <xdr:sp macro="" textlink="">
      <xdr:nvSpPr>
        <xdr:cNvPr id="587" name="テキスト ボックス 586"/>
        <xdr:cNvSpPr txBox="1"/>
      </xdr:nvSpPr>
      <xdr:spPr>
        <a:xfrm>
          <a:off x="12547111" y="978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15919</xdr:rowOff>
    </xdr:from>
    <xdr:to>
      <xdr:col>85</xdr:col>
      <xdr:colOff>177800</xdr:colOff>
      <xdr:row>56</xdr:row>
      <xdr:rowOff>117519</xdr:rowOff>
    </xdr:to>
    <xdr:sp macro="" textlink="">
      <xdr:nvSpPr>
        <xdr:cNvPr id="593" name="楕円 592"/>
        <xdr:cNvSpPr/>
      </xdr:nvSpPr>
      <xdr:spPr>
        <a:xfrm>
          <a:off x="16268700" y="96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165796</xdr:rowOff>
    </xdr:from>
    <xdr:ext cx="534377" cy="259045"/>
    <xdr:sp macro="" textlink="">
      <xdr:nvSpPr>
        <xdr:cNvPr id="594" name="教育費該当値テキスト"/>
        <xdr:cNvSpPr txBox="1"/>
      </xdr:nvSpPr>
      <xdr:spPr>
        <a:xfrm>
          <a:off x="16370300" y="95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102788</xdr:rowOff>
    </xdr:from>
    <xdr:to>
      <xdr:col>81</xdr:col>
      <xdr:colOff>101600</xdr:colOff>
      <xdr:row>57</xdr:row>
      <xdr:rowOff>32938</xdr:rowOff>
    </xdr:to>
    <xdr:sp macro="" textlink="">
      <xdr:nvSpPr>
        <xdr:cNvPr id="595" name="楕円 594"/>
        <xdr:cNvSpPr/>
      </xdr:nvSpPr>
      <xdr:spPr>
        <a:xfrm>
          <a:off x="15430500" y="97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24065</xdr:rowOff>
    </xdr:from>
    <xdr:ext cx="534377" cy="259045"/>
    <xdr:sp macro="" textlink="">
      <xdr:nvSpPr>
        <xdr:cNvPr id="596" name="テキスト ボックス 595"/>
        <xdr:cNvSpPr txBox="1"/>
      </xdr:nvSpPr>
      <xdr:spPr>
        <a:xfrm>
          <a:off x="15214111" y="97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21063</xdr:rowOff>
    </xdr:from>
    <xdr:to>
      <xdr:col>76</xdr:col>
      <xdr:colOff>165100</xdr:colOff>
      <xdr:row>56</xdr:row>
      <xdr:rowOff>122663</xdr:rowOff>
    </xdr:to>
    <xdr:sp macro="" textlink="">
      <xdr:nvSpPr>
        <xdr:cNvPr id="597" name="楕円 596"/>
        <xdr:cNvSpPr/>
      </xdr:nvSpPr>
      <xdr:spPr>
        <a:xfrm>
          <a:off x="14541500" y="962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113790</xdr:rowOff>
    </xdr:from>
    <xdr:ext cx="534377" cy="259045"/>
    <xdr:sp macro="" textlink="">
      <xdr:nvSpPr>
        <xdr:cNvPr id="598" name="テキスト ボックス 597"/>
        <xdr:cNvSpPr txBox="1"/>
      </xdr:nvSpPr>
      <xdr:spPr>
        <a:xfrm>
          <a:off x="14325111" y="971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123361</xdr:rowOff>
    </xdr:from>
    <xdr:to>
      <xdr:col>72</xdr:col>
      <xdr:colOff>38100</xdr:colOff>
      <xdr:row>56</xdr:row>
      <xdr:rowOff>53511</xdr:rowOff>
    </xdr:to>
    <xdr:sp macro="" textlink="">
      <xdr:nvSpPr>
        <xdr:cNvPr id="599" name="楕円 598"/>
        <xdr:cNvSpPr/>
      </xdr:nvSpPr>
      <xdr:spPr>
        <a:xfrm>
          <a:off x="13652500" y="95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70038</xdr:rowOff>
    </xdr:from>
    <xdr:ext cx="534377" cy="259045"/>
    <xdr:sp macro="" textlink="">
      <xdr:nvSpPr>
        <xdr:cNvPr id="600" name="テキスト ボックス 599"/>
        <xdr:cNvSpPr txBox="1"/>
      </xdr:nvSpPr>
      <xdr:spPr>
        <a:xfrm>
          <a:off x="13436111" y="93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153136</xdr:rowOff>
    </xdr:from>
    <xdr:to>
      <xdr:col>67</xdr:col>
      <xdr:colOff>101600</xdr:colOff>
      <xdr:row>53</xdr:row>
      <xdr:rowOff>83286</xdr:rowOff>
    </xdr:to>
    <xdr:sp macro="" textlink="">
      <xdr:nvSpPr>
        <xdr:cNvPr id="601" name="楕円 600"/>
        <xdr:cNvSpPr/>
      </xdr:nvSpPr>
      <xdr:spPr>
        <a:xfrm>
          <a:off x="12763500" y="906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99813</xdr:rowOff>
    </xdr:from>
    <xdr:ext cx="534377" cy="259045"/>
    <xdr:sp macro="" textlink="">
      <xdr:nvSpPr>
        <xdr:cNvPr id="602" name="テキスト ボックス 601"/>
        <xdr:cNvSpPr txBox="1"/>
      </xdr:nvSpPr>
      <xdr:spPr>
        <a:xfrm>
          <a:off x="12547111" y="884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156845</xdr:rowOff>
    </xdr:from>
    <xdr:to>
      <xdr:col>85</xdr:col>
      <xdr:colOff>126364</xdr:colOff>
      <xdr:row>78</xdr:row>
      <xdr:rowOff>139700</xdr:rowOff>
    </xdr:to>
    <xdr:cxnSp macro="">
      <xdr:nvCxnSpPr>
        <xdr:cNvPr id="624" name="直線コネクタ 623"/>
        <xdr:cNvCxnSpPr/>
      </xdr:nvCxnSpPr>
      <xdr:spPr>
        <a:xfrm flipV="1">
          <a:off x="16317595" y="12158345"/>
          <a:ext cx="1269"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103522</xdr:rowOff>
    </xdr:from>
    <xdr:ext cx="469744" cy="259045"/>
    <xdr:sp macro="" textlink="">
      <xdr:nvSpPr>
        <xdr:cNvPr id="627" name="災害復旧費最大値テキスト"/>
        <xdr:cNvSpPr txBox="1"/>
      </xdr:nvSpPr>
      <xdr:spPr>
        <a:xfrm>
          <a:off x="16370300" y="1193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156845</xdr:rowOff>
    </xdr:from>
    <xdr:to>
      <xdr:col>86</xdr:col>
      <xdr:colOff>25400</xdr:colOff>
      <xdr:row>70</xdr:row>
      <xdr:rowOff>156845</xdr:rowOff>
    </xdr:to>
    <xdr:cxnSp macro="">
      <xdr:nvCxnSpPr>
        <xdr:cNvPr id="628" name="直線コネクタ 627"/>
        <xdr:cNvCxnSpPr/>
      </xdr:nvCxnSpPr>
      <xdr:spPr>
        <a:xfrm>
          <a:off x="16230600" y="1215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136465</xdr:rowOff>
    </xdr:from>
    <xdr:ext cx="378565" cy="259045"/>
    <xdr:sp macro="" textlink="">
      <xdr:nvSpPr>
        <xdr:cNvPr id="630" name="災害復旧費平均値テキスト"/>
        <xdr:cNvSpPr txBox="1"/>
      </xdr:nvSpPr>
      <xdr:spPr>
        <a:xfrm>
          <a:off x="16370300" y="131666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113588</xdr:rowOff>
    </xdr:from>
    <xdr:to>
      <xdr:col>85</xdr:col>
      <xdr:colOff>177800</xdr:colOff>
      <xdr:row>78</xdr:row>
      <xdr:rowOff>43738</xdr:rowOff>
    </xdr:to>
    <xdr:sp macro="" textlink="">
      <xdr:nvSpPr>
        <xdr:cNvPr id="631" name="フローチャート: 判断 630"/>
        <xdr:cNvSpPr/>
      </xdr:nvSpPr>
      <xdr:spPr>
        <a:xfrm>
          <a:off x="162687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138100</xdr:rowOff>
    </xdr:from>
    <xdr:to>
      <xdr:col>81</xdr:col>
      <xdr:colOff>50800</xdr:colOff>
      <xdr:row>78</xdr:row>
      <xdr:rowOff>139700</xdr:rowOff>
    </xdr:to>
    <xdr:cxnSp macro="">
      <xdr:nvCxnSpPr>
        <xdr:cNvPr id="632" name="直線コネクタ 631"/>
        <xdr:cNvCxnSpPr/>
      </xdr:nvCxnSpPr>
      <xdr:spPr>
        <a:xfrm>
          <a:off x="14592300" y="13511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101016</xdr:rowOff>
    </xdr:from>
    <xdr:to>
      <xdr:col>81</xdr:col>
      <xdr:colOff>101600</xdr:colOff>
      <xdr:row>78</xdr:row>
      <xdr:rowOff>31166</xdr:rowOff>
    </xdr:to>
    <xdr:sp macro="" textlink="">
      <xdr:nvSpPr>
        <xdr:cNvPr id="633" name="フローチャート: 判断 632"/>
        <xdr:cNvSpPr/>
      </xdr:nvSpPr>
      <xdr:spPr>
        <a:xfrm>
          <a:off x="15430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47693</xdr:rowOff>
    </xdr:from>
    <xdr:ext cx="378565" cy="259045"/>
    <xdr:sp macro="" textlink="">
      <xdr:nvSpPr>
        <xdr:cNvPr id="634" name="テキスト ボックス 633"/>
        <xdr:cNvSpPr txBox="1"/>
      </xdr:nvSpPr>
      <xdr:spPr>
        <a:xfrm>
          <a:off x="15292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138100</xdr:rowOff>
    </xdr:from>
    <xdr:to>
      <xdr:col>76</xdr:col>
      <xdr:colOff>114300</xdr:colOff>
      <xdr:row>78</xdr:row>
      <xdr:rowOff>139700</xdr:rowOff>
    </xdr:to>
    <xdr:cxnSp macro="">
      <xdr:nvCxnSpPr>
        <xdr:cNvPr id="635" name="直線コネクタ 634"/>
        <xdr:cNvCxnSpPr/>
      </xdr:nvCxnSpPr>
      <xdr:spPr>
        <a:xfrm flipV="1">
          <a:off x="13703300" y="13511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28550</xdr:rowOff>
    </xdr:from>
    <xdr:to>
      <xdr:col>76</xdr:col>
      <xdr:colOff>165100</xdr:colOff>
      <xdr:row>78</xdr:row>
      <xdr:rowOff>130150</xdr:rowOff>
    </xdr:to>
    <xdr:sp macro="" textlink="">
      <xdr:nvSpPr>
        <xdr:cNvPr id="636" name="フローチャート: 判断 635"/>
        <xdr:cNvSpPr/>
      </xdr:nvSpPr>
      <xdr:spPr>
        <a:xfrm>
          <a:off x="14541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146677</xdr:rowOff>
    </xdr:from>
    <xdr:ext cx="378565" cy="259045"/>
    <xdr:sp macro="" textlink="">
      <xdr:nvSpPr>
        <xdr:cNvPr id="637" name="テキスト ボックス 636"/>
        <xdr:cNvSpPr txBox="1"/>
      </xdr:nvSpPr>
      <xdr:spPr>
        <a:xfrm>
          <a:off x="14403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64897</xdr:rowOff>
    </xdr:from>
    <xdr:to>
      <xdr:col>72</xdr:col>
      <xdr:colOff>38100</xdr:colOff>
      <xdr:row>78</xdr:row>
      <xdr:rowOff>166497</xdr:rowOff>
    </xdr:to>
    <xdr:sp macro="" textlink="">
      <xdr:nvSpPr>
        <xdr:cNvPr id="639" name="フローチャート: 判断 638"/>
        <xdr:cNvSpPr/>
      </xdr:nvSpPr>
      <xdr:spPr>
        <a:xfrm>
          <a:off x="13652500" y="1343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11574</xdr:rowOff>
    </xdr:from>
    <xdr:ext cx="378565" cy="259045"/>
    <xdr:sp macro="" textlink="">
      <xdr:nvSpPr>
        <xdr:cNvPr id="640" name="テキスト ボックス 639"/>
        <xdr:cNvSpPr txBox="1"/>
      </xdr:nvSpPr>
      <xdr:spPr>
        <a:xfrm>
          <a:off x="13514017" y="1321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19177</xdr:rowOff>
    </xdr:from>
    <xdr:to>
      <xdr:col>67</xdr:col>
      <xdr:colOff>101600</xdr:colOff>
      <xdr:row>78</xdr:row>
      <xdr:rowOff>120777</xdr:rowOff>
    </xdr:to>
    <xdr:sp macro="" textlink="">
      <xdr:nvSpPr>
        <xdr:cNvPr id="641" name="フローチャート: 判断 640"/>
        <xdr:cNvSpPr/>
      </xdr:nvSpPr>
      <xdr:spPr>
        <a:xfrm>
          <a:off x="12763500" y="1339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137304</xdr:rowOff>
    </xdr:from>
    <xdr:ext cx="378565" cy="259045"/>
    <xdr:sp macro="" textlink="">
      <xdr:nvSpPr>
        <xdr:cNvPr id="642" name="テキスト ボックス 641"/>
        <xdr:cNvSpPr txBox="1"/>
      </xdr:nvSpPr>
      <xdr:spPr>
        <a:xfrm>
          <a:off x="12625017" y="1316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87300</xdr:rowOff>
    </xdr:from>
    <xdr:to>
      <xdr:col>76</xdr:col>
      <xdr:colOff>165100</xdr:colOff>
      <xdr:row>79</xdr:row>
      <xdr:rowOff>17450</xdr:rowOff>
    </xdr:to>
    <xdr:sp macro="" textlink="">
      <xdr:nvSpPr>
        <xdr:cNvPr id="652" name="楕円 651"/>
        <xdr:cNvSpPr/>
      </xdr:nvSpPr>
      <xdr:spPr>
        <a:xfrm>
          <a:off x="14541500" y="134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8577</xdr:rowOff>
    </xdr:from>
    <xdr:ext cx="249299" cy="259045"/>
    <xdr:sp macro="" textlink="">
      <xdr:nvSpPr>
        <xdr:cNvPr id="653" name="テキスト ボックス 652"/>
        <xdr:cNvSpPr txBox="1"/>
      </xdr:nvSpPr>
      <xdr:spPr>
        <a:xfrm>
          <a:off x="14467650" y="135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143945</xdr:rowOff>
    </xdr:from>
    <xdr:to>
      <xdr:col>85</xdr:col>
      <xdr:colOff>126364</xdr:colOff>
      <xdr:row>98</xdr:row>
      <xdr:rowOff>119583</xdr:rowOff>
    </xdr:to>
    <xdr:cxnSp macro="">
      <xdr:nvCxnSpPr>
        <xdr:cNvPr id="684" name="直線コネクタ 683"/>
        <xdr:cNvCxnSpPr/>
      </xdr:nvCxnSpPr>
      <xdr:spPr>
        <a:xfrm flipV="1">
          <a:off x="16317595" y="15402995"/>
          <a:ext cx="1269" cy="151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123410</xdr:rowOff>
    </xdr:from>
    <xdr:ext cx="534377" cy="259045"/>
    <xdr:sp macro="" textlink="">
      <xdr:nvSpPr>
        <xdr:cNvPr id="685" name="公債費最小値テキスト"/>
        <xdr:cNvSpPr txBox="1"/>
      </xdr:nvSpPr>
      <xdr:spPr>
        <a:xfrm>
          <a:off x="16370300" y="169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119583</xdr:rowOff>
    </xdr:from>
    <xdr:to>
      <xdr:col>86</xdr:col>
      <xdr:colOff>25400</xdr:colOff>
      <xdr:row>98</xdr:row>
      <xdr:rowOff>119583</xdr:rowOff>
    </xdr:to>
    <xdr:cxnSp macro="">
      <xdr:nvCxnSpPr>
        <xdr:cNvPr id="686" name="直線コネクタ 685"/>
        <xdr:cNvCxnSpPr/>
      </xdr:nvCxnSpPr>
      <xdr:spPr>
        <a:xfrm>
          <a:off x="16230600" y="16921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90622</xdr:rowOff>
    </xdr:from>
    <xdr:ext cx="534377" cy="259045"/>
    <xdr:sp macro="" textlink="">
      <xdr:nvSpPr>
        <xdr:cNvPr id="687" name="公債費最大値テキスト"/>
        <xdr:cNvSpPr txBox="1"/>
      </xdr:nvSpPr>
      <xdr:spPr>
        <a:xfrm>
          <a:off x="16370300" y="1517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143945</xdr:rowOff>
    </xdr:from>
    <xdr:to>
      <xdr:col>86</xdr:col>
      <xdr:colOff>25400</xdr:colOff>
      <xdr:row>89</xdr:row>
      <xdr:rowOff>143945</xdr:rowOff>
    </xdr:to>
    <xdr:cxnSp macro="">
      <xdr:nvCxnSpPr>
        <xdr:cNvPr id="688" name="直線コネクタ 687"/>
        <xdr:cNvCxnSpPr/>
      </xdr:nvCxnSpPr>
      <xdr:spPr>
        <a:xfrm>
          <a:off x="16230600" y="1540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87742</xdr:rowOff>
    </xdr:from>
    <xdr:to>
      <xdr:col>85</xdr:col>
      <xdr:colOff>127000</xdr:colOff>
      <xdr:row>97</xdr:row>
      <xdr:rowOff>111975</xdr:rowOff>
    </xdr:to>
    <xdr:cxnSp macro="">
      <xdr:nvCxnSpPr>
        <xdr:cNvPr id="689" name="直線コネクタ 688"/>
        <xdr:cNvCxnSpPr/>
      </xdr:nvCxnSpPr>
      <xdr:spPr>
        <a:xfrm flipV="1">
          <a:off x="15481300" y="16718392"/>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155864</xdr:rowOff>
    </xdr:from>
    <xdr:ext cx="534377" cy="259045"/>
    <xdr:sp macro="" textlink="">
      <xdr:nvSpPr>
        <xdr:cNvPr id="690" name="公債費平均値テキスト"/>
        <xdr:cNvSpPr txBox="1"/>
      </xdr:nvSpPr>
      <xdr:spPr>
        <a:xfrm>
          <a:off x="16370300" y="16272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132987</xdr:rowOff>
    </xdr:from>
    <xdr:to>
      <xdr:col>85</xdr:col>
      <xdr:colOff>177800</xdr:colOff>
      <xdr:row>96</xdr:row>
      <xdr:rowOff>63137</xdr:rowOff>
    </xdr:to>
    <xdr:sp macro="" textlink="">
      <xdr:nvSpPr>
        <xdr:cNvPr id="691" name="フローチャート: 判断 690"/>
        <xdr:cNvSpPr/>
      </xdr:nvSpPr>
      <xdr:spPr>
        <a:xfrm>
          <a:off x="162687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111975</xdr:rowOff>
    </xdr:from>
    <xdr:to>
      <xdr:col>81</xdr:col>
      <xdr:colOff>50800</xdr:colOff>
      <xdr:row>97</xdr:row>
      <xdr:rowOff>135193</xdr:rowOff>
    </xdr:to>
    <xdr:cxnSp macro="">
      <xdr:nvCxnSpPr>
        <xdr:cNvPr id="692" name="直線コネクタ 691"/>
        <xdr:cNvCxnSpPr/>
      </xdr:nvCxnSpPr>
      <xdr:spPr>
        <a:xfrm flipV="1">
          <a:off x="14592300" y="16742625"/>
          <a:ext cx="889000" cy="2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91709</xdr:rowOff>
    </xdr:from>
    <xdr:to>
      <xdr:col>81</xdr:col>
      <xdr:colOff>101600</xdr:colOff>
      <xdr:row>96</xdr:row>
      <xdr:rowOff>21859</xdr:rowOff>
    </xdr:to>
    <xdr:sp macro="" textlink="">
      <xdr:nvSpPr>
        <xdr:cNvPr id="693" name="フローチャート: 判断 692"/>
        <xdr:cNvSpPr/>
      </xdr:nvSpPr>
      <xdr:spPr>
        <a:xfrm>
          <a:off x="15430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38386</xdr:rowOff>
    </xdr:from>
    <xdr:ext cx="534377" cy="259045"/>
    <xdr:sp macro="" textlink="">
      <xdr:nvSpPr>
        <xdr:cNvPr id="694" name="テキスト ボックス 693"/>
        <xdr:cNvSpPr txBox="1"/>
      </xdr:nvSpPr>
      <xdr:spPr>
        <a:xfrm>
          <a:off x="15214111" y="1615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135193</xdr:rowOff>
    </xdr:from>
    <xdr:to>
      <xdr:col>76</xdr:col>
      <xdr:colOff>114300</xdr:colOff>
      <xdr:row>98</xdr:row>
      <xdr:rowOff>2899</xdr:rowOff>
    </xdr:to>
    <xdr:cxnSp macro="">
      <xdr:nvCxnSpPr>
        <xdr:cNvPr id="695" name="直線コネクタ 694"/>
        <xdr:cNvCxnSpPr/>
      </xdr:nvCxnSpPr>
      <xdr:spPr>
        <a:xfrm flipV="1">
          <a:off x="13703300" y="16765843"/>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35016</xdr:rowOff>
    </xdr:from>
    <xdr:to>
      <xdr:col>76</xdr:col>
      <xdr:colOff>165100</xdr:colOff>
      <xdr:row>95</xdr:row>
      <xdr:rowOff>136616</xdr:rowOff>
    </xdr:to>
    <xdr:sp macro="" textlink="">
      <xdr:nvSpPr>
        <xdr:cNvPr id="696" name="フローチャート: 判断 695"/>
        <xdr:cNvSpPr/>
      </xdr:nvSpPr>
      <xdr:spPr>
        <a:xfrm>
          <a:off x="14541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153143</xdr:rowOff>
    </xdr:from>
    <xdr:ext cx="534377" cy="259045"/>
    <xdr:sp macro="" textlink="">
      <xdr:nvSpPr>
        <xdr:cNvPr id="697" name="テキスト ボックス 696"/>
        <xdr:cNvSpPr txBox="1"/>
      </xdr:nvSpPr>
      <xdr:spPr>
        <a:xfrm>
          <a:off x="14325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2409</xdr:rowOff>
    </xdr:from>
    <xdr:to>
      <xdr:col>71</xdr:col>
      <xdr:colOff>177800</xdr:colOff>
      <xdr:row>98</xdr:row>
      <xdr:rowOff>2899</xdr:rowOff>
    </xdr:to>
    <xdr:cxnSp macro="">
      <xdr:nvCxnSpPr>
        <xdr:cNvPr id="698" name="直線コネクタ 697"/>
        <xdr:cNvCxnSpPr/>
      </xdr:nvCxnSpPr>
      <xdr:spPr>
        <a:xfrm>
          <a:off x="12814300" y="16804509"/>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19372</xdr:rowOff>
    </xdr:from>
    <xdr:to>
      <xdr:col>72</xdr:col>
      <xdr:colOff>38100</xdr:colOff>
      <xdr:row>95</xdr:row>
      <xdr:rowOff>120972</xdr:rowOff>
    </xdr:to>
    <xdr:sp macro="" textlink="">
      <xdr:nvSpPr>
        <xdr:cNvPr id="699" name="フローチャート: 判断 698"/>
        <xdr:cNvSpPr/>
      </xdr:nvSpPr>
      <xdr:spPr>
        <a:xfrm>
          <a:off x="13652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137499</xdr:rowOff>
    </xdr:from>
    <xdr:ext cx="534377" cy="259045"/>
    <xdr:sp macro="" textlink="">
      <xdr:nvSpPr>
        <xdr:cNvPr id="700" name="テキスト ボックス 699"/>
        <xdr:cNvSpPr txBox="1"/>
      </xdr:nvSpPr>
      <xdr:spPr>
        <a:xfrm>
          <a:off x="13436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136612</xdr:rowOff>
    </xdr:from>
    <xdr:to>
      <xdr:col>67</xdr:col>
      <xdr:colOff>101600</xdr:colOff>
      <xdr:row>95</xdr:row>
      <xdr:rowOff>66762</xdr:rowOff>
    </xdr:to>
    <xdr:sp macro="" textlink="">
      <xdr:nvSpPr>
        <xdr:cNvPr id="701" name="フローチャート: 判断 700"/>
        <xdr:cNvSpPr/>
      </xdr:nvSpPr>
      <xdr:spPr>
        <a:xfrm>
          <a:off x="12763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83289</xdr:rowOff>
    </xdr:from>
    <xdr:ext cx="534377" cy="259045"/>
    <xdr:sp macro="" textlink="">
      <xdr:nvSpPr>
        <xdr:cNvPr id="702" name="テキスト ボックス 701"/>
        <xdr:cNvSpPr txBox="1"/>
      </xdr:nvSpPr>
      <xdr:spPr>
        <a:xfrm>
          <a:off x="12547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36942</xdr:rowOff>
    </xdr:from>
    <xdr:to>
      <xdr:col>85</xdr:col>
      <xdr:colOff>177800</xdr:colOff>
      <xdr:row>97</xdr:row>
      <xdr:rowOff>138542</xdr:rowOff>
    </xdr:to>
    <xdr:sp macro="" textlink="">
      <xdr:nvSpPr>
        <xdr:cNvPr id="708" name="楕円 707"/>
        <xdr:cNvSpPr/>
      </xdr:nvSpPr>
      <xdr:spPr>
        <a:xfrm>
          <a:off x="16268700" y="166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15369</xdr:rowOff>
    </xdr:from>
    <xdr:ext cx="534377" cy="259045"/>
    <xdr:sp macro="" textlink="">
      <xdr:nvSpPr>
        <xdr:cNvPr id="709" name="公債費該当値テキスト"/>
        <xdr:cNvSpPr txBox="1"/>
      </xdr:nvSpPr>
      <xdr:spPr>
        <a:xfrm>
          <a:off x="16370300" y="166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61175</xdr:rowOff>
    </xdr:from>
    <xdr:to>
      <xdr:col>81</xdr:col>
      <xdr:colOff>101600</xdr:colOff>
      <xdr:row>97</xdr:row>
      <xdr:rowOff>162775</xdr:rowOff>
    </xdr:to>
    <xdr:sp macro="" textlink="">
      <xdr:nvSpPr>
        <xdr:cNvPr id="710" name="楕円 709"/>
        <xdr:cNvSpPr/>
      </xdr:nvSpPr>
      <xdr:spPr>
        <a:xfrm>
          <a:off x="15430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153902</xdr:rowOff>
    </xdr:from>
    <xdr:ext cx="534377" cy="259045"/>
    <xdr:sp macro="" textlink="">
      <xdr:nvSpPr>
        <xdr:cNvPr id="711" name="テキスト ボックス 710"/>
        <xdr:cNvSpPr txBox="1"/>
      </xdr:nvSpPr>
      <xdr:spPr>
        <a:xfrm>
          <a:off x="15214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84393</xdr:rowOff>
    </xdr:from>
    <xdr:to>
      <xdr:col>76</xdr:col>
      <xdr:colOff>165100</xdr:colOff>
      <xdr:row>98</xdr:row>
      <xdr:rowOff>14543</xdr:rowOff>
    </xdr:to>
    <xdr:sp macro="" textlink="">
      <xdr:nvSpPr>
        <xdr:cNvPr id="712" name="楕円 711"/>
        <xdr:cNvSpPr/>
      </xdr:nvSpPr>
      <xdr:spPr>
        <a:xfrm>
          <a:off x="14541500" y="1671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5670</xdr:rowOff>
    </xdr:from>
    <xdr:ext cx="534377" cy="259045"/>
    <xdr:sp macro="" textlink="">
      <xdr:nvSpPr>
        <xdr:cNvPr id="713" name="テキスト ボックス 712"/>
        <xdr:cNvSpPr txBox="1"/>
      </xdr:nvSpPr>
      <xdr:spPr>
        <a:xfrm>
          <a:off x="14325111" y="168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123549</xdr:rowOff>
    </xdr:from>
    <xdr:to>
      <xdr:col>72</xdr:col>
      <xdr:colOff>38100</xdr:colOff>
      <xdr:row>98</xdr:row>
      <xdr:rowOff>53699</xdr:rowOff>
    </xdr:to>
    <xdr:sp macro="" textlink="">
      <xdr:nvSpPr>
        <xdr:cNvPr id="714" name="楕円 713"/>
        <xdr:cNvSpPr/>
      </xdr:nvSpPr>
      <xdr:spPr>
        <a:xfrm>
          <a:off x="13652500" y="167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44826</xdr:rowOff>
    </xdr:from>
    <xdr:ext cx="534377" cy="259045"/>
    <xdr:sp macro="" textlink="">
      <xdr:nvSpPr>
        <xdr:cNvPr id="715" name="テキスト ボックス 714"/>
        <xdr:cNvSpPr txBox="1"/>
      </xdr:nvSpPr>
      <xdr:spPr>
        <a:xfrm>
          <a:off x="13436111" y="168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123059</xdr:rowOff>
    </xdr:from>
    <xdr:to>
      <xdr:col>67</xdr:col>
      <xdr:colOff>101600</xdr:colOff>
      <xdr:row>98</xdr:row>
      <xdr:rowOff>53209</xdr:rowOff>
    </xdr:to>
    <xdr:sp macro="" textlink="">
      <xdr:nvSpPr>
        <xdr:cNvPr id="716" name="楕円 715"/>
        <xdr:cNvSpPr/>
      </xdr:nvSpPr>
      <xdr:spPr>
        <a:xfrm>
          <a:off x="12763500" y="167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44336</xdr:rowOff>
    </xdr:from>
    <xdr:ext cx="534377" cy="259045"/>
    <xdr:sp macro="" textlink="">
      <xdr:nvSpPr>
        <xdr:cNvPr id="717" name="テキスト ボックス 716"/>
        <xdr:cNvSpPr txBox="1"/>
      </xdr:nvSpPr>
      <xdr:spPr>
        <a:xfrm>
          <a:off x="12547111"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40640</xdr:rowOff>
    </xdr:from>
    <xdr:to>
      <xdr:col>116</xdr:col>
      <xdr:colOff>62864</xdr:colOff>
      <xdr:row>39</xdr:row>
      <xdr:rowOff>44450</xdr:rowOff>
    </xdr:to>
    <xdr:cxnSp macro="">
      <xdr:nvCxnSpPr>
        <xdr:cNvPr id="741" name="直線コネクタ 740"/>
        <xdr:cNvCxnSpPr/>
      </xdr:nvCxnSpPr>
      <xdr:spPr>
        <a:xfrm flipV="1">
          <a:off x="22159595" y="5184140"/>
          <a:ext cx="1269"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158767</xdr:rowOff>
    </xdr:from>
    <xdr:ext cx="378565" cy="259045"/>
    <xdr:sp macro="" textlink="">
      <xdr:nvSpPr>
        <xdr:cNvPr id="744" name="諸支出金最大値テキスト"/>
        <xdr:cNvSpPr txBox="1"/>
      </xdr:nvSpPr>
      <xdr:spPr>
        <a:xfrm>
          <a:off x="22212300" y="495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40640</xdr:rowOff>
    </xdr:from>
    <xdr:to>
      <xdr:col>116</xdr:col>
      <xdr:colOff>152400</xdr:colOff>
      <xdr:row>30</xdr:row>
      <xdr:rowOff>40640</xdr:rowOff>
    </xdr:to>
    <xdr:cxnSp macro="">
      <xdr:nvCxnSpPr>
        <xdr:cNvPr id="745" name="直線コネクタ 744"/>
        <xdr:cNvCxnSpPr/>
      </xdr:nvCxnSpPr>
      <xdr:spPr>
        <a:xfrm>
          <a:off x="22072600" y="518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90822</xdr:rowOff>
    </xdr:from>
    <xdr:ext cx="313932" cy="259045"/>
    <xdr:sp macro="" textlink="">
      <xdr:nvSpPr>
        <xdr:cNvPr id="747" name="諸支出金平均値テキスト"/>
        <xdr:cNvSpPr txBox="1"/>
      </xdr:nvSpPr>
      <xdr:spPr>
        <a:xfrm>
          <a:off x="22212300" y="643447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67945</xdr:rowOff>
    </xdr:from>
    <xdr:to>
      <xdr:col>116</xdr:col>
      <xdr:colOff>114300</xdr:colOff>
      <xdr:row>38</xdr:row>
      <xdr:rowOff>169545</xdr:rowOff>
    </xdr:to>
    <xdr:sp macro="" textlink="">
      <xdr:nvSpPr>
        <xdr:cNvPr id="748" name="フローチャート: 判断 747"/>
        <xdr:cNvSpPr/>
      </xdr:nvSpPr>
      <xdr:spPr>
        <a:xfrm>
          <a:off x="221107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50" name="フローチャート: 判断 749"/>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5097</xdr:rowOff>
    </xdr:from>
    <xdr:ext cx="313932" cy="259045"/>
    <xdr:sp macro="" textlink="">
      <xdr:nvSpPr>
        <xdr:cNvPr id="751" name="テキスト ボックス 750"/>
        <xdr:cNvSpPr txBox="1"/>
      </xdr:nvSpPr>
      <xdr:spPr>
        <a:xfrm>
          <a:off x="211663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153670</xdr:rowOff>
    </xdr:from>
    <xdr:to>
      <xdr:col>107</xdr:col>
      <xdr:colOff>101600</xdr:colOff>
      <xdr:row>38</xdr:row>
      <xdr:rowOff>83820</xdr:rowOff>
    </xdr:to>
    <xdr:sp macro="" textlink="">
      <xdr:nvSpPr>
        <xdr:cNvPr id="753" name="フローチャート: 判断 752"/>
        <xdr:cNvSpPr/>
      </xdr:nvSpPr>
      <xdr:spPr>
        <a:xfrm>
          <a:off x="203835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100347</xdr:rowOff>
    </xdr:from>
    <xdr:ext cx="313932" cy="259045"/>
    <xdr:sp macro="" textlink="">
      <xdr:nvSpPr>
        <xdr:cNvPr id="754" name="テキスト ボックス 753"/>
        <xdr:cNvSpPr txBox="1"/>
      </xdr:nvSpPr>
      <xdr:spPr>
        <a:xfrm>
          <a:off x="20277333" y="6272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147955</xdr:rowOff>
    </xdr:from>
    <xdr:to>
      <xdr:col>102</xdr:col>
      <xdr:colOff>165100</xdr:colOff>
      <xdr:row>37</xdr:row>
      <xdr:rowOff>78105</xdr:rowOff>
    </xdr:to>
    <xdr:sp macro="" textlink="">
      <xdr:nvSpPr>
        <xdr:cNvPr id="756" name="フローチャート: 判断 755"/>
        <xdr:cNvSpPr/>
      </xdr:nvSpPr>
      <xdr:spPr>
        <a:xfrm>
          <a:off x="19494500" y="632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94632</xdr:rowOff>
    </xdr:from>
    <xdr:ext cx="378565" cy="259045"/>
    <xdr:sp macro="" textlink="">
      <xdr:nvSpPr>
        <xdr:cNvPr id="757" name="テキスト ボックス 756"/>
        <xdr:cNvSpPr txBox="1"/>
      </xdr:nvSpPr>
      <xdr:spPr>
        <a:xfrm>
          <a:off x="19356017" y="6095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159385</xdr:rowOff>
    </xdr:from>
    <xdr:to>
      <xdr:col>98</xdr:col>
      <xdr:colOff>38100</xdr:colOff>
      <xdr:row>36</xdr:row>
      <xdr:rowOff>89535</xdr:rowOff>
    </xdr:to>
    <xdr:sp macro="" textlink="">
      <xdr:nvSpPr>
        <xdr:cNvPr id="758" name="フローチャート: 判断 757"/>
        <xdr:cNvSpPr/>
      </xdr:nvSpPr>
      <xdr:spPr>
        <a:xfrm>
          <a:off x="18605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106062</xdr:rowOff>
    </xdr:from>
    <xdr:ext cx="378565" cy="259045"/>
    <xdr:sp macro="" textlink="">
      <xdr:nvSpPr>
        <xdr:cNvPr id="759" name="テキスト ボックス 758"/>
        <xdr:cNvSpPr txBox="1"/>
      </xdr:nvSpPr>
      <xdr:spPr>
        <a:xfrm>
          <a:off x="18467017" y="5935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318</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千円となっている。主な構成項目は、民生費で</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千円、教育費で</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民生費は、保育関連経費の増などにより増加傾向にあり、教育費および土木費は普通建設事業の進捗により増減している。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なお、民生費が令和元年度において増加した主な要因は、幼児教育・保育の無償化による増である。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令和元年度の実質収支額は、地方税の増による歳入の増が歳出の増を上回ったため、対前年度</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億円の増となり、実質収支比率も</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％、対前年度</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また、財政調整基金残高については、取崩額が積立額を上回っていることから、平成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年度以降は漸減している。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今後も、事業の見直しや財源の確保に努め、財政調整基金残高の推移を注視しつつ、健全な財政運営に努めていく。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全会計の実質収支が黒字のため、連結実質赤字比率は算定されていない。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また、公営企業会計では、病院事業会計および下水道事業特別会計のいずれも黒字となっている。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なお、下水道事業特別会計は、令和元年度に打ち切り決算を行ったため、資金剰余額が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億円（対前年度</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億円の増）となり、標準財政規模に対する割合も</a:t>
          </a:r>
          <a:r>
            <a:rPr kumimoji="1" lang="en-US" altLang="ja-JP" sz="1400">
              <a:latin typeface="ＭＳ ゴシック" pitchFamily="49" charset="-128"/>
              <a:ea typeface="ＭＳ ゴシック" pitchFamily="49" charset="-128"/>
            </a:rPr>
            <a:t>5.03</a:t>
          </a:r>
          <a:r>
            <a:rPr kumimoji="1" lang="ja-JP" altLang="en-US" sz="1400">
              <a:latin typeface="ＭＳ ゴシック" pitchFamily="49" charset="-128"/>
              <a:ea typeface="ＭＳ ゴシック" pitchFamily="49" charset="-128"/>
            </a:rPr>
            <a:t>％で、前年度と比較して</a:t>
          </a:r>
          <a:r>
            <a:rPr kumimoji="1" lang="en-US" altLang="ja-JP" sz="1400">
              <a:latin typeface="ＭＳ ゴシック" pitchFamily="49" charset="-128"/>
              <a:ea typeface="ＭＳ ゴシック" pitchFamily="49" charset="-128"/>
            </a:rPr>
            <a:t>4.66</a:t>
          </a:r>
          <a:r>
            <a:rPr kumimoji="1" lang="ja-JP" altLang="en-US" sz="1400">
              <a:latin typeface="ＭＳ ゴシック" pitchFamily="49" charset="-128"/>
              <a:ea typeface="ＭＳ ゴシック" pitchFamily="49" charset="-128"/>
            </a:rPr>
            <a:t>ポイントの上昇となった。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78410698</v>
      </c>
      <c r="BO4" s="462"/>
      <c r="BP4" s="462"/>
      <c r="BQ4" s="462"/>
      <c r="BR4" s="462"/>
      <c r="BS4" s="462"/>
      <c r="BT4" s="462"/>
      <c r="BU4" s="463"/>
      <c r="BV4" s="461">
        <v>76606227</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5.6</v>
      </c>
      <c r="CU4" s="646"/>
      <c r="CV4" s="646"/>
      <c r="CW4" s="646"/>
      <c r="CX4" s="646"/>
      <c r="CY4" s="646"/>
      <c r="CZ4" s="646"/>
      <c r="DA4" s="647"/>
      <c r="DB4" s="645">
        <v>4.7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75983986</v>
      </c>
      <c r="BO5" s="467"/>
      <c r="BP5" s="467"/>
      <c r="BQ5" s="467"/>
      <c r="BR5" s="467"/>
      <c r="BS5" s="467"/>
      <c r="BT5" s="467"/>
      <c r="BU5" s="468"/>
      <c r="BV5" s="466">
        <v>74380989</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99.7</v>
      </c>
      <c r="CU5" s="437"/>
      <c r="CV5" s="437"/>
      <c r="CW5" s="437"/>
      <c r="CX5" s="437"/>
      <c r="CY5" s="437"/>
      <c r="CZ5" s="437"/>
      <c r="DA5" s="438"/>
      <c r="DB5" s="436">
        <v>98.4</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2426712</v>
      </c>
      <c r="BO6" s="467"/>
      <c r="BP6" s="467"/>
      <c r="BQ6" s="467"/>
      <c r="BR6" s="467"/>
      <c r="BS6" s="467"/>
      <c r="BT6" s="467"/>
      <c r="BU6" s="468"/>
      <c r="BV6" s="466">
        <v>2225238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103.7</v>
      </c>
      <c r="CU6" s="620"/>
      <c r="CV6" s="620"/>
      <c r="CW6" s="620"/>
      <c r="CX6" s="620"/>
      <c r="CY6" s="620"/>
      <c r="CZ6" s="620"/>
      <c r="DA6" s="621"/>
      <c r="DB6" s="619">
        <v>101.5</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105681</v>
      </c>
      <c r="BO7" s="467"/>
      <c r="BP7" s="467"/>
      <c r="BQ7" s="467"/>
      <c r="BR7" s="467"/>
      <c r="BS7" s="467"/>
      <c r="BT7" s="467"/>
      <c r="BU7" s="468"/>
      <c r="BV7" s="466">
        <v>293125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41666269</v>
      </c>
      <c r="CU7" s="467"/>
      <c r="CV7" s="467"/>
      <c r="CW7" s="467"/>
      <c r="CX7" s="467"/>
      <c r="CY7" s="467"/>
      <c r="CZ7" s="467"/>
      <c r="DA7" s="468"/>
      <c r="DB7" s="466">
        <v>41331682</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2321031</v>
      </c>
      <c r="BO8" s="467"/>
      <c r="BP8" s="467"/>
      <c r="BQ8" s="467"/>
      <c r="BR8" s="467"/>
      <c r="BS8" s="467"/>
      <c r="BT8" s="467"/>
      <c r="BU8" s="468"/>
      <c r="BV8" s="466">
        <v>1932113</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0.97</v>
      </c>
      <c r="CU8" s="580"/>
      <c r="CV8" s="580"/>
      <c r="CW8" s="580"/>
      <c r="CX8" s="580"/>
      <c r="CY8" s="580"/>
      <c r="CZ8" s="580"/>
      <c r="DA8" s="581"/>
      <c r="DB8" s="579">
        <v>0.97</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232922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93</v>
      </c>
      <c r="AV9" s="524"/>
      <c r="AW9" s="524"/>
      <c r="AX9" s="524"/>
      <c r="AY9" s="446" t="s">
        <v>116</v>
      </c>
      <c r="AZ9" s="447"/>
      <c r="BA9" s="447"/>
      <c r="BB9" s="447"/>
      <c r="BC9" s="447"/>
      <c r="BD9" s="447"/>
      <c r="BE9" s="447"/>
      <c r="BF9" s="447"/>
      <c r="BG9" s="447"/>
      <c r="BH9" s="447"/>
      <c r="BI9" s="447"/>
      <c r="BJ9" s="447"/>
      <c r="BK9" s="447"/>
      <c r="BL9" s="447"/>
      <c r="BM9" s="448"/>
      <c r="BN9" s="466">
        <v>388918</v>
      </c>
      <c r="BO9" s="467"/>
      <c r="BP9" s="467"/>
      <c r="BQ9" s="467"/>
      <c r="BR9" s="467"/>
      <c r="BS9" s="467"/>
      <c r="BT9" s="467"/>
      <c r="BU9" s="468"/>
      <c r="BV9" s="466">
        <v>-528022</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9.9</v>
      </c>
      <c r="CU9" s="437"/>
      <c r="CV9" s="437"/>
      <c r="CW9" s="437"/>
      <c r="CX9" s="437"/>
      <c r="CY9" s="437"/>
      <c r="CZ9" s="437"/>
      <c r="DA9" s="438"/>
      <c r="DB9" s="436">
        <v>9.6</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228186</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473</v>
      </c>
      <c r="BO10" s="467"/>
      <c r="BP10" s="467"/>
      <c r="BQ10" s="467"/>
      <c r="BR10" s="467"/>
      <c r="BS10" s="467"/>
      <c r="BT10" s="467"/>
      <c r="BU10" s="468"/>
      <c r="BV10" s="466">
        <v>569</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93</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239192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1550000</v>
      </c>
      <c r="BO12" s="467"/>
      <c r="BP12" s="467"/>
      <c r="BQ12" s="467"/>
      <c r="BR12" s="467"/>
      <c r="BS12" s="467"/>
      <c r="BT12" s="467"/>
      <c r="BU12" s="468"/>
      <c r="BV12" s="466">
        <v>1460000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232084</v>
      </c>
      <c r="S13" s="570"/>
      <c r="T13" s="570"/>
      <c r="U13" s="570"/>
      <c r="V13" s="571"/>
      <c r="W13" s="557" t="s">
        <v>139</v>
      </c>
      <c r="X13" s="479"/>
      <c r="Y13" s="479"/>
      <c r="Z13" s="479"/>
      <c r="AA13" s="479"/>
      <c r="AB13" s="480"/>
      <c r="AC13" s="442">
        <v>486</v>
      </c>
      <c r="AD13" s="443"/>
      <c r="AE13" s="443"/>
      <c r="AF13" s="443"/>
      <c r="AG13" s="444"/>
      <c r="AH13" s="442">
        <v>453</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-1160609</v>
      </c>
      <c r="BO13" s="467"/>
      <c r="BP13" s="467"/>
      <c r="BQ13" s="467"/>
      <c r="BR13" s="467"/>
      <c r="BS13" s="467"/>
      <c r="BT13" s="467"/>
      <c r="BU13" s="468"/>
      <c r="BV13" s="466">
        <v>-1987453</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1.2</v>
      </c>
      <c r="CU13" s="437"/>
      <c r="CV13" s="437"/>
      <c r="CW13" s="437"/>
      <c r="CX13" s="437"/>
      <c r="CY13" s="437"/>
      <c r="CZ13" s="437"/>
      <c r="DA13" s="438"/>
      <c r="DB13" s="436">
        <v>0.6</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237112</v>
      </c>
      <c r="S14" s="570"/>
      <c r="T14" s="570"/>
      <c r="U14" s="570"/>
      <c r="V14" s="571"/>
      <c r="W14" s="572"/>
      <c r="X14" s="482"/>
      <c r="Y14" s="482"/>
      <c r="Z14" s="482"/>
      <c r="AA14" s="482"/>
      <c r="AB14" s="483"/>
      <c r="AC14" s="562">
        <v>0.5</v>
      </c>
      <c r="AD14" s="563"/>
      <c r="AE14" s="563"/>
      <c r="AF14" s="563"/>
      <c r="AG14" s="564"/>
      <c r="AH14" s="562">
        <v>0.5</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38.200000000000003</v>
      </c>
      <c r="CU14" s="574"/>
      <c r="CV14" s="574"/>
      <c r="CW14" s="574"/>
      <c r="CX14" s="574"/>
      <c r="CY14" s="574"/>
      <c r="CZ14" s="574"/>
      <c r="DA14" s="575"/>
      <c r="DB14" s="573">
        <v>29.6</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138</v>
      </c>
      <c r="N15" s="567"/>
      <c r="O15" s="567"/>
      <c r="P15" s="567"/>
      <c r="Q15" s="568"/>
      <c r="R15" s="569">
        <v>230459</v>
      </c>
      <c r="S15" s="570"/>
      <c r="T15" s="570"/>
      <c r="U15" s="570"/>
      <c r="V15" s="571"/>
      <c r="W15" s="557" t="s">
        <v>146</v>
      </c>
      <c r="X15" s="479"/>
      <c r="Y15" s="479"/>
      <c r="Z15" s="479"/>
      <c r="AA15" s="479"/>
      <c r="AB15" s="480"/>
      <c r="AC15" s="442">
        <v>24622</v>
      </c>
      <c r="AD15" s="443"/>
      <c r="AE15" s="443"/>
      <c r="AF15" s="443"/>
      <c r="AG15" s="444"/>
      <c r="AH15" s="442">
        <v>23892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30328947</v>
      </c>
      <c r="BO15" s="462"/>
      <c r="BP15" s="462"/>
      <c r="BQ15" s="462"/>
      <c r="BR15" s="462"/>
      <c r="BS15" s="462"/>
      <c r="BT15" s="462"/>
      <c r="BU15" s="463"/>
      <c r="BV15" s="461">
        <v>29945517</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24.2</v>
      </c>
      <c r="AD16" s="563"/>
      <c r="AE16" s="563"/>
      <c r="AF16" s="563"/>
      <c r="AG16" s="564"/>
      <c r="AH16" s="562">
        <v>24.6</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31340936</v>
      </c>
      <c r="BO16" s="467"/>
      <c r="BP16" s="467"/>
      <c r="BQ16" s="467"/>
      <c r="BR16" s="467"/>
      <c r="BS16" s="467"/>
      <c r="BT16" s="467"/>
      <c r="BU16" s="468"/>
      <c r="BV16" s="466">
        <v>30829759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76540</v>
      </c>
      <c r="AD17" s="443"/>
      <c r="AE17" s="443"/>
      <c r="AF17" s="443"/>
      <c r="AG17" s="444"/>
      <c r="AH17" s="442">
        <v>72590</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39011551</v>
      </c>
      <c r="BO17" s="467"/>
      <c r="BP17" s="467"/>
      <c r="BQ17" s="467"/>
      <c r="BR17" s="467"/>
      <c r="BS17" s="467"/>
      <c r="BT17" s="467"/>
      <c r="BU17" s="468"/>
      <c r="BV17" s="466">
        <v>38450574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156</v>
      </c>
      <c r="C18" s="529"/>
      <c r="D18" s="529"/>
      <c r="E18" s="530"/>
      <c r="F18" s="530"/>
      <c r="G18" s="530"/>
      <c r="H18" s="530"/>
      <c r="I18" s="530"/>
      <c r="J18" s="530"/>
      <c r="K18" s="530"/>
      <c r="L18" s="531">
        <v>27.09</v>
      </c>
      <c r="M18" s="531"/>
      <c r="N18" s="531"/>
      <c r="O18" s="531"/>
      <c r="P18" s="531"/>
      <c r="Q18" s="531"/>
      <c r="R18" s="532"/>
      <c r="S18" s="532"/>
      <c r="T18" s="532"/>
      <c r="U18" s="532"/>
      <c r="V18" s="533"/>
      <c r="W18" s="547"/>
      <c r="X18" s="548"/>
      <c r="Y18" s="548"/>
      <c r="Z18" s="548"/>
      <c r="AA18" s="548"/>
      <c r="AB18" s="558"/>
      <c r="AC18" s="430">
        <v>75.3</v>
      </c>
      <c r="AD18" s="431"/>
      <c r="AE18" s="431"/>
      <c r="AF18" s="431"/>
      <c r="AG18" s="534"/>
      <c r="AH18" s="430">
        <v>74.900000000000006</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42844182</v>
      </c>
      <c r="BO18" s="467"/>
      <c r="BP18" s="467"/>
      <c r="BQ18" s="467"/>
      <c r="BR18" s="467"/>
      <c r="BS18" s="467"/>
      <c r="BT18" s="467"/>
      <c r="BU18" s="468"/>
      <c r="BV18" s="466">
        <v>41360719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158</v>
      </c>
      <c r="C19" s="529"/>
      <c r="D19" s="529"/>
      <c r="E19" s="530"/>
      <c r="F19" s="530"/>
      <c r="G19" s="530"/>
      <c r="H19" s="530"/>
      <c r="I19" s="530"/>
      <c r="J19" s="530"/>
      <c r="K19" s="530"/>
      <c r="L19" s="536">
        <v>8598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49642547</v>
      </c>
      <c r="BO19" s="467"/>
      <c r="BP19" s="467"/>
      <c r="BQ19" s="467"/>
      <c r="BR19" s="467"/>
      <c r="BS19" s="467"/>
      <c r="BT19" s="467"/>
      <c r="BU19" s="468"/>
      <c r="BV19" s="466">
        <v>48699057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160</v>
      </c>
      <c r="C20" s="529"/>
      <c r="D20" s="529"/>
      <c r="E20" s="530"/>
      <c r="F20" s="530"/>
      <c r="G20" s="530"/>
      <c r="H20" s="530"/>
      <c r="I20" s="530"/>
      <c r="J20" s="530"/>
      <c r="K20" s="530"/>
      <c r="L20" s="536">
        <v>102020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56203998</v>
      </c>
      <c r="BO23" s="467"/>
      <c r="BP23" s="467"/>
      <c r="BQ23" s="467"/>
      <c r="BR23" s="467"/>
      <c r="BS23" s="467"/>
      <c r="BT23" s="467"/>
      <c r="BU23" s="468"/>
      <c r="BV23" s="466">
        <v>55489531</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169</v>
      </c>
      <c r="F24" s="440"/>
      <c r="G24" s="440"/>
      <c r="H24" s="440"/>
      <c r="I24" s="440"/>
      <c r="J24" s="440"/>
      <c r="K24" s="441"/>
      <c r="L24" s="442">
        <v>1</v>
      </c>
      <c r="M24" s="443"/>
      <c r="N24" s="443"/>
      <c r="O24" s="443"/>
      <c r="P24" s="444"/>
      <c r="Q24" s="442">
        <v>9430</v>
      </c>
      <c r="R24" s="443"/>
      <c r="S24" s="443"/>
      <c r="T24" s="443"/>
      <c r="U24" s="443"/>
      <c r="V24" s="444"/>
      <c r="W24" s="508"/>
      <c r="X24" s="499"/>
      <c r="Y24" s="500"/>
      <c r="Z24" s="439" t="s">
        <v>170</v>
      </c>
      <c r="AA24" s="440"/>
      <c r="AB24" s="440"/>
      <c r="AC24" s="440"/>
      <c r="AD24" s="440"/>
      <c r="AE24" s="440"/>
      <c r="AF24" s="440"/>
      <c r="AG24" s="441"/>
      <c r="AH24" s="442">
        <v>1252</v>
      </c>
      <c r="AI24" s="443"/>
      <c r="AJ24" s="443"/>
      <c r="AK24" s="443"/>
      <c r="AL24" s="444"/>
      <c r="AM24" s="442">
        <v>3911248</v>
      </c>
      <c r="AN24" s="443"/>
      <c r="AO24" s="443"/>
      <c r="AP24" s="443"/>
      <c r="AQ24" s="443"/>
      <c r="AR24" s="444"/>
      <c r="AS24" s="442">
        <v>3124</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36646629</v>
      </c>
      <c r="BO24" s="467"/>
      <c r="BP24" s="467"/>
      <c r="BQ24" s="467"/>
      <c r="BR24" s="467"/>
      <c r="BS24" s="467"/>
      <c r="BT24" s="467"/>
      <c r="BU24" s="468"/>
      <c r="BV24" s="466">
        <v>37180686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172</v>
      </c>
      <c r="F25" s="440"/>
      <c r="G25" s="440"/>
      <c r="H25" s="440"/>
      <c r="I25" s="440"/>
      <c r="J25" s="440"/>
      <c r="K25" s="441"/>
      <c r="L25" s="442">
        <v>2</v>
      </c>
      <c r="M25" s="443"/>
      <c r="N25" s="443"/>
      <c r="O25" s="443"/>
      <c r="P25" s="444"/>
      <c r="Q25" s="442">
        <v>7640</v>
      </c>
      <c r="R25" s="443"/>
      <c r="S25" s="443"/>
      <c r="T25" s="443"/>
      <c r="U25" s="443"/>
      <c r="V25" s="444"/>
      <c r="W25" s="508"/>
      <c r="X25" s="499"/>
      <c r="Y25" s="500"/>
      <c r="Z25" s="439" t="s">
        <v>173</v>
      </c>
      <c r="AA25" s="440"/>
      <c r="AB25" s="440"/>
      <c r="AC25" s="440"/>
      <c r="AD25" s="440"/>
      <c r="AE25" s="440"/>
      <c r="AF25" s="440"/>
      <c r="AG25" s="441"/>
      <c r="AH25" s="442">
        <v>235</v>
      </c>
      <c r="AI25" s="443"/>
      <c r="AJ25" s="443"/>
      <c r="AK25" s="443"/>
      <c r="AL25" s="444"/>
      <c r="AM25" s="442">
        <v>752940</v>
      </c>
      <c r="AN25" s="443"/>
      <c r="AO25" s="443"/>
      <c r="AP25" s="443"/>
      <c r="AQ25" s="443"/>
      <c r="AR25" s="444"/>
      <c r="AS25" s="442">
        <v>3204</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10907850</v>
      </c>
      <c r="BO25" s="462"/>
      <c r="BP25" s="462"/>
      <c r="BQ25" s="462"/>
      <c r="BR25" s="462"/>
      <c r="BS25" s="462"/>
      <c r="BT25" s="462"/>
      <c r="BU25" s="463"/>
      <c r="BV25" s="461">
        <v>12970536</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175</v>
      </c>
      <c r="F26" s="440"/>
      <c r="G26" s="440"/>
      <c r="H26" s="440"/>
      <c r="I26" s="440"/>
      <c r="J26" s="440"/>
      <c r="K26" s="441"/>
      <c r="L26" s="442">
        <v>1</v>
      </c>
      <c r="M26" s="443"/>
      <c r="N26" s="443"/>
      <c r="O26" s="443"/>
      <c r="P26" s="444"/>
      <c r="Q26" s="442">
        <v>6820</v>
      </c>
      <c r="R26" s="443"/>
      <c r="S26" s="443"/>
      <c r="T26" s="443"/>
      <c r="U26" s="443"/>
      <c r="V26" s="444"/>
      <c r="W26" s="508"/>
      <c r="X26" s="499"/>
      <c r="Y26" s="500"/>
      <c r="Z26" s="439" t="s">
        <v>176</v>
      </c>
      <c r="AA26" s="521"/>
      <c r="AB26" s="521"/>
      <c r="AC26" s="521"/>
      <c r="AD26" s="521"/>
      <c r="AE26" s="521"/>
      <c r="AF26" s="521"/>
      <c r="AG26" s="522"/>
      <c r="AH26" s="442">
        <v>95</v>
      </c>
      <c r="AI26" s="443"/>
      <c r="AJ26" s="443"/>
      <c r="AK26" s="443"/>
      <c r="AL26" s="444"/>
      <c r="AM26" s="442">
        <v>324710</v>
      </c>
      <c r="AN26" s="443"/>
      <c r="AO26" s="443"/>
      <c r="AP26" s="443"/>
      <c r="AQ26" s="443"/>
      <c r="AR26" s="444"/>
      <c r="AS26" s="442">
        <v>3418</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178</v>
      </c>
      <c r="F27" s="440"/>
      <c r="G27" s="440"/>
      <c r="H27" s="440"/>
      <c r="I27" s="440"/>
      <c r="J27" s="440"/>
      <c r="K27" s="441"/>
      <c r="L27" s="442">
        <v>1</v>
      </c>
      <c r="M27" s="443"/>
      <c r="N27" s="443"/>
      <c r="O27" s="443"/>
      <c r="P27" s="444"/>
      <c r="Q27" s="442">
        <v>5490</v>
      </c>
      <c r="R27" s="443"/>
      <c r="S27" s="443"/>
      <c r="T27" s="443"/>
      <c r="U27" s="443"/>
      <c r="V27" s="444"/>
      <c r="W27" s="508"/>
      <c r="X27" s="499"/>
      <c r="Y27" s="500"/>
      <c r="Z27" s="439" t="s">
        <v>179</v>
      </c>
      <c r="AA27" s="440"/>
      <c r="AB27" s="440"/>
      <c r="AC27" s="440"/>
      <c r="AD27" s="440"/>
      <c r="AE27" s="440"/>
      <c r="AF27" s="440"/>
      <c r="AG27" s="441"/>
      <c r="AH27" s="442">
        <v>20</v>
      </c>
      <c r="AI27" s="443"/>
      <c r="AJ27" s="443"/>
      <c r="AK27" s="443"/>
      <c r="AL27" s="444"/>
      <c r="AM27" s="442">
        <v>74100</v>
      </c>
      <c r="AN27" s="443"/>
      <c r="AO27" s="443"/>
      <c r="AP27" s="443"/>
      <c r="AQ27" s="443"/>
      <c r="AR27" s="444"/>
      <c r="AS27" s="442">
        <v>3705</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181</v>
      </c>
      <c r="BO27" s="470"/>
      <c r="BP27" s="470"/>
      <c r="BQ27" s="470"/>
      <c r="BR27" s="470"/>
      <c r="BS27" s="470"/>
      <c r="BT27" s="470"/>
      <c r="BU27" s="471"/>
      <c r="BV27" s="469" t="s">
        <v>128</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182</v>
      </c>
      <c r="F28" s="440"/>
      <c r="G28" s="440"/>
      <c r="H28" s="440"/>
      <c r="I28" s="440"/>
      <c r="J28" s="440"/>
      <c r="K28" s="441"/>
      <c r="L28" s="442">
        <v>1</v>
      </c>
      <c r="M28" s="443"/>
      <c r="N28" s="443"/>
      <c r="O28" s="443"/>
      <c r="P28" s="444"/>
      <c r="Q28" s="442">
        <v>4660</v>
      </c>
      <c r="R28" s="443"/>
      <c r="S28" s="443"/>
      <c r="T28" s="443"/>
      <c r="U28" s="443"/>
      <c r="V28" s="444"/>
      <c r="W28" s="508"/>
      <c r="X28" s="499"/>
      <c r="Y28" s="500"/>
      <c r="Z28" s="439" t="s">
        <v>183</v>
      </c>
      <c r="AA28" s="440"/>
      <c r="AB28" s="440"/>
      <c r="AC28" s="440"/>
      <c r="AD28" s="440"/>
      <c r="AE28" s="440"/>
      <c r="AF28" s="440"/>
      <c r="AG28" s="441"/>
      <c r="AH28" s="442" t="s">
        <v>128</v>
      </c>
      <c r="AI28" s="443"/>
      <c r="AJ28" s="443"/>
      <c r="AK28" s="443"/>
      <c r="AL28" s="444"/>
      <c r="AM28" s="442" t="s">
        <v>128</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5004402</v>
      </c>
      <c r="BO28" s="462"/>
      <c r="BP28" s="462"/>
      <c r="BQ28" s="462"/>
      <c r="BR28" s="462"/>
      <c r="BS28" s="462"/>
      <c r="BT28" s="462"/>
      <c r="BU28" s="463"/>
      <c r="BV28" s="461">
        <v>5653929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185</v>
      </c>
      <c r="F29" s="440"/>
      <c r="G29" s="440"/>
      <c r="H29" s="440"/>
      <c r="I29" s="440"/>
      <c r="J29" s="440"/>
      <c r="K29" s="441"/>
      <c r="L29" s="442">
        <v>26</v>
      </c>
      <c r="M29" s="443"/>
      <c r="N29" s="443"/>
      <c r="O29" s="443"/>
      <c r="P29" s="444"/>
      <c r="Q29" s="442">
        <v>4390</v>
      </c>
      <c r="R29" s="443"/>
      <c r="S29" s="443"/>
      <c r="T29" s="443"/>
      <c r="U29" s="443"/>
      <c r="V29" s="444"/>
      <c r="W29" s="509"/>
      <c r="X29" s="510"/>
      <c r="Y29" s="511"/>
      <c r="Z29" s="439" t="s">
        <v>186</v>
      </c>
      <c r="AA29" s="440"/>
      <c r="AB29" s="440"/>
      <c r="AC29" s="440"/>
      <c r="AD29" s="440"/>
      <c r="AE29" s="440"/>
      <c r="AF29" s="440"/>
      <c r="AG29" s="441"/>
      <c r="AH29" s="442">
        <v>1272</v>
      </c>
      <c r="AI29" s="443"/>
      <c r="AJ29" s="443"/>
      <c r="AK29" s="443"/>
      <c r="AL29" s="444"/>
      <c r="AM29" s="442">
        <v>3985348</v>
      </c>
      <c r="AN29" s="443"/>
      <c r="AO29" s="443"/>
      <c r="AP29" s="443"/>
      <c r="AQ29" s="443"/>
      <c r="AR29" s="444"/>
      <c r="AS29" s="442">
        <v>3133</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t="s">
        <v>137</v>
      </c>
      <c r="BO29" s="467"/>
      <c r="BP29" s="467"/>
      <c r="BQ29" s="467"/>
      <c r="BR29" s="467"/>
      <c r="BS29" s="467"/>
      <c r="BT29" s="467"/>
      <c r="BU29" s="468"/>
      <c r="BV29" s="466" t="s">
        <v>181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95.5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490753</v>
      </c>
      <c r="BO30" s="470"/>
      <c r="BP30" s="470"/>
      <c r="BQ30" s="470"/>
      <c r="BR30" s="470"/>
      <c r="BS30" s="470"/>
      <c r="BT30" s="470"/>
      <c r="BU30" s="471"/>
      <c r="BV30" s="469">
        <v>1479138</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195</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病院事業会計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8</v>
      </c>
      <c r="BX34" s="425"/>
      <c r="BY34" s="424" t="str">
        <f>IF('各会計、関係団体の財政状況及び健全化判断比率'!B68="","",'各会計、関係団体の財政状況及び健全化判断比率'!B68)</f>
        <v>広域大和斎場組合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大和市土地開発公社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v>
      </c>
      <c r="DH34" s="426"/>
      <c r="DI34" s="218"/>
      <c r="DJ34" s="186"/>
      <c r="DK34" s="186"/>
      <c r="DL34" s="186"/>
      <c r="DM34" s="186"/>
      <c r="DN34" s="186"/>
      <c r="DO34" s="186"/>
    </row>
    <row r="35" spans="1:119" ht="32.25" customHeight="1" x14ac:dyDescent="0.2">
      <c r="A35" s="187"/>
      <c r="B35" s="213"/>
      <c r="C35" s="425">
        <f>IF(E35="","",C34+1)</f>
        <v>2</v>
      </c>
      <c r="D35" s="425"/>
      <c r="E35" s="424" t="str">
        <f>IF('各会計、関係団体の財政状況及び健全化判断比率'!B8="","",'各会計、関係団体の財政状況及び健全化判断比率'!B8)</f>
        <v>渋谷土地区画整理事業特別会計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9</v>
      </c>
      <c r="BX35" s="425"/>
      <c r="BY35" s="424" t="str">
        <f>IF('各会計、関係団体の財政状況及び健全化判断比率'!B69="","",'各会計、関係団体の財政状況及び健全化判断比率'!B69)</f>
        <v>神奈川県後期高齢者医療広域連合（一般会計）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（公財）大和市スポーツ・よか・みどり財団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10</v>
      </c>
      <c r="BX36" s="425"/>
      <c r="BY36" s="424" t="str">
        <f>IF('各会計、関係団体の財政状況及び健全化判断比率'!B70="","",'各会計、関係団体の財政状況及び健全化判断比率'!B70)</f>
        <v>神奈川県後期高齢者医療広域連合（特別会計）</v>
      </c>
      <c r="BZ36" s="424"/>
      <c r="CA36" s="424"/>
      <c r="CB36" s="424"/>
      <c r="CC36" s="424"/>
      <c r="CD36" s="424"/>
      <c r="CE36" s="424"/>
      <c r="CF36" s="424"/>
      <c r="CG36" s="424"/>
      <c r="CH36" s="424"/>
      <c r="CI36" s="424"/>
      <c r="CJ36" s="424"/>
      <c r="CK36" s="424"/>
      <c r="CL36" s="424"/>
      <c r="CM36" s="424"/>
      <c r="CN36" s="214"/>
      <c r="CO36" s="425">
        <f t="shared" si="3"/>
        <v>13</v>
      </c>
      <c r="CP36" s="425"/>
      <c r="CQ36" s="424" t="str">
        <f>IF('各会計、関係団体の財政状況及び健全化判断比率'!BS9="","",'各会計、関係団体の財政状況及び健全化判断比率'!BS9)</f>
        <v>（公財）大和市国際化協会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t="str">
        <f t="shared" si="2"/>
        <v/>
      </c>
      <c r="BX37" s="425"/>
      <c r="BY37" s="424" t="str">
        <f>IF('各会計、関係団体の財政状況及び健全化判断比率'!B71="","",'各会計、関係団体の財政状況及び健全化判断比率'!B71)</f>
        <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rbsfzdasE8q/HQLfYItziLPJdwFxtpjME89WVTRtkKq1qDklS5VUVwLUZ58Rk4jCrYv8iRyDR5nwLjzoH/bifQ==" saltValue="JeihP2DQIXdU7cp8nBBE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248" t="s">
        <v>563</v>
      </c>
      <c r="D34" s="1248"/>
      <c r="E34" s="1249"/>
      <c r="F34" s="32">
        <v>7.05</v>
      </c>
      <c r="G34" s="33">
        <v>6.94</v>
      </c>
      <c r="H34" s="33">
        <v>5.85</v>
      </c>
      <c r="I34" s="33">
        <v>4.55</v>
      </c>
      <c r="J34" s="34">
        <v>5.57</v>
      </c>
      <c r="K34" s="22"/>
      <c r="L34" s="22"/>
      <c r="M34" s="22"/>
      <c r="N34" s="22"/>
      <c r="O34" s="22"/>
      <c r="P34" s="22"/>
    </row>
    <row r="35" spans="1:16" ht="39" customHeight="1" x14ac:dyDescent="0.2">
      <c r="A35" s="22"/>
      <c r="B35" s="35"/>
      <c r="C35" s="1242" t="s">
        <v>564</v>
      </c>
      <c r="D35" s="1243"/>
      <c r="E35" s="1244"/>
      <c r="F35" s="36">
        <v>0.4</v>
      </c>
      <c r="G35" s="37">
        <v>0.55000000000000004</v>
      </c>
      <c r="H35" s="37">
        <v>0.49</v>
      </c>
      <c r="I35" s="37">
        <v>0.37</v>
      </c>
      <c r="J35" s="38">
        <v>5.03</v>
      </c>
      <c r="K35" s="22"/>
      <c r="L35" s="22"/>
      <c r="M35" s="22"/>
      <c r="N35" s="22"/>
      <c r="O35" s="22"/>
      <c r="P35" s="22"/>
    </row>
    <row r="36" spans="1:16" ht="39" customHeight="1" x14ac:dyDescent="0.2">
      <c r="A36" s="22"/>
      <c r="B36" s="35"/>
      <c r="C36" s="1242" t="s">
        <v>565</v>
      </c>
      <c r="D36" s="1243"/>
      <c r="E36" s="1244"/>
      <c r="F36" s="36">
        <v>7.04</v>
      </c>
      <c r="G36" s="37">
        <v>5.42</v>
      </c>
      <c r="H36" s="37">
        <v>2.4</v>
      </c>
      <c r="I36" s="37">
        <v>0.31</v>
      </c>
      <c r="J36" s="38">
        <v>1.51</v>
      </c>
      <c r="K36" s="22"/>
      <c r="L36" s="22"/>
      <c r="M36" s="22"/>
      <c r="N36" s="22"/>
      <c r="O36" s="22"/>
      <c r="P36" s="22"/>
    </row>
    <row r="37" spans="1:16" ht="39" customHeight="1" x14ac:dyDescent="0.2">
      <c r="A37" s="22"/>
      <c r="B37" s="35"/>
      <c r="C37" s="1242" t="s">
        <v>566</v>
      </c>
      <c r="D37" s="1243"/>
      <c r="E37" s="1244"/>
      <c r="F37" s="36">
        <v>0.28999999999999998</v>
      </c>
      <c r="G37" s="37">
        <v>1.1599999999999999</v>
      </c>
      <c r="H37" s="37">
        <v>0.68</v>
      </c>
      <c r="I37" s="37">
        <v>0.28999999999999998</v>
      </c>
      <c r="J37" s="38">
        <v>0.76</v>
      </c>
      <c r="K37" s="22"/>
      <c r="L37" s="22"/>
      <c r="M37" s="22"/>
      <c r="N37" s="22"/>
      <c r="O37" s="22"/>
      <c r="P37" s="22"/>
    </row>
    <row r="38" spans="1:16" ht="39" customHeight="1" x14ac:dyDescent="0.2">
      <c r="A38" s="22"/>
      <c r="B38" s="35"/>
      <c r="C38" s="1242" t="s">
        <v>567</v>
      </c>
      <c r="D38" s="1243"/>
      <c r="E38" s="1244"/>
      <c r="F38" s="36">
        <v>1.73</v>
      </c>
      <c r="G38" s="37">
        <v>2.44</v>
      </c>
      <c r="H38" s="37">
        <v>2.4500000000000002</v>
      </c>
      <c r="I38" s="37">
        <v>0.36</v>
      </c>
      <c r="J38" s="38">
        <v>0.6</v>
      </c>
      <c r="K38" s="22"/>
      <c r="L38" s="22"/>
      <c r="M38" s="22"/>
      <c r="N38" s="22"/>
      <c r="O38" s="22"/>
      <c r="P38" s="22"/>
    </row>
    <row r="39" spans="1:16" ht="39" customHeight="1" x14ac:dyDescent="0.2">
      <c r="A39" s="22"/>
      <c r="B39" s="35"/>
      <c r="C39" s="1242" t="s">
        <v>568</v>
      </c>
      <c r="D39" s="1243"/>
      <c r="E39" s="1244"/>
      <c r="F39" s="36">
        <v>0.18</v>
      </c>
      <c r="G39" s="37">
        <v>0.22</v>
      </c>
      <c r="H39" s="37">
        <v>0.2</v>
      </c>
      <c r="I39" s="37">
        <v>0.22</v>
      </c>
      <c r="J39" s="38">
        <v>0.25</v>
      </c>
      <c r="K39" s="22"/>
      <c r="L39" s="22"/>
      <c r="M39" s="22"/>
      <c r="N39" s="22"/>
      <c r="O39" s="22"/>
      <c r="P39" s="22"/>
    </row>
    <row r="40" spans="1:16" ht="39" customHeight="1" x14ac:dyDescent="0.2">
      <c r="A40" s="22"/>
      <c r="B40" s="35"/>
      <c r="C40" s="1242" t="s">
        <v>569</v>
      </c>
      <c r="D40" s="1243"/>
      <c r="E40" s="1244"/>
      <c r="F40" s="36">
        <v>0.2</v>
      </c>
      <c r="G40" s="37">
        <v>0.05</v>
      </c>
      <c r="H40" s="37">
        <v>0.09</v>
      </c>
      <c r="I40" s="37">
        <v>0.12</v>
      </c>
      <c r="J40" s="38">
        <v>0</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570</v>
      </c>
      <c r="D42" s="1243"/>
      <c r="E42" s="1244"/>
      <c r="F42" s="36" t="s">
        <v>512</v>
      </c>
      <c r="G42" s="37" t="s">
        <v>512</v>
      </c>
      <c r="H42" s="37" t="s">
        <v>512</v>
      </c>
      <c r="I42" s="37" t="s">
        <v>512</v>
      </c>
      <c r="J42" s="38" t="s">
        <v>512</v>
      </c>
      <c r="K42" s="22"/>
      <c r="L42" s="22"/>
      <c r="M42" s="22"/>
      <c r="N42" s="22"/>
      <c r="O42" s="22"/>
      <c r="P42" s="22"/>
    </row>
    <row r="43" spans="1:16" ht="39" customHeight="1" thickBot="1" x14ac:dyDescent="0.25">
      <c r="A43" s="22"/>
      <c r="B43" s="40"/>
      <c r="C43" s="1245" t="s">
        <v>571</v>
      </c>
      <c r="D43" s="1246"/>
      <c r="E43" s="1247"/>
      <c r="F43" s="41" t="s">
        <v>512</v>
      </c>
      <c r="G43" s="42" t="s">
        <v>512</v>
      </c>
      <c r="H43" s="42" t="s">
        <v>512</v>
      </c>
      <c r="I43" s="42" t="s">
        <v>512</v>
      </c>
      <c r="J43" s="43" t="s">
        <v>512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PQT9x32HucF5Dt5tS7erWtoIpYZLsNGFebrOr+kIDIyqWAhphwsyh9/vctvjEyCy4ksk7llUVtWiu8k71WqlA==" saltValue="KRxpIgNRgZtAmr86nqAn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4197</v>
      </c>
      <c r="L45" s="60">
        <v>4211</v>
      </c>
      <c r="M45" s="60">
        <v>4528</v>
      </c>
      <c r="N45" s="60">
        <v>4617</v>
      </c>
      <c r="O45" s="61">
        <v>4956</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512</v>
      </c>
      <c r="L46" s="64" t="s">
        <v>512</v>
      </c>
      <c r="M46" s="64" t="s">
        <v>512</v>
      </c>
      <c r="N46" s="64">
        <v>2</v>
      </c>
      <c r="O46" s="65">
        <v>14</v>
      </c>
      <c r="P46" s="48"/>
      <c r="Q46" s="48"/>
      <c r="R46" s="48"/>
      <c r="S46" s="48"/>
      <c r="T46" s="48"/>
      <c r="U46" s="48"/>
    </row>
    <row r="47" spans="1:21" ht="30.75" customHeight="1" x14ac:dyDescent="0.2">
      <c r="A47" s="48"/>
      <c r="B47" s="1270"/>
      <c r="C47" s="1271"/>
      <c r="D47" s="62"/>
      <c r="E47" s="1252" t="s">
        <v>14</v>
      </c>
      <c r="F47" s="1252"/>
      <c r="G47" s="1252"/>
      <c r="H47" s="1252"/>
      <c r="I47" s="1252"/>
      <c r="J47" s="1253"/>
      <c r="K47" s="63">
        <v>53</v>
      </c>
      <c r="L47" s="64">
        <v>57</v>
      </c>
      <c r="M47" s="64">
        <v>56</v>
      </c>
      <c r="N47" s="64">
        <v>54</v>
      </c>
      <c r="O47" s="65">
        <v>54</v>
      </c>
      <c r="P47" s="48"/>
      <c r="Q47" s="48"/>
      <c r="R47" s="48"/>
      <c r="S47" s="48"/>
      <c r="T47" s="48"/>
      <c r="U47" s="48"/>
    </row>
    <row r="48" spans="1:21" ht="30.75" customHeight="1" x14ac:dyDescent="0.2">
      <c r="A48" s="48"/>
      <c r="B48" s="1270"/>
      <c r="C48" s="1271"/>
      <c r="D48" s="62"/>
      <c r="E48" s="1252" t="s">
        <v>15</v>
      </c>
      <c r="F48" s="1252"/>
      <c r="G48" s="1252"/>
      <c r="H48" s="1252"/>
      <c r="I48" s="1252"/>
      <c r="J48" s="1253"/>
      <c r="K48" s="63">
        <v>2006</v>
      </c>
      <c r="L48" s="64">
        <v>1850</v>
      </c>
      <c r="M48" s="64">
        <v>1778</v>
      </c>
      <c r="N48" s="64">
        <v>1647</v>
      </c>
      <c r="O48" s="65">
        <v>1829</v>
      </c>
      <c r="P48" s="48"/>
      <c r="Q48" s="48"/>
      <c r="R48" s="48"/>
      <c r="S48" s="48"/>
      <c r="T48" s="48"/>
      <c r="U48" s="48"/>
    </row>
    <row r="49" spans="1:21" ht="30.75" customHeight="1" x14ac:dyDescent="0.2">
      <c r="A49" s="48"/>
      <c r="B49" s="1270"/>
      <c r="C49" s="1271"/>
      <c r="D49" s="62"/>
      <c r="E49" s="1252" t="s">
        <v>16</v>
      </c>
      <c r="F49" s="1252"/>
      <c r="G49" s="1252"/>
      <c r="H49" s="1252"/>
      <c r="I49" s="1252"/>
      <c r="J49" s="1253"/>
      <c r="K49" s="63" t="s">
        <v>512</v>
      </c>
      <c r="L49" s="64" t="s">
        <v>512</v>
      </c>
      <c r="M49" s="64" t="s">
        <v>512</v>
      </c>
      <c r="N49" s="64">
        <v>3</v>
      </c>
      <c r="O49" s="65">
        <v>3</v>
      </c>
      <c r="P49" s="48"/>
      <c r="Q49" s="48"/>
      <c r="R49" s="48"/>
      <c r="S49" s="48"/>
      <c r="T49" s="48"/>
      <c r="U49" s="48"/>
    </row>
    <row r="50" spans="1:21" ht="30.75" customHeight="1" x14ac:dyDescent="0.2">
      <c r="A50" s="48"/>
      <c r="B50" s="1270"/>
      <c r="C50" s="1271"/>
      <c r="D50" s="62"/>
      <c r="E50" s="1252" t="s">
        <v>17</v>
      </c>
      <c r="F50" s="1252"/>
      <c r="G50" s="1252"/>
      <c r="H50" s="1252"/>
      <c r="I50" s="1252"/>
      <c r="J50" s="1253"/>
      <c r="K50" s="63">
        <v>73</v>
      </c>
      <c r="L50" s="64">
        <v>73</v>
      </c>
      <c r="M50" s="64">
        <v>73</v>
      </c>
      <c r="N50" s="64">
        <v>73</v>
      </c>
      <c r="O50" s="65">
        <v>66</v>
      </c>
      <c r="P50" s="48"/>
      <c r="Q50" s="48"/>
      <c r="R50" s="48"/>
      <c r="S50" s="48"/>
      <c r="T50" s="48"/>
      <c r="U50" s="48"/>
    </row>
    <row r="51" spans="1:21" ht="30.75" customHeight="1" x14ac:dyDescent="0.2">
      <c r="A51" s="48"/>
      <c r="B51" s="1272"/>
      <c r="C51" s="1273"/>
      <c r="D51" s="66"/>
      <c r="E51" s="1252" t="s">
        <v>18</v>
      </c>
      <c r="F51" s="1252"/>
      <c r="G51" s="1252"/>
      <c r="H51" s="1252"/>
      <c r="I51" s="1252"/>
      <c r="J51" s="1253"/>
      <c r="K51" s="63" t="s">
        <v>512</v>
      </c>
      <c r="L51" s="64" t="s">
        <v>512</v>
      </c>
      <c r="M51" s="64" t="s">
        <v>512</v>
      </c>
      <c r="N51" s="64" t="s">
        <v>512</v>
      </c>
      <c r="O51" s="65" t="s">
        <v>512</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5956</v>
      </c>
      <c r="L52" s="64">
        <v>6010</v>
      </c>
      <c r="M52" s="64">
        <v>6117</v>
      </c>
      <c r="N52" s="64">
        <v>6216</v>
      </c>
      <c r="O52" s="65">
        <v>5971</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373</v>
      </c>
      <c r="L53" s="69">
        <v>181</v>
      </c>
      <c r="M53" s="69">
        <v>318</v>
      </c>
      <c r="N53" s="69">
        <v>180</v>
      </c>
      <c r="O53" s="70">
        <v>951</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58" t="s">
        <v>25</v>
      </c>
      <c r="C57" s="1259"/>
      <c r="D57" s="1262" t="s">
        <v>26</v>
      </c>
      <c r="E57" s="1263"/>
      <c r="F57" s="1263"/>
      <c r="G57" s="1263"/>
      <c r="H57" s="1263"/>
      <c r="I57" s="1263"/>
      <c r="J57" s="1264"/>
      <c r="K57" s="83">
        <v>155</v>
      </c>
      <c r="L57" s="84">
        <v>137</v>
      </c>
      <c r="M57" s="84">
        <v>169</v>
      </c>
      <c r="N57" s="84">
        <v>182</v>
      </c>
      <c r="O57" s="85">
        <v>142</v>
      </c>
    </row>
    <row r="58" spans="1:21" ht="31.5" customHeight="1" thickBot="1" x14ac:dyDescent="0.25">
      <c r="B58" s="1260"/>
      <c r="C58" s="1261"/>
      <c r="D58" s="1265" t="s">
        <v>27</v>
      </c>
      <c r="E58" s="1266"/>
      <c r="F58" s="1266"/>
      <c r="G58" s="1266"/>
      <c r="H58" s="1266"/>
      <c r="I58" s="1266"/>
      <c r="J58" s="1267"/>
      <c r="K58" s="86">
        <v>95</v>
      </c>
      <c r="L58" s="87">
        <v>115</v>
      </c>
      <c r="M58" s="87">
        <v>156</v>
      </c>
      <c r="N58" s="87">
        <v>192</v>
      </c>
      <c r="O58" s="88">
        <v>246</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BEZiodfgUvfvUqxFxQRZAUaSXn2Xcgs/pRS0vlocpY0ZURdDO7Spasfw1FLEPOeO1F6XFU9tlJ/HOpZRLPkjQ==" saltValue="dzrsPUbumsIhgh5glOL0k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553</v>
      </c>
      <c r="J40" s="100" t="s">
        <v>554</v>
      </c>
      <c r="K40" s="100" t="s">
        <v>555</v>
      </c>
      <c r="L40" s="100" t="s">
        <v>556</v>
      </c>
      <c r="M40" s="101" t="s">
        <v>557</v>
      </c>
    </row>
    <row r="41" spans="2:13" ht="27.75" customHeight="1" x14ac:dyDescent="0.2">
      <c r="B41" s="1288" t="s">
        <v>30</v>
      </c>
      <c r="C41" s="1289"/>
      <c r="D41" s="102"/>
      <c r="E41" s="1290" t="s">
        <v>31</v>
      </c>
      <c r="F41" s="1290"/>
      <c r="G41" s="1290"/>
      <c r="H41" s="1291"/>
      <c r="I41" s="103">
        <v>52187</v>
      </c>
      <c r="J41" s="104">
        <v>52861</v>
      </c>
      <c r="K41" s="104">
        <v>53934</v>
      </c>
      <c r="L41" s="104">
        <v>55656</v>
      </c>
      <c r="M41" s="105">
        <v>56299</v>
      </c>
    </row>
    <row r="42" spans="2:13" ht="27.75" customHeight="1" x14ac:dyDescent="0.2">
      <c r="B42" s="1278"/>
      <c r="C42" s="1279"/>
      <c r="D42" s="106"/>
      <c r="E42" s="1282" t="s">
        <v>32</v>
      </c>
      <c r="F42" s="1282"/>
      <c r="G42" s="1282"/>
      <c r="H42" s="1283"/>
      <c r="I42" s="107">
        <v>1402</v>
      </c>
      <c r="J42" s="108">
        <v>1367</v>
      </c>
      <c r="K42" s="108">
        <v>1354</v>
      </c>
      <c r="L42" s="108">
        <v>1317</v>
      </c>
      <c r="M42" s="109">
        <v>1317</v>
      </c>
    </row>
    <row r="43" spans="2:13" ht="27.75" customHeight="1" x14ac:dyDescent="0.2">
      <c r="B43" s="1278"/>
      <c r="C43" s="1279"/>
      <c r="D43" s="106"/>
      <c r="E43" s="1282" t="s">
        <v>33</v>
      </c>
      <c r="F43" s="1282"/>
      <c r="G43" s="1282"/>
      <c r="H43" s="1283"/>
      <c r="I43" s="107">
        <v>18960</v>
      </c>
      <c r="J43" s="108">
        <v>18352</v>
      </c>
      <c r="K43" s="108">
        <v>17819</v>
      </c>
      <c r="L43" s="108">
        <v>17085</v>
      </c>
      <c r="M43" s="109">
        <v>16690</v>
      </c>
    </row>
    <row r="44" spans="2:13" ht="27.75" customHeight="1" x14ac:dyDescent="0.2">
      <c r="B44" s="1278"/>
      <c r="C44" s="1279"/>
      <c r="D44" s="106"/>
      <c r="E44" s="1282" t="s">
        <v>34</v>
      </c>
      <c r="F44" s="1282"/>
      <c r="G44" s="1282"/>
      <c r="H44" s="1283"/>
      <c r="I44" s="107" t="s">
        <v>512</v>
      </c>
      <c r="J44" s="108" t="s">
        <v>512</v>
      </c>
      <c r="K44" s="108">
        <v>33</v>
      </c>
      <c r="L44" s="108">
        <v>30</v>
      </c>
      <c r="M44" s="109">
        <v>27</v>
      </c>
    </row>
    <row r="45" spans="2:13" ht="27.75" customHeight="1" x14ac:dyDescent="0.2">
      <c r="B45" s="1278"/>
      <c r="C45" s="1279"/>
      <c r="D45" s="106"/>
      <c r="E45" s="1282" t="s">
        <v>35</v>
      </c>
      <c r="F45" s="1282"/>
      <c r="G45" s="1282"/>
      <c r="H45" s="1283"/>
      <c r="I45" s="107">
        <v>9015</v>
      </c>
      <c r="J45" s="108">
        <v>9416</v>
      </c>
      <c r="K45" s="108">
        <v>8635</v>
      </c>
      <c r="L45" s="108">
        <v>8669</v>
      </c>
      <c r="M45" s="109">
        <v>8615</v>
      </c>
    </row>
    <row r="46" spans="2:13" ht="27.75" customHeight="1" x14ac:dyDescent="0.2">
      <c r="B46" s="1278"/>
      <c r="C46" s="1279"/>
      <c r="D46" s="110"/>
      <c r="E46" s="1282" t="s">
        <v>36</v>
      </c>
      <c r="F46" s="1282"/>
      <c r="G46" s="1282"/>
      <c r="H46" s="1283"/>
      <c r="I46" s="107" t="s">
        <v>512</v>
      </c>
      <c r="J46" s="108" t="s">
        <v>512</v>
      </c>
      <c r="K46" s="108" t="s">
        <v>512</v>
      </c>
      <c r="L46" s="108" t="s">
        <v>512</v>
      </c>
      <c r="M46" s="109" t="s">
        <v>512</v>
      </c>
    </row>
    <row r="47" spans="2:13" ht="27.75" customHeight="1" x14ac:dyDescent="0.2">
      <c r="B47" s="1278"/>
      <c r="C47" s="1279"/>
      <c r="D47" s="111"/>
      <c r="E47" s="1292" t="s">
        <v>37</v>
      </c>
      <c r="F47" s="1293"/>
      <c r="G47" s="1293"/>
      <c r="H47" s="1294"/>
      <c r="I47" s="107" t="s">
        <v>512</v>
      </c>
      <c r="J47" s="108" t="s">
        <v>512</v>
      </c>
      <c r="K47" s="108" t="s">
        <v>512</v>
      </c>
      <c r="L47" s="108" t="s">
        <v>512</v>
      </c>
      <c r="M47" s="109" t="s">
        <v>512</v>
      </c>
    </row>
    <row r="48" spans="2:13" ht="27.75" customHeight="1" x14ac:dyDescent="0.2">
      <c r="B48" s="1278"/>
      <c r="C48" s="1279"/>
      <c r="D48" s="106"/>
      <c r="E48" s="1282" t="s">
        <v>38</v>
      </c>
      <c r="F48" s="1282"/>
      <c r="G48" s="1282"/>
      <c r="H48" s="1283"/>
      <c r="I48" s="107" t="s">
        <v>512</v>
      </c>
      <c r="J48" s="108" t="s">
        <v>512</v>
      </c>
      <c r="K48" s="108" t="s">
        <v>512</v>
      </c>
      <c r="L48" s="108" t="s">
        <v>512</v>
      </c>
      <c r="M48" s="109" t="s">
        <v>512</v>
      </c>
    </row>
    <row r="49" spans="2:13" ht="27.75" customHeight="1" x14ac:dyDescent="0.2">
      <c r="B49" s="1280"/>
      <c r="C49" s="1281"/>
      <c r="D49" s="106"/>
      <c r="E49" s="1282" t="s">
        <v>39</v>
      </c>
      <c r="F49" s="1282"/>
      <c r="G49" s="1282"/>
      <c r="H49" s="1283"/>
      <c r="I49" s="107" t="s">
        <v>512</v>
      </c>
      <c r="J49" s="108" t="s">
        <v>512</v>
      </c>
      <c r="K49" s="108" t="s">
        <v>512</v>
      </c>
      <c r="L49" s="108" t="s">
        <v>512</v>
      </c>
      <c r="M49" s="109" t="s">
        <v>512</v>
      </c>
    </row>
    <row r="50" spans="2:13" ht="27.75" customHeight="1" x14ac:dyDescent="0.2">
      <c r="B50" s="1276" t="s">
        <v>40</v>
      </c>
      <c r="C50" s="1277"/>
      <c r="D50" s="112"/>
      <c r="E50" s="1282" t="s">
        <v>41</v>
      </c>
      <c r="F50" s="1282"/>
      <c r="G50" s="1282"/>
      <c r="H50" s="1283"/>
      <c r="I50" s="107">
        <v>10506</v>
      </c>
      <c r="J50" s="108">
        <v>10203</v>
      </c>
      <c r="K50" s="108">
        <v>10583</v>
      </c>
      <c r="L50" s="108">
        <v>11400</v>
      </c>
      <c r="M50" s="109">
        <v>9236</v>
      </c>
    </row>
    <row r="51" spans="2:13" ht="27.75" customHeight="1" x14ac:dyDescent="0.2">
      <c r="B51" s="1278"/>
      <c r="C51" s="1279"/>
      <c r="D51" s="106"/>
      <c r="E51" s="1282" t="s">
        <v>42</v>
      </c>
      <c r="F51" s="1282"/>
      <c r="G51" s="1282"/>
      <c r="H51" s="1283"/>
      <c r="I51" s="107">
        <v>16886</v>
      </c>
      <c r="J51" s="108">
        <v>17060</v>
      </c>
      <c r="K51" s="108">
        <v>17835</v>
      </c>
      <c r="L51" s="108">
        <v>17607</v>
      </c>
      <c r="M51" s="109">
        <v>17615</v>
      </c>
    </row>
    <row r="52" spans="2:13" ht="27.75" customHeight="1" x14ac:dyDescent="0.2">
      <c r="B52" s="1280"/>
      <c r="C52" s="1281"/>
      <c r="D52" s="106"/>
      <c r="E52" s="1282" t="s">
        <v>43</v>
      </c>
      <c r="F52" s="1282"/>
      <c r="G52" s="1282"/>
      <c r="H52" s="1283"/>
      <c r="I52" s="107">
        <v>45092</v>
      </c>
      <c r="J52" s="108">
        <v>44104</v>
      </c>
      <c r="K52" s="108">
        <v>42816</v>
      </c>
      <c r="L52" s="108">
        <v>42758</v>
      </c>
      <c r="M52" s="109">
        <v>41719</v>
      </c>
    </row>
    <row r="53" spans="2:13" ht="27.75" customHeight="1" thickBot="1" x14ac:dyDescent="0.25">
      <c r="B53" s="1284" t="s">
        <v>44</v>
      </c>
      <c r="C53" s="1285"/>
      <c r="D53" s="113"/>
      <c r="E53" s="1286" t="s">
        <v>45</v>
      </c>
      <c r="F53" s="1286"/>
      <c r="G53" s="1286"/>
      <c r="H53" s="1287"/>
      <c r="I53" s="114">
        <v>9080</v>
      </c>
      <c r="J53" s="115">
        <v>10630</v>
      </c>
      <c r="K53" s="115">
        <v>10541</v>
      </c>
      <c r="L53" s="115">
        <v>10991</v>
      </c>
      <c r="M53" s="116">
        <v>14376</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r7VtBpb5h4/94Tgw5PZY+0IaUtkSM/BI2u2D3RrYQA/RRr/Uxas0JNmCtuudy46ecxl3w4fMF/+fUNZDGaoqA==" saltValue="NqSfC8VD9jGviSHNAKOd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555</v>
      </c>
      <c r="G54" s="125" t="s">
        <v>556</v>
      </c>
      <c r="H54" s="126" t="s">
        <v>557</v>
      </c>
    </row>
    <row r="55" spans="2:8" ht="52.5" customHeight="1" x14ac:dyDescent="0.2">
      <c r="B55" s="127"/>
      <c r="C55" s="1303" t="s">
        <v>48</v>
      </c>
      <c r="D55" s="1303"/>
      <c r="E55" s="1304"/>
      <c r="F55" s="128">
        <v>5713</v>
      </c>
      <c r="G55" s="128">
        <v>5654</v>
      </c>
      <c r="H55" s="129">
        <v>5004</v>
      </c>
    </row>
    <row r="56" spans="2:8" ht="52.5" customHeight="1" x14ac:dyDescent="0.2">
      <c r="B56" s="130"/>
      <c r="C56" s="1305" t="s">
        <v>49</v>
      </c>
      <c r="D56" s="1305"/>
      <c r="E56" s="1306"/>
      <c r="F56" s="131" t="s">
        <v>512</v>
      </c>
      <c r="G56" s="131" t="s">
        <v>512</v>
      </c>
      <c r="H56" s="132" t="s">
        <v>512</v>
      </c>
    </row>
    <row r="57" spans="2:8" ht="53.25" customHeight="1" x14ac:dyDescent="0.2">
      <c r="B57" s="130"/>
      <c r="C57" s="1307" t="s">
        <v>50</v>
      </c>
      <c r="D57" s="1307"/>
      <c r="E57" s="1308"/>
      <c r="F57" s="133">
        <v>1479</v>
      </c>
      <c r="G57" s="133">
        <v>1479</v>
      </c>
      <c r="H57" s="134">
        <v>491</v>
      </c>
    </row>
    <row r="58" spans="2:8" ht="45.75" customHeight="1" x14ac:dyDescent="0.2">
      <c r="B58" s="135"/>
      <c r="C58" s="1295" t="s">
        <v>591</v>
      </c>
      <c r="D58" s="1296"/>
      <c r="E58" s="1297"/>
      <c r="F58" s="136">
        <v>266</v>
      </c>
      <c r="G58" s="136">
        <v>265</v>
      </c>
      <c r="H58" s="137">
        <v>270</v>
      </c>
    </row>
    <row r="59" spans="2:8" ht="45.75" customHeight="1" x14ac:dyDescent="0.2">
      <c r="B59" s="135"/>
      <c r="C59" s="1295" t="s">
        <v>592</v>
      </c>
      <c r="D59" s="1296"/>
      <c r="E59" s="1297"/>
      <c r="F59" s="136">
        <v>114</v>
      </c>
      <c r="G59" s="136">
        <v>114</v>
      </c>
      <c r="H59" s="137">
        <v>114</v>
      </c>
    </row>
    <row r="60" spans="2:8" ht="45.75" customHeight="1" x14ac:dyDescent="0.2">
      <c r="B60" s="135"/>
      <c r="C60" s="1295" t="s">
        <v>593</v>
      </c>
      <c r="D60" s="1296"/>
      <c r="E60" s="1297"/>
      <c r="F60" s="136">
        <v>23</v>
      </c>
      <c r="G60" s="136">
        <v>23</v>
      </c>
      <c r="H60" s="137">
        <v>23</v>
      </c>
    </row>
    <row r="61" spans="2:8" ht="45.75" customHeight="1" x14ac:dyDescent="0.2">
      <c r="B61" s="135"/>
      <c r="C61" s="1295" t="s">
        <v>594</v>
      </c>
      <c r="D61" s="1296"/>
      <c r="E61" s="1297"/>
      <c r="F61" s="136">
        <v>14</v>
      </c>
      <c r="G61" s="136">
        <v>15</v>
      </c>
      <c r="H61" s="137">
        <v>23</v>
      </c>
    </row>
    <row r="62" spans="2:8" ht="45.75" customHeight="1" thickBot="1" x14ac:dyDescent="0.25">
      <c r="B62" s="138"/>
      <c r="C62" s="1298" t="s">
        <v>595</v>
      </c>
      <c r="D62" s="1299"/>
      <c r="E62" s="1300"/>
      <c r="F62" s="139">
        <v>17</v>
      </c>
      <c r="G62" s="139">
        <v>18</v>
      </c>
      <c r="H62" s="140">
        <v>17</v>
      </c>
    </row>
    <row r="63" spans="2:8" ht="52.5" customHeight="1" thickBot="1" x14ac:dyDescent="0.25">
      <c r="B63" s="141"/>
      <c r="C63" s="1301" t="s">
        <v>51</v>
      </c>
      <c r="D63" s="1301"/>
      <c r="E63" s="1302"/>
      <c r="F63" s="142">
        <v>7192</v>
      </c>
      <c r="G63" s="142">
        <v>7133</v>
      </c>
      <c r="H63" s="143">
        <v>5495</v>
      </c>
    </row>
    <row r="64" spans="2:8" ht="15" customHeight="1" x14ac:dyDescent="0.2"/>
  </sheetData>
  <sheetProtection algorithmName="SHA-512" hashValue="1iLXm4gL+xVUAvOENJchXd21Sj6MxGsXnUI16sBzEu/GBiYlic0arHU4TuWY6qt8f9pZ5e4WunBsuZ3zAP2Itg==" saltValue="rs+4zEjqSMpidxLnRhcQ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32" t="s">
        <v>602</v>
      </c>
      <c r="AO43" s="1333"/>
      <c r="AP43" s="1333"/>
      <c r="AQ43" s="1333"/>
      <c r="AR43" s="1333"/>
      <c r="AS43" s="1333"/>
      <c r="AT43" s="1333"/>
      <c r="AU43" s="1333"/>
      <c r="AV43" s="1333"/>
      <c r="AW43" s="1333"/>
      <c r="AX43" s="1333"/>
      <c r="AY43" s="1333"/>
      <c r="AZ43" s="1333"/>
      <c r="BA43" s="1333"/>
      <c r="BB43" s="1333"/>
      <c r="BC43" s="1333"/>
      <c r="BD43" s="1333"/>
      <c r="BE43" s="1333"/>
      <c r="BF43" s="1333"/>
      <c r="BG43" s="1333"/>
      <c r="BH43" s="1333"/>
      <c r="BI43" s="1333"/>
      <c r="BJ43" s="1333"/>
      <c r="BK43" s="1333"/>
      <c r="BL43" s="1333"/>
      <c r="BM43" s="1333"/>
      <c r="BN43" s="1333"/>
      <c r="BO43" s="1333"/>
      <c r="BP43" s="1333"/>
      <c r="BQ43" s="1333"/>
      <c r="BR43" s="1333"/>
      <c r="BS43" s="1333"/>
      <c r="BT43" s="1333"/>
      <c r="BU43" s="1333"/>
      <c r="BV43" s="1333"/>
      <c r="BW43" s="1333"/>
      <c r="BX43" s="1333"/>
      <c r="BY43" s="1333"/>
      <c r="BZ43" s="1333"/>
      <c r="CA43" s="1333"/>
      <c r="CB43" s="1333"/>
      <c r="CC43" s="1333"/>
      <c r="CD43" s="1333"/>
      <c r="CE43" s="1333"/>
      <c r="CF43" s="1333"/>
      <c r="CG43" s="1333"/>
      <c r="CH43" s="1333"/>
      <c r="CI43" s="1333"/>
      <c r="CJ43" s="1333"/>
      <c r="CK43" s="1333"/>
      <c r="CL43" s="1333"/>
      <c r="CM43" s="1333"/>
      <c r="CN43" s="1333"/>
      <c r="CO43" s="1333"/>
      <c r="CP43" s="1333"/>
      <c r="CQ43" s="1333"/>
      <c r="CR43" s="1333"/>
      <c r="CS43" s="1333"/>
      <c r="CT43" s="1333"/>
      <c r="CU43" s="1333"/>
      <c r="CV43" s="1333"/>
      <c r="CW43" s="1333"/>
      <c r="CX43" s="1333"/>
      <c r="CY43" s="1333"/>
      <c r="CZ43" s="1333"/>
      <c r="DA43" s="1333"/>
      <c r="DB43" s="1333"/>
      <c r="DC43" s="1334"/>
    </row>
    <row r="44" spans="2:109" ht="13" x14ac:dyDescent="0.2">
      <c r="B44" s="395"/>
      <c r="AN44" s="1335"/>
      <c r="AO44" s="1336"/>
      <c r="AP44" s="1336"/>
      <c r="AQ44" s="1336"/>
      <c r="AR44" s="1336"/>
      <c r="AS44" s="1336"/>
      <c r="AT44" s="1336"/>
      <c r="AU44" s="1336"/>
      <c r="AV44" s="1336"/>
      <c r="AW44" s="1336"/>
      <c r="AX44" s="1336"/>
      <c r="AY44" s="1336"/>
      <c r="AZ44" s="1336"/>
      <c r="BA44" s="1336"/>
      <c r="BB44" s="1336"/>
      <c r="BC44" s="1336"/>
      <c r="BD44" s="1336"/>
      <c r="BE44" s="1336"/>
      <c r="BF44" s="1336"/>
      <c r="BG44" s="1336"/>
      <c r="BH44" s="1336"/>
      <c r="BI44" s="1336"/>
      <c r="BJ44" s="1336"/>
      <c r="BK44" s="1336"/>
      <c r="BL44" s="1336"/>
      <c r="BM44" s="1336"/>
      <c r="BN44" s="1336"/>
      <c r="BO44" s="1336"/>
      <c r="BP44" s="1336"/>
      <c r="BQ44" s="1336"/>
      <c r="BR44" s="1336"/>
      <c r="BS44" s="1336"/>
      <c r="BT44" s="1336"/>
      <c r="BU44" s="1336"/>
      <c r="BV44" s="1336"/>
      <c r="BW44" s="1336"/>
      <c r="BX44" s="1336"/>
      <c r="BY44" s="1336"/>
      <c r="BZ44" s="1336"/>
      <c r="CA44" s="1336"/>
      <c r="CB44" s="1336"/>
      <c r="CC44" s="1336"/>
      <c r="CD44" s="1336"/>
      <c r="CE44" s="1336"/>
      <c r="CF44" s="1336"/>
      <c r="CG44" s="1336"/>
      <c r="CH44" s="1336"/>
      <c r="CI44" s="1336"/>
      <c r="CJ44" s="1336"/>
      <c r="CK44" s="1336"/>
      <c r="CL44" s="1336"/>
      <c r="CM44" s="1336"/>
      <c r="CN44" s="1336"/>
      <c r="CO44" s="1336"/>
      <c r="CP44" s="1336"/>
      <c r="CQ44" s="1336"/>
      <c r="CR44" s="1336"/>
      <c r="CS44" s="1336"/>
      <c r="CT44" s="1336"/>
      <c r="CU44" s="1336"/>
      <c r="CV44" s="1336"/>
      <c r="CW44" s="1336"/>
      <c r="CX44" s="1336"/>
      <c r="CY44" s="1336"/>
      <c r="CZ44" s="1336"/>
      <c r="DA44" s="1336"/>
      <c r="DB44" s="1336"/>
      <c r="DC44" s="1337"/>
    </row>
    <row r="45" spans="2:109" ht="13" x14ac:dyDescent="0.2">
      <c r="B45" s="395"/>
      <c r="AN45" s="1335"/>
      <c r="AO45" s="1336"/>
      <c r="AP45" s="1336"/>
      <c r="AQ45" s="1336"/>
      <c r="AR45" s="1336"/>
      <c r="AS45" s="1336"/>
      <c r="AT45" s="1336"/>
      <c r="AU45" s="1336"/>
      <c r="AV45" s="1336"/>
      <c r="AW45" s="1336"/>
      <c r="AX45" s="1336"/>
      <c r="AY45" s="1336"/>
      <c r="AZ45" s="1336"/>
      <c r="BA45" s="1336"/>
      <c r="BB45" s="1336"/>
      <c r="BC45" s="1336"/>
      <c r="BD45" s="1336"/>
      <c r="BE45" s="1336"/>
      <c r="BF45" s="1336"/>
      <c r="BG45" s="1336"/>
      <c r="BH45" s="1336"/>
      <c r="BI45" s="1336"/>
      <c r="BJ45" s="1336"/>
      <c r="BK45" s="1336"/>
      <c r="BL45" s="1336"/>
      <c r="BM45" s="1336"/>
      <c r="BN45" s="1336"/>
      <c r="BO45" s="1336"/>
      <c r="BP45" s="1336"/>
      <c r="BQ45" s="1336"/>
      <c r="BR45" s="1336"/>
      <c r="BS45" s="1336"/>
      <c r="BT45" s="1336"/>
      <c r="BU45" s="1336"/>
      <c r="BV45" s="1336"/>
      <c r="BW45" s="1336"/>
      <c r="BX45" s="1336"/>
      <c r="BY45" s="1336"/>
      <c r="BZ45" s="1336"/>
      <c r="CA45" s="1336"/>
      <c r="CB45" s="1336"/>
      <c r="CC45" s="1336"/>
      <c r="CD45" s="1336"/>
      <c r="CE45" s="1336"/>
      <c r="CF45" s="1336"/>
      <c r="CG45" s="1336"/>
      <c r="CH45" s="1336"/>
      <c r="CI45" s="1336"/>
      <c r="CJ45" s="1336"/>
      <c r="CK45" s="1336"/>
      <c r="CL45" s="1336"/>
      <c r="CM45" s="1336"/>
      <c r="CN45" s="1336"/>
      <c r="CO45" s="1336"/>
      <c r="CP45" s="1336"/>
      <c r="CQ45" s="1336"/>
      <c r="CR45" s="1336"/>
      <c r="CS45" s="1336"/>
      <c r="CT45" s="1336"/>
      <c r="CU45" s="1336"/>
      <c r="CV45" s="1336"/>
      <c r="CW45" s="1336"/>
      <c r="CX45" s="1336"/>
      <c r="CY45" s="1336"/>
      <c r="CZ45" s="1336"/>
      <c r="DA45" s="1336"/>
      <c r="DB45" s="1336"/>
      <c r="DC45" s="1337"/>
    </row>
    <row r="46" spans="2:109" ht="13" x14ac:dyDescent="0.2">
      <c r="B46" s="395"/>
      <c r="AN46" s="1335"/>
      <c r="AO46" s="1336"/>
      <c r="AP46" s="1336"/>
      <c r="AQ46" s="1336"/>
      <c r="AR46" s="1336"/>
      <c r="AS46" s="1336"/>
      <c r="AT46" s="1336"/>
      <c r="AU46" s="1336"/>
      <c r="AV46" s="1336"/>
      <c r="AW46" s="1336"/>
      <c r="AX46" s="1336"/>
      <c r="AY46" s="1336"/>
      <c r="AZ46" s="1336"/>
      <c r="BA46" s="1336"/>
      <c r="BB46" s="1336"/>
      <c r="BC46" s="1336"/>
      <c r="BD46" s="1336"/>
      <c r="BE46" s="1336"/>
      <c r="BF46" s="1336"/>
      <c r="BG46" s="1336"/>
      <c r="BH46" s="1336"/>
      <c r="BI46" s="1336"/>
      <c r="BJ46" s="1336"/>
      <c r="BK46" s="1336"/>
      <c r="BL46" s="1336"/>
      <c r="BM46" s="1336"/>
      <c r="BN46" s="1336"/>
      <c r="BO46" s="1336"/>
      <c r="BP46" s="1336"/>
      <c r="BQ46" s="1336"/>
      <c r="BR46" s="1336"/>
      <c r="BS46" s="1336"/>
      <c r="BT46" s="1336"/>
      <c r="BU46" s="1336"/>
      <c r="BV46" s="1336"/>
      <c r="BW46" s="1336"/>
      <c r="BX46" s="1336"/>
      <c r="BY46" s="1336"/>
      <c r="BZ46" s="1336"/>
      <c r="CA46" s="1336"/>
      <c r="CB46" s="1336"/>
      <c r="CC46" s="1336"/>
      <c r="CD46" s="1336"/>
      <c r="CE46" s="1336"/>
      <c r="CF46" s="1336"/>
      <c r="CG46" s="1336"/>
      <c r="CH46" s="1336"/>
      <c r="CI46" s="1336"/>
      <c r="CJ46" s="1336"/>
      <c r="CK46" s="1336"/>
      <c r="CL46" s="1336"/>
      <c r="CM46" s="1336"/>
      <c r="CN46" s="1336"/>
      <c r="CO46" s="1336"/>
      <c r="CP46" s="1336"/>
      <c r="CQ46" s="1336"/>
      <c r="CR46" s="1336"/>
      <c r="CS46" s="1336"/>
      <c r="CT46" s="1336"/>
      <c r="CU46" s="1336"/>
      <c r="CV46" s="1336"/>
      <c r="CW46" s="1336"/>
      <c r="CX46" s="1336"/>
      <c r="CY46" s="1336"/>
      <c r="CZ46" s="1336"/>
      <c r="DA46" s="1336"/>
      <c r="DB46" s="1336"/>
      <c r="DC46" s="1337"/>
    </row>
    <row r="47" spans="2:109" ht="13" x14ac:dyDescent="0.2">
      <c r="B47" s="395"/>
      <c r="AN47" s="1338"/>
      <c r="AO47" s="1339"/>
      <c r="AP47" s="1339"/>
      <c r="AQ47" s="1339"/>
      <c r="AR47" s="1339"/>
      <c r="AS47" s="1339"/>
      <c r="AT47" s="1339"/>
      <c r="AU47" s="1339"/>
      <c r="AV47" s="1339"/>
      <c r="AW47" s="1339"/>
      <c r="AX47" s="1339"/>
      <c r="AY47" s="1339"/>
      <c r="AZ47" s="1339"/>
      <c r="BA47" s="1339"/>
      <c r="BB47" s="1339"/>
      <c r="BC47" s="1339"/>
      <c r="BD47" s="1339"/>
      <c r="BE47" s="1339"/>
      <c r="BF47" s="1339"/>
      <c r="BG47" s="1339"/>
      <c r="BH47" s="1339"/>
      <c r="BI47" s="1339"/>
      <c r="BJ47" s="1339"/>
      <c r="BK47" s="1339"/>
      <c r="BL47" s="1339"/>
      <c r="BM47" s="1339"/>
      <c r="BN47" s="1339"/>
      <c r="BO47" s="1339"/>
      <c r="BP47" s="1339"/>
      <c r="BQ47" s="1339"/>
      <c r="BR47" s="1339"/>
      <c r="BS47" s="1339"/>
      <c r="BT47" s="1339"/>
      <c r="BU47" s="1339"/>
      <c r="BV47" s="1339"/>
      <c r="BW47" s="1339"/>
      <c r="BX47" s="1339"/>
      <c r="BY47" s="1339"/>
      <c r="BZ47" s="1339"/>
      <c r="CA47" s="1339"/>
      <c r="CB47" s="1339"/>
      <c r="CC47" s="1339"/>
      <c r="CD47" s="1339"/>
      <c r="CE47" s="1339"/>
      <c r="CF47" s="1339"/>
      <c r="CG47" s="1339"/>
      <c r="CH47" s="1339"/>
      <c r="CI47" s="1339"/>
      <c r="CJ47" s="1339"/>
      <c r="CK47" s="1339"/>
      <c r="CL47" s="1339"/>
      <c r="CM47" s="1339"/>
      <c r="CN47" s="1339"/>
      <c r="CO47" s="1339"/>
      <c r="CP47" s="1339"/>
      <c r="CQ47" s="1339"/>
      <c r="CR47" s="1339"/>
      <c r="CS47" s="1339"/>
      <c r="CT47" s="1339"/>
      <c r="CU47" s="1339"/>
      <c r="CV47" s="1339"/>
      <c r="CW47" s="1339"/>
      <c r="CX47" s="1339"/>
      <c r="CY47" s="1339"/>
      <c r="CZ47" s="1339"/>
      <c r="DA47" s="1339"/>
      <c r="DB47" s="1339"/>
      <c r="DC47" s="134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603</v>
      </c>
    </row>
    <row r="50" spans="1:109" ht="13" x14ac:dyDescent="0.2">
      <c r="B50" s="395"/>
      <c r="G50" s="1309"/>
      <c r="H50" s="1309"/>
      <c r="I50" s="1309"/>
      <c r="J50" s="1309"/>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5" t="s">
        <v>553</v>
      </c>
      <c r="BQ50" s="1315"/>
      <c r="BR50" s="1315"/>
      <c r="BS50" s="1315"/>
      <c r="BT50" s="1315"/>
      <c r="BU50" s="1315"/>
      <c r="BV50" s="1315"/>
      <c r="BW50" s="1315"/>
      <c r="BX50" s="1315" t="s">
        <v>554</v>
      </c>
      <c r="BY50" s="1315"/>
      <c r="BZ50" s="1315"/>
      <c r="CA50" s="1315"/>
      <c r="CB50" s="1315"/>
      <c r="CC50" s="1315"/>
      <c r="CD50" s="1315"/>
      <c r="CE50" s="1315"/>
      <c r="CF50" s="1315" t="s">
        <v>555</v>
      </c>
      <c r="CG50" s="1315"/>
      <c r="CH50" s="1315"/>
      <c r="CI50" s="1315"/>
      <c r="CJ50" s="1315"/>
      <c r="CK50" s="1315"/>
      <c r="CL50" s="1315"/>
      <c r="CM50" s="1315"/>
      <c r="CN50" s="1315" t="s">
        <v>556</v>
      </c>
      <c r="CO50" s="1315"/>
      <c r="CP50" s="1315"/>
      <c r="CQ50" s="1315"/>
      <c r="CR50" s="1315"/>
      <c r="CS50" s="1315"/>
      <c r="CT50" s="1315"/>
      <c r="CU50" s="1315"/>
      <c r="CV50" s="1315" t="s">
        <v>557</v>
      </c>
      <c r="CW50" s="1315"/>
      <c r="CX50" s="1315"/>
      <c r="CY50" s="1315"/>
      <c r="CZ50" s="1315"/>
      <c r="DA50" s="1315"/>
      <c r="DB50" s="1315"/>
      <c r="DC50" s="1315"/>
    </row>
    <row r="51" spans="1:109" ht="13.5" customHeight="1" x14ac:dyDescent="0.2">
      <c r="B51" s="395"/>
      <c r="G51" s="1327"/>
      <c r="H51" s="1327"/>
      <c r="I51" s="1331"/>
      <c r="J51" s="1331"/>
      <c r="K51" s="1316"/>
      <c r="L51" s="1316"/>
      <c r="M51" s="1316"/>
      <c r="N51" s="1316"/>
      <c r="AM51" s="404"/>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26"/>
      <c r="BQ51" s="1311"/>
      <c r="BR51" s="1311"/>
      <c r="BS51" s="1311"/>
      <c r="BT51" s="1311"/>
      <c r="BU51" s="1311"/>
      <c r="BV51" s="1311"/>
      <c r="BW51" s="1311"/>
      <c r="BX51" s="1326"/>
      <c r="BY51" s="1311"/>
      <c r="BZ51" s="1311"/>
      <c r="CA51" s="1311"/>
      <c r="CB51" s="1311"/>
      <c r="CC51" s="1311"/>
      <c r="CD51" s="1311"/>
      <c r="CE51" s="1311"/>
      <c r="CF51" s="1326"/>
      <c r="CG51" s="1311"/>
      <c r="CH51" s="1311"/>
      <c r="CI51" s="1311"/>
      <c r="CJ51" s="1311"/>
      <c r="CK51" s="1311"/>
      <c r="CL51" s="1311"/>
      <c r="CM51" s="1311"/>
      <c r="CN51" s="1326"/>
      <c r="CO51" s="1311"/>
      <c r="CP51" s="1311"/>
      <c r="CQ51" s="1311"/>
      <c r="CR51" s="1311"/>
      <c r="CS51" s="1311"/>
      <c r="CT51" s="1311"/>
      <c r="CU51" s="1311"/>
      <c r="CV51" s="1311">
        <v>38.200000000000003</v>
      </c>
      <c r="CW51" s="1311"/>
      <c r="CX51" s="1311"/>
      <c r="CY51" s="1311"/>
      <c r="CZ51" s="1311"/>
      <c r="DA51" s="1311"/>
      <c r="DB51" s="1311"/>
      <c r="DC51" s="1311"/>
    </row>
    <row r="52" spans="1:109" ht="13" x14ac:dyDescent="0.2">
      <c r="B52" s="395"/>
      <c r="G52" s="1327"/>
      <c r="H52" s="1327"/>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 x14ac:dyDescent="0.2">
      <c r="A53" s="403"/>
      <c r="B53" s="395"/>
      <c r="G53" s="1327"/>
      <c r="H53" s="1327"/>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26"/>
      <c r="BQ53" s="1311"/>
      <c r="BR53" s="1311"/>
      <c r="BS53" s="1311"/>
      <c r="BT53" s="1311"/>
      <c r="BU53" s="1311"/>
      <c r="BV53" s="1311"/>
      <c r="BW53" s="1311"/>
      <c r="BX53" s="1326"/>
      <c r="BY53" s="1311"/>
      <c r="BZ53" s="1311"/>
      <c r="CA53" s="1311"/>
      <c r="CB53" s="1311"/>
      <c r="CC53" s="1311"/>
      <c r="CD53" s="1311"/>
      <c r="CE53" s="1311"/>
      <c r="CF53" s="1326"/>
      <c r="CG53" s="1311"/>
      <c r="CH53" s="1311"/>
      <c r="CI53" s="1311"/>
      <c r="CJ53" s="1311"/>
      <c r="CK53" s="1311"/>
      <c r="CL53" s="1311"/>
      <c r="CM53" s="1311"/>
      <c r="CN53" s="1326"/>
      <c r="CO53" s="1311"/>
      <c r="CP53" s="1311"/>
      <c r="CQ53" s="1311"/>
      <c r="CR53" s="1311"/>
      <c r="CS53" s="1311"/>
      <c r="CT53" s="1311"/>
      <c r="CU53" s="1311"/>
      <c r="CV53" s="1311">
        <v>59</v>
      </c>
      <c r="CW53" s="1311"/>
      <c r="CX53" s="1311"/>
      <c r="CY53" s="1311"/>
      <c r="CZ53" s="1311"/>
      <c r="DA53" s="1311"/>
      <c r="DB53" s="1311"/>
      <c r="DC53" s="1311"/>
    </row>
    <row r="54" spans="1:109" ht="13" x14ac:dyDescent="0.2">
      <c r="A54" s="403"/>
      <c r="B54" s="395"/>
      <c r="G54" s="1327"/>
      <c r="H54" s="1327"/>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 x14ac:dyDescent="0.2">
      <c r="A55" s="403"/>
      <c r="B55" s="395"/>
      <c r="G55" s="1309"/>
      <c r="H55" s="1309"/>
      <c r="I55" s="1309"/>
      <c r="J55" s="1309"/>
      <c r="K55" s="1316"/>
      <c r="L55" s="1316"/>
      <c r="M55" s="1316"/>
      <c r="N55" s="1316"/>
      <c r="AN55" s="1315" t="s">
        <v>607</v>
      </c>
      <c r="AO55" s="1315"/>
      <c r="AP55" s="1315"/>
      <c r="AQ55" s="1315"/>
      <c r="AR55" s="1315"/>
      <c r="AS55" s="1315"/>
      <c r="AT55" s="1315"/>
      <c r="AU55" s="1315"/>
      <c r="AV55" s="1315"/>
      <c r="AW55" s="1315"/>
      <c r="AX55" s="1315"/>
      <c r="AY55" s="1315"/>
      <c r="AZ55" s="1315"/>
      <c r="BA55" s="1315"/>
      <c r="BB55" s="1314" t="s">
        <v>605</v>
      </c>
      <c r="BC55" s="1314"/>
      <c r="BD55" s="1314"/>
      <c r="BE55" s="1314"/>
      <c r="BF55" s="1314"/>
      <c r="BG55" s="1314"/>
      <c r="BH55" s="1314"/>
      <c r="BI55" s="1314"/>
      <c r="BJ55" s="1314"/>
      <c r="BK55" s="1314"/>
      <c r="BL55" s="1314"/>
      <c r="BM55" s="1314"/>
      <c r="BN55" s="1314"/>
      <c r="BO55" s="1314"/>
      <c r="BP55" s="1326"/>
      <c r="BQ55" s="1311"/>
      <c r="BR55" s="1311"/>
      <c r="BS55" s="1311"/>
      <c r="BT55" s="1311"/>
      <c r="BU55" s="1311"/>
      <c r="BV55" s="1311"/>
      <c r="BW55" s="1311"/>
      <c r="BX55" s="1326"/>
      <c r="BY55" s="1311"/>
      <c r="BZ55" s="1311"/>
      <c r="CA55" s="1311"/>
      <c r="CB55" s="1311"/>
      <c r="CC55" s="1311"/>
      <c r="CD55" s="1311"/>
      <c r="CE55" s="1311"/>
      <c r="CF55" s="1326"/>
      <c r="CG55" s="1311"/>
      <c r="CH55" s="1311"/>
      <c r="CI55" s="1311"/>
      <c r="CJ55" s="1311"/>
      <c r="CK55" s="1311"/>
      <c r="CL55" s="1311"/>
      <c r="CM55" s="1311"/>
      <c r="CN55" s="1326"/>
      <c r="CO55" s="1311"/>
      <c r="CP55" s="1311"/>
      <c r="CQ55" s="1311"/>
      <c r="CR55" s="1311"/>
      <c r="CS55" s="1311"/>
      <c r="CT55" s="1311"/>
      <c r="CU55" s="1311"/>
      <c r="CV55" s="1311">
        <v>19</v>
      </c>
      <c r="CW55" s="1311"/>
      <c r="CX55" s="1311"/>
      <c r="CY55" s="1311"/>
      <c r="CZ55" s="1311"/>
      <c r="DA55" s="1311"/>
      <c r="DB55" s="1311"/>
      <c r="DC55" s="1311"/>
    </row>
    <row r="56" spans="1:109" ht="13"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606</v>
      </c>
      <c r="BC57" s="1314"/>
      <c r="BD57" s="1314"/>
      <c r="BE57" s="1314"/>
      <c r="BF57" s="1314"/>
      <c r="BG57" s="1314"/>
      <c r="BH57" s="1314"/>
      <c r="BI57" s="1314"/>
      <c r="BJ57" s="1314"/>
      <c r="BK57" s="1314"/>
      <c r="BL57" s="1314"/>
      <c r="BM57" s="1314"/>
      <c r="BN57" s="1314"/>
      <c r="BO57" s="1314"/>
      <c r="BP57" s="1326"/>
      <c r="BQ57" s="1311"/>
      <c r="BR57" s="1311"/>
      <c r="BS57" s="1311"/>
      <c r="BT57" s="1311"/>
      <c r="BU57" s="1311"/>
      <c r="BV57" s="1311"/>
      <c r="BW57" s="1311"/>
      <c r="BX57" s="1326"/>
      <c r="BY57" s="1311"/>
      <c r="BZ57" s="1311"/>
      <c r="CA57" s="1311"/>
      <c r="CB57" s="1311"/>
      <c r="CC57" s="1311"/>
      <c r="CD57" s="1311"/>
      <c r="CE57" s="1311"/>
      <c r="CF57" s="1326"/>
      <c r="CG57" s="1311"/>
      <c r="CH57" s="1311"/>
      <c r="CI57" s="1311"/>
      <c r="CJ57" s="1311"/>
      <c r="CK57" s="1311"/>
      <c r="CL57" s="1311"/>
      <c r="CM57" s="1311"/>
      <c r="CN57" s="1326"/>
      <c r="CO57" s="1311"/>
      <c r="CP57" s="1311"/>
      <c r="CQ57" s="1311"/>
      <c r="CR57" s="1311"/>
      <c r="CS57" s="1311"/>
      <c r="CT57" s="1311"/>
      <c r="CU57" s="1311"/>
      <c r="CV57" s="1311">
        <v>61.3</v>
      </c>
      <c r="CW57" s="1311"/>
      <c r="CX57" s="1311"/>
      <c r="CY57" s="1311"/>
      <c r="CZ57" s="1311"/>
      <c r="DA57" s="1311"/>
      <c r="DB57" s="1311"/>
      <c r="DC57" s="1311"/>
      <c r="DD57" s="408"/>
      <c r="DE57" s="407"/>
    </row>
    <row r="58" spans="1:109" s="403" customFormat="1" ht="13"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608</v>
      </c>
    </row>
    <row r="64" spans="1:109" ht="13" x14ac:dyDescent="0.2">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7" t="s">
        <v>609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603</v>
      </c>
    </row>
    <row r="72" spans="2:107" ht="13" x14ac:dyDescent="0.2">
      <c r="B72" s="395"/>
      <c r="G72" s="1309"/>
      <c r="H72" s="1309"/>
      <c r="I72" s="1309"/>
      <c r="J72" s="1309"/>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5" t="s">
        <v>553</v>
      </c>
      <c r="BQ72" s="1315"/>
      <c r="BR72" s="1315"/>
      <c r="BS72" s="1315"/>
      <c r="BT72" s="1315"/>
      <c r="BU72" s="1315"/>
      <c r="BV72" s="1315"/>
      <c r="BW72" s="1315"/>
      <c r="BX72" s="1315" t="s">
        <v>554</v>
      </c>
      <c r="BY72" s="1315"/>
      <c r="BZ72" s="1315"/>
      <c r="CA72" s="1315"/>
      <c r="CB72" s="1315"/>
      <c r="CC72" s="1315"/>
      <c r="CD72" s="1315"/>
      <c r="CE72" s="1315"/>
      <c r="CF72" s="1315" t="s">
        <v>555</v>
      </c>
      <c r="CG72" s="1315"/>
      <c r="CH72" s="1315"/>
      <c r="CI72" s="1315"/>
      <c r="CJ72" s="1315"/>
      <c r="CK72" s="1315"/>
      <c r="CL72" s="1315"/>
      <c r="CM72" s="1315"/>
      <c r="CN72" s="1315" t="s">
        <v>556</v>
      </c>
      <c r="CO72" s="1315"/>
      <c r="CP72" s="1315"/>
      <c r="CQ72" s="1315"/>
      <c r="CR72" s="1315"/>
      <c r="CS72" s="1315"/>
      <c r="CT72" s="1315"/>
      <c r="CU72" s="1315"/>
      <c r="CV72" s="1315" t="s">
        <v>557</v>
      </c>
      <c r="CW72" s="1315"/>
      <c r="CX72" s="1315"/>
      <c r="CY72" s="1315"/>
      <c r="CZ72" s="1315"/>
      <c r="DA72" s="1315"/>
      <c r="DB72" s="1315"/>
      <c r="DC72" s="1315"/>
    </row>
    <row r="73" spans="2:107" ht="13" x14ac:dyDescent="0.2">
      <c r="B73" s="395"/>
      <c r="G73" s="1327"/>
      <c r="H73" s="1327"/>
      <c r="I73" s="1327"/>
      <c r="J73" s="1327"/>
      <c r="K73" s="1310"/>
      <c r="L73" s="1310"/>
      <c r="M73" s="1310"/>
      <c r="N73" s="1310"/>
      <c r="AM73" s="404"/>
      <c r="AN73" s="1314" t="s">
        <v>604</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v>25.1</v>
      </c>
      <c r="BQ73" s="1311"/>
      <c r="BR73" s="1311"/>
      <c r="BS73" s="1311"/>
      <c r="BT73" s="1311"/>
      <c r="BU73" s="1311"/>
      <c r="BV73" s="1311"/>
      <c r="BW73" s="1311"/>
      <c r="BX73" s="1311">
        <v>28.9</v>
      </c>
      <c r="BY73" s="1311"/>
      <c r="BZ73" s="1311"/>
      <c r="CA73" s="1311"/>
      <c r="CB73" s="1311"/>
      <c r="CC73" s="1311"/>
      <c r="CD73" s="1311"/>
      <c r="CE73" s="1311"/>
      <c r="CF73" s="1311">
        <v>28.4</v>
      </c>
      <c r="CG73" s="1311"/>
      <c r="CH73" s="1311"/>
      <c r="CI73" s="1311"/>
      <c r="CJ73" s="1311"/>
      <c r="CK73" s="1311"/>
      <c r="CL73" s="1311"/>
      <c r="CM73" s="1311"/>
      <c r="CN73" s="1311">
        <v>29.6</v>
      </c>
      <c r="CO73" s="1311"/>
      <c r="CP73" s="1311"/>
      <c r="CQ73" s="1311"/>
      <c r="CR73" s="1311"/>
      <c r="CS73" s="1311"/>
      <c r="CT73" s="1311"/>
      <c r="CU73" s="1311"/>
      <c r="CV73" s="1311">
        <v>38.200000000000003</v>
      </c>
      <c r="CW73" s="1311"/>
      <c r="CX73" s="1311"/>
      <c r="CY73" s="1311"/>
      <c r="CZ73" s="1311"/>
      <c r="DA73" s="1311"/>
      <c r="DB73" s="1311"/>
      <c r="DC73" s="1311"/>
    </row>
    <row r="74" spans="2:107" ht="13" x14ac:dyDescent="0.2">
      <c r="B74" s="395"/>
      <c r="G74" s="1327"/>
      <c r="H74" s="1327"/>
      <c r="I74" s="1327"/>
      <c r="J74" s="1327"/>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 x14ac:dyDescent="0.2">
      <c r="B75" s="395"/>
      <c r="G75" s="1327"/>
      <c r="H75" s="1327"/>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1.3</v>
      </c>
      <c r="BQ75" s="1311"/>
      <c r="BR75" s="1311"/>
      <c r="BS75" s="1311"/>
      <c r="BT75" s="1311"/>
      <c r="BU75" s="1311"/>
      <c r="BV75" s="1311"/>
      <c r="BW75" s="1311"/>
      <c r="BX75" s="1311">
        <v>0.7</v>
      </c>
      <c r="BY75" s="1311"/>
      <c r="BZ75" s="1311"/>
      <c r="CA75" s="1311"/>
      <c r="CB75" s="1311"/>
      <c r="CC75" s="1311"/>
      <c r="CD75" s="1311"/>
      <c r="CE75" s="1311"/>
      <c r="CF75" s="1311">
        <v>0.7</v>
      </c>
      <c r="CG75" s="1311"/>
      <c r="CH75" s="1311"/>
      <c r="CI75" s="1311"/>
      <c r="CJ75" s="1311"/>
      <c r="CK75" s="1311"/>
      <c r="CL75" s="1311"/>
      <c r="CM75" s="1311"/>
      <c r="CN75" s="1311">
        <v>0.6</v>
      </c>
      <c r="CO75" s="1311"/>
      <c r="CP75" s="1311"/>
      <c r="CQ75" s="1311"/>
      <c r="CR75" s="1311"/>
      <c r="CS75" s="1311"/>
      <c r="CT75" s="1311"/>
      <c r="CU75" s="1311"/>
      <c r="CV75" s="1311">
        <v>1.2</v>
      </c>
      <c r="CW75" s="1311"/>
      <c r="CX75" s="1311"/>
      <c r="CY75" s="1311"/>
      <c r="CZ75" s="1311"/>
      <c r="DA75" s="1311"/>
      <c r="DB75" s="1311"/>
      <c r="DC75" s="1311"/>
    </row>
    <row r="76" spans="2:107" ht="13" x14ac:dyDescent="0.2">
      <c r="B76" s="395"/>
      <c r="G76" s="1327"/>
      <c r="H76" s="1327"/>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 x14ac:dyDescent="0.2">
      <c r="B77" s="395"/>
      <c r="G77" s="1309"/>
      <c r="H77" s="1309"/>
      <c r="I77" s="1309"/>
      <c r="J77" s="1309"/>
      <c r="K77" s="1310"/>
      <c r="L77" s="1310"/>
      <c r="M77" s="1310"/>
      <c r="N77" s="1310"/>
      <c r="AN77" s="1315" t="s">
        <v>607</v>
      </c>
      <c r="AO77" s="1315"/>
      <c r="AP77" s="1315"/>
      <c r="AQ77" s="1315"/>
      <c r="AR77" s="1315"/>
      <c r="AS77" s="1315"/>
      <c r="AT77" s="1315"/>
      <c r="AU77" s="1315"/>
      <c r="AV77" s="1315"/>
      <c r="AW77" s="1315"/>
      <c r="AX77" s="1315"/>
      <c r="AY77" s="1315"/>
      <c r="AZ77" s="1315"/>
      <c r="BA77" s="1315"/>
      <c r="BB77" s="1314" t="s">
        <v>605</v>
      </c>
      <c r="BC77" s="1314"/>
      <c r="BD77" s="1314"/>
      <c r="BE77" s="1314"/>
      <c r="BF77" s="1314"/>
      <c r="BG77" s="1314"/>
      <c r="BH77" s="1314"/>
      <c r="BI77" s="1314"/>
      <c r="BJ77" s="1314"/>
      <c r="BK77" s="1314"/>
      <c r="BL77" s="1314"/>
      <c r="BM77" s="1314"/>
      <c r="BN77" s="1314"/>
      <c r="BO77" s="1314"/>
      <c r="BP77" s="1311">
        <v>37.4</v>
      </c>
      <c r="BQ77" s="1311"/>
      <c r="BR77" s="1311"/>
      <c r="BS77" s="1311"/>
      <c r="BT77" s="1311"/>
      <c r="BU77" s="1311"/>
      <c r="BV77" s="1311"/>
      <c r="BW77" s="1311"/>
      <c r="BX77" s="1311">
        <v>31</v>
      </c>
      <c r="BY77" s="1311"/>
      <c r="BZ77" s="1311"/>
      <c r="CA77" s="1311"/>
      <c r="CB77" s="1311"/>
      <c r="CC77" s="1311"/>
      <c r="CD77" s="1311"/>
      <c r="CE77" s="1311"/>
      <c r="CF77" s="1311">
        <v>30</v>
      </c>
      <c r="CG77" s="1311"/>
      <c r="CH77" s="1311"/>
      <c r="CI77" s="1311"/>
      <c r="CJ77" s="1311"/>
      <c r="CK77" s="1311"/>
      <c r="CL77" s="1311"/>
      <c r="CM77" s="1311"/>
      <c r="CN77" s="1311">
        <v>23.1</v>
      </c>
      <c r="CO77" s="1311"/>
      <c r="CP77" s="1311"/>
      <c r="CQ77" s="1311"/>
      <c r="CR77" s="1311"/>
      <c r="CS77" s="1311"/>
      <c r="CT77" s="1311"/>
      <c r="CU77" s="1311"/>
      <c r="CV77" s="1311">
        <v>19</v>
      </c>
      <c r="CW77" s="1311"/>
      <c r="CX77" s="1311"/>
      <c r="CY77" s="1311"/>
      <c r="CZ77" s="1311"/>
      <c r="DA77" s="1311"/>
      <c r="DB77" s="1311"/>
      <c r="DC77" s="1311"/>
    </row>
    <row r="78" spans="2:107" ht="13"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610</v>
      </c>
      <c r="BC79" s="1314"/>
      <c r="BD79" s="1314"/>
      <c r="BE79" s="1314"/>
      <c r="BF79" s="1314"/>
      <c r="BG79" s="1314"/>
      <c r="BH79" s="1314"/>
      <c r="BI79" s="1314"/>
      <c r="BJ79" s="1314"/>
      <c r="BK79" s="1314"/>
      <c r="BL79" s="1314"/>
      <c r="BM79" s="1314"/>
      <c r="BN79" s="1314"/>
      <c r="BO79" s="1314"/>
      <c r="BP79" s="1311">
        <v>6.3</v>
      </c>
      <c r="BQ79" s="1311"/>
      <c r="BR79" s="1311"/>
      <c r="BS79" s="1311"/>
      <c r="BT79" s="1311"/>
      <c r="BU79" s="1311"/>
      <c r="BV79" s="1311"/>
      <c r="BW79" s="1311"/>
      <c r="BX79" s="1311">
        <v>5.2</v>
      </c>
      <c r="BY79" s="1311"/>
      <c r="BZ79" s="1311"/>
      <c r="CA79" s="1311"/>
      <c r="CB79" s="1311"/>
      <c r="CC79" s="1311"/>
      <c r="CD79" s="1311"/>
      <c r="CE79" s="1311"/>
      <c r="CF79" s="1311">
        <v>5</v>
      </c>
      <c r="CG79" s="1311"/>
      <c r="CH79" s="1311"/>
      <c r="CI79" s="1311"/>
      <c r="CJ79" s="1311"/>
      <c r="CK79" s="1311"/>
      <c r="CL79" s="1311"/>
      <c r="CM79" s="1311"/>
      <c r="CN79" s="1311">
        <v>4.2</v>
      </c>
      <c r="CO79" s="1311"/>
      <c r="CP79" s="1311"/>
      <c r="CQ79" s="1311"/>
      <c r="CR79" s="1311"/>
      <c r="CS79" s="1311"/>
      <c r="CT79" s="1311"/>
      <c r="CU79" s="1311"/>
      <c r="CV79" s="1311">
        <v>3.6</v>
      </c>
      <c r="CW79" s="1311"/>
      <c r="CX79" s="1311"/>
      <c r="CY79" s="1311"/>
      <c r="CZ79" s="1311"/>
      <c r="DA79" s="1311"/>
      <c r="DB79" s="1311"/>
      <c r="DC79" s="1311"/>
    </row>
    <row r="80" spans="2:107" ht="13"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CUk+eisT3BeWPhEYMUw+xzEmGW1dAXjE9RMqDIQ6dpIJZEF8IgxNinmL6uxB/9QcYAM+teZr++92LgCgOjd5FA==" saltValue="ZN7LLpyR/nVAHy6vtBh/W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499</v>
      </c>
    </row>
  </sheetData>
  <sheetProtection algorithmName="SHA-512" hashValue="kn10JPL/obnXq8OkLtKVjG5DQ+nC/MjlzMePhRoQH8mO1IpZXdj5mdH/ps3Qxdr9IClBwsT/EZaHlfIazh5png==" saltValue="JPm5SyxFsfx25Klju81PC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499</v>
      </c>
    </row>
  </sheetData>
  <sheetProtection algorithmName="SHA-512" hashValue="8UBaloksLzai0HveMcdEzI4+R0PAGdNNrheklN+XeuQjT5md0A9pH0V3CsHr6FBw8h0jadHsT+P4x9G081XE4Q==" saltValue="U+lm3CvWPGYrRzOZFESUJ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550</v>
      </c>
      <c r="G2" s="157"/>
      <c r="H2" s="158"/>
    </row>
    <row r="3" spans="1:8" x14ac:dyDescent="0.2">
      <c r="A3" s="154" t="s">
        <v>543</v>
      </c>
      <c r="B3" s="159"/>
      <c r="C3" s="160"/>
      <c r="D3" s="161">
        <v>60535</v>
      </c>
      <c r="E3" s="162"/>
      <c r="F3" s="163">
        <v>43554</v>
      </c>
      <c r="G3" s="164"/>
      <c r="H3" s="165"/>
    </row>
    <row r="4" spans="1:8" x14ac:dyDescent="0.2">
      <c r="A4" s="166"/>
      <c r="B4" s="167"/>
      <c r="C4" s="168"/>
      <c r="D4" s="169">
        <v>32128</v>
      </c>
      <c r="E4" s="170"/>
      <c r="F4" s="171">
        <v>24811</v>
      </c>
      <c r="G4" s="172"/>
      <c r="H4" s="173"/>
    </row>
    <row r="5" spans="1:8" x14ac:dyDescent="0.2">
      <c r="A5" s="154" t="s">
        <v>545</v>
      </c>
      <c r="B5" s="159"/>
      <c r="C5" s="160"/>
      <c r="D5" s="161">
        <v>31477</v>
      </c>
      <c r="E5" s="162"/>
      <c r="F5" s="163">
        <v>42581</v>
      </c>
      <c r="G5" s="164"/>
      <c r="H5" s="165"/>
    </row>
    <row r="6" spans="1:8" x14ac:dyDescent="0.2">
      <c r="A6" s="166"/>
      <c r="B6" s="167"/>
      <c r="C6" s="168"/>
      <c r="D6" s="169">
        <v>14203</v>
      </c>
      <c r="E6" s="170"/>
      <c r="F6" s="171">
        <v>24354</v>
      </c>
      <c r="G6" s="172"/>
      <c r="H6" s="173"/>
    </row>
    <row r="7" spans="1:8" x14ac:dyDescent="0.2">
      <c r="A7" s="154" t="s">
        <v>546</v>
      </c>
      <c r="B7" s="159"/>
      <c r="C7" s="160"/>
      <c r="D7" s="161">
        <v>31166</v>
      </c>
      <c r="E7" s="162"/>
      <c r="F7" s="163">
        <v>45426</v>
      </c>
      <c r="G7" s="164"/>
      <c r="H7" s="165"/>
    </row>
    <row r="8" spans="1:8" x14ac:dyDescent="0.2">
      <c r="A8" s="166"/>
      <c r="B8" s="167"/>
      <c r="C8" s="168"/>
      <c r="D8" s="169">
        <v>15982</v>
      </c>
      <c r="E8" s="170"/>
      <c r="F8" s="171">
        <v>24508</v>
      </c>
      <c r="G8" s="172"/>
      <c r="H8" s="173"/>
    </row>
    <row r="9" spans="1:8" x14ac:dyDescent="0.2">
      <c r="A9" s="154" t="s">
        <v>547</v>
      </c>
      <c r="B9" s="159"/>
      <c r="C9" s="160"/>
      <c r="D9" s="161">
        <v>35405</v>
      </c>
      <c r="E9" s="162"/>
      <c r="F9" s="163">
        <v>45022</v>
      </c>
      <c r="G9" s="164"/>
      <c r="H9" s="165"/>
    </row>
    <row r="10" spans="1:8" x14ac:dyDescent="0.2">
      <c r="A10" s="166"/>
      <c r="B10" s="167"/>
      <c r="C10" s="168"/>
      <c r="D10" s="169">
        <v>19536</v>
      </c>
      <c r="E10" s="170"/>
      <c r="F10" s="171">
        <v>25247</v>
      </c>
      <c r="G10" s="172"/>
      <c r="H10" s="173"/>
    </row>
    <row r="11" spans="1:8" x14ac:dyDescent="0.2">
      <c r="A11" s="154" t="s">
        <v>548</v>
      </c>
      <c r="B11" s="159"/>
      <c r="C11" s="160"/>
      <c r="D11" s="161">
        <v>26009</v>
      </c>
      <c r="E11" s="162"/>
      <c r="F11" s="163">
        <v>46035</v>
      </c>
      <c r="G11" s="164"/>
      <c r="H11" s="165"/>
    </row>
    <row r="12" spans="1:8" x14ac:dyDescent="0.2">
      <c r="A12" s="166"/>
      <c r="B12" s="167"/>
      <c r="C12" s="174"/>
      <c r="D12" s="169">
        <v>17939</v>
      </c>
      <c r="E12" s="170"/>
      <c r="F12" s="171">
        <v>25158</v>
      </c>
      <c r="G12" s="172"/>
      <c r="H12" s="173"/>
    </row>
    <row r="13" spans="1:8" x14ac:dyDescent="0.2">
      <c r="A13" s="154"/>
      <c r="B13" s="159"/>
      <c r="C13" s="175"/>
      <c r="D13" s="176">
        <v>36918</v>
      </c>
      <c r="E13" s="177"/>
      <c r="F13" s="178">
        <v>44524</v>
      </c>
      <c r="G13" s="179"/>
      <c r="H13" s="165"/>
    </row>
    <row r="14" spans="1:8" x14ac:dyDescent="0.2">
      <c r="A14" s="166"/>
      <c r="B14" s="167"/>
      <c r="C14" s="168"/>
      <c r="D14" s="169">
        <v>19958</v>
      </c>
      <c r="E14" s="170"/>
      <c r="F14" s="171">
        <v>24816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7.26</v>
      </c>
      <c r="C19" s="180">
        <f>ROUND(VALUE(SUBSTITUTE(実質収支比率等に係る経年分析!G$48,"▲","-")),2)</f>
        <v>7</v>
      </c>
      <c r="D19" s="180">
        <f>ROUND(VALUE(SUBSTITUTE(実質収支比率等に係る経年分析!H$48,"▲","-")),2)</f>
        <v>5.95</v>
      </c>
      <c r="E19" s="180">
        <f>ROUND(VALUE(SUBSTITUTE(実質収支比率等に係る経年分析!I$48,"▲","-")),2)</f>
        <v>4.67</v>
      </c>
      <c r="F19" s="180">
        <f>ROUND(VALUE(SUBSTITUTE(実質収支比率等に係る経年分析!J$48,"▲","-")),2)</f>
        <v>5.57</v>
      </c>
    </row>
    <row r="20" spans="1:11" x14ac:dyDescent="0.2">
      <c r="A20" s="180" t="s">
        <v>55</v>
      </c>
      <c r="B20" s="180">
        <f>ROUND(VALUE(SUBSTITUTE(実質収支比率等に係る経年分析!F$47,"▲","-")),2)</f>
        <v>14.6</v>
      </c>
      <c r="C20" s="180">
        <f>ROUND(VALUE(SUBSTITUTE(実質収支比率等に係る経年分析!G$47,"▲","-")),2)</f>
        <v>14.35</v>
      </c>
      <c r="D20" s="180">
        <f>ROUND(VALUE(SUBSTITUTE(実質収支比率等に係る経年分析!H$47,"▲","-")),2)</f>
        <v>13.82</v>
      </c>
      <c r="E20" s="180">
        <f>ROUND(VALUE(SUBSTITUTE(実質収支比率等に係る経年分析!I$47,"▲","-")),2)</f>
        <v>13.68</v>
      </c>
      <c r="F20" s="180">
        <f>ROUND(VALUE(SUBSTITUTE(実質収支比率等に係る経年分析!J$47,"▲","-")),2)</f>
        <v>12.01</v>
      </c>
    </row>
    <row r="21" spans="1:11" x14ac:dyDescent="0.2">
      <c r="A21" s="180" t="s">
        <v>56</v>
      </c>
      <c r="B21" s="180">
        <f>IF(ISNUMBER(VALUE(SUBSTITUTE(実質収支比率等に係る経年分析!F$49,"▲","-"))),ROUND(VALUE(SUBSTITUTE(実質収支比率等に係る経年分析!F$49,"▲","-")),2),NA())</f>
        <v>-4.4400000000000004</v>
      </c>
      <c r="C21" s="180">
        <f>IF(ISNUMBER(VALUE(SUBSTITUTE(実質収支比率等に係る経年分析!G$49,"▲","-"))),ROUND(VALUE(SUBSTITUTE(実質収支比率等に係る経年分析!G$49,"▲","-")),2),NA())</f>
        <v>-3.47</v>
      </c>
      <c r="D21" s="180">
        <f>IF(ISNUMBER(VALUE(SUBSTITUTE(実質収支比率等に係る経年分析!H$49,"▲","-"))),ROUND(VALUE(SUBSTITUTE(実質収支比率等に係る経年分析!H$49,"▲","-")),2),NA())</f>
        <v>-4.78</v>
      </c>
      <c r="E21" s="180">
        <f>IF(ISNUMBER(VALUE(SUBSTITUTE(実質収支比率等に係る経年分析!I$49,"▲","-"))),ROUND(VALUE(SUBSTITUTE(実質収支比率等に係る経年分析!I$49,"▲","-")),2),NA())</f>
        <v>-4.8099999999999996</v>
      </c>
      <c r="F21" s="180">
        <f>IF(ISNUMBER(VALUE(SUBSTITUTE(実質収支比率等に係る経年分析!J$49,"▲","-"))),ROUND(VALUE(SUBSTITUTE(実質収支比率等に係る経年分析!J$49,"▲","-")),2),NA())</f>
        <v>-2.79</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渋谷土地区画整理事業特別会計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2.44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2.4500000000000002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0.28999999999999998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1.1599999999999999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0.28999999999999998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0.76</v>
      </c>
    </row>
    <row r="34" spans="1:16" x14ac:dyDescent="0.2">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7.04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5.42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2">
      <c r="A35" s="181" t="str">
        <f>IF(連結実質赤字比率に係る赤字・黒字の構成分析!C$35="",NA(),連結実質赤字比率に係る赤字・黒字の構成分析!C$35)</f>
        <v>下水道事業特別会計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0.55000000000000004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0.49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5.57</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5956</v>
      </c>
      <c r="E42" s="182"/>
      <c r="F42" s="182"/>
      <c r="G42" s="182">
        <f>'実質公債費比率（分子）の構造'!L$52</f>
        <v>6010</v>
      </c>
      <c r="H42" s="182"/>
      <c r="I42" s="182"/>
      <c r="J42" s="182">
        <f>'実質公債費比率（分子）の構造'!M$52</f>
        <v>6117</v>
      </c>
      <c r="K42" s="182"/>
      <c r="L42" s="182"/>
      <c r="M42" s="182">
        <f>'実質公債費比率（分子）の構造'!N$52</f>
        <v>6216</v>
      </c>
      <c r="N42" s="182"/>
      <c r="O42" s="182"/>
      <c r="P42" s="182">
        <f>'実質公債費比率（分子）の構造'!O$52</f>
        <v>5971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73</v>
      </c>
      <c r="C44" s="182"/>
      <c r="D44" s="182"/>
      <c r="E44" s="182">
        <f>'実質公債費比率（分子）の構造'!L$50</f>
        <v>73</v>
      </c>
      <c r="F44" s="182"/>
      <c r="G44" s="182"/>
      <c r="H44" s="182">
        <f>'実質公債費比率（分子）の構造'!M$50</f>
        <v>73</v>
      </c>
      <c r="I44" s="182"/>
      <c r="J44" s="182"/>
      <c r="K44" s="182">
        <f>'実質公債費比率（分子）の構造'!N$50</f>
        <v>73</v>
      </c>
      <c r="L44" s="182"/>
      <c r="M44" s="182"/>
      <c r="N44" s="182">
        <f>'実質公債費比率（分子）の構造'!O$50</f>
        <v>66</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f>'実質公債費比率（分子）の構造'!N$49</f>
        <v>3</v>
      </c>
      <c r="L45" s="182"/>
      <c r="M45" s="182"/>
      <c r="N45" s="182">
        <f>'実質公債費比率（分子）の構造'!O$49</f>
        <v>3</v>
      </c>
      <c r="O45" s="182"/>
      <c r="P45" s="182"/>
    </row>
    <row r="46" spans="1:16" x14ac:dyDescent="0.2">
      <c r="A46" s="182" t="s">
        <v>67</v>
      </c>
      <c r="B46" s="182">
        <f>'実質公債費比率（分子）の構造'!K$48</f>
        <v>2006</v>
      </c>
      <c r="C46" s="182"/>
      <c r="D46" s="182"/>
      <c r="E46" s="182">
        <f>'実質公債費比率（分子）の構造'!L$48</f>
        <v>1850</v>
      </c>
      <c r="F46" s="182"/>
      <c r="G46" s="182"/>
      <c r="H46" s="182">
        <f>'実質公債費比率（分子）の構造'!M$48</f>
        <v>1778</v>
      </c>
      <c r="I46" s="182"/>
      <c r="J46" s="182"/>
      <c r="K46" s="182">
        <f>'実質公債費比率（分子）の構造'!N$48</f>
        <v>1647</v>
      </c>
      <c r="L46" s="182"/>
      <c r="M46" s="182"/>
      <c r="N46" s="182">
        <f>'実質公債費比率（分子）の構造'!O$48</f>
        <v>1829</v>
      </c>
      <c r="O46" s="182"/>
      <c r="P46" s="182"/>
    </row>
    <row r="47" spans="1:16" x14ac:dyDescent="0.2">
      <c r="A47" s="182" t="s">
        <v>14</v>
      </c>
      <c r="B47" s="182">
        <f>'実質公債費比率（分子）の構造'!K$47</f>
        <v>53</v>
      </c>
      <c r="C47" s="182"/>
      <c r="D47" s="182"/>
      <c r="E47" s="182">
        <f>'実質公債費比率（分子）の構造'!L$47</f>
        <v>57</v>
      </c>
      <c r="F47" s="182"/>
      <c r="G47" s="182"/>
      <c r="H47" s="182">
        <f>'実質公債費比率（分子）の構造'!M$47</f>
        <v>56</v>
      </c>
      <c r="I47" s="182"/>
      <c r="J47" s="182"/>
      <c r="K47" s="182">
        <f>'実質公債費比率（分子）の構造'!N$47</f>
        <v>54</v>
      </c>
      <c r="L47" s="182"/>
      <c r="M47" s="182"/>
      <c r="N47" s="182">
        <f>'実質公債費比率（分子）の構造'!O$47</f>
        <v>54</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f>'実質公債費比率（分子）の構造'!N$46</f>
        <v>2</v>
      </c>
      <c r="L48" s="182"/>
      <c r="M48" s="182"/>
      <c r="N48" s="182">
        <f>'実質公債費比率（分子）の構造'!O$46</f>
        <v>14</v>
      </c>
      <c r="O48" s="182"/>
      <c r="P48" s="182"/>
    </row>
    <row r="49" spans="1:16" x14ac:dyDescent="0.2">
      <c r="A49" s="182" t="s">
        <v>69</v>
      </c>
      <c r="B49" s="182">
        <f>'実質公債費比率（分子）の構造'!K$45</f>
        <v>4197</v>
      </c>
      <c r="C49" s="182"/>
      <c r="D49" s="182"/>
      <c r="E49" s="182">
        <f>'実質公債費比率（分子）の構造'!L$45</f>
        <v>4211</v>
      </c>
      <c r="F49" s="182"/>
      <c r="G49" s="182"/>
      <c r="H49" s="182">
        <f>'実質公債費比率（分子）の構造'!M$45</f>
        <v>4528</v>
      </c>
      <c r="I49" s="182"/>
      <c r="J49" s="182"/>
      <c r="K49" s="182">
        <f>'実質公債費比率（分子）の構造'!N$45</f>
        <v>4617</v>
      </c>
      <c r="L49" s="182"/>
      <c r="M49" s="182"/>
      <c r="N49" s="182">
        <f>'実質公債費比率（分子）の構造'!O$45</f>
        <v>4956</v>
      </c>
      <c r="O49" s="182"/>
      <c r="P49" s="182"/>
    </row>
    <row r="50" spans="1:16" x14ac:dyDescent="0.2">
      <c r="A50" s="182" t="s">
        <v>70</v>
      </c>
      <c r="B50" s="182" t="e">
        <f>NA()</f>
        <v>#N/A</v>
      </c>
      <c r="C50" s="182">
        <f>IF(ISNUMBER('実質公債費比率（分子）の構造'!K$53),'実質公債費比率（分子）の構造'!K$53,NA())</f>
        <v>373</v>
      </c>
      <c r="D50" s="182" t="e">
        <f>NA()</f>
        <v>#N/A</v>
      </c>
      <c r="E50" s="182" t="e">
        <f>NA()</f>
        <v>#N/A</v>
      </c>
      <c r="F50" s="182">
        <f>IF(ISNUMBER('実質公債費比率（分子）の構造'!L$53),'実質公債費比率（分子）の構造'!L$53,NA())</f>
        <v>181</v>
      </c>
      <c r="G50" s="182" t="e">
        <f>NA()</f>
        <v>#N/A</v>
      </c>
      <c r="H50" s="182" t="e">
        <f>NA()</f>
        <v>#N/A</v>
      </c>
      <c r="I50" s="182">
        <f>IF(ISNUMBER('実質公債費比率（分子）の構造'!M$53),'実質公債費比率（分子）の構造'!M$53,NA())</f>
        <v>318</v>
      </c>
      <c r="J50" s="182" t="e">
        <f>NA()</f>
        <v>#N/A</v>
      </c>
      <c r="K50" s="182" t="e">
        <f>NA()</f>
        <v>#N/A</v>
      </c>
      <c r="L50" s="182">
        <f>IF(ISNUMBER('実質公債費比率（分子）の構造'!N$53),'実質公債費比率（分子）の構造'!N$53,NA())</f>
        <v>180</v>
      </c>
      <c r="M50" s="182" t="e">
        <f>NA()</f>
        <v>#N/A</v>
      </c>
      <c r="N50" s="182" t="e">
        <f>NA()</f>
        <v>#N/A</v>
      </c>
      <c r="O50" s="182">
        <f>IF(ISNUMBER('実質公債費比率（分子）の構造'!O$53),'実質公債費比率（分子）の構造'!O$53,NA())</f>
        <v>951</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45092</v>
      </c>
      <c r="E56" s="181"/>
      <c r="F56" s="181"/>
      <c r="G56" s="181">
        <f>'将来負担比率（分子）の構造'!J$52</f>
        <v>44104</v>
      </c>
      <c r="H56" s="181"/>
      <c r="I56" s="181"/>
      <c r="J56" s="181">
        <f>'将来負担比率（分子）の構造'!K$52</f>
        <v>42816</v>
      </c>
      <c r="K56" s="181"/>
      <c r="L56" s="181"/>
      <c r="M56" s="181">
        <f>'将来負担比率（分子）の構造'!L$52</f>
        <v>42758</v>
      </c>
      <c r="N56" s="181"/>
      <c r="O56" s="181"/>
      <c r="P56" s="181">
        <f>'将来負担比率（分子）の構造'!M$52</f>
        <v>41719</v>
      </c>
    </row>
    <row r="57" spans="1:16" x14ac:dyDescent="0.2">
      <c r="A57" s="181" t="s">
        <v>42</v>
      </c>
      <c r="B57" s="181"/>
      <c r="C57" s="181"/>
      <c r="D57" s="181">
        <f>'将来負担比率（分子）の構造'!I$51</f>
        <v>16886</v>
      </c>
      <c r="E57" s="181"/>
      <c r="F57" s="181"/>
      <c r="G57" s="181">
        <f>'将来負担比率（分子）の構造'!J$51</f>
        <v>17060</v>
      </c>
      <c r="H57" s="181"/>
      <c r="I57" s="181"/>
      <c r="J57" s="181">
        <f>'将来負担比率（分子）の構造'!K$51</f>
        <v>17835</v>
      </c>
      <c r="K57" s="181"/>
      <c r="L57" s="181"/>
      <c r="M57" s="181">
        <f>'将来負担比率（分子）の構造'!L$51</f>
        <v>17607</v>
      </c>
      <c r="N57" s="181"/>
      <c r="O57" s="181"/>
      <c r="P57" s="181">
        <f>'将来負担比率（分子）の構造'!M$51</f>
        <v>17615</v>
      </c>
    </row>
    <row r="58" spans="1:16" x14ac:dyDescent="0.2">
      <c r="A58" s="181" t="s">
        <v>41</v>
      </c>
      <c r="B58" s="181"/>
      <c r="C58" s="181"/>
      <c r="D58" s="181">
        <f>'将来負担比率（分子）の構造'!I$50</f>
        <v>10506</v>
      </c>
      <c r="E58" s="181"/>
      <c r="F58" s="181"/>
      <c r="G58" s="181">
        <f>'将来負担比率（分子）の構造'!J$50</f>
        <v>10203</v>
      </c>
      <c r="H58" s="181"/>
      <c r="I58" s="181"/>
      <c r="J58" s="181">
        <f>'将来負担比率（分子）の構造'!K$50</f>
        <v>10583</v>
      </c>
      <c r="K58" s="181"/>
      <c r="L58" s="181"/>
      <c r="M58" s="181">
        <f>'将来負担比率（分子）の構造'!L$50</f>
        <v>11400</v>
      </c>
      <c r="N58" s="181"/>
      <c r="O58" s="181"/>
      <c r="P58" s="181">
        <f>'将来負担比率（分子）の構造'!M$50</f>
        <v>9236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9015</v>
      </c>
      <c r="C62" s="181"/>
      <c r="D62" s="181"/>
      <c r="E62" s="181">
        <f>'将来負担比率（分子）の構造'!J$45</f>
        <v>9416</v>
      </c>
      <c r="F62" s="181"/>
      <c r="G62" s="181"/>
      <c r="H62" s="181">
        <f>'将来負担比率（分子）の構造'!K$45</f>
        <v>8635</v>
      </c>
      <c r="I62" s="181"/>
      <c r="J62" s="181"/>
      <c r="K62" s="181">
        <f>'将来負担比率（分子）の構造'!L$45</f>
        <v>8669</v>
      </c>
      <c r="L62" s="181"/>
      <c r="M62" s="181"/>
      <c r="N62" s="181">
        <f>'将来負担比率（分子）の構造'!M$45</f>
        <v>8615</v>
      </c>
      <c r="O62" s="181"/>
      <c r="P62" s="181"/>
    </row>
    <row r="63" spans="1:16" x14ac:dyDescent="0.2">
      <c r="A63" s="181" t="s">
        <v>34</v>
      </c>
      <c r="B63" s="181" t="str">
        <f>'将来負担比率（分子）の構造'!I$44</f>
        <v>-</v>
      </c>
      <c r="C63" s="181"/>
      <c r="D63" s="181"/>
      <c r="E63" s="181" t="str">
        <f>'将来負担比率（分子）の構造'!J$44</f>
        <v>-</v>
      </c>
      <c r="F63" s="181"/>
      <c r="G63" s="181"/>
      <c r="H63" s="181">
        <f>'将来負担比率（分子）の構造'!K$44</f>
        <v>33</v>
      </c>
      <c r="I63" s="181"/>
      <c r="J63" s="181"/>
      <c r="K63" s="181">
        <f>'将来負担比率（分子）の構造'!L$44</f>
        <v>30</v>
      </c>
      <c r="L63" s="181"/>
      <c r="M63" s="181"/>
      <c r="N63" s="181">
        <f>'将来負担比率（分子）の構造'!M$44</f>
        <v>27</v>
      </c>
      <c r="O63" s="181"/>
      <c r="P63" s="181"/>
    </row>
    <row r="64" spans="1:16" x14ac:dyDescent="0.2">
      <c r="A64" s="181" t="s">
        <v>33</v>
      </c>
      <c r="B64" s="181">
        <f>'将来負担比率（分子）の構造'!I$43</f>
        <v>18960</v>
      </c>
      <c r="C64" s="181"/>
      <c r="D64" s="181"/>
      <c r="E64" s="181">
        <f>'将来負担比率（分子）の構造'!J$43</f>
        <v>18352</v>
      </c>
      <c r="F64" s="181"/>
      <c r="G64" s="181"/>
      <c r="H64" s="181">
        <f>'将来負担比率（分子）の構造'!K$43</f>
        <v>17819</v>
      </c>
      <c r="I64" s="181"/>
      <c r="J64" s="181"/>
      <c r="K64" s="181">
        <f>'将来負担比率（分子）の構造'!L$43</f>
        <v>17085</v>
      </c>
      <c r="L64" s="181"/>
      <c r="M64" s="181"/>
      <c r="N64" s="181">
        <f>'将来負担比率（分子）の構造'!M$43</f>
        <v>16690</v>
      </c>
      <c r="O64" s="181"/>
      <c r="P64" s="181"/>
    </row>
    <row r="65" spans="1:16" x14ac:dyDescent="0.2">
      <c r="A65" s="181" t="s">
        <v>32</v>
      </c>
      <c r="B65" s="181">
        <f>'将来負担比率（分子）の構造'!I$42</f>
        <v>1402</v>
      </c>
      <c r="C65" s="181"/>
      <c r="D65" s="181"/>
      <c r="E65" s="181">
        <f>'将来負担比率（分子）の構造'!J$42</f>
        <v>1367</v>
      </c>
      <c r="F65" s="181"/>
      <c r="G65" s="181"/>
      <c r="H65" s="181">
        <f>'将来負担比率（分子）の構造'!K$42</f>
        <v>1354</v>
      </c>
      <c r="I65" s="181"/>
      <c r="J65" s="181"/>
      <c r="K65" s="181">
        <f>'将来負担比率（分子）の構造'!L$42</f>
        <v>1317</v>
      </c>
      <c r="L65" s="181"/>
      <c r="M65" s="181"/>
      <c r="N65" s="181">
        <f>'将来負担比率（分子）の構造'!M$42</f>
        <v>1317</v>
      </c>
      <c r="O65" s="181"/>
      <c r="P65" s="181"/>
    </row>
    <row r="66" spans="1:16" x14ac:dyDescent="0.2">
      <c r="A66" s="181" t="s">
        <v>31</v>
      </c>
      <c r="B66" s="181">
        <f>'将来負担比率（分子）の構造'!I$41</f>
        <v>52187</v>
      </c>
      <c r="C66" s="181"/>
      <c r="D66" s="181"/>
      <c r="E66" s="181">
        <f>'将来負担比率（分子）の構造'!J$41</f>
        <v>52861</v>
      </c>
      <c r="F66" s="181"/>
      <c r="G66" s="181"/>
      <c r="H66" s="181">
        <f>'将来負担比率（分子）の構造'!K$41</f>
        <v>53934</v>
      </c>
      <c r="I66" s="181"/>
      <c r="J66" s="181"/>
      <c r="K66" s="181">
        <f>'将来負担比率（分子）の構造'!L$41</f>
        <v>55656</v>
      </c>
      <c r="L66" s="181"/>
      <c r="M66" s="181"/>
      <c r="N66" s="181">
        <f>'将来負担比率（分子）の構造'!M$41</f>
        <v>56299</v>
      </c>
      <c r="O66" s="181"/>
      <c r="P66" s="181"/>
    </row>
    <row r="67" spans="1:16" x14ac:dyDescent="0.2">
      <c r="A67" s="181" t="s">
        <v>74</v>
      </c>
      <c r="B67" s="181" t="e">
        <f>NA()</f>
        <v>#N/A</v>
      </c>
      <c r="C67" s="181">
        <f>IF(ISNUMBER('将来負担比率（分子）の構造'!I$53), IF('将来負担比率（分子）の構造'!I$53 &lt; 0, 0, '将来負担比率（分子）の構造'!I$53), NA())</f>
        <v>9080</v>
      </c>
      <c r="D67" s="181" t="e">
        <f>NA()</f>
        <v>#N/A</v>
      </c>
      <c r="E67" s="181" t="e">
        <f>NA()</f>
        <v>#N/A</v>
      </c>
      <c r="F67" s="181">
        <f>IF(ISNUMBER('将来負担比率（分子）の構造'!J$53), IF('将来負担比率（分子）の構造'!J$53 &lt; 0, 0, '将来負担比率（分子）の構造'!J$53), NA())</f>
        <v>10630</v>
      </c>
      <c r="G67" s="181" t="e">
        <f>NA()</f>
        <v>#N/A</v>
      </c>
      <c r="H67" s="181" t="e">
        <f>NA()</f>
        <v>#N/A</v>
      </c>
      <c r="I67" s="181">
        <f>IF(ISNUMBER('将来負担比率（分子）の構造'!K$53), IF('将来負担比率（分子）の構造'!K$53 &lt; 0, 0, '将来負担比率（分子）の構造'!K$53), NA())</f>
        <v>10541</v>
      </c>
      <c r="J67" s="181" t="e">
        <f>NA()</f>
        <v>#N/A</v>
      </c>
      <c r="K67" s="181" t="e">
        <f>NA()</f>
        <v>#N/A</v>
      </c>
      <c r="L67" s="181">
        <f>IF(ISNUMBER('将来負担比率（分子）の構造'!L$53), IF('将来負担比率（分子）の構造'!L$53 &lt; 0, 0, '将来負担比率（分子）の構造'!L$53), NA())</f>
        <v>10991</v>
      </c>
      <c r="M67" s="181" t="e">
        <f>NA()</f>
        <v>#N/A</v>
      </c>
      <c r="N67" s="181" t="e">
        <f>NA()</f>
        <v>#N/A</v>
      </c>
      <c r="O67" s="181">
        <f>IF(ISNUMBER('将来負担比率（分子）の構造'!M$53), IF('将来負担比率（分子）の構造'!M$53 &lt; 0, 0, '将来負担比率（分子）の構造'!M$53), NA())</f>
        <v>14376</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5713</v>
      </c>
      <c r="C72" s="185">
        <f>基金残高に係る経年分析!G55</f>
        <v>5654</v>
      </c>
      <c r="D72" s="185">
        <f>基金残高に係る経年分析!H55</f>
        <v>5004</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1479</v>
      </c>
      <c r="C74" s="185">
        <f>基金残高に係る経年分析!G57</f>
        <v>1479</v>
      </c>
      <c r="D74" s="185">
        <f>基金残高に係る経年分析!H57</f>
        <v>491</v>
      </c>
    </row>
  </sheetData>
  <sheetProtection algorithmName="SHA-512" hashValue="NWbDpJmqMXP9z81kqbCEKqv+B0Lgi2I5gfayVvAs5ILhq8yHB0hnu4lc8V7G7nbtfwqbSMKFZTYQGBJeP50cwg==" saltValue="plTA7rFimqLNGTK3Qfg8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225</v>
      </c>
      <c r="C5" s="745"/>
      <c r="D5" s="745"/>
      <c r="E5" s="745"/>
      <c r="F5" s="745"/>
      <c r="G5" s="745"/>
      <c r="H5" s="745"/>
      <c r="I5" s="745"/>
      <c r="J5" s="745"/>
      <c r="K5" s="745"/>
      <c r="L5" s="745"/>
      <c r="M5" s="745"/>
      <c r="N5" s="745"/>
      <c r="O5" s="745"/>
      <c r="P5" s="745"/>
      <c r="Q5" s="746"/>
      <c r="R5" s="733">
        <v>36521621</v>
      </c>
      <c r="S5" s="734"/>
      <c r="T5" s="734"/>
      <c r="U5" s="734"/>
      <c r="V5" s="734"/>
      <c r="W5" s="734"/>
      <c r="X5" s="734"/>
      <c r="Y5" s="777"/>
      <c r="Z5" s="795">
        <v>46.6</v>
      </c>
      <c r="AA5" s="795"/>
      <c r="AB5" s="795"/>
      <c r="AC5" s="795"/>
      <c r="AD5" s="796">
        <v>34414396</v>
      </c>
      <c r="AE5" s="796"/>
      <c r="AF5" s="796"/>
      <c r="AG5" s="796"/>
      <c r="AH5" s="796"/>
      <c r="AI5" s="796"/>
      <c r="AJ5" s="796"/>
      <c r="AK5" s="796"/>
      <c r="AL5" s="778">
        <v>83.3</v>
      </c>
      <c r="AM5" s="749"/>
      <c r="AN5" s="749"/>
      <c r="AO5" s="779"/>
      <c r="AP5" s="744" t="s">
        <v>226</v>
      </c>
      <c r="AQ5" s="745"/>
      <c r="AR5" s="745"/>
      <c r="AS5" s="745"/>
      <c r="AT5" s="745"/>
      <c r="AU5" s="745"/>
      <c r="AV5" s="745"/>
      <c r="AW5" s="745"/>
      <c r="AX5" s="745"/>
      <c r="AY5" s="745"/>
      <c r="AZ5" s="745"/>
      <c r="BA5" s="745"/>
      <c r="BB5" s="745"/>
      <c r="BC5" s="745"/>
      <c r="BD5" s="745"/>
      <c r="BE5" s="745"/>
      <c r="BF5" s="746"/>
      <c r="BG5" s="678">
        <v>34414396</v>
      </c>
      <c r="BH5" s="679"/>
      <c r="BI5" s="679"/>
      <c r="BJ5" s="679"/>
      <c r="BK5" s="679"/>
      <c r="BL5" s="679"/>
      <c r="BM5" s="679"/>
      <c r="BN5" s="680"/>
      <c r="BO5" s="715">
        <v>94.2</v>
      </c>
      <c r="BP5" s="715"/>
      <c r="BQ5" s="715"/>
      <c r="BR5" s="715"/>
      <c r="BS5" s="716">
        <v>177397</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2">
      <c r="B6" s="675" t="s">
        <v>230</v>
      </c>
      <c r="C6" s="676"/>
      <c r="D6" s="676"/>
      <c r="E6" s="676"/>
      <c r="F6" s="676"/>
      <c r="G6" s="676"/>
      <c r="H6" s="676"/>
      <c r="I6" s="676"/>
      <c r="J6" s="676"/>
      <c r="K6" s="676"/>
      <c r="L6" s="676"/>
      <c r="M6" s="676"/>
      <c r="N6" s="676"/>
      <c r="O6" s="676"/>
      <c r="P6" s="676"/>
      <c r="Q6" s="677"/>
      <c r="R6" s="678">
        <v>387257</v>
      </c>
      <c r="S6" s="679"/>
      <c r="T6" s="679"/>
      <c r="U6" s="679"/>
      <c r="V6" s="679"/>
      <c r="W6" s="679"/>
      <c r="X6" s="679"/>
      <c r="Y6" s="680"/>
      <c r="Z6" s="715">
        <v>0.5</v>
      </c>
      <c r="AA6" s="715"/>
      <c r="AB6" s="715"/>
      <c r="AC6" s="715"/>
      <c r="AD6" s="716">
        <v>387257</v>
      </c>
      <c r="AE6" s="716"/>
      <c r="AF6" s="716"/>
      <c r="AG6" s="716"/>
      <c r="AH6" s="716"/>
      <c r="AI6" s="716"/>
      <c r="AJ6" s="716"/>
      <c r="AK6" s="716"/>
      <c r="AL6" s="681">
        <v>0.9</v>
      </c>
      <c r="AM6" s="682"/>
      <c r="AN6" s="682"/>
      <c r="AO6" s="717"/>
      <c r="AP6" s="675" t="s">
        <v>231</v>
      </c>
      <c r="AQ6" s="676"/>
      <c r="AR6" s="676"/>
      <c r="AS6" s="676"/>
      <c r="AT6" s="676"/>
      <c r="AU6" s="676"/>
      <c r="AV6" s="676"/>
      <c r="AW6" s="676"/>
      <c r="AX6" s="676"/>
      <c r="AY6" s="676"/>
      <c r="AZ6" s="676"/>
      <c r="BA6" s="676"/>
      <c r="BB6" s="676"/>
      <c r="BC6" s="676"/>
      <c r="BD6" s="676"/>
      <c r="BE6" s="676"/>
      <c r="BF6" s="677"/>
      <c r="BG6" s="678">
        <v>34414396</v>
      </c>
      <c r="BH6" s="679"/>
      <c r="BI6" s="679"/>
      <c r="BJ6" s="679"/>
      <c r="BK6" s="679"/>
      <c r="BL6" s="679"/>
      <c r="BM6" s="679"/>
      <c r="BN6" s="680"/>
      <c r="BO6" s="715">
        <v>94.2</v>
      </c>
      <c r="BP6" s="715"/>
      <c r="BQ6" s="715"/>
      <c r="BR6" s="715"/>
      <c r="BS6" s="716">
        <v>177397</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389625</v>
      </c>
      <c r="CS6" s="679"/>
      <c r="CT6" s="679"/>
      <c r="CU6" s="679"/>
      <c r="CV6" s="679"/>
      <c r="CW6" s="679"/>
      <c r="CX6" s="679"/>
      <c r="CY6" s="680"/>
      <c r="CZ6" s="778">
        <v>0.5</v>
      </c>
      <c r="DA6" s="749"/>
      <c r="DB6" s="749"/>
      <c r="DC6" s="781"/>
      <c r="DD6" s="684" t="s">
        <v>233</v>
      </c>
      <c r="DE6" s="679"/>
      <c r="DF6" s="679"/>
      <c r="DG6" s="679"/>
      <c r="DH6" s="679"/>
      <c r="DI6" s="679"/>
      <c r="DJ6" s="679"/>
      <c r="DK6" s="679"/>
      <c r="DL6" s="679"/>
      <c r="DM6" s="679"/>
      <c r="DN6" s="679"/>
      <c r="DO6" s="679"/>
      <c r="DP6" s="680"/>
      <c r="DQ6" s="684">
        <v>389625</v>
      </c>
      <c r="DR6" s="679"/>
      <c r="DS6" s="679"/>
      <c r="DT6" s="679"/>
      <c r="DU6" s="679"/>
      <c r="DV6" s="679"/>
      <c r="DW6" s="679"/>
      <c r="DX6" s="679"/>
      <c r="DY6" s="679"/>
      <c r="DZ6" s="679"/>
      <c r="EA6" s="679"/>
      <c r="EB6" s="679"/>
      <c r="EC6" s="722"/>
    </row>
    <row r="7" spans="2:143" ht="11.25" customHeight="1" x14ac:dyDescent="0.2">
      <c r="B7" s="675" t="s">
        <v>234</v>
      </c>
      <c r="C7" s="676"/>
      <c r="D7" s="676"/>
      <c r="E7" s="676"/>
      <c r="F7" s="676"/>
      <c r="G7" s="676"/>
      <c r="H7" s="676"/>
      <c r="I7" s="676"/>
      <c r="J7" s="676"/>
      <c r="K7" s="676"/>
      <c r="L7" s="676"/>
      <c r="M7" s="676"/>
      <c r="N7" s="676"/>
      <c r="O7" s="676"/>
      <c r="P7" s="676"/>
      <c r="Q7" s="677"/>
      <c r="R7" s="678">
        <v>22662</v>
      </c>
      <c r="S7" s="679"/>
      <c r="T7" s="679"/>
      <c r="U7" s="679"/>
      <c r="V7" s="679"/>
      <c r="W7" s="679"/>
      <c r="X7" s="679"/>
      <c r="Y7" s="680"/>
      <c r="Z7" s="715">
        <v>0</v>
      </c>
      <c r="AA7" s="715"/>
      <c r="AB7" s="715"/>
      <c r="AC7" s="715"/>
      <c r="AD7" s="716">
        <v>22662</v>
      </c>
      <c r="AE7" s="716"/>
      <c r="AF7" s="716"/>
      <c r="AG7" s="716"/>
      <c r="AH7" s="716"/>
      <c r="AI7" s="716"/>
      <c r="AJ7" s="716"/>
      <c r="AK7" s="716"/>
      <c r="AL7" s="681">
        <v>0.1</v>
      </c>
      <c r="AM7" s="682"/>
      <c r="AN7" s="682"/>
      <c r="AO7" s="717"/>
      <c r="AP7" s="675" t="s">
        <v>235</v>
      </c>
      <c r="AQ7" s="676"/>
      <c r="AR7" s="676"/>
      <c r="AS7" s="676"/>
      <c r="AT7" s="676"/>
      <c r="AU7" s="676"/>
      <c r="AV7" s="676"/>
      <c r="AW7" s="676"/>
      <c r="AX7" s="676"/>
      <c r="AY7" s="676"/>
      <c r="AZ7" s="676"/>
      <c r="BA7" s="676"/>
      <c r="BB7" s="676"/>
      <c r="BC7" s="676"/>
      <c r="BD7" s="676"/>
      <c r="BE7" s="676"/>
      <c r="BF7" s="677"/>
      <c r="BG7" s="678">
        <v>17913610</v>
      </c>
      <c r="BH7" s="679"/>
      <c r="BI7" s="679"/>
      <c r="BJ7" s="679"/>
      <c r="BK7" s="679"/>
      <c r="BL7" s="679"/>
      <c r="BM7" s="679"/>
      <c r="BN7" s="680"/>
      <c r="BO7" s="715">
        <v>49</v>
      </c>
      <c r="BP7" s="715"/>
      <c r="BQ7" s="715"/>
      <c r="BR7" s="715"/>
      <c r="BS7" s="716">
        <v>177397</v>
      </c>
      <c r="BT7" s="716"/>
      <c r="BU7" s="716"/>
      <c r="BV7" s="716"/>
      <c r="BW7" s="716"/>
      <c r="BX7" s="716"/>
      <c r="BY7" s="716"/>
      <c r="BZ7" s="716"/>
      <c r="CA7" s="716"/>
      <c r="CB7" s="775"/>
      <c r="CD7" s="711" t="s">
        <v>236</v>
      </c>
      <c r="CE7" s="712"/>
      <c r="CF7" s="712"/>
      <c r="CG7" s="712"/>
      <c r="CH7" s="712"/>
      <c r="CI7" s="712"/>
      <c r="CJ7" s="712"/>
      <c r="CK7" s="712"/>
      <c r="CL7" s="712"/>
      <c r="CM7" s="712"/>
      <c r="CN7" s="712"/>
      <c r="CO7" s="712"/>
      <c r="CP7" s="712"/>
      <c r="CQ7" s="713"/>
      <c r="CR7" s="678">
        <v>7229286</v>
      </c>
      <c r="CS7" s="679"/>
      <c r="CT7" s="679"/>
      <c r="CU7" s="679"/>
      <c r="CV7" s="679"/>
      <c r="CW7" s="679"/>
      <c r="CX7" s="679"/>
      <c r="CY7" s="680"/>
      <c r="CZ7" s="715">
        <v>9.5</v>
      </c>
      <c r="DA7" s="715"/>
      <c r="DB7" s="715"/>
      <c r="DC7" s="715"/>
      <c r="DD7" s="684">
        <v>427048</v>
      </c>
      <c r="DE7" s="679"/>
      <c r="DF7" s="679"/>
      <c r="DG7" s="679"/>
      <c r="DH7" s="679"/>
      <c r="DI7" s="679"/>
      <c r="DJ7" s="679"/>
      <c r="DK7" s="679"/>
      <c r="DL7" s="679"/>
      <c r="DM7" s="679"/>
      <c r="DN7" s="679"/>
      <c r="DO7" s="679"/>
      <c r="DP7" s="680"/>
      <c r="DQ7" s="684">
        <v>5804127</v>
      </c>
      <c r="DR7" s="679"/>
      <c r="DS7" s="679"/>
      <c r="DT7" s="679"/>
      <c r="DU7" s="679"/>
      <c r="DV7" s="679"/>
      <c r="DW7" s="679"/>
      <c r="DX7" s="679"/>
      <c r="DY7" s="679"/>
      <c r="DZ7" s="679"/>
      <c r="EA7" s="679"/>
      <c r="EB7" s="679"/>
      <c r="EC7" s="722"/>
    </row>
    <row r="8" spans="2:143" ht="11.25" customHeight="1" x14ac:dyDescent="0.2">
      <c r="B8" s="675" t="s">
        <v>237</v>
      </c>
      <c r="C8" s="676"/>
      <c r="D8" s="676"/>
      <c r="E8" s="676"/>
      <c r="F8" s="676"/>
      <c r="G8" s="676"/>
      <c r="H8" s="676"/>
      <c r="I8" s="676"/>
      <c r="J8" s="676"/>
      <c r="K8" s="676"/>
      <c r="L8" s="676"/>
      <c r="M8" s="676"/>
      <c r="N8" s="676"/>
      <c r="O8" s="676"/>
      <c r="P8" s="676"/>
      <c r="Q8" s="677"/>
      <c r="R8" s="678">
        <v>209007</v>
      </c>
      <c r="S8" s="679"/>
      <c r="T8" s="679"/>
      <c r="U8" s="679"/>
      <c r="V8" s="679"/>
      <c r="W8" s="679"/>
      <c r="X8" s="679"/>
      <c r="Y8" s="680"/>
      <c r="Z8" s="715">
        <v>0.3</v>
      </c>
      <c r="AA8" s="715"/>
      <c r="AB8" s="715"/>
      <c r="AC8" s="715"/>
      <c r="AD8" s="716">
        <v>209007</v>
      </c>
      <c r="AE8" s="716"/>
      <c r="AF8" s="716"/>
      <c r="AG8" s="716"/>
      <c r="AH8" s="716"/>
      <c r="AI8" s="716"/>
      <c r="AJ8" s="716"/>
      <c r="AK8" s="716"/>
      <c r="AL8" s="681">
        <v>0.5</v>
      </c>
      <c r="AM8" s="682"/>
      <c r="AN8" s="682"/>
      <c r="AO8" s="717"/>
      <c r="AP8" s="675" t="s">
        <v>238</v>
      </c>
      <c r="AQ8" s="676"/>
      <c r="AR8" s="676"/>
      <c r="AS8" s="676"/>
      <c r="AT8" s="676"/>
      <c r="AU8" s="676"/>
      <c r="AV8" s="676"/>
      <c r="AW8" s="676"/>
      <c r="AX8" s="676"/>
      <c r="AY8" s="676"/>
      <c r="AZ8" s="676"/>
      <c r="BA8" s="676"/>
      <c r="BB8" s="676"/>
      <c r="BC8" s="676"/>
      <c r="BD8" s="676"/>
      <c r="BE8" s="676"/>
      <c r="BF8" s="677"/>
      <c r="BG8" s="678">
        <v>430967</v>
      </c>
      <c r="BH8" s="679"/>
      <c r="BI8" s="679"/>
      <c r="BJ8" s="679"/>
      <c r="BK8" s="679"/>
      <c r="BL8" s="679"/>
      <c r="BM8" s="679"/>
      <c r="BN8" s="680"/>
      <c r="BO8" s="715">
        <v>1.2</v>
      </c>
      <c r="BP8" s="715"/>
      <c r="BQ8" s="715"/>
      <c r="BR8" s="715"/>
      <c r="BS8" s="684" t="s">
        <v>181</v>
      </c>
      <c r="BT8" s="679"/>
      <c r="BU8" s="679"/>
      <c r="BV8" s="679"/>
      <c r="BW8" s="679"/>
      <c r="BX8" s="679"/>
      <c r="BY8" s="679"/>
      <c r="BZ8" s="679"/>
      <c r="CA8" s="679"/>
      <c r="CB8" s="722"/>
      <c r="CD8" s="711" t="s">
        <v>239</v>
      </c>
      <c r="CE8" s="712"/>
      <c r="CF8" s="712"/>
      <c r="CG8" s="712"/>
      <c r="CH8" s="712"/>
      <c r="CI8" s="712"/>
      <c r="CJ8" s="712"/>
      <c r="CK8" s="712"/>
      <c r="CL8" s="712"/>
      <c r="CM8" s="712"/>
      <c r="CN8" s="712"/>
      <c r="CO8" s="712"/>
      <c r="CP8" s="712"/>
      <c r="CQ8" s="713"/>
      <c r="CR8" s="678">
        <v>35088774</v>
      </c>
      <c r="CS8" s="679"/>
      <c r="CT8" s="679"/>
      <c r="CU8" s="679"/>
      <c r="CV8" s="679"/>
      <c r="CW8" s="679"/>
      <c r="CX8" s="679"/>
      <c r="CY8" s="680"/>
      <c r="CZ8" s="715">
        <v>46.2</v>
      </c>
      <c r="DA8" s="715"/>
      <c r="DB8" s="715"/>
      <c r="DC8" s="715"/>
      <c r="DD8" s="684">
        <v>326124</v>
      </c>
      <c r="DE8" s="679"/>
      <c r="DF8" s="679"/>
      <c r="DG8" s="679"/>
      <c r="DH8" s="679"/>
      <c r="DI8" s="679"/>
      <c r="DJ8" s="679"/>
      <c r="DK8" s="679"/>
      <c r="DL8" s="679"/>
      <c r="DM8" s="679"/>
      <c r="DN8" s="679"/>
      <c r="DO8" s="679"/>
      <c r="DP8" s="680"/>
      <c r="DQ8" s="684">
        <v>16339531</v>
      </c>
      <c r="DR8" s="679"/>
      <c r="DS8" s="679"/>
      <c r="DT8" s="679"/>
      <c r="DU8" s="679"/>
      <c r="DV8" s="679"/>
      <c r="DW8" s="679"/>
      <c r="DX8" s="679"/>
      <c r="DY8" s="679"/>
      <c r="DZ8" s="679"/>
      <c r="EA8" s="679"/>
      <c r="EB8" s="679"/>
      <c r="EC8" s="722"/>
    </row>
    <row r="9" spans="2:143" ht="11.25" customHeight="1" x14ac:dyDescent="0.2">
      <c r="B9" s="675" t="s">
        <v>240</v>
      </c>
      <c r="C9" s="676"/>
      <c r="D9" s="676"/>
      <c r="E9" s="676"/>
      <c r="F9" s="676"/>
      <c r="G9" s="676"/>
      <c r="H9" s="676"/>
      <c r="I9" s="676"/>
      <c r="J9" s="676"/>
      <c r="K9" s="676"/>
      <c r="L9" s="676"/>
      <c r="M9" s="676"/>
      <c r="N9" s="676"/>
      <c r="O9" s="676"/>
      <c r="P9" s="676"/>
      <c r="Q9" s="677"/>
      <c r="R9" s="678">
        <v>125732</v>
      </c>
      <c r="S9" s="679"/>
      <c r="T9" s="679"/>
      <c r="U9" s="679"/>
      <c r="V9" s="679"/>
      <c r="W9" s="679"/>
      <c r="X9" s="679"/>
      <c r="Y9" s="680"/>
      <c r="Z9" s="715">
        <v>0.2</v>
      </c>
      <c r="AA9" s="715"/>
      <c r="AB9" s="715"/>
      <c r="AC9" s="715"/>
      <c r="AD9" s="716">
        <v>125732</v>
      </c>
      <c r="AE9" s="716"/>
      <c r="AF9" s="716"/>
      <c r="AG9" s="716"/>
      <c r="AH9" s="716"/>
      <c r="AI9" s="716"/>
      <c r="AJ9" s="716"/>
      <c r="AK9" s="716"/>
      <c r="AL9" s="681">
        <v>0.3</v>
      </c>
      <c r="AM9" s="682"/>
      <c r="AN9" s="682"/>
      <c r="AO9" s="717"/>
      <c r="AP9" s="675" t="s">
        <v>241</v>
      </c>
      <c r="AQ9" s="676"/>
      <c r="AR9" s="676"/>
      <c r="AS9" s="676"/>
      <c r="AT9" s="676"/>
      <c r="AU9" s="676"/>
      <c r="AV9" s="676"/>
      <c r="AW9" s="676"/>
      <c r="AX9" s="676"/>
      <c r="AY9" s="676"/>
      <c r="AZ9" s="676"/>
      <c r="BA9" s="676"/>
      <c r="BB9" s="676"/>
      <c r="BC9" s="676"/>
      <c r="BD9" s="676"/>
      <c r="BE9" s="676"/>
      <c r="BF9" s="677"/>
      <c r="BG9" s="678">
        <v>15471876</v>
      </c>
      <c r="BH9" s="679"/>
      <c r="BI9" s="679"/>
      <c r="BJ9" s="679"/>
      <c r="BK9" s="679"/>
      <c r="BL9" s="679"/>
      <c r="BM9" s="679"/>
      <c r="BN9" s="680"/>
      <c r="BO9" s="715">
        <v>42.4</v>
      </c>
      <c r="BP9" s="715"/>
      <c r="BQ9" s="715"/>
      <c r="BR9" s="715"/>
      <c r="BS9" s="684" t="s">
        <v>233</v>
      </c>
      <c r="BT9" s="679"/>
      <c r="BU9" s="679"/>
      <c r="BV9" s="679"/>
      <c r="BW9" s="679"/>
      <c r="BX9" s="679"/>
      <c r="BY9" s="679"/>
      <c r="BZ9" s="679"/>
      <c r="CA9" s="679"/>
      <c r="CB9" s="722"/>
      <c r="CD9" s="711" t="s">
        <v>242</v>
      </c>
      <c r="CE9" s="712"/>
      <c r="CF9" s="712"/>
      <c r="CG9" s="712"/>
      <c r="CH9" s="712"/>
      <c r="CI9" s="712"/>
      <c r="CJ9" s="712"/>
      <c r="CK9" s="712"/>
      <c r="CL9" s="712"/>
      <c r="CM9" s="712"/>
      <c r="CN9" s="712"/>
      <c r="CO9" s="712"/>
      <c r="CP9" s="712"/>
      <c r="CQ9" s="713"/>
      <c r="CR9" s="678">
        <v>8464145</v>
      </c>
      <c r="CS9" s="679"/>
      <c r="CT9" s="679"/>
      <c r="CU9" s="679"/>
      <c r="CV9" s="679"/>
      <c r="CW9" s="679"/>
      <c r="CX9" s="679"/>
      <c r="CY9" s="680"/>
      <c r="CZ9" s="715">
        <v>11.1</v>
      </c>
      <c r="DA9" s="715"/>
      <c r="DB9" s="715"/>
      <c r="DC9" s="715"/>
      <c r="DD9" s="684">
        <v>447473</v>
      </c>
      <c r="DE9" s="679"/>
      <c r="DF9" s="679"/>
      <c r="DG9" s="679"/>
      <c r="DH9" s="679"/>
      <c r="DI9" s="679"/>
      <c r="DJ9" s="679"/>
      <c r="DK9" s="679"/>
      <c r="DL9" s="679"/>
      <c r="DM9" s="679"/>
      <c r="DN9" s="679"/>
      <c r="DO9" s="679"/>
      <c r="DP9" s="680"/>
      <c r="DQ9" s="684">
        <v>6044352</v>
      </c>
      <c r="DR9" s="679"/>
      <c r="DS9" s="679"/>
      <c r="DT9" s="679"/>
      <c r="DU9" s="679"/>
      <c r="DV9" s="679"/>
      <c r="DW9" s="679"/>
      <c r="DX9" s="679"/>
      <c r="DY9" s="679"/>
      <c r="DZ9" s="679"/>
      <c r="EA9" s="679"/>
      <c r="EB9" s="679"/>
      <c r="EC9" s="722"/>
    </row>
    <row r="10" spans="2:143" ht="11.25" customHeight="1" x14ac:dyDescent="0.2">
      <c r="B10" s="675" t="s">
        <v>243</v>
      </c>
      <c r="C10" s="676"/>
      <c r="D10" s="676"/>
      <c r="E10" s="676"/>
      <c r="F10" s="676"/>
      <c r="G10" s="676"/>
      <c r="H10" s="676"/>
      <c r="I10" s="676"/>
      <c r="J10" s="676"/>
      <c r="K10" s="676"/>
      <c r="L10" s="676"/>
      <c r="M10" s="676"/>
      <c r="N10" s="676"/>
      <c r="O10" s="676"/>
      <c r="P10" s="676"/>
      <c r="Q10" s="677"/>
      <c r="R10" s="678" t="s">
        <v>233</v>
      </c>
      <c r="S10" s="679"/>
      <c r="T10" s="679"/>
      <c r="U10" s="679"/>
      <c r="V10" s="679"/>
      <c r="W10" s="679"/>
      <c r="X10" s="679"/>
      <c r="Y10" s="680"/>
      <c r="Z10" s="715" t="s">
        <v>233</v>
      </c>
      <c r="AA10" s="715"/>
      <c r="AB10" s="715"/>
      <c r="AC10" s="715"/>
      <c r="AD10" s="716" t="s">
        <v>137</v>
      </c>
      <c r="AE10" s="716"/>
      <c r="AF10" s="716"/>
      <c r="AG10" s="716"/>
      <c r="AH10" s="716"/>
      <c r="AI10" s="716"/>
      <c r="AJ10" s="716"/>
      <c r="AK10" s="716"/>
      <c r="AL10" s="681" t="s">
        <v>181</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601421</v>
      </c>
      <c r="BH10" s="679"/>
      <c r="BI10" s="679"/>
      <c r="BJ10" s="679"/>
      <c r="BK10" s="679"/>
      <c r="BL10" s="679"/>
      <c r="BM10" s="679"/>
      <c r="BN10" s="680"/>
      <c r="BO10" s="715">
        <v>1.6</v>
      </c>
      <c r="BP10" s="715"/>
      <c r="BQ10" s="715"/>
      <c r="BR10" s="715"/>
      <c r="BS10" s="684" t="s">
        <v>181</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v>419389</v>
      </c>
      <c r="CS10" s="679"/>
      <c r="CT10" s="679"/>
      <c r="CU10" s="679"/>
      <c r="CV10" s="679"/>
      <c r="CW10" s="679"/>
      <c r="CX10" s="679"/>
      <c r="CY10" s="680"/>
      <c r="CZ10" s="715">
        <v>0.6</v>
      </c>
      <c r="DA10" s="715"/>
      <c r="DB10" s="715"/>
      <c r="DC10" s="715"/>
      <c r="DD10" s="684">
        <v>189408</v>
      </c>
      <c r="DE10" s="679"/>
      <c r="DF10" s="679"/>
      <c r="DG10" s="679"/>
      <c r="DH10" s="679"/>
      <c r="DI10" s="679"/>
      <c r="DJ10" s="679"/>
      <c r="DK10" s="679"/>
      <c r="DL10" s="679"/>
      <c r="DM10" s="679"/>
      <c r="DN10" s="679"/>
      <c r="DO10" s="679"/>
      <c r="DP10" s="680"/>
      <c r="DQ10" s="684">
        <v>125069</v>
      </c>
      <c r="DR10" s="679"/>
      <c r="DS10" s="679"/>
      <c r="DT10" s="679"/>
      <c r="DU10" s="679"/>
      <c r="DV10" s="679"/>
      <c r="DW10" s="679"/>
      <c r="DX10" s="679"/>
      <c r="DY10" s="679"/>
      <c r="DZ10" s="679"/>
      <c r="EA10" s="679"/>
      <c r="EB10" s="679"/>
      <c r="EC10" s="722"/>
    </row>
    <row r="11" spans="2:143" ht="11.25" customHeight="1" x14ac:dyDescent="0.2">
      <c r="B11" s="675" t="s">
        <v>246</v>
      </c>
      <c r="C11" s="676"/>
      <c r="D11" s="676"/>
      <c r="E11" s="676"/>
      <c r="F11" s="676"/>
      <c r="G11" s="676"/>
      <c r="H11" s="676"/>
      <c r="I11" s="676"/>
      <c r="J11" s="676"/>
      <c r="K11" s="676"/>
      <c r="L11" s="676"/>
      <c r="M11" s="676"/>
      <c r="N11" s="676"/>
      <c r="O11" s="676"/>
      <c r="P11" s="676"/>
      <c r="Q11" s="677"/>
      <c r="R11" s="678">
        <v>3785637</v>
      </c>
      <c r="S11" s="679"/>
      <c r="T11" s="679"/>
      <c r="U11" s="679"/>
      <c r="V11" s="679"/>
      <c r="W11" s="679"/>
      <c r="X11" s="679"/>
      <c r="Y11" s="680"/>
      <c r="Z11" s="681">
        <v>4.8</v>
      </c>
      <c r="AA11" s="682"/>
      <c r="AB11" s="682"/>
      <c r="AC11" s="683"/>
      <c r="AD11" s="684">
        <v>3785637</v>
      </c>
      <c r="AE11" s="679"/>
      <c r="AF11" s="679"/>
      <c r="AG11" s="679"/>
      <c r="AH11" s="679"/>
      <c r="AI11" s="679"/>
      <c r="AJ11" s="679"/>
      <c r="AK11" s="680"/>
      <c r="AL11" s="681">
        <v>9.1999999999999993</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1409346</v>
      </c>
      <c r="BH11" s="679"/>
      <c r="BI11" s="679"/>
      <c r="BJ11" s="679"/>
      <c r="BK11" s="679"/>
      <c r="BL11" s="679"/>
      <c r="BM11" s="679"/>
      <c r="BN11" s="680"/>
      <c r="BO11" s="715">
        <v>3.9</v>
      </c>
      <c r="BP11" s="715"/>
      <c r="BQ11" s="715"/>
      <c r="BR11" s="715"/>
      <c r="BS11" s="684">
        <v>177397</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108979</v>
      </c>
      <c r="CS11" s="679"/>
      <c r="CT11" s="679"/>
      <c r="CU11" s="679"/>
      <c r="CV11" s="679"/>
      <c r="CW11" s="679"/>
      <c r="CX11" s="679"/>
      <c r="CY11" s="680"/>
      <c r="CZ11" s="715">
        <v>0.1</v>
      </c>
      <c r="DA11" s="715"/>
      <c r="DB11" s="715"/>
      <c r="DC11" s="715"/>
      <c r="DD11" s="684" t="s">
        <v>233</v>
      </c>
      <c r="DE11" s="679"/>
      <c r="DF11" s="679"/>
      <c r="DG11" s="679"/>
      <c r="DH11" s="679"/>
      <c r="DI11" s="679"/>
      <c r="DJ11" s="679"/>
      <c r="DK11" s="679"/>
      <c r="DL11" s="679"/>
      <c r="DM11" s="679"/>
      <c r="DN11" s="679"/>
      <c r="DO11" s="679"/>
      <c r="DP11" s="680"/>
      <c r="DQ11" s="684">
        <v>107623</v>
      </c>
      <c r="DR11" s="679"/>
      <c r="DS11" s="679"/>
      <c r="DT11" s="679"/>
      <c r="DU11" s="679"/>
      <c r="DV11" s="679"/>
      <c r="DW11" s="679"/>
      <c r="DX11" s="679"/>
      <c r="DY11" s="679"/>
      <c r="DZ11" s="679"/>
      <c r="EA11" s="679"/>
      <c r="EB11" s="679"/>
      <c r="EC11" s="722"/>
    </row>
    <row r="12" spans="2:143" ht="11.25" customHeight="1" x14ac:dyDescent="0.2">
      <c r="B12" s="675" t="s">
        <v>249</v>
      </c>
      <c r="C12" s="676"/>
      <c r="D12" s="676"/>
      <c r="E12" s="676"/>
      <c r="F12" s="676"/>
      <c r="G12" s="676"/>
      <c r="H12" s="676"/>
      <c r="I12" s="676"/>
      <c r="J12" s="676"/>
      <c r="K12" s="676"/>
      <c r="L12" s="676"/>
      <c r="M12" s="676"/>
      <c r="N12" s="676"/>
      <c r="O12" s="676"/>
      <c r="P12" s="676"/>
      <c r="Q12" s="677"/>
      <c r="R12" s="678">
        <v>11158</v>
      </c>
      <c r="S12" s="679"/>
      <c r="T12" s="679"/>
      <c r="U12" s="679"/>
      <c r="V12" s="679"/>
      <c r="W12" s="679"/>
      <c r="X12" s="679"/>
      <c r="Y12" s="680"/>
      <c r="Z12" s="715">
        <v>0</v>
      </c>
      <c r="AA12" s="715"/>
      <c r="AB12" s="715"/>
      <c r="AC12" s="715"/>
      <c r="AD12" s="716">
        <v>11158</v>
      </c>
      <c r="AE12" s="716"/>
      <c r="AF12" s="716"/>
      <c r="AG12" s="716"/>
      <c r="AH12" s="716"/>
      <c r="AI12" s="716"/>
      <c r="AJ12" s="716"/>
      <c r="AK12" s="716"/>
      <c r="AL12" s="681">
        <v>0</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14555960</v>
      </c>
      <c r="BH12" s="679"/>
      <c r="BI12" s="679"/>
      <c r="BJ12" s="679"/>
      <c r="BK12" s="679"/>
      <c r="BL12" s="679"/>
      <c r="BM12" s="679"/>
      <c r="BN12" s="680"/>
      <c r="BO12" s="715">
        <v>39.9</v>
      </c>
      <c r="BP12" s="715"/>
      <c r="BQ12" s="715"/>
      <c r="BR12" s="715"/>
      <c r="BS12" s="684" t="s">
        <v>181</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1329304</v>
      </c>
      <c r="CS12" s="679"/>
      <c r="CT12" s="679"/>
      <c r="CU12" s="679"/>
      <c r="CV12" s="679"/>
      <c r="CW12" s="679"/>
      <c r="CX12" s="679"/>
      <c r="CY12" s="680"/>
      <c r="CZ12" s="715">
        <v>1.7</v>
      </c>
      <c r="DA12" s="715"/>
      <c r="DB12" s="715"/>
      <c r="DC12" s="715"/>
      <c r="DD12" s="684" t="s">
        <v>181</v>
      </c>
      <c r="DE12" s="679"/>
      <c r="DF12" s="679"/>
      <c r="DG12" s="679"/>
      <c r="DH12" s="679"/>
      <c r="DI12" s="679"/>
      <c r="DJ12" s="679"/>
      <c r="DK12" s="679"/>
      <c r="DL12" s="679"/>
      <c r="DM12" s="679"/>
      <c r="DN12" s="679"/>
      <c r="DO12" s="679"/>
      <c r="DP12" s="680"/>
      <c r="DQ12" s="684">
        <v>274395</v>
      </c>
      <c r="DR12" s="679"/>
      <c r="DS12" s="679"/>
      <c r="DT12" s="679"/>
      <c r="DU12" s="679"/>
      <c r="DV12" s="679"/>
      <c r="DW12" s="679"/>
      <c r="DX12" s="679"/>
      <c r="DY12" s="679"/>
      <c r="DZ12" s="679"/>
      <c r="EA12" s="679"/>
      <c r="EB12" s="679"/>
      <c r="EC12" s="722"/>
    </row>
    <row r="13" spans="2:143" ht="11.25" customHeight="1" x14ac:dyDescent="0.2">
      <c r="B13" s="675" t="s">
        <v>252</v>
      </c>
      <c r="C13" s="676"/>
      <c r="D13" s="676"/>
      <c r="E13" s="676"/>
      <c r="F13" s="676"/>
      <c r="G13" s="676"/>
      <c r="H13" s="676"/>
      <c r="I13" s="676"/>
      <c r="J13" s="676"/>
      <c r="K13" s="676"/>
      <c r="L13" s="676"/>
      <c r="M13" s="676"/>
      <c r="N13" s="676"/>
      <c r="O13" s="676"/>
      <c r="P13" s="676"/>
      <c r="Q13" s="677"/>
      <c r="R13" s="678" t="s">
        <v>181</v>
      </c>
      <c r="S13" s="679"/>
      <c r="T13" s="679"/>
      <c r="U13" s="679"/>
      <c r="V13" s="679"/>
      <c r="W13" s="679"/>
      <c r="X13" s="679"/>
      <c r="Y13" s="680"/>
      <c r="Z13" s="715" t="s">
        <v>137</v>
      </c>
      <c r="AA13" s="715"/>
      <c r="AB13" s="715"/>
      <c r="AC13" s="715"/>
      <c r="AD13" s="716" t="s">
        <v>233</v>
      </c>
      <c r="AE13" s="716"/>
      <c r="AF13" s="716"/>
      <c r="AG13" s="716"/>
      <c r="AH13" s="716"/>
      <c r="AI13" s="716"/>
      <c r="AJ13" s="716"/>
      <c r="AK13" s="716"/>
      <c r="AL13" s="681" t="s">
        <v>181</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14466822</v>
      </c>
      <c r="BH13" s="679"/>
      <c r="BI13" s="679"/>
      <c r="BJ13" s="679"/>
      <c r="BK13" s="679"/>
      <c r="BL13" s="679"/>
      <c r="BM13" s="679"/>
      <c r="BN13" s="680"/>
      <c r="BO13" s="715">
        <v>39.6</v>
      </c>
      <c r="BP13" s="715"/>
      <c r="BQ13" s="715"/>
      <c r="BR13" s="715"/>
      <c r="BS13" s="684" t="s">
        <v>181</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5180889</v>
      </c>
      <c r="CS13" s="679"/>
      <c r="CT13" s="679"/>
      <c r="CU13" s="679"/>
      <c r="CV13" s="679"/>
      <c r="CW13" s="679"/>
      <c r="CX13" s="679"/>
      <c r="CY13" s="680"/>
      <c r="CZ13" s="715">
        <v>6.8</v>
      </c>
      <c r="DA13" s="715"/>
      <c r="DB13" s="715"/>
      <c r="DC13" s="715"/>
      <c r="DD13" s="684">
        <v>1588354</v>
      </c>
      <c r="DE13" s="679"/>
      <c r="DF13" s="679"/>
      <c r="DG13" s="679"/>
      <c r="DH13" s="679"/>
      <c r="DI13" s="679"/>
      <c r="DJ13" s="679"/>
      <c r="DK13" s="679"/>
      <c r="DL13" s="679"/>
      <c r="DM13" s="679"/>
      <c r="DN13" s="679"/>
      <c r="DO13" s="679"/>
      <c r="DP13" s="680"/>
      <c r="DQ13" s="684">
        <v>3812071</v>
      </c>
      <c r="DR13" s="679"/>
      <c r="DS13" s="679"/>
      <c r="DT13" s="679"/>
      <c r="DU13" s="679"/>
      <c r="DV13" s="679"/>
      <c r="DW13" s="679"/>
      <c r="DX13" s="679"/>
      <c r="DY13" s="679"/>
      <c r="DZ13" s="679"/>
      <c r="EA13" s="679"/>
      <c r="EB13" s="679"/>
      <c r="EC13" s="722"/>
    </row>
    <row r="14" spans="2:143" ht="11.25" customHeight="1" x14ac:dyDescent="0.2">
      <c r="B14" s="675" t="s">
        <v>255</v>
      </c>
      <c r="C14" s="676"/>
      <c r="D14" s="676"/>
      <c r="E14" s="676"/>
      <c r="F14" s="676"/>
      <c r="G14" s="676"/>
      <c r="H14" s="676"/>
      <c r="I14" s="676"/>
      <c r="J14" s="676"/>
      <c r="K14" s="676"/>
      <c r="L14" s="676"/>
      <c r="M14" s="676"/>
      <c r="N14" s="676"/>
      <c r="O14" s="676"/>
      <c r="P14" s="676"/>
      <c r="Q14" s="677"/>
      <c r="R14" s="678">
        <v>107515</v>
      </c>
      <c r="S14" s="679"/>
      <c r="T14" s="679"/>
      <c r="U14" s="679"/>
      <c r="V14" s="679"/>
      <c r="W14" s="679"/>
      <c r="X14" s="679"/>
      <c r="Y14" s="680"/>
      <c r="Z14" s="715">
        <v>0.1</v>
      </c>
      <c r="AA14" s="715"/>
      <c r="AB14" s="715"/>
      <c r="AC14" s="715"/>
      <c r="AD14" s="716">
        <v>107515</v>
      </c>
      <c r="AE14" s="716"/>
      <c r="AF14" s="716"/>
      <c r="AG14" s="716"/>
      <c r="AH14" s="716"/>
      <c r="AI14" s="716"/>
      <c r="AJ14" s="716"/>
      <c r="AK14" s="716"/>
      <c r="AL14" s="681">
        <v>0.3</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255728</v>
      </c>
      <c r="BH14" s="679"/>
      <c r="BI14" s="679"/>
      <c r="BJ14" s="679"/>
      <c r="BK14" s="679"/>
      <c r="BL14" s="679"/>
      <c r="BM14" s="679"/>
      <c r="BN14" s="680"/>
      <c r="BO14" s="715">
        <v>0.7</v>
      </c>
      <c r="BP14" s="715"/>
      <c r="BQ14" s="715"/>
      <c r="BR14" s="715"/>
      <c r="BS14" s="684" t="s">
        <v>233</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3088370</v>
      </c>
      <c r="CS14" s="679"/>
      <c r="CT14" s="679"/>
      <c r="CU14" s="679"/>
      <c r="CV14" s="679"/>
      <c r="CW14" s="679"/>
      <c r="CX14" s="679"/>
      <c r="CY14" s="680"/>
      <c r="CZ14" s="715">
        <v>4.0999999999999996</v>
      </c>
      <c r="DA14" s="715"/>
      <c r="DB14" s="715"/>
      <c r="DC14" s="715"/>
      <c r="DD14" s="684">
        <v>577617</v>
      </c>
      <c r="DE14" s="679"/>
      <c r="DF14" s="679"/>
      <c r="DG14" s="679"/>
      <c r="DH14" s="679"/>
      <c r="DI14" s="679"/>
      <c r="DJ14" s="679"/>
      <c r="DK14" s="679"/>
      <c r="DL14" s="679"/>
      <c r="DM14" s="679"/>
      <c r="DN14" s="679"/>
      <c r="DO14" s="679"/>
      <c r="DP14" s="680"/>
      <c r="DQ14" s="684">
        <v>2547407</v>
      </c>
      <c r="DR14" s="679"/>
      <c r="DS14" s="679"/>
      <c r="DT14" s="679"/>
      <c r="DU14" s="679"/>
      <c r="DV14" s="679"/>
      <c r="DW14" s="679"/>
      <c r="DX14" s="679"/>
      <c r="DY14" s="679"/>
      <c r="DZ14" s="679"/>
      <c r="EA14" s="679"/>
      <c r="EB14" s="679"/>
      <c r="EC14" s="722"/>
    </row>
    <row r="15" spans="2:143" ht="11.25" customHeight="1" x14ac:dyDescent="0.2">
      <c r="B15" s="675" t="s">
        <v>258</v>
      </c>
      <c r="C15" s="676"/>
      <c r="D15" s="676"/>
      <c r="E15" s="676"/>
      <c r="F15" s="676"/>
      <c r="G15" s="676"/>
      <c r="H15" s="676"/>
      <c r="I15" s="676"/>
      <c r="J15" s="676"/>
      <c r="K15" s="676"/>
      <c r="L15" s="676"/>
      <c r="M15" s="676"/>
      <c r="N15" s="676"/>
      <c r="O15" s="676"/>
      <c r="P15" s="676"/>
      <c r="Q15" s="677"/>
      <c r="R15" s="678" t="s">
        <v>233</v>
      </c>
      <c r="S15" s="679"/>
      <c r="T15" s="679"/>
      <c r="U15" s="679"/>
      <c r="V15" s="679"/>
      <c r="W15" s="679"/>
      <c r="X15" s="679"/>
      <c r="Y15" s="680"/>
      <c r="Z15" s="715" t="s">
        <v>233</v>
      </c>
      <c r="AA15" s="715"/>
      <c r="AB15" s="715"/>
      <c r="AC15" s="715"/>
      <c r="AD15" s="716" t="s">
        <v>181</v>
      </c>
      <c r="AE15" s="716"/>
      <c r="AF15" s="716"/>
      <c r="AG15" s="716"/>
      <c r="AH15" s="716"/>
      <c r="AI15" s="716"/>
      <c r="AJ15" s="716"/>
      <c r="AK15" s="716"/>
      <c r="AL15" s="681" t="s">
        <v>181</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1689098</v>
      </c>
      <c r="BH15" s="679"/>
      <c r="BI15" s="679"/>
      <c r="BJ15" s="679"/>
      <c r="BK15" s="679"/>
      <c r="BL15" s="679"/>
      <c r="BM15" s="679"/>
      <c r="BN15" s="680"/>
      <c r="BO15" s="715">
        <v>4.5999999999999996</v>
      </c>
      <c r="BP15" s="715"/>
      <c r="BQ15" s="715"/>
      <c r="BR15" s="715"/>
      <c r="BS15" s="684" t="s">
        <v>181</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9700255</v>
      </c>
      <c r="CS15" s="679"/>
      <c r="CT15" s="679"/>
      <c r="CU15" s="679"/>
      <c r="CV15" s="679"/>
      <c r="CW15" s="679"/>
      <c r="CX15" s="679"/>
      <c r="CY15" s="680"/>
      <c r="CZ15" s="715">
        <v>12.8</v>
      </c>
      <c r="DA15" s="715"/>
      <c r="DB15" s="715"/>
      <c r="DC15" s="715"/>
      <c r="DD15" s="684">
        <v>2665080</v>
      </c>
      <c r="DE15" s="679"/>
      <c r="DF15" s="679"/>
      <c r="DG15" s="679"/>
      <c r="DH15" s="679"/>
      <c r="DI15" s="679"/>
      <c r="DJ15" s="679"/>
      <c r="DK15" s="679"/>
      <c r="DL15" s="679"/>
      <c r="DM15" s="679"/>
      <c r="DN15" s="679"/>
      <c r="DO15" s="679"/>
      <c r="DP15" s="680"/>
      <c r="DQ15" s="684">
        <v>6869372</v>
      </c>
      <c r="DR15" s="679"/>
      <c r="DS15" s="679"/>
      <c r="DT15" s="679"/>
      <c r="DU15" s="679"/>
      <c r="DV15" s="679"/>
      <c r="DW15" s="679"/>
      <c r="DX15" s="679"/>
      <c r="DY15" s="679"/>
      <c r="DZ15" s="679"/>
      <c r="EA15" s="679"/>
      <c r="EB15" s="679"/>
      <c r="EC15" s="722"/>
    </row>
    <row r="16" spans="2:143" ht="11.25" customHeight="1" x14ac:dyDescent="0.2">
      <c r="B16" s="675" t="s">
        <v>261</v>
      </c>
      <c r="C16" s="676"/>
      <c r="D16" s="676"/>
      <c r="E16" s="676"/>
      <c r="F16" s="676"/>
      <c r="G16" s="676"/>
      <c r="H16" s="676"/>
      <c r="I16" s="676"/>
      <c r="J16" s="676"/>
      <c r="K16" s="676"/>
      <c r="L16" s="676"/>
      <c r="M16" s="676"/>
      <c r="N16" s="676"/>
      <c r="O16" s="676"/>
      <c r="P16" s="676"/>
      <c r="Q16" s="677"/>
      <c r="R16" s="678">
        <v>33578</v>
      </c>
      <c r="S16" s="679"/>
      <c r="T16" s="679"/>
      <c r="U16" s="679"/>
      <c r="V16" s="679"/>
      <c r="W16" s="679"/>
      <c r="X16" s="679"/>
      <c r="Y16" s="680"/>
      <c r="Z16" s="715">
        <v>0</v>
      </c>
      <c r="AA16" s="715"/>
      <c r="AB16" s="715"/>
      <c r="AC16" s="715"/>
      <c r="AD16" s="716">
        <v>33578</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181</v>
      </c>
      <c r="BH16" s="679"/>
      <c r="BI16" s="679"/>
      <c r="BJ16" s="679"/>
      <c r="BK16" s="679"/>
      <c r="BL16" s="679"/>
      <c r="BM16" s="679"/>
      <c r="BN16" s="680"/>
      <c r="BO16" s="715" t="s">
        <v>233</v>
      </c>
      <c r="BP16" s="715"/>
      <c r="BQ16" s="715"/>
      <c r="BR16" s="715"/>
      <c r="BS16" s="684" t="s">
        <v>233</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t="s">
        <v>137</v>
      </c>
      <c r="CS16" s="679"/>
      <c r="CT16" s="679"/>
      <c r="CU16" s="679"/>
      <c r="CV16" s="679"/>
      <c r="CW16" s="679"/>
      <c r="CX16" s="679"/>
      <c r="CY16" s="680"/>
      <c r="CZ16" s="715" t="s">
        <v>181</v>
      </c>
      <c r="DA16" s="715"/>
      <c r="DB16" s="715"/>
      <c r="DC16" s="715"/>
      <c r="DD16" s="684" t="s">
        <v>233</v>
      </c>
      <c r="DE16" s="679"/>
      <c r="DF16" s="679"/>
      <c r="DG16" s="679"/>
      <c r="DH16" s="679"/>
      <c r="DI16" s="679"/>
      <c r="DJ16" s="679"/>
      <c r="DK16" s="679"/>
      <c r="DL16" s="679"/>
      <c r="DM16" s="679"/>
      <c r="DN16" s="679"/>
      <c r="DO16" s="679"/>
      <c r="DP16" s="680"/>
      <c r="DQ16" s="684" t="s">
        <v>233</v>
      </c>
      <c r="DR16" s="679"/>
      <c r="DS16" s="679"/>
      <c r="DT16" s="679"/>
      <c r="DU16" s="679"/>
      <c r="DV16" s="679"/>
      <c r="DW16" s="679"/>
      <c r="DX16" s="679"/>
      <c r="DY16" s="679"/>
      <c r="DZ16" s="679"/>
      <c r="EA16" s="679"/>
      <c r="EB16" s="679"/>
      <c r="EC16" s="722"/>
    </row>
    <row r="17" spans="2:133" ht="11.25" customHeight="1" x14ac:dyDescent="0.2">
      <c r="B17" s="675" t="s">
        <v>264</v>
      </c>
      <c r="C17" s="676"/>
      <c r="D17" s="676"/>
      <c r="E17" s="676"/>
      <c r="F17" s="676"/>
      <c r="G17" s="676"/>
      <c r="H17" s="676"/>
      <c r="I17" s="676"/>
      <c r="J17" s="676"/>
      <c r="K17" s="676"/>
      <c r="L17" s="676"/>
      <c r="M17" s="676"/>
      <c r="N17" s="676"/>
      <c r="O17" s="676"/>
      <c r="P17" s="676"/>
      <c r="Q17" s="677"/>
      <c r="R17" s="678">
        <v>525053</v>
      </c>
      <c r="S17" s="679"/>
      <c r="T17" s="679"/>
      <c r="U17" s="679"/>
      <c r="V17" s="679"/>
      <c r="W17" s="679"/>
      <c r="X17" s="679"/>
      <c r="Y17" s="680"/>
      <c r="Z17" s="715">
        <v>0.7</v>
      </c>
      <c r="AA17" s="715"/>
      <c r="AB17" s="715"/>
      <c r="AC17" s="715"/>
      <c r="AD17" s="716">
        <v>525053</v>
      </c>
      <c r="AE17" s="716"/>
      <c r="AF17" s="716"/>
      <c r="AG17" s="716"/>
      <c r="AH17" s="716"/>
      <c r="AI17" s="716"/>
      <c r="AJ17" s="716"/>
      <c r="AK17" s="716"/>
      <c r="AL17" s="681">
        <v>1.3</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233</v>
      </c>
      <c r="BH17" s="679"/>
      <c r="BI17" s="679"/>
      <c r="BJ17" s="679"/>
      <c r="BK17" s="679"/>
      <c r="BL17" s="679"/>
      <c r="BM17" s="679"/>
      <c r="BN17" s="680"/>
      <c r="BO17" s="715" t="s">
        <v>181</v>
      </c>
      <c r="BP17" s="715"/>
      <c r="BQ17" s="715"/>
      <c r="BR17" s="715"/>
      <c r="BS17" s="684" t="s">
        <v>137</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4984970</v>
      </c>
      <c r="CS17" s="679"/>
      <c r="CT17" s="679"/>
      <c r="CU17" s="679"/>
      <c r="CV17" s="679"/>
      <c r="CW17" s="679"/>
      <c r="CX17" s="679"/>
      <c r="CY17" s="680"/>
      <c r="CZ17" s="715">
        <v>6.6</v>
      </c>
      <c r="DA17" s="715"/>
      <c r="DB17" s="715"/>
      <c r="DC17" s="715"/>
      <c r="DD17" s="684" t="s">
        <v>137</v>
      </c>
      <c r="DE17" s="679"/>
      <c r="DF17" s="679"/>
      <c r="DG17" s="679"/>
      <c r="DH17" s="679"/>
      <c r="DI17" s="679"/>
      <c r="DJ17" s="679"/>
      <c r="DK17" s="679"/>
      <c r="DL17" s="679"/>
      <c r="DM17" s="679"/>
      <c r="DN17" s="679"/>
      <c r="DO17" s="679"/>
      <c r="DP17" s="680"/>
      <c r="DQ17" s="684">
        <v>4902263</v>
      </c>
      <c r="DR17" s="679"/>
      <c r="DS17" s="679"/>
      <c r="DT17" s="679"/>
      <c r="DU17" s="679"/>
      <c r="DV17" s="679"/>
      <c r="DW17" s="679"/>
      <c r="DX17" s="679"/>
      <c r="DY17" s="679"/>
      <c r="DZ17" s="679"/>
      <c r="EA17" s="679"/>
      <c r="EB17" s="679"/>
      <c r="EC17" s="722"/>
    </row>
    <row r="18" spans="2:133" ht="11.25" customHeight="1" x14ac:dyDescent="0.2">
      <c r="B18" s="675" t="s">
        <v>267</v>
      </c>
      <c r="C18" s="676"/>
      <c r="D18" s="676"/>
      <c r="E18" s="676"/>
      <c r="F18" s="676"/>
      <c r="G18" s="676"/>
      <c r="H18" s="676"/>
      <c r="I18" s="676"/>
      <c r="J18" s="676"/>
      <c r="K18" s="676"/>
      <c r="L18" s="676"/>
      <c r="M18" s="676"/>
      <c r="N18" s="676"/>
      <c r="O18" s="676"/>
      <c r="P18" s="676"/>
      <c r="Q18" s="677"/>
      <c r="R18" s="678">
        <v>253713</v>
      </c>
      <c r="S18" s="679"/>
      <c r="T18" s="679"/>
      <c r="U18" s="679"/>
      <c r="V18" s="679"/>
      <c r="W18" s="679"/>
      <c r="X18" s="679"/>
      <c r="Y18" s="680"/>
      <c r="Z18" s="715">
        <v>0.3</v>
      </c>
      <c r="AA18" s="715"/>
      <c r="AB18" s="715"/>
      <c r="AC18" s="715"/>
      <c r="AD18" s="716">
        <v>253713</v>
      </c>
      <c r="AE18" s="716"/>
      <c r="AF18" s="716"/>
      <c r="AG18" s="716"/>
      <c r="AH18" s="716"/>
      <c r="AI18" s="716"/>
      <c r="AJ18" s="716"/>
      <c r="AK18" s="716"/>
      <c r="AL18" s="681">
        <v>0.6</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181</v>
      </c>
      <c r="BH18" s="679"/>
      <c r="BI18" s="679"/>
      <c r="BJ18" s="679"/>
      <c r="BK18" s="679"/>
      <c r="BL18" s="679"/>
      <c r="BM18" s="679"/>
      <c r="BN18" s="680"/>
      <c r="BO18" s="715" t="s">
        <v>181</v>
      </c>
      <c r="BP18" s="715"/>
      <c r="BQ18" s="715"/>
      <c r="BR18" s="715"/>
      <c r="BS18" s="684" t="s">
        <v>233</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181</v>
      </c>
      <c r="CS18" s="679"/>
      <c r="CT18" s="679"/>
      <c r="CU18" s="679"/>
      <c r="CV18" s="679"/>
      <c r="CW18" s="679"/>
      <c r="CX18" s="679"/>
      <c r="CY18" s="680"/>
      <c r="CZ18" s="715" t="s">
        <v>181</v>
      </c>
      <c r="DA18" s="715"/>
      <c r="DB18" s="715"/>
      <c r="DC18" s="715"/>
      <c r="DD18" s="684" t="s">
        <v>181</v>
      </c>
      <c r="DE18" s="679"/>
      <c r="DF18" s="679"/>
      <c r="DG18" s="679"/>
      <c r="DH18" s="679"/>
      <c r="DI18" s="679"/>
      <c r="DJ18" s="679"/>
      <c r="DK18" s="679"/>
      <c r="DL18" s="679"/>
      <c r="DM18" s="679"/>
      <c r="DN18" s="679"/>
      <c r="DO18" s="679"/>
      <c r="DP18" s="680"/>
      <c r="DQ18" s="684" t="s">
        <v>181</v>
      </c>
      <c r="DR18" s="679"/>
      <c r="DS18" s="679"/>
      <c r="DT18" s="679"/>
      <c r="DU18" s="679"/>
      <c r="DV18" s="679"/>
      <c r="DW18" s="679"/>
      <c r="DX18" s="679"/>
      <c r="DY18" s="679"/>
      <c r="DZ18" s="679"/>
      <c r="EA18" s="679"/>
      <c r="EB18" s="679"/>
      <c r="EC18" s="722"/>
    </row>
    <row r="19" spans="2:133" ht="11.25" customHeight="1" x14ac:dyDescent="0.2">
      <c r="B19" s="675" t="s">
        <v>270</v>
      </c>
      <c r="C19" s="676"/>
      <c r="D19" s="676"/>
      <c r="E19" s="676"/>
      <c r="F19" s="676"/>
      <c r="G19" s="676"/>
      <c r="H19" s="676"/>
      <c r="I19" s="676"/>
      <c r="J19" s="676"/>
      <c r="K19" s="676"/>
      <c r="L19" s="676"/>
      <c r="M19" s="676"/>
      <c r="N19" s="676"/>
      <c r="O19" s="676"/>
      <c r="P19" s="676"/>
      <c r="Q19" s="677"/>
      <c r="R19" s="678">
        <v>17205</v>
      </c>
      <c r="S19" s="679"/>
      <c r="T19" s="679"/>
      <c r="U19" s="679"/>
      <c r="V19" s="679"/>
      <c r="W19" s="679"/>
      <c r="X19" s="679"/>
      <c r="Y19" s="680"/>
      <c r="Z19" s="715">
        <v>0</v>
      </c>
      <c r="AA19" s="715"/>
      <c r="AB19" s="715"/>
      <c r="AC19" s="715"/>
      <c r="AD19" s="716">
        <v>17205</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v>2107225</v>
      </c>
      <c r="BH19" s="679"/>
      <c r="BI19" s="679"/>
      <c r="BJ19" s="679"/>
      <c r="BK19" s="679"/>
      <c r="BL19" s="679"/>
      <c r="BM19" s="679"/>
      <c r="BN19" s="680"/>
      <c r="BO19" s="715">
        <v>5.8</v>
      </c>
      <c r="BP19" s="715"/>
      <c r="BQ19" s="715"/>
      <c r="BR19" s="715"/>
      <c r="BS19" s="684" t="s">
        <v>181</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137</v>
      </c>
      <c r="DA19" s="715"/>
      <c r="DB19" s="715"/>
      <c r="DC19" s="715"/>
      <c r="DD19" s="684" t="s">
        <v>233</v>
      </c>
      <c r="DE19" s="679"/>
      <c r="DF19" s="679"/>
      <c r="DG19" s="679"/>
      <c r="DH19" s="679"/>
      <c r="DI19" s="679"/>
      <c r="DJ19" s="679"/>
      <c r="DK19" s="679"/>
      <c r="DL19" s="679"/>
      <c r="DM19" s="679"/>
      <c r="DN19" s="679"/>
      <c r="DO19" s="679"/>
      <c r="DP19" s="680"/>
      <c r="DQ19" s="684" t="s">
        <v>181</v>
      </c>
      <c r="DR19" s="679"/>
      <c r="DS19" s="679"/>
      <c r="DT19" s="679"/>
      <c r="DU19" s="679"/>
      <c r="DV19" s="679"/>
      <c r="DW19" s="679"/>
      <c r="DX19" s="679"/>
      <c r="DY19" s="679"/>
      <c r="DZ19" s="679"/>
      <c r="EA19" s="679"/>
      <c r="EB19" s="679"/>
      <c r="EC19" s="722"/>
    </row>
    <row r="20" spans="2:133" ht="11.25" customHeight="1" x14ac:dyDescent="0.2">
      <c r="B20" s="675" t="s">
        <v>273</v>
      </c>
      <c r="C20" s="676"/>
      <c r="D20" s="676"/>
      <c r="E20" s="676"/>
      <c r="F20" s="676"/>
      <c r="G20" s="676"/>
      <c r="H20" s="676"/>
      <c r="I20" s="676"/>
      <c r="J20" s="676"/>
      <c r="K20" s="676"/>
      <c r="L20" s="676"/>
      <c r="M20" s="676"/>
      <c r="N20" s="676"/>
      <c r="O20" s="676"/>
      <c r="P20" s="676"/>
      <c r="Q20" s="677"/>
      <c r="R20" s="678">
        <v>3215</v>
      </c>
      <c r="S20" s="679"/>
      <c r="T20" s="679"/>
      <c r="U20" s="679"/>
      <c r="V20" s="679"/>
      <c r="W20" s="679"/>
      <c r="X20" s="679"/>
      <c r="Y20" s="680"/>
      <c r="Z20" s="715">
        <v>0</v>
      </c>
      <c r="AA20" s="715"/>
      <c r="AB20" s="715"/>
      <c r="AC20" s="715"/>
      <c r="AD20" s="716">
        <v>3215</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v>2107225</v>
      </c>
      <c r="BH20" s="679"/>
      <c r="BI20" s="679"/>
      <c r="BJ20" s="679"/>
      <c r="BK20" s="679"/>
      <c r="BL20" s="679"/>
      <c r="BM20" s="679"/>
      <c r="BN20" s="680"/>
      <c r="BO20" s="715">
        <v>5.8</v>
      </c>
      <c r="BP20" s="715"/>
      <c r="BQ20" s="715"/>
      <c r="BR20" s="715"/>
      <c r="BS20" s="684" t="s">
        <v>181</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75983986</v>
      </c>
      <c r="CS20" s="679"/>
      <c r="CT20" s="679"/>
      <c r="CU20" s="679"/>
      <c r="CV20" s="679"/>
      <c r="CW20" s="679"/>
      <c r="CX20" s="679"/>
      <c r="CY20" s="680"/>
      <c r="CZ20" s="715">
        <v>100</v>
      </c>
      <c r="DA20" s="715"/>
      <c r="DB20" s="715"/>
      <c r="DC20" s="715"/>
      <c r="DD20" s="684">
        <v>6221104</v>
      </c>
      <c r="DE20" s="679"/>
      <c r="DF20" s="679"/>
      <c r="DG20" s="679"/>
      <c r="DH20" s="679"/>
      <c r="DI20" s="679"/>
      <c r="DJ20" s="679"/>
      <c r="DK20" s="679"/>
      <c r="DL20" s="679"/>
      <c r="DM20" s="679"/>
      <c r="DN20" s="679"/>
      <c r="DO20" s="679"/>
      <c r="DP20" s="680"/>
      <c r="DQ20" s="684">
        <v>47215835</v>
      </c>
      <c r="DR20" s="679"/>
      <c r="DS20" s="679"/>
      <c r="DT20" s="679"/>
      <c r="DU20" s="679"/>
      <c r="DV20" s="679"/>
      <c r="DW20" s="679"/>
      <c r="DX20" s="679"/>
      <c r="DY20" s="679"/>
      <c r="DZ20" s="679"/>
      <c r="EA20" s="679"/>
      <c r="EB20" s="679"/>
      <c r="EC20" s="722"/>
    </row>
    <row r="21" spans="2:133" ht="11.25" customHeight="1" x14ac:dyDescent="0.2">
      <c r="B21" s="675" t="s">
        <v>276</v>
      </c>
      <c r="C21" s="676"/>
      <c r="D21" s="676"/>
      <c r="E21" s="676"/>
      <c r="F21" s="676"/>
      <c r="G21" s="676"/>
      <c r="H21" s="676"/>
      <c r="I21" s="676"/>
      <c r="J21" s="676"/>
      <c r="K21" s="676"/>
      <c r="L21" s="676"/>
      <c r="M21" s="676"/>
      <c r="N21" s="676"/>
      <c r="O21" s="676"/>
      <c r="P21" s="676"/>
      <c r="Q21" s="677"/>
      <c r="R21" s="678">
        <v>250920</v>
      </c>
      <c r="S21" s="679"/>
      <c r="T21" s="679"/>
      <c r="U21" s="679"/>
      <c r="V21" s="679"/>
      <c r="W21" s="679"/>
      <c r="X21" s="679"/>
      <c r="Y21" s="680"/>
      <c r="Z21" s="715">
        <v>0.3</v>
      </c>
      <c r="AA21" s="715"/>
      <c r="AB21" s="715"/>
      <c r="AC21" s="715"/>
      <c r="AD21" s="716">
        <v>250920</v>
      </c>
      <c r="AE21" s="716"/>
      <c r="AF21" s="716"/>
      <c r="AG21" s="716"/>
      <c r="AH21" s="716"/>
      <c r="AI21" s="716"/>
      <c r="AJ21" s="716"/>
      <c r="AK21" s="716"/>
      <c r="AL21" s="681">
        <v>0.6</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233</v>
      </c>
      <c r="BH21" s="679"/>
      <c r="BI21" s="679"/>
      <c r="BJ21" s="679"/>
      <c r="BK21" s="679"/>
      <c r="BL21" s="679"/>
      <c r="BM21" s="679"/>
      <c r="BN21" s="680"/>
      <c r="BO21" s="715" t="s">
        <v>181</v>
      </c>
      <c r="BP21" s="715"/>
      <c r="BQ21" s="715"/>
      <c r="BR21" s="715"/>
      <c r="BS21" s="684" t="s">
        <v>233</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278</v>
      </c>
      <c r="C22" s="676"/>
      <c r="D22" s="676"/>
      <c r="E22" s="676"/>
      <c r="F22" s="676"/>
      <c r="G22" s="676"/>
      <c r="H22" s="676"/>
      <c r="I22" s="676"/>
      <c r="J22" s="676"/>
      <c r="K22" s="676"/>
      <c r="L22" s="676"/>
      <c r="M22" s="676"/>
      <c r="N22" s="676"/>
      <c r="O22" s="676"/>
      <c r="P22" s="676"/>
      <c r="Q22" s="677"/>
      <c r="R22" s="678">
        <v>1292998</v>
      </c>
      <c r="S22" s="679"/>
      <c r="T22" s="679"/>
      <c r="U22" s="679"/>
      <c r="V22" s="679"/>
      <c r="W22" s="679"/>
      <c r="X22" s="679"/>
      <c r="Y22" s="680"/>
      <c r="Z22" s="715">
        <v>1.6</v>
      </c>
      <c r="AA22" s="715"/>
      <c r="AB22" s="715"/>
      <c r="AC22" s="715"/>
      <c r="AD22" s="716">
        <v>984387</v>
      </c>
      <c r="AE22" s="716"/>
      <c r="AF22" s="716"/>
      <c r="AG22" s="716"/>
      <c r="AH22" s="716"/>
      <c r="AI22" s="716"/>
      <c r="AJ22" s="716"/>
      <c r="AK22" s="716"/>
      <c r="AL22" s="681">
        <v>2.4</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137</v>
      </c>
      <c r="BH22" s="679"/>
      <c r="BI22" s="679"/>
      <c r="BJ22" s="679"/>
      <c r="BK22" s="679"/>
      <c r="BL22" s="679"/>
      <c r="BM22" s="679"/>
      <c r="BN22" s="680"/>
      <c r="BO22" s="715" t="s">
        <v>137</v>
      </c>
      <c r="BP22" s="715"/>
      <c r="BQ22" s="715"/>
      <c r="BR22" s="715"/>
      <c r="BS22" s="684" t="s">
        <v>181</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281</v>
      </c>
      <c r="C23" s="676"/>
      <c r="D23" s="676"/>
      <c r="E23" s="676"/>
      <c r="F23" s="676"/>
      <c r="G23" s="676"/>
      <c r="H23" s="676"/>
      <c r="I23" s="676"/>
      <c r="J23" s="676"/>
      <c r="K23" s="676"/>
      <c r="L23" s="676"/>
      <c r="M23" s="676"/>
      <c r="N23" s="676"/>
      <c r="O23" s="676"/>
      <c r="P23" s="676"/>
      <c r="Q23" s="677"/>
      <c r="R23" s="678">
        <v>984387</v>
      </c>
      <c r="S23" s="679"/>
      <c r="T23" s="679"/>
      <c r="U23" s="679"/>
      <c r="V23" s="679"/>
      <c r="W23" s="679"/>
      <c r="X23" s="679"/>
      <c r="Y23" s="680"/>
      <c r="Z23" s="715">
        <v>1.3</v>
      </c>
      <c r="AA23" s="715"/>
      <c r="AB23" s="715"/>
      <c r="AC23" s="715"/>
      <c r="AD23" s="716">
        <v>984387</v>
      </c>
      <c r="AE23" s="716"/>
      <c r="AF23" s="716"/>
      <c r="AG23" s="716"/>
      <c r="AH23" s="716"/>
      <c r="AI23" s="716"/>
      <c r="AJ23" s="716"/>
      <c r="AK23" s="716"/>
      <c r="AL23" s="681">
        <v>2.4</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v>2107225</v>
      </c>
      <c r="BH23" s="679"/>
      <c r="BI23" s="679"/>
      <c r="BJ23" s="679"/>
      <c r="BK23" s="679"/>
      <c r="BL23" s="679"/>
      <c r="BM23" s="679"/>
      <c r="BN23" s="680"/>
      <c r="BO23" s="715">
        <v>5.8</v>
      </c>
      <c r="BP23" s="715"/>
      <c r="BQ23" s="715"/>
      <c r="BR23" s="715"/>
      <c r="BS23" s="684" t="s">
        <v>181</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2">
      <c r="B24" s="675" t="s">
        <v>288</v>
      </c>
      <c r="C24" s="676"/>
      <c r="D24" s="676"/>
      <c r="E24" s="676"/>
      <c r="F24" s="676"/>
      <c r="G24" s="676"/>
      <c r="H24" s="676"/>
      <c r="I24" s="676"/>
      <c r="J24" s="676"/>
      <c r="K24" s="676"/>
      <c r="L24" s="676"/>
      <c r="M24" s="676"/>
      <c r="N24" s="676"/>
      <c r="O24" s="676"/>
      <c r="P24" s="676"/>
      <c r="Q24" s="677"/>
      <c r="R24" s="678">
        <v>308611</v>
      </c>
      <c r="S24" s="679"/>
      <c r="T24" s="679"/>
      <c r="U24" s="679"/>
      <c r="V24" s="679"/>
      <c r="W24" s="679"/>
      <c r="X24" s="679"/>
      <c r="Y24" s="680"/>
      <c r="Z24" s="715">
        <v>0.4</v>
      </c>
      <c r="AA24" s="715"/>
      <c r="AB24" s="715"/>
      <c r="AC24" s="715"/>
      <c r="AD24" s="716" t="s">
        <v>233</v>
      </c>
      <c r="AE24" s="716"/>
      <c r="AF24" s="716"/>
      <c r="AG24" s="716"/>
      <c r="AH24" s="716"/>
      <c r="AI24" s="716"/>
      <c r="AJ24" s="716"/>
      <c r="AK24" s="716"/>
      <c r="AL24" s="681" t="s">
        <v>233</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181</v>
      </c>
      <c r="BH24" s="679"/>
      <c r="BI24" s="679"/>
      <c r="BJ24" s="679"/>
      <c r="BK24" s="679"/>
      <c r="BL24" s="679"/>
      <c r="BM24" s="679"/>
      <c r="BN24" s="680"/>
      <c r="BO24" s="715" t="s">
        <v>181</v>
      </c>
      <c r="BP24" s="715"/>
      <c r="BQ24" s="715"/>
      <c r="BR24" s="715"/>
      <c r="BS24" s="684" t="s">
        <v>181</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41023233</v>
      </c>
      <c r="CS24" s="734"/>
      <c r="CT24" s="734"/>
      <c r="CU24" s="734"/>
      <c r="CV24" s="734"/>
      <c r="CW24" s="734"/>
      <c r="CX24" s="734"/>
      <c r="CY24" s="777"/>
      <c r="CZ24" s="778">
        <v>54</v>
      </c>
      <c r="DA24" s="749"/>
      <c r="DB24" s="749"/>
      <c r="DC24" s="781"/>
      <c r="DD24" s="776">
        <v>23105804</v>
      </c>
      <c r="DE24" s="734"/>
      <c r="DF24" s="734"/>
      <c r="DG24" s="734"/>
      <c r="DH24" s="734"/>
      <c r="DI24" s="734"/>
      <c r="DJ24" s="734"/>
      <c r="DK24" s="777"/>
      <c r="DL24" s="776">
        <v>23048667</v>
      </c>
      <c r="DM24" s="734"/>
      <c r="DN24" s="734"/>
      <c r="DO24" s="734"/>
      <c r="DP24" s="734"/>
      <c r="DQ24" s="734"/>
      <c r="DR24" s="734"/>
      <c r="DS24" s="734"/>
      <c r="DT24" s="734"/>
      <c r="DU24" s="734"/>
      <c r="DV24" s="777"/>
      <c r="DW24" s="778">
        <v>53.6</v>
      </c>
      <c r="DX24" s="749"/>
      <c r="DY24" s="749"/>
      <c r="DZ24" s="749"/>
      <c r="EA24" s="749"/>
      <c r="EB24" s="749"/>
      <c r="EC24" s="779"/>
    </row>
    <row r="25" spans="2:133" ht="11.25" customHeight="1" x14ac:dyDescent="0.2">
      <c r="B25" s="675" t="s">
        <v>291</v>
      </c>
      <c r="C25" s="676"/>
      <c r="D25" s="676"/>
      <c r="E25" s="676"/>
      <c r="F25" s="676"/>
      <c r="G25" s="676"/>
      <c r="H25" s="676"/>
      <c r="I25" s="676"/>
      <c r="J25" s="676"/>
      <c r="K25" s="676"/>
      <c r="L25" s="676"/>
      <c r="M25" s="676"/>
      <c r="N25" s="676"/>
      <c r="O25" s="676"/>
      <c r="P25" s="676"/>
      <c r="Q25" s="677"/>
      <c r="R25" s="678" t="s">
        <v>233</v>
      </c>
      <c r="S25" s="679"/>
      <c r="T25" s="679"/>
      <c r="U25" s="679"/>
      <c r="V25" s="679"/>
      <c r="W25" s="679"/>
      <c r="X25" s="679"/>
      <c r="Y25" s="680"/>
      <c r="Z25" s="715" t="s">
        <v>233</v>
      </c>
      <c r="AA25" s="715"/>
      <c r="AB25" s="715"/>
      <c r="AC25" s="715"/>
      <c r="AD25" s="716" t="s">
        <v>137</v>
      </c>
      <c r="AE25" s="716"/>
      <c r="AF25" s="716"/>
      <c r="AG25" s="716"/>
      <c r="AH25" s="716"/>
      <c r="AI25" s="716"/>
      <c r="AJ25" s="716"/>
      <c r="AK25" s="716"/>
      <c r="AL25" s="681" t="s">
        <v>137</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233</v>
      </c>
      <c r="BH25" s="679"/>
      <c r="BI25" s="679"/>
      <c r="BJ25" s="679"/>
      <c r="BK25" s="679"/>
      <c r="BL25" s="679"/>
      <c r="BM25" s="679"/>
      <c r="BN25" s="680"/>
      <c r="BO25" s="715" t="s">
        <v>137</v>
      </c>
      <c r="BP25" s="715"/>
      <c r="BQ25" s="715"/>
      <c r="BR25" s="715"/>
      <c r="BS25" s="684" t="s">
        <v>181</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11672514</v>
      </c>
      <c r="CS25" s="697"/>
      <c r="CT25" s="697"/>
      <c r="CU25" s="697"/>
      <c r="CV25" s="697"/>
      <c r="CW25" s="697"/>
      <c r="CX25" s="697"/>
      <c r="CY25" s="698"/>
      <c r="CZ25" s="681">
        <v>15.4</v>
      </c>
      <c r="DA25" s="699"/>
      <c r="DB25" s="699"/>
      <c r="DC25" s="700"/>
      <c r="DD25" s="684">
        <v>10776994</v>
      </c>
      <c r="DE25" s="697"/>
      <c r="DF25" s="697"/>
      <c r="DG25" s="697"/>
      <c r="DH25" s="697"/>
      <c r="DI25" s="697"/>
      <c r="DJ25" s="697"/>
      <c r="DK25" s="698"/>
      <c r="DL25" s="684">
        <v>10741106</v>
      </c>
      <c r="DM25" s="697"/>
      <c r="DN25" s="697"/>
      <c r="DO25" s="697"/>
      <c r="DP25" s="697"/>
      <c r="DQ25" s="697"/>
      <c r="DR25" s="697"/>
      <c r="DS25" s="697"/>
      <c r="DT25" s="697"/>
      <c r="DU25" s="697"/>
      <c r="DV25" s="698"/>
      <c r="DW25" s="681">
        <v>25</v>
      </c>
      <c r="DX25" s="699"/>
      <c r="DY25" s="699"/>
      <c r="DZ25" s="699"/>
      <c r="EA25" s="699"/>
      <c r="EB25" s="699"/>
      <c r="EC25" s="714"/>
    </row>
    <row r="26" spans="2:133" ht="11.25" customHeight="1" x14ac:dyDescent="0.2">
      <c r="B26" s="675" t="s">
        <v>294</v>
      </c>
      <c r="C26" s="676"/>
      <c r="D26" s="676"/>
      <c r="E26" s="676"/>
      <c r="F26" s="676"/>
      <c r="G26" s="676"/>
      <c r="H26" s="676"/>
      <c r="I26" s="676"/>
      <c r="J26" s="676"/>
      <c r="K26" s="676"/>
      <c r="L26" s="676"/>
      <c r="M26" s="676"/>
      <c r="N26" s="676"/>
      <c r="O26" s="676"/>
      <c r="P26" s="676"/>
      <c r="Q26" s="677"/>
      <c r="R26" s="678">
        <v>43022218</v>
      </c>
      <c r="S26" s="679"/>
      <c r="T26" s="679"/>
      <c r="U26" s="679"/>
      <c r="V26" s="679"/>
      <c r="W26" s="679"/>
      <c r="X26" s="679"/>
      <c r="Y26" s="680"/>
      <c r="Z26" s="715">
        <v>54.9</v>
      </c>
      <c r="AA26" s="715"/>
      <c r="AB26" s="715"/>
      <c r="AC26" s="715"/>
      <c r="AD26" s="716">
        <v>40606382</v>
      </c>
      <c r="AE26" s="716"/>
      <c r="AF26" s="716"/>
      <c r="AG26" s="716"/>
      <c r="AH26" s="716"/>
      <c r="AI26" s="716"/>
      <c r="AJ26" s="716"/>
      <c r="AK26" s="716"/>
      <c r="AL26" s="681">
        <v>98.3</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137</v>
      </c>
      <c r="BH26" s="679"/>
      <c r="BI26" s="679"/>
      <c r="BJ26" s="679"/>
      <c r="BK26" s="679"/>
      <c r="BL26" s="679"/>
      <c r="BM26" s="679"/>
      <c r="BN26" s="680"/>
      <c r="BO26" s="715" t="s">
        <v>181</v>
      </c>
      <c r="BP26" s="715"/>
      <c r="BQ26" s="715"/>
      <c r="BR26" s="715"/>
      <c r="BS26" s="684" t="s">
        <v>181</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8337937</v>
      </c>
      <c r="CS26" s="679"/>
      <c r="CT26" s="679"/>
      <c r="CU26" s="679"/>
      <c r="CV26" s="679"/>
      <c r="CW26" s="679"/>
      <c r="CX26" s="679"/>
      <c r="CY26" s="680"/>
      <c r="CZ26" s="681">
        <v>11</v>
      </c>
      <c r="DA26" s="699"/>
      <c r="DB26" s="699"/>
      <c r="DC26" s="700"/>
      <c r="DD26" s="684">
        <v>7655068</v>
      </c>
      <c r="DE26" s="679"/>
      <c r="DF26" s="679"/>
      <c r="DG26" s="679"/>
      <c r="DH26" s="679"/>
      <c r="DI26" s="679"/>
      <c r="DJ26" s="679"/>
      <c r="DK26" s="680"/>
      <c r="DL26" s="684" t="s">
        <v>137</v>
      </c>
      <c r="DM26" s="679"/>
      <c r="DN26" s="679"/>
      <c r="DO26" s="679"/>
      <c r="DP26" s="679"/>
      <c r="DQ26" s="679"/>
      <c r="DR26" s="679"/>
      <c r="DS26" s="679"/>
      <c r="DT26" s="679"/>
      <c r="DU26" s="679"/>
      <c r="DV26" s="680"/>
      <c r="DW26" s="681" t="s">
        <v>181</v>
      </c>
      <c r="DX26" s="699"/>
      <c r="DY26" s="699"/>
      <c r="DZ26" s="699"/>
      <c r="EA26" s="699"/>
      <c r="EB26" s="699"/>
      <c r="EC26" s="714"/>
    </row>
    <row r="27" spans="2:133" ht="11.25" customHeight="1" x14ac:dyDescent="0.2">
      <c r="B27" s="675" t="s">
        <v>297</v>
      </c>
      <c r="C27" s="676"/>
      <c r="D27" s="676"/>
      <c r="E27" s="676"/>
      <c r="F27" s="676"/>
      <c r="G27" s="676"/>
      <c r="H27" s="676"/>
      <c r="I27" s="676"/>
      <c r="J27" s="676"/>
      <c r="K27" s="676"/>
      <c r="L27" s="676"/>
      <c r="M27" s="676"/>
      <c r="N27" s="676"/>
      <c r="O27" s="676"/>
      <c r="P27" s="676"/>
      <c r="Q27" s="677"/>
      <c r="R27" s="678">
        <v>31004</v>
      </c>
      <c r="S27" s="679"/>
      <c r="T27" s="679"/>
      <c r="U27" s="679"/>
      <c r="V27" s="679"/>
      <c r="W27" s="679"/>
      <c r="X27" s="679"/>
      <c r="Y27" s="680"/>
      <c r="Z27" s="715">
        <v>0</v>
      </c>
      <c r="AA27" s="715"/>
      <c r="AB27" s="715"/>
      <c r="AC27" s="715"/>
      <c r="AD27" s="716">
        <v>31004</v>
      </c>
      <c r="AE27" s="716"/>
      <c r="AF27" s="716"/>
      <c r="AG27" s="716"/>
      <c r="AH27" s="716"/>
      <c r="AI27" s="716"/>
      <c r="AJ27" s="716"/>
      <c r="AK27" s="716"/>
      <c r="AL27" s="681">
        <v>0.1</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36521621</v>
      </c>
      <c r="BH27" s="679"/>
      <c r="BI27" s="679"/>
      <c r="BJ27" s="679"/>
      <c r="BK27" s="679"/>
      <c r="BL27" s="679"/>
      <c r="BM27" s="679"/>
      <c r="BN27" s="680"/>
      <c r="BO27" s="715">
        <v>100</v>
      </c>
      <c r="BP27" s="715"/>
      <c r="BQ27" s="715"/>
      <c r="BR27" s="715"/>
      <c r="BS27" s="684">
        <v>177397</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24365949</v>
      </c>
      <c r="CS27" s="697"/>
      <c r="CT27" s="697"/>
      <c r="CU27" s="697"/>
      <c r="CV27" s="697"/>
      <c r="CW27" s="697"/>
      <c r="CX27" s="697"/>
      <c r="CY27" s="698"/>
      <c r="CZ27" s="681">
        <v>32.1</v>
      </c>
      <c r="DA27" s="699"/>
      <c r="DB27" s="699"/>
      <c r="DC27" s="700"/>
      <c r="DD27" s="684">
        <v>7426747</v>
      </c>
      <c r="DE27" s="697"/>
      <c r="DF27" s="697"/>
      <c r="DG27" s="697"/>
      <c r="DH27" s="697"/>
      <c r="DI27" s="697"/>
      <c r="DJ27" s="697"/>
      <c r="DK27" s="698"/>
      <c r="DL27" s="684">
        <v>7405498</v>
      </c>
      <c r="DM27" s="697"/>
      <c r="DN27" s="697"/>
      <c r="DO27" s="697"/>
      <c r="DP27" s="697"/>
      <c r="DQ27" s="697"/>
      <c r="DR27" s="697"/>
      <c r="DS27" s="697"/>
      <c r="DT27" s="697"/>
      <c r="DU27" s="697"/>
      <c r="DV27" s="698"/>
      <c r="DW27" s="681">
        <v>17.2</v>
      </c>
      <c r="DX27" s="699"/>
      <c r="DY27" s="699"/>
      <c r="DZ27" s="699"/>
      <c r="EA27" s="699"/>
      <c r="EB27" s="699"/>
      <c r="EC27" s="714"/>
    </row>
    <row r="28" spans="2:133" ht="11.25" customHeight="1" x14ac:dyDescent="0.2">
      <c r="B28" s="675" t="s">
        <v>300</v>
      </c>
      <c r="C28" s="676"/>
      <c r="D28" s="676"/>
      <c r="E28" s="676"/>
      <c r="F28" s="676"/>
      <c r="G28" s="676"/>
      <c r="H28" s="676"/>
      <c r="I28" s="676"/>
      <c r="J28" s="676"/>
      <c r="K28" s="676"/>
      <c r="L28" s="676"/>
      <c r="M28" s="676"/>
      <c r="N28" s="676"/>
      <c r="O28" s="676"/>
      <c r="P28" s="676"/>
      <c r="Q28" s="677"/>
      <c r="R28" s="678">
        <v>959804</v>
      </c>
      <c r="S28" s="679"/>
      <c r="T28" s="679"/>
      <c r="U28" s="679"/>
      <c r="V28" s="679"/>
      <c r="W28" s="679"/>
      <c r="X28" s="679"/>
      <c r="Y28" s="680"/>
      <c r="Z28" s="715">
        <v>1.2</v>
      </c>
      <c r="AA28" s="715"/>
      <c r="AB28" s="715"/>
      <c r="AC28" s="715"/>
      <c r="AD28" s="716" t="s">
        <v>181</v>
      </c>
      <c r="AE28" s="716"/>
      <c r="AF28" s="716"/>
      <c r="AG28" s="716"/>
      <c r="AH28" s="716"/>
      <c r="AI28" s="716"/>
      <c r="AJ28" s="716"/>
      <c r="AK28" s="716"/>
      <c r="AL28" s="681" t="s">
        <v>137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4984770</v>
      </c>
      <c r="CS28" s="679"/>
      <c r="CT28" s="679"/>
      <c r="CU28" s="679"/>
      <c r="CV28" s="679"/>
      <c r="CW28" s="679"/>
      <c r="CX28" s="679"/>
      <c r="CY28" s="680"/>
      <c r="CZ28" s="681">
        <v>6.6</v>
      </c>
      <c r="DA28" s="699"/>
      <c r="DB28" s="699"/>
      <c r="DC28" s="700"/>
      <c r="DD28" s="684">
        <v>4902063</v>
      </c>
      <c r="DE28" s="679"/>
      <c r="DF28" s="679"/>
      <c r="DG28" s="679"/>
      <c r="DH28" s="679"/>
      <c r="DI28" s="679"/>
      <c r="DJ28" s="679"/>
      <c r="DK28" s="680"/>
      <c r="DL28" s="684">
        <v>4902063</v>
      </c>
      <c r="DM28" s="679"/>
      <c r="DN28" s="679"/>
      <c r="DO28" s="679"/>
      <c r="DP28" s="679"/>
      <c r="DQ28" s="679"/>
      <c r="DR28" s="679"/>
      <c r="DS28" s="679"/>
      <c r="DT28" s="679"/>
      <c r="DU28" s="679"/>
      <c r="DV28" s="680"/>
      <c r="DW28" s="681">
        <v>11.4</v>
      </c>
      <c r="DX28" s="699"/>
      <c r="DY28" s="699"/>
      <c r="DZ28" s="699"/>
      <c r="EA28" s="699"/>
      <c r="EB28" s="699"/>
      <c r="EC28" s="714"/>
    </row>
    <row r="29" spans="2:133" ht="11.25" customHeight="1" x14ac:dyDescent="0.2">
      <c r="B29" s="675" t="s">
        <v>302</v>
      </c>
      <c r="C29" s="676"/>
      <c r="D29" s="676"/>
      <c r="E29" s="676"/>
      <c r="F29" s="676"/>
      <c r="G29" s="676"/>
      <c r="H29" s="676"/>
      <c r="I29" s="676"/>
      <c r="J29" s="676"/>
      <c r="K29" s="676"/>
      <c r="L29" s="676"/>
      <c r="M29" s="676"/>
      <c r="N29" s="676"/>
      <c r="O29" s="676"/>
      <c r="P29" s="676"/>
      <c r="Q29" s="677"/>
      <c r="R29" s="678">
        <v>669834</v>
      </c>
      <c r="S29" s="679"/>
      <c r="T29" s="679"/>
      <c r="U29" s="679"/>
      <c r="V29" s="679"/>
      <c r="W29" s="679"/>
      <c r="X29" s="679"/>
      <c r="Y29" s="680"/>
      <c r="Z29" s="715">
        <v>0.9</v>
      </c>
      <c r="AA29" s="715"/>
      <c r="AB29" s="715"/>
      <c r="AC29" s="715"/>
      <c r="AD29" s="716">
        <v>224800</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69</v>
      </c>
      <c r="CG29" s="712"/>
      <c r="CH29" s="712"/>
      <c r="CI29" s="712"/>
      <c r="CJ29" s="712"/>
      <c r="CK29" s="712"/>
      <c r="CL29" s="712"/>
      <c r="CM29" s="712"/>
      <c r="CN29" s="712"/>
      <c r="CO29" s="712"/>
      <c r="CP29" s="712"/>
      <c r="CQ29" s="713"/>
      <c r="CR29" s="678">
        <v>4984609</v>
      </c>
      <c r="CS29" s="697"/>
      <c r="CT29" s="697"/>
      <c r="CU29" s="697"/>
      <c r="CV29" s="697"/>
      <c r="CW29" s="697"/>
      <c r="CX29" s="697"/>
      <c r="CY29" s="698"/>
      <c r="CZ29" s="681">
        <v>6.6</v>
      </c>
      <c r="DA29" s="699"/>
      <c r="DB29" s="699"/>
      <c r="DC29" s="700"/>
      <c r="DD29" s="684">
        <v>4901902</v>
      </c>
      <c r="DE29" s="697"/>
      <c r="DF29" s="697"/>
      <c r="DG29" s="697"/>
      <c r="DH29" s="697"/>
      <c r="DI29" s="697"/>
      <c r="DJ29" s="697"/>
      <c r="DK29" s="698"/>
      <c r="DL29" s="684">
        <v>4901902</v>
      </c>
      <c r="DM29" s="697"/>
      <c r="DN29" s="697"/>
      <c r="DO29" s="697"/>
      <c r="DP29" s="697"/>
      <c r="DQ29" s="697"/>
      <c r="DR29" s="697"/>
      <c r="DS29" s="697"/>
      <c r="DT29" s="697"/>
      <c r="DU29" s="697"/>
      <c r="DV29" s="698"/>
      <c r="DW29" s="681">
        <v>11.4</v>
      </c>
      <c r="DX29" s="699"/>
      <c r="DY29" s="699"/>
      <c r="DZ29" s="699"/>
      <c r="EA29" s="699"/>
      <c r="EB29" s="699"/>
      <c r="EC29" s="714"/>
    </row>
    <row r="30" spans="2:133" ht="11.25" customHeight="1" x14ac:dyDescent="0.2">
      <c r="B30" s="675" t="s">
        <v>304</v>
      </c>
      <c r="C30" s="676"/>
      <c r="D30" s="676"/>
      <c r="E30" s="676"/>
      <c r="F30" s="676"/>
      <c r="G30" s="676"/>
      <c r="H30" s="676"/>
      <c r="I30" s="676"/>
      <c r="J30" s="676"/>
      <c r="K30" s="676"/>
      <c r="L30" s="676"/>
      <c r="M30" s="676"/>
      <c r="N30" s="676"/>
      <c r="O30" s="676"/>
      <c r="P30" s="676"/>
      <c r="Q30" s="677"/>
      <c r="R30" s="678">
        <v>938224</v>
      </c>
      <c r="S30" s="679"/>
      <c r="T30" s="679"/>
      <c r="U30" s="679"/>
      <c r="V30" s="679"/>
      <c r="W30" s="679"/>
      <c r="X30" s="679"/>
      <c r="Y30" s="680"/>
      <c r="Z30" s="715">
        <v>1.2</v>
      </c>
      <c r="AA30" s="715"/>
      <c r="AB30" s="715"/>
      <c r="AC30" s="715"/>
      <c r="AD30" s="716" t="s">
        <v>233</v>
      </c>
      <c r="AE30" s="716"/>
      <c r="AF30" s="716"/>
      <c r="AG30" s="716"/>
      <c r="AH30" s="716"/>
      <c r="AI30" s="716"/>
      <c r="AJ30" s="716"/>
      <c r="AK30" s="716"/>
      <c r="AL30" s="681" t="s">
        <v>181</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4643533</v>
      </c>
      <c r="CS30" s="679"/>
      <c r="CT30" s="679"/>
      <c r="CU30" s="679"/>
      <c r="CV30" s="679"/>
      <c r="CW30" s="679"/>
      <c r="CX30" s="679"/>
      <c r="CY30" s="680"/>
      <c r="CZ30" s="681">
        <v>6.1</v>
      </c>
      <c r="DA30" s="699"/>
      <c r="DB30" s="699"/>
      <c r="DC30" s="700"/>
      <c r="DD30" s="684">
        <v>4571939</v>
      </c>
      <c r="DE30" s="679"/>
      <c r="DF30" s="679"/>
      <c r="DG30" s="679"/>
      <c r="DH30" s="679"/>
      <c r="DI30" s="679"/>
      <c r="DJ30" s="679"/>
      <c r="DK30" s="680"/>
      <c r="DL30" s="684">
        <v>4571939</v>
      </c>
      <c r="DM30" s="679"/>
      <c r="DN30" s="679"/>
      <c r="DO30" s="679"/>
      <c r="DP30" s="679"/>
      <c r="DQ30" s="679"/>
      <c r="DR30" s="679"/>
      <c r="DS30" s="679"/>
      <c r="DT30" s="679"/>
      <c r="DU30" s="679"/>
      <c r="DV30" s="680"/>
      <c r="DW30" s="681">
        <v>10.6</v>
      </c>
      <c r="DX30" s="699"/>
      <c r="DY30" s="699"/>
      <c r="DZ30" s="699"/>
      <c r="EA30" s="699"/>
      <c r="EB30" s="699"/>
      <c r="EC30" s="714"/>
    </row>
    <row r="31" spans="2:133" ht="11.25" customHeight="1" x14ac:dyDescent="0.2">
      <c r="B31" s="675" t="s">
        <v>308</v>
      </c>
      <c r="C31" s="676"/>
      <c r="D31" s="676"/>
      <c r="E31" s="676"/>
      <c r="F31" s="676"/>
      <c r="G31" s="676"/>
      <c r="H31" s="676"/>
      <c r="I31" s="676"/>
      <c r="J31" s="676"/>
      <c r="K31" s="676"/>
      <c r="L31" s="676"/>
      <c r="M31" s="676"/>
      <c r="N31" s="676"/>
      <c r="O31" s="676"/>
      <c r="P31" s="676"/>
      <c r="Q31" s="677"/>
      <c r="R31" s="678">
        <v>15435626</v>
      </c>
      <c r="S31" s="679"/>
      <c r="T31" s="679"/>
      <c r="U31" s="679"/>
      <c r="V31" s="679"/>
      <c r="W31" s="679"/>
      <c r="X31" s="679"/>
      <c r="Y31" s="680"/>
      <c r="Z31" s="715">
        <v>19.7</v>
      </c>
      <c r="AA31" s="715"/>
      <c r="AB31" s="715"/>
      <c r="AC31" s="715"/>
      <c r="AD31" s="716" t="s">
        <v>181</v>
      </c>
      <c r="AE31" s="716"/>
      <c r="AF31" s="716"/>
      <c r="AG31" s="716"/>
      <c r="AH31" s="716"/>
      <c r="AI31" s="716"/>
      <c r="AJ31" s="716"/>
      <c r="AK31" s="716"/>
      <c r="AL31" s="681" t="s">
        <v>181</v>
      </c>
      <c r="AM31" s="682"/>
      <c r="AN31" s="682"/>
      <c r="AO31" s="717"/>
      <c r="AP31" s="754" t="s">
        <v>309</v>
      </c>
      <c r="AQ31" s="755"/>
      <c r="AR31" s="755"/>
      <c r="AS31" s="755"/>
      <c r="AT31" s="760" t="s">
        <v>310</v>
      </c>
      <c r="AU31" s="231"/>
      <c r="AV31" s="231"/>
      <c r="AW31" s="231"/>
      <c r="AX31" s="744" t="s">
        <v>186</v>
      </c>
      <c r="AY31" s="745"/>
      <c r="AZ31" s="745"/>
      <c r="BA31" s="745"/>
      <c r="BB31" s="745"/>
      <c r="BC31" s="745"/>
      <c r="BD31" s="745"/>
      <c r="BE31" s="745"/>
      <c r="BF31" s="746"/>
      <c r="BG31" s="747">
        <v>98.9</v>
      </c>
      <c r="BH31" s="748"/>
      <c r="BI31" s="748"/>
      <c r="BJ31" s="748"/>
      <c r="BK31" s="748"/>
      <c r="BL31" s="748"/>
      <c r="BM31" s="749">
        <v>96.7</v>
      </c>
      <c r="BN31" s="748"/>
      <c r="BO31" s="748"/>
      <c r="BP31" s="748"/>
      <c r="BQ31" s="750"/>
      <c r="BR31" s="747">
        <v>99</v>
      </c>
      <c r="BS31" s="748"/>
      <c r="BT31" s="748"/>
      <c r="BU31" s="748"/>
      <c r="BV31" s="748"/>
      <c r="BW31" s="748"/>
      <c r="BX31" s="749">
        <v>96.5</v>
      </c>
      <c r="BY31" s="748"/>
      <c r="BZ31" s="748"/>
      <c r="CA31" s="748"/>
      <c r="CB31" s="750"/>
      <c r="CD31" s="765"/>
      <c r="CE31" s="766"/>
      <c r="CF31" s="711" t="s">
        <v>311</v>
      </c>
      <c r="CG31" s="712"/>
      <c r="CH31" s="712"/>
      <c r="CI31" s="712"/>
      <c r="CJ31" s="712"/>
      <c r="CK31" s="712"/>
      <c r="CL31" s="712"/>
      <c r="CM31" s="712"/>
      <c r="CN31" s="712"/>
      <c r="CO31" s="712"/>
      <c r="CP31" s="712"/>
      <c r="CQ31" s="713"/>
      <c r="CR31" s="678">
        <v>341076</v>
      </c>
      <c r="CS31" s="697"/>
      <c r="CT31" s="697"/>
      <c r="CU31" s="697"/>
      <c r="CV31" s="697"/>
      <c r="CW31" s="697"/>
      <c r="CX31" s="697"/>
      <c r="CY31" s="698"/>
      <c r="CZ31" s="681">
        <v>0.4</v>
      </c>
      <c r="DA31" s="699"/>
      <c r="DB31" s="699"/>
      <c r="DC31" s="700"/>
      <c r="DD31" s="684">
        <v>329963</v>
      </c>
      <c r="DE31" s="697"/>
      <c r="DF31" s="697"/>
      <c r="DG31" s="697"/>
      <c r="DH31" s="697"/>
      <c r="DI31" s="697"/>
      <c r="DJ31" s="697"/>
      <c r="DK31" s="698"/>
      <c r="DL31" s="684">
        <v>329963</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2">
      <c r="B32" s="769" t="s">
        <v>312</v>
      </c>
      <c r="C32" s="770"/>
      <c r="D32" s="770"/>
      <c r="E32" s="770"/>
      <c r="F32" s="770"/>
      <c r="G32" s="770"/>
      <c r="H32" s="770"/>
      <c r="I32" s="770"/>
      <c r="J32" s="770"/>
      <c r="K32" s="770"/>
      <c r="L32" s="770"/>
      <c r="M32" s="770"/>
      <c r="N32" s="770"/>
      <c r="O32" s="770"/>
      <c r="P32" s="770"/>
      <c r="Q32" s="771"/>
      <c r="R32" s="678">
        <v>360953</v>
      </c>
      <c r="S32" s="679"/>
      <c r="T32" s="679"/>
      <c r="U32" s="679"/>
      <c r="V32" s="679"/>
      <c r="W32" s="679"/>
      <c r="X32" s="679"/>
      <c r="Y32" s="680"/>
      <c r="Z32" s="715">
        <v>0.5</v>
      </c>
      <c r="AA32" s="715"/>
      <c r="AB32" s="715"/>
      <c r="AC32" s="715"/>
      <c r="AD32" s="716">
        <v>360953</v>
      </c>
      <c r="AE32" s="716"/>
      <c r="AF32" s="716"/>
      <c r="AG32" s="716"/>
      <c r="AH32" s="716"/>
      <c r="AI32" s="716"/>
      <c r="AJ32" s="716"/>
      <c r="AK32" s="716"/>
      <c r="AL32" s="681">
        <v>0.9</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98.4</v>
      </c>
      <c r="BH32" s="697"/>
      <c r="BI32" s="697"/>
      <c r="BJ32" s="697"/>
      <c r="BK32" s="697"/>
      <c r="BL32" s="697"/>
      <c r="BM32" s="682">
        <v>95</v>
      </c>
      <c r="BN32" s="743"/>
      <c r="BO32" s="743"/>
      <c r="BP32" s="743"/>
      <c r="BQ32" s="721"/>
      <c r="BR32" s="751">
        <v>98.5</v>
      </c>
      <c r="BS32" s="697"/>
      <c r="BT32" s="697"/>
      <c r="BU32" s="697"/>
      <c r="BV32" s="697"/>
      <c r="BW32" s="697"/>
      <c r="BX32" s="682">
        <v>94.8</v>
      </c>
      <c r="BY32" s="743"/>
      <c r="BZ32" s="743"/>
      <c r="CA32" s="743"/>
      <c r="CB32" s="721"/>
      <c r="CD32" s="767"/>
      <c r="CE32" s="768"/>
      <c r="CF32" s="711" t="s">
        <v>315</v>
      </c>
      <c r="CG32" s="712"/>
      <c r="CH32" s="712"/>
      <c r="CI32" s="712"/>
      <c r="CJ32" s="712"/>
      <c r="CK32" s="712"/>
      <c r="CL32" s="712"/>
      <c r="CM32" s="712"/>
      <c r="CN32" s="712"/>
      <c r="CO32" s="712"/>
      <c r="CP32" s="712"/>
      <c r="CQ32" s="713"/>
      <c r="CR32" s="678">
        <v>161</v>
      </c>
      <c r="CS32" s="679"/>
      <c r="CT32" s="679"/>
      <c r="CU32" s="679"/>
      <c r="CV32" s="679"/>
      <c r="CW32" s="679"/>
      <c r="CX32" s="679"/>
      <c r="CY32" s="680"/>
      <c r="CZ32" s="681">
        <v>0</v>
      </c>
      <c r="DA32" s="699"/>
      <c r="DB32" s="699"/>
      <c r="DC32" s="700"/>
      <c r="DD32" s="684">
        <v>161</v>
      </c>
      <c r="DE32" s="679"/>
      <c r="DF32" s="679"/>
      <c r="DG32" s="679"/>
      <c r="DH32" s="679"/>
      <c r="DI32" s="679"/>
      <c r="DJ32" s="679"/>
      <c r="DK32" s="680"/>
      <c r="DL32" s="684">
        <v>161</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316</v>
      </c>
      <c r="C33" s="676"/>
      <c r="D33" s="676"/>
      <c r="E33" s="676"/>
      <c r="F33" s="676"/>
      <c r="G33" s="676"/>
      <c r="H33" s="676"/>
      <c r="I33" s="676"/>
      <c r="J33" s="676"/>
      <c r="K33" s="676"/>
      <c r="L33" s="676"/>
      <c r="M33" s="676"/>
      <c r="N33" s="676"/>
      <c r="O33" s="676"/>
      <c r="P33" s="676"/>
      <c r="Q33" s="677"/>
      <c r="R33" s="678">
        <v>5218462</v>
      </c>
      <c r="S33" s="679"/>
      <c r="T33" s="679"/>
      <c r="U33" s="679"/>
      <c r="V33" s="679"/>
      <c r="W33" s="679"/>
      <c r="X33" s="679"/>
      <c r="Y33" s="680"/>
      <c r="Z33" s="715">
        <v>6.7</v>
      </c>
      <c r="AA33" s="715"/>
      <c r="AB33" s="715"/>
      <c r="AC33" s="715"/>
      <c r="AD33" s="716" t="s">
        <v>233</v>
      </c>
      <c r="AE33" s="716"/>
      <c r="AF33" s="716"/>
      <c r="AG33" s="716"/>
      <c r="AH33" s="716"/>
      <c r="AI33" s="716"/>
      <c r="AJ33" s="716"/>
      <c r="AK33" s="716"/>
      <c r="AL33" s="681" t="s">
        <v>181</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99.4</v>
      </c>
      <c r="BH33" s="663"/>
      <c r="BI33" s="663"/>
      <c r="BJ33" s="663"/>
      <c r="BK33" s="663"/>
      <c r="BL33" s="663"/>
      <c r="BM33" s="706">
        <v>98.2</v>
      </c>
      <c r="BN33" s="663"/>
      <c r="BO33" s="663"/>
      <c r="BP33" s="663"/>
      <c r="BQ33" s="727"/>
      <c r="BR33" s="742">
        <v>99.4</v>
      </c>
      <c r="BS33" s="663"/>
      <c r="BT33" s="663"/>
      <c r="BU33" s="663"/>
      <c r="BV33" s="663"/>
      <c r="BW33" s="663"/>
      <c r="BX33" s="706">
        <v>98.1</v>
      </c>
      <c r="BY33" s="663"/>
      <c r="BZ33" s="663"/>
      <c r="CA33" s="663"/>
      <c r="CB33" s="727"/>
      <c r="CD33" s="711" t="s">
        <v>318</v>
      </c>
      <c r="CE33" s="712"/>
      <c r="CF33" s="712"/>
      <c r="CG33" s="712"/>
      <c r="CH33" s="712"/>
      <c r="CI33" s="712"/>
      <c r="CJ33" s="712"/>
      <c r="CK33" s="712"/>
      <c r="CL33" s="712"/>
      <c r="CM33" s="712"/>
      <c r="CN33" s="712"/>
      <c r="CO33" s="712"/>
      <c r="CP33" s="712"/>
      <c r="CQ33" s="713"/>
      <c r="CR33" s="678">
        <v>28739649</v>
      </c>
      <c r="CS33" s="697"/>
      <c r="CT33" s="697"/>
      <c r="CU33" s="697"/>
      <c r="CV33" s="697"/>
      <c r="CW33" s="697"/>
      <c r="CX33" s="697"/>
      <c r="CY33" s="698"/>
      <c r="CZ33" s="681">
        <v>37.799999999999997</v>
      </c>
      <c r="DA33" s="699"/>
      <c r="DB33" s="699"/>
      <c r="DC33" s="700"/>
      <c r="DD33" s="684">
        <v>22949388</v>
      </c>
      <c r="DE33" s="697"/>
      <c r="DF33" s="697"/>
      <c r="DG33" s="697"/>
      <c r="DH33" s="697"/>
      <c r="DI33" s="697"/>
      <c r="DJ33" s="697"/>
      <c r="DK33" s="698"/>
      <c r="DL33" s="684">
        <v>19795515</v>
      </c>
      <c r="DM33" s="697"/>
      <c r="DN33" s="697"/>
      <c r="DO33" s="697"/>
      <c r="DP33" s="697"/>
      <c r="DQ33" s="697"/>
      <c r="DR33" s="697"/>
      <c r="DS33" s="697"/>
      <c r="DT33" s="697"/>
      <c r="DU33" s="697"/>
      <c r="DV33" s="698"/>
      <c r="DW33" s="681">
        <v>46.1</v>
      </c>
      <c r="DX33" s="699"/>
      <c r="DY33" s="699"/>
      <c r="DZ33" s="699"/>
      <c r="EA33" s="699"/>
      <c r="EB33" s="699"/>
      <c r="EC33" s="714"/>
    </row>
    <row r="34" spans="2:133" ht="11.25" customHeight="1" x14ac:dyDescent="0.2">
      <c r="B34" s="675" t="s">
        <v>319</v>
      </c>
      <c r="C34" s="676"/>
      <c r="D34" s="676"/>
      <c r="E34" s="676"/>
      <c r="F34" s="676"/>
      <c r="G34" s="676"/>
      <c r="H34" s="676"/>
      <c r="I34" s="676"/>
      <c r="J34" s="676"/>
      <c r="K34" s="676"/>
      <c r="L34" s="676"/>
      <c r="M34" s="676"/>
      <c r="N34" s="676"/>
      <c r="O34" s="676"/>
      <c r="P34" s="676"/>
      <c r="Q34" s="677"/>
      <c r="R34" s="678">
        <v>572389</v>
      </c>
      <c r="S34" s="679"/>
      <c r="T34" s="679"/>
      <c r="U34" s="679"/>
      <c r="V34" s="679"/>
      <c r="W34" s="679"/>
      <c r="X34" s="679"/>
      <c r="Y34" s="680"/>
      <c r="Z34" s="715">
        <v>0.7</v>
      </c>
      <c r="AA34" s="715"/>
      <c r="AB34" s="715"/>
      <c r="AC34" s="715"/>
      <c r="AD34" s="716">
        <v>72469</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13233532</v>
      </c>
      <c r="CS34" s="679"/>
      <c r="CT34" s="679"/>
      <c r="CU34" s="679"/>
      <c r="CV34" s="679"/>
      <c r="CW34" s="679"/>
      <c r="CX34" s="679"/>
      <c r="CY34" s="680"/>
      <c r="CZ34" s="681">
        <v>17.399999999999999</v>
      </c>
      <c r="DA34" s="699"/>
      <c r="DB34" s="699"/>
      <c r="DC34" s="700"/>
      <c r="DD34" s="684">
        <v>11236900</v>
      </c>
      <c r="DE34" s="679"/>
      <c r="DF34" s="679"/>
      <c r="DG34" s="679"/>
      <c r="DH34" s="679"/>
      <c r="DI34" s="679"/>
      <c r="DJ34" s="679"/>
      <c r="DK34" s="680"/>
      <c r="DL34" s="684">
        <v>10215200</v>
      </c>
      <c r="DM34" s="679"/>
      <c r="DN34" s="679"/>
      <c r="DO34" s="679"/>
      <c r="DP34" s="679"/>
      <c r="DQ34" s="679"/>
      <c r="DR34" s="679"/>
      <c r="DS34" s="679"/>
      <c r="DT34" s="679"/>
      <c r="DU34" s="679"/>
      <c r="DV34" s="680"/>
      <c r="DW34" s="681">
        <v>23.8</v>
      </c>
      <c r="DX34" s="699"/>
      <c r="DY34" s="699"/>
      <c r="DZ34" s="699"/>
      <c r="EA34" s="699"/>
      <c r="EB34" s="699"/>
      <c r="EC34" s="714"/>
    </row>
    <row r="35" spans="2:133" ht="11.25" customHeight="1" x14ac:dyDescent="0.2">
      <c r="B35" s="675" t="s">
        <v>321</v>
      </c>
      <c r="C35" s="676"/>
      <c r="D35" s="676"/>
      <c r="E35" s="676"/>
      <c r="F35" s="676"/>
      <c r="G35" s="676"/>
      <c r="H35" s="676"/>
      <c r="I35" s="676"/>
      <c r="J35" s="676"/>
      <c r="K35" s="676"/>
      <c r="L35" s="676"/>
      <c r="M35" s="676"/>
      <c r="N35" s="676"/>
      <c r="O35" s="676"/>
      <c r="P35" s="676"/>
      <c r="Q35" s="677"/>
      <c r="R35" s="678">
        <v>18994</v>
      </c>
      <c r="S35" s="679"/>
      <c r="T35" s="679"/>
      <c r="U35" s="679"/>
      <c r="V35" s="679"/>
      <c r="W35" s="679"/>
      <c r="X35" s="679"/>
      <c r="Y35" s="680"/>
      <c r="Z35" s="715">
        <v>0</v>
      </c>
      <c r="AA35" s="715"/>
      <c r="AB35" s="715"/>
      <c r="AC35" s="715"/>
      <c r="AD35" s="716" t="s">
        <v>233</v>
      </c>
      <c r="AE35" s="716"/>
      <c r="AF35" s="716"/>
      <c r="AG35" s="716"/>
      <c r="AH35" s="716"/>
      <c r="AI35" s="716"/>
      <c r="AJ35" s="716"/>
      <c r="AK35" s="716"/>
      <c r="AL35" s="681" t="s">
        <v>181</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510439</v>
      </c>
      <c r="CS35" s="697"/>
      <c r="CT35" s="697"/>
      <c r="CU35" s="697"/>
      <c r="CV35" s="697"/>
      <c r="CW35" s="697"/>
      <c r="CX35" s="697"/>
      <c r="CY35" s="698"/>
      <c r="CZ35" s="681">
        <v>0.7</v>
      </c>
      <c r="DA35" s="699"/>
      <c r="DB35" s="699"/>
      <c r="DC35" s="700"/>
      <c r="DD35" s="684">
        <v>493203</v>
      </c>
      <c r="DE35" s="697"/>
      <c r="DF35" s="697"/>
      <c r="DG35" s="697"/>
      <c r="DH35" s="697"/>
      <c r="DI35" s="697"/>
      <c r="DJ35" s="697"/>
      <c r="DK35" s="698"/>
      <c r="DL35" s="684">
        <v>243415</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2">
      <c r="B36" s="675" t="s">
        <v>325</v>
      </c>
      <c r="C36" s="676"/>
      <c r="D36" s="676"/>
      <c r="E36" s="676"/>
      <c r="F36" s="676"/>
      <c r="G36" s="676"/>
      <c r="H36" s="676"/>
      <c r="I36" s="676"/>
      <c r="J36" s="676"/>
      <c r="K36" s="676"/>
      <c r="L36" s="676"/>
      <c r="M36" s="676"/>
      <c r="N36" s="676"/>
      <c r="O36" s="676"/>
      <c r="P36" s="676"/>
      <c r="Q36" s="677"/>
      <c r="R36" s="678">
        <v>2557583</v>
      </c>
      <c r="S36" s="679"/>
      <c r="T36" s="679"/>
      <c r="U36" s="679"/>
      <c r="V36" s="679"/>
      <c r="W36" s="679"/>
      <c r="X36" s="679"/>
      <c r="Y36" s="680"/>
      <c r="Z36" s="715">
        <v>3.3</v>
      </c>
      <c r="AA36" s="715"/>
      <c r="AB36" s="715"/>
      <c r="AC36" s="715"/>
      <c r="AD36" s="716" t="s">
        <v>181</v>
      </c>
      <c r="AE36" s="716"/>
      <c r="AF36" s="716"/>
      <c r="AG36" s="716"/>
      <c r="AH36" s="716"/>
      <c r="AI36" s="716"/>
      <c r="AJ36" s="716"/>
      <c r="AK36" s="716"/>
      <c r="AL36" s="681" t="s">
        <v>181</v>
      </c>
      <c r="AM36" s="682"/>
      <c r="AN36" s="682"/>
      <c r="AO36" s="717"/>
      <c r="AP36" s="235"/>
      <c r="AQ36" s="730" t="s">
        <v>326</v>
      </c>
      <c r="AR36" s="731"/>
      <c r="AS36" s="731"/>
      <c r="AT36" s="731"/>
      <c r="AU36" s="731"/>
      <c r="AV36" s="731"/>
      <c r="AW36" s="731"/>
      <c r="AX36" s="731"/>
      <c r="AY36" s="732"/>
      <c r="AZ36" s="733">
        <v>9759638</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250422</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4654669</v>
      </c>
      <c r="CS36" s="679"/>
      <c r="CT36" s="679"/>
      <c r="CU36" s="679"/>
      <c r="CV36" s="679"/>
      <c r="CW36" s="679"/>
      <c r="CX36" s="679"/>
      <c r="CY36" s="680"/>
      <c r="CZ36" s="681">
        <v>6.1</v>
      </c>
      <c r="DA36" s="699"/>
      <c r="DB36" s="699"/>
      <c r="DC36" s="700"/>
      <c r="DD36" s="684">
        <v>4163554</v>
      </c>
      <c r="DE36" s="679"/>
      <c r="DF36" s="679"/>
      <c r="DG36" s="679"/>
      <c r="DH36" s="679"/>
      <c r="DI36" s="679"/>
      <c r="DJ36" s="679"/>
      <c r="DK36" s="680"/>
      <c r="DL36" s="684">
        <v>3642552</v>
      </c>
      <c r="DM36" s="679"/>
      <c r="DN36" s="679"/>
      <c r="DO36" s="679"/>
      <c r="DP36" s="679"/>
      <c r="DQ36" s="679"/>
      <c r="DR36" s="679"/>
      <c r="DS36" s="679"/>
      <c r="DT36" s="679"/>
      <c r="DU36" s="679"/>
      <c r="DV36" s="680"/>
      <c r="DW36" s="681">
        <v>8.5</v>
      </c>
      <c r="DX36" s="699"/>
      <c r="DY36" s="699"/>
      <c r="DZ36" s="699"/>
      <c r="EA36" s="699"/>
      <c r="EB36" s="699"/>
      <c r="EC36" s="714"/>
    </row>
    <row r="37" spans="2:133" ht="11.25" customHeight="1" x14ac:dyDescent="0.2">
      <c r="B37" s="675" t="s">
        <v>329</v>
      </c>
      <c r="C37" s="676"/>
      <c r="D37" s="676"/>
      <c r="E37" s="676"/>
      <c r="F37" s="676"/>
      <c r="G37" s="676"/>
      <c r="H37" s="676"/>
      <c r="I37" s="676"/>
      <c r="J37" s="676"/>
      <c r="K37" s="676"/>
      <c r="L37" s="676"/>
      <c r="M37" s="676"/>
      <c r="N37" s="676"/>
      <c r="O37" s="676"/>
      <c r="P37" s="676"/>
      <c r="Q37" s="677"/>
      <c r="R37" s="678">
        <v>1325238</v>
      </c>
      <c r="S37" s="679"/>
      <c r="T37" s="679"/>
      <c r="U37" s="679"/>
      <c r="V37" s="679"/>
      <c r="W37" s="679"/>
      <c r="X37" s="679"/>
      <c r="Y37" s="680"/>
      <c r="Z37" s="715">
        <v>1.7</v>
      </c>
      <c r="AA37" s="715"/>
      <c r="AB37" s="715"/>
      <c r="AC37" s="715"/>
      <c r="AD37" s="716" t="s">
        <v>181</v>
      </c>
      <c r="AE37" s="716"/>
      <c r="AF37" s="716"/>
      <c r="AG37" s="716"/>
      <c r="AH37" s="716"/>
      <c r="AI37" s="716"/>
      <c r="AJ37" s="716"/>
      <c r="AK37" s="716"/>
      <c r="AL37" s="681" t="s">
        <v>181</v>
      </c>
      <c r="AM37" s="682"/>
      <c r="AN37" s="682"/>
      <c r="AO37" s="717"/>
      <c r="AQ37" s="718" t="s">
        <v>330</v>
      </c>
      <c r="AR37" s="719"/>
      <c r="AS37" s="719"/>
      <c r="AT37" s="719"/>
      <c r="AU37" s="719"/>
      <c r="AV37" s="719"/>
      <c r="AW37" s="719"/>
      <c r="AX37" s="719"/>
      <c r="AY37" s="720"/>
      <c r="AZ37" s="678">
        <v>1658300</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-477450</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96314</v>
      </c>
      <c r="CS37" s="697"/>
      <c r="CT37" s="697"/>
      <c r="CU37" s="697"/>
      <c r="CV37" s="697"/>
      <c r="CW37" s="697"/>
      <c r="CX37" s="697"/>
      <c r="CY37" s="698"/>
      <c r="CZ37" s="681">
        <v>0.1</v>
      </c>
      <c r="DA37" s="699"/>
      <c r="DB37" s="699"/>
      <c r="DC37" s="700"/>
      <c r="DD37" s="684">
        <v>96314</v>
      </c>
      <c r="DE37" s="697"/>
      <c r="DF37" s="697"/>
      <c r="DG37" s="697"/>
      <c r="DH37" s="697"/>
      <c r="DI37" s="697"/>
      <c r="DJ37" s="697"/>
      <c r="DK37" s="698"/>
      <c r="DL37" s="684">
        <v>96314</v>
      </c>
      <c r="DM37" s="697"/>
      <c r="DN37" s="697"/>
      <c r="DO37" s="697"/>
      <c r="DP37" s="697"/>
      <c r="DQ37" s="697"/>
      <c r="DR37" s="697"/>
      <c r="DS37" s="697"/>
      <c r="DT37" s="697"/>
      <c r="DU37" s="697"/>
      <c r="DV37" s="698"/>
      <c r="DW37" s="681">
        <v>0.2</v>
      </c>
      <c r="DX37" s="699"/>
      <c r="DY37" s="699"/>
      <c r="DZ37" s="699"/>
      <c r="EA37" s="699"/>
      <c r="EB37" s="699"/>
      <c r="EC37" s="714"/>
    </row>
    <row r="38" spans="2:133" ht="11.25" customHeight="1" x14ac:dyDescent="0.2">
      <c r="B38" s="675" t="s">
        <v>333</v>
      </c>
      <c r="C38" s="676"/>
      <c r="D38" s="676"/>
      <c r="E38" s="676"/>
      <c r="F38" s="676"/>
      <c r="G38" s="676"/>
      <c r="H38" s="676"/>
      <c r="I38" s="676"/>
      <c r="J38" s="676"/>
      <c r="K38" s="676"/>
      <c r="L38" s="676"/>
      <c r="M38" s="676"/>
      <c r="N38" s="676"/>
      <c r="O38" s="676"/>
      <c r="P38" s="676"/>
      <c r="Q38" s="677"/>
      <c r="R38" s="678">
        <v>1942369</v>
      </c>
      <c r="S38" s="679"/>
      <c r="T38" s="679"/>
      <c r="U38" s="679"/>
      <c r="V38" s="679"/>
      <c r="W38" s="679"/>
      <c r="X38" s="679"/>
      <c r="Y38" s="680"/>
      <c r="Z38" s="715">
        <v>2.5</v>
      </c>
      <c r="AA38" s="715"/>
      <c r="AB38" s="715"/>
      <c r="AC38" s="715"/>
      <c r="AD38" s="716">
        <v>6565</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1627217</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32962</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8101338</v>
      </c>
      <c r="CS38" s="679"/>
      <c r="CT38" s="679"/>
      <c r="CU38" s="679"/>
      <c r="CV38" s="679"/>
      <c r="CW38" s="679"/>
      <c r="CX38" s="679"/>
      <c r="CY38" s="680"/>
      <c r="CZ38" s="681">
        <v>10.7</v>
      </c>
      <c r="DA38" s="699"/>
      <c r="DB38" s="699"/>
      <c r="DC38" s="700"/>
      <c r="DD38" s="684">
        <v>7055569</v>
      </c>
      <c r="DE38" s="679"/>
      <c r="DF38" s="679"/>
      <c r="DG38" s="679"/>
      <c r="DH38" s="679"/>
      <c r="DI38" s="679"/>
      <c r="DJ38" s="679"/>
      <c r="DK38" s="680"/>
      <c r="DL38" s="684">
        <v>5694348</v>
      </c>
      <c r="DM38" s="679"/>
      <c r="DN38" s="679"/>
      <c r="DO38" s="679"/>
      <c r="DP38" s="679"/>
      <c r="DQ38" s="679"/>
      <c r="DR38" s="679"/>
      <c r="DS38" s="679"/>
      <c r="DT38" s="679"/>
      <c r="DU38" s="679"/>
      <c r="DV38" s="680"/>
      <c r="DW38" s="681">
        <v>13.3</v>
      </c>
      <c r="DX38" s="699"/>
      <c r="DY38" s="699"/>
      <c r="DZ38" s="699"/>
      <c r="EA38" s="699"/>
      <c r="EB38" s="699"/>
      <c r="EC38" s="714"/>
    </row>
    <row r="39" spans="2:133" ht="11.25" customHeight="1" x14ac:dyDescent="0.2">
      <c r="B39" s="675" t="s">
        <v>337</v>
      </c>
      <c r="C39" s="676"/>
      <c r="D39" s="676"/>
      <c r="E39" s="676"/>
      <c r="F39" s="676"/>
      <c r="G39" s="676"/>
      <c r="H39" s="676"/>
      <c r="I39" s="676"/>
      <c r="J39" s="676"/>
      <c r="K39" s="676"/>
      <c r="L39" s="676"/>
      <c r="M39" s="676"/>
      <c r="N39" s="676"/>
      <c r="O39" s="676"/>
      <c r="P39" s="676"/>
      <c r="Q39" s="677"/>
      <c r="R39" s="678">
        <v>5358000</v>
      </c>
      <c r="S39" s="679"/>
      <c r="T39" s="679"/>
      <c r="U39" s="679"/>
      <c r="V39" s="679"/>
      <c r="W39" s="679"/>
      <c r="X39" s="679"/>
      <c r="Y39" s="680"/>
      <c r="Z39" s="715">
        <v>6.8</v>
      </c>
      <c r="AA39" s="715"/>
      <c r="AB39" s="715"/>
      <c r="AC39" s="715"/>
      <c r="AD39" s="716" t="s">
        <v>233</v>
      </c>
      <c r="AE39" s="716"/>
      <c r="AF39" s="716"/>
      <c r="AG39" s="716"/>
      <c r="AH39" s="716"/>
      <c r="AI39" s="716"/>
      <c r="AJ39" s="716"/>
      <c r="AK39" s="716"/>
      <c r="AL39" s="681" t="s">
        <v>233</v>
      </c>
      <c r="AM39" s="682"/>
      <c r="AN39" s="682"/>
      <c r="AO39" s="717"/>
      <c r="AQ39" s="718" t="s">
        <v>338</v>
      </c>
      <c r="AR39" s="719"/>
      <c r="AS39" s="719"/>
      <c r="AT39" s="719"/>
      <c r="AU39" s="719"/>
      <c r="AV39" s="719"/>
      <c r="AW39" s="719"/>
      <c r="AX39" s="719"/>
      <c r="AY39" s="720"/>
      <c r="AZ39" s="678">
        <v>11437</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49607</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19671</v>
      </c>
      <c r="CS39" s="697"/>
      <c r="CT39" s="697"/>
      <c r="CU39" s="697"/>
      <c r="CV39" s="697"/>
      <c r="CW39" s="697"/>
      <c r="CX39" s="697"/>
      <c r="CY39" s="698"/>
      <c r="CZ39" s="681">
        <v>0</v>
      </c>
      <c r="DA39" s="699"/>
      <c r="DB39" s="699"/>
      <c r="DC39" s="700"/>
      <c r="DD39" s="684">
        <v>162</v>
      </c>
      <c r="DE39" s="697"/>
      <c r="DF39" s="697"/>
      <c r="DG39" s="697"/>
      <c r="DH39" s="697"/>
      <c r="DI39" s="697"/>
      <c r="DJ39" s="697"/>
      <c r="DK39" s="698"/>
      <c r="DL39" s="684" t="s">
        <v>181</v>
      </c>
      <c r="DM39" s="697"/>
      <c r="DN39" s="697"/>
      <c r="DO39" s="697"/>
      <c r="DP39" s="697"/>
      <c r="DQ39" s="697"/>
      <c r="DR39" s="697"/>
      <c r="DS39" s="697"/>
      <c r="DT39" s="697"/>
      <c r="DU39" s="697"/>
      <c r="DV39" s="698"/>
      <c r="DW39" s="681" t="s">
        <v>233</v>
      </c>
      <c r="DX39" s="699"/>
      <c r="DY39" s="699"/>
      <c r="DZ39" s="699"/>
      <c r="EA39" s="699"/>
      <c r="EB39" s="699"/>
      <c r="EC39" s="714"/>
    </row>
    <row r="40" spans="2:133" ht="11.25" customHeight="1" x14ac:dyDescent="0.2">
      <c r="B40" s="675" t="s">
        <v>341</v>
      </c>
      <c r="C40" s="676"/>
      <c r="D40" s="676"/>
      <c r="E40" s="676"/>
      <c r="F40" s="676"/>
      <c r="G40" s="676"/>
      <c r="H40" s="676"/>
      <c r="I40" s="676"/>
      <c r="J40" s="676"/>
      <c r="K40" s="676"/>
      <c r="L40" s="676"/>
      <c r="M40" s="676"/>
      <c r="N40" s="676"/>
      <c r="O40" s="676"/>
      <c r="P40" s="676"/>
      <c r="Q40" s="677"/>
      <c r="R40" s="678" t="s">
        <v>181</v>
      </c>
      <c r="S40" s="679"/>
      <c r="T40" s="679"/>
      <c r="U40" s="679"/>
      <c r="V40" s="679"/>
      <c r="W40" s="679"/>
      <c r="X40" s="679"/>
      <c r="Y40" s="680"/>
      <c r="Z40" s="715" t="s">
        <v>181</v>
      </c>
      <c r="AA40" s="715"/>
      <c r="AB40" s="715"/>
      <c r="AC40" s="715"/>
      <c r="AD40" s="716" t="s">
        <v>181</v>
      </c>
      <c r="AE40" s="716"/>
      <c r="AF40" s="716"/>
      <c r="AG40" s="716"/>
      <c r="AH40" s="716"/>
      <c r="AI40" s="716"/>
      <c r="AJ40" s="716"/>
      <c r="AK40" s="716"/>
      <c r="AL40" s="681" t="s">
        <v>181</v>
      </c>
      <c r="AM40" s="682"/>
      <c r="AN40" s="682"/>
      <c r="AO40" s="717"/>
      <c r="AQ40" s="718" t="s">
        <v>342</v>
      </c>
      <c r="AR40" s="719"/>
      <c r="AS40" s="719"/>
      <c r="AT40" s="719"/>
      <c r="AU40" s="719"/>
      <c r="AV40" s="719"/>
      <c r="AW40" s="719"/>
      <c r="AX40" s="719"/>
      <c r="AY40" s="720"/>
      <c r="AZ40" s="678" t="s">
        <v>181</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95</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2220000</v>
      </c>
      <c r="CS40" s="679"/>
      <c r="CT40" s="679"/>
      <c r="CU40" s="679"/>
      <c r="CV40" s="679"/>
      <c r="CW40" s="679"/>
      <c r="CX40" s="679"/>
      <c r="CY40" s="680"/>
      <c r="CZ40" s="681">
        <v>2.9</v>
      </c>
      <c r="DA40" s="699"/>
      <c r="DB40" s="699"/>
      <c r="DC40" s="700"/>
      <c r="DD40" s="684" t="s">
        <v>181</v>
      </c>
      <c r="DE40" s="679"/>
      <c r="DF40" s="679"/>
      <c r="DG40" s="679"/>
      <c r="DH40" s="679"/>
      <c r="DI40" s="679"/>
      <c r="DJ40" s="679"/>
      <c r="DK40" s="680"/>
      <c r="DL40" s="684" t="s">
        <v>137</v>
      </c>
      <c r="DM40" s="679"/>
      <c r="DN40" s="679"/>
      <c r="DO40" s="679"/>
      <c r="DP40" s="679"/>
      <c r="DQ40" s="679"/>
      <c r="DR40" s="679"/>
      <c r="DS40" s="679"/>
      <c r="DT40" s="679"/>
      <c r="DU40" s="679"/>
      <c r="DV40" s="680"/>
      <c r="DW40" s="681" t="s">
        <v>181</v>
      </c>
      <c r="DX40" s="699"/>
      <c r="DY40" s="699"/>
      <c r="DZ40" s="699"/>
      <c r="EA40" s="699"/>
      <c r="EB40" s="699"/>
      <c r="EC40" s="714"/>
    </row>
    <row r="41" spans="2:133" ht="11.25" customHeight="1" x14ac:dyDescent="0.2">
      <c r="B41" s="675" t="s">
        <v>346</v>
      </c>
      <c r="C41" s="676"/>
      <c r="D41" s="676"/>
      <c r="E41" s="676"/>
      <c r="F41" s="676"/>
      <c r="G41" s="676"/>
      <c r="H41" s="676"/>
      <c r="I41" s="676"/>
      <c r="J41" s="676"/>
      <c r="K41" s="676"/>
      <c r="L41" s="676"/>
      <c r="M41" s="676"/>
      <c r="N41" s="676"/>
      <c r="O41" s="676"/>
      <c r="P41" s="676"/>
      <c r="Q41" s="677"/>
      <c r="R41" s="678">
        <v>1670000</v>
      </c>
      <c r="S41" s="679"/>
      <c r="T41" s="679"/>
      <c r="U41" s="679"/>
      <c r="V41" s="679"/>
      <c r="W41" s="679"/>
      <c r="X41" s="679"/>
      <c r="Y41" s="680"/>
      <c r="Z41" s="715">
        <v>2.1</v>
      </c>
      <c r="AA41" s="715"/>
      <c r="AB41" s="715"/>
      <c r="AC41" s="715"/>
      <c r="AD41" s="716" t="s">
        <v>233</v>
      </c>
      <c r="AE41" s="716"/>
      <c r="AF41" s="716"/>
      <c r="AG41" s="716"/>
      <c r="AH41" s="716"/>
      <c r="AI41" s="716"/>
      <c r="AJ41" s="716"/>
      <c r="AK41" s="716"/>
      <c r="AL41" s="681" t="s">
        <v>233</v>
      </c>
      <c r="AM41" s="682"/>
      <c r="AN41" s="682"/>
      <c r="AO41" s="717"/>
      <c r="AQ41" s="718" t="s">
        <v>347</v>
      </c>
      <c r="AR41" s="719"/>
      <c r="AS41" s="719"/>
      <c r="AT41" s="719"/>
      <c r="AU41" s="719"/>
      <c r="AV41" s="719"/>
      <c r="AW41" s="719"/>
      <c r="AX41" s="719"/>
      <c r="AY41" s="720"/>
      <c r="AZ41" s="678">
        <v>1947340</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t="s">
        <v>233</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181</v>
      </c>
      <c r="CS41" s="697"/>
      <c r="CT41" s="697"/>
      <c r="CU41" s="697"/>
      <c r="CV41" s="697"/>
      <c r="CW41" s="697"/>
      <c r="CX41" s="697"/>
      <c r="CY41" s="698"/>
      <c r="CZ41" s="681" t="s">
        <v>181</v>
      </c>
      <c r="DA41" s="699"/>
      <c r="DB41" s="699"/>
      <c r="DC41" s="700"/>
      <c r="DD41" s="684" t="s">
        <v>181</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350</v>
      </c>
      <c r="C42" s="660"/>
      <c r="D42" s="660"/>
      <c r="E42" s="660"/>
      <c r="F42" s="660"/>
      <c r="G42" s="660"/>
      <c r="H42" s="660"/>
      <c r="I42" s="660"/>
      <c r="J42" s="660"/>
      <c r="K42" s="660"/>
      <c r="L42" s="660"/>
      <c r="M42" s="660"/>
      <c r="N42" s="660"/>
      <c r="O42" s="660"/>
      <c r="P42" s="660"/>
      <c r="Q42" s="661"/>
      <c r="R42" s="662">
        <v>78410698</v>
      </c>
      <c r="S42" s="701"/>
      <c r="T42" s="701"/>
      <c r="U42" s="701"/>
      <c r="V42" s="701"/>
      <c r="W42" s="701"/>
      <c r="X42" s="701"/>
      <c r="Y42" s="703"/>
      <c r="Z42" s="704">
        <v>100</v>
      </c>
      <c r="AA42" s="704"/>
      <c r="AB42" s="704"/>
      <c r="AC42" s="704"/>
      <c r="AD42" s="705">
        <v>41302173</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4515344</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295</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6221104</v>
      </c>
      <c r="CS42" s="679"/>
      <c r="CT42" s="679"/>
      <c r="CU42" s="679"/>
      <c r="CV42" s="679"/>
      <c r="CW42" s="679"/>
      <c r="CX42" s="679"/>
      <c r="CY42" s="680"/>
      <c r="CZ42" s="681">
        <v>8.1999999999999993</v>
      </c>
      <c r="DA42" s="682"/>
      <c r="DB42" s="682"/>
      <c r="DC42" s="683"/>
      <c r="DD42" s="684">
        <v>1160643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169299</v>
      </c>
      <c r="CS43" s="697"/>
      <c r="CT43" s="697"/>
      <c r="CU43" s="697"/>
      <c r="CV43" s="697"/>
      <c r="CW43" s="697"/>
      <c r="CX43" s="697"/>
      <c r="CY43" s="698"/>
      <c r="CZ43" s="681">
        <v>0.2</v>
      </c>
      <c r="DA43" s="699"/>
      <c r="DB43" s="699"/>
      <c r="DC43" s="700"/>
      <c r="DD43" s="684">
        <v>168260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303</v>
      </c>
      <c r="CE44" s="692"/>
      <c r="CF44" s="675" t="s">
        <v>355</v>
      </c>
      <c r="CG44" s="676"/>
      <c r="CH44" s="676"/>
      <c r="CI44" s="676"/>
      <c r="CJ44" s="676"/>
      <c r="CK44" s="676"/>
      <c r="CL44" s="676"/>
      <c r="CM44" s="676"/>
      <c r="CN44" s="676"/>
      <c r="CO44" s="676"/>
      <c r="CP44" s="676"/>
      <c r="CQ44" s="677"/>
      <c r="CR44" s="678">
        <v>6221104</v>
      </c>
      <c r="CS44" s="679"/>
      <c r="CT44" s="679"/>
      <c r="CU44" s="679"/>
      <c r="CV44" s="679"/>
      <c r="CW44" s="679"/>
      <c r="CX44" s="679"/>
      <c r="CY44" s="680"/>
      <c r="CZ44" s="681">
        <v>8.1999999999999993</v>
      </c>
      <c r="DA44" s="682"/>
      <c r="DB44" s="682"/>
      <c r="DC44" s="683"/>
      <c r="DD44" s="684">
        <v>1160643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356</v>
      </c>
      <c r="CG45" s="676"/>
      <c r="CH45" s="676"/>
      <c r="CI45" s="676"/>
      <c r="CJ45" s="676"/>
      <c r="CK45" s="676"/>
      <c r="CL45" s="676"/>
      <c r="CM45" s="676"/>
      <c r="CN45" s="676"/>
      <c r="CO45" s="676"/>
      <c r="CP45" s="676"/>
      <c r="CQ45" s="677"/>
      <c r="CR45" s="678">
        <v>1930186</v>
      </c>
      <c r="CS45" s="697"/>
      <c r="CT45" s="697"/>
      <c r="CU45" s="697"/>
      <c r="CV45" s="697"/>
      <c r="CW45" s="697"/>
      <c r="CX45" s="697"/>
      <c r="CY45" s="698"/>
      <c r="CZ45" s="681">
        <v>2.5</v>
      </c>
      <c r="DA45" s="699"/>
      <c r="DB45" s="699"/>
      <c r="DC45" s="700"/>
      <c r="DD45" s="684">
        <v>99647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4290918</v>
      </c>
      <c r="CS46" s="679"/>
      <c r="CT46" s="679"/>
      <c r="CU46" s="679"/>
      <c r="CV46" s="679"/>
      <c r="CW46" s="679"/>
      <c r="CX46" s="679"/>
      <c r="CY46" s="680"/>
      <c r="CZ46" s="681">
        <v>5.6</v>
      </c>
      <c r="DA46" s="682"/>
      <c r="DB46" s="682"/>
      <c r="DC46" s="683"/>
      <c r="DD46" s="684">
        <v>1060996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t="s">
        <v>181</v>
      </c>
      <c r="CS47" s="697"/>
      <c r="CT47" s="697"/>
      <c r="CU47" s="697"/>
      <c r="CV47" s="697"/>
      <c r="CW47" s="697"/>
      <c r="CX47" s="697"/>
      <c r="CY47" s="698"/>
      <c r="CZ47" s="681" t="s">
        <v>181</v>
      </c>
      <c r="DA47" s="699"/>
      <c r="DB47" s="699"/>
      <c r="DC47" s="700"/>
      <c r="DD47" s="684" t="s">
        <v>233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361</v>
      </c>
      <c r="CD48" s="695"/>
      <c r="CE48" s="696"/>
      <c r="CF48" s="675" t="s">
        <v>362</v>
      </c>
      <c r="CG48" s="676"/>
      <c r="CH48" s="676"/>
      <c r="CI48" s="676"/>
      <c r="CJ48" s="676"/>
      <c r="CK48" s="676"/>
      <c r="CL48" s="676"/>
      <c r="CM48" s="676"/>
      <c r="CN48" s="676"/>
      <c r="CO48" s="676"/>
      <c r="CP48" s="676"/>
      <c r="CQ48" s="677"/>
      <c r="CR48" s="678" t="s">
        <v>181</v>
      </c>
      <c r="CS48" s="679"/>
      <c r="CT48" s="679"/>
      <c r="CU48" s="679"/>
      <c r="CV48" s="679"/>
      <c r="CW48" s="679"/>
      <c r="CX48" s="679"/>
      <c r="CY48" s="680"/>
      <c r="CZ48" s="681" t="s">
        <v>233</v>
      </c>
      <c r="DA48" s="682"/>
      <c r="DB48" s="682"/>
      <c r="DC48" s="683"/>
      <c r="DD48" s="684" t="s">
        <v>233</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363</v>
      </c>
      <c r="CE49" s="660"/>
      <c r="CF49" s="660"/>
      <c r="CG49" s="660"/>
      <c r="CH49" s="660"/>
      <c r="CI49" s="660"/>
      <c r="CJ49" s="660"/>
      <c r="CK49" s="660"/>
      <c r="CL49" s="660"/>
      <c r="CM49" s="660"/>
      <c r="CN49" s="660"/>
      <c r="CO49" s="660"/>
      <c r="CP49" s="660"/>
      <c r="CQ49" s="661"/>
      <c r="CR49" s="662">
        <v>75983986</v>
      </c>
      <c r="CS49" s="663"/>
      <c r="CT49" s="663"/>
      <c r="CU49" s="663"/>
      <c r="CV49" s="663"/>
      <c r="CW49" s="663"/>
      <c r="CX49" s="663"/>
      <c r="CY49" s="664"/>
      <c r="CZ49" s="665">
        <v>100</v>
      </c>
      <c r="DA49" s="666"/>
      <c r="DB49" s="666"/>
      <c r="DC49" s="667"/>
      <c r="DD49" s="668">
        <v>47215835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JSpbiP0wf38ujheOLMOUVEam7FV2IydM6RY7+TAp3iUbZQ7VcprgwQB/oRK2pNmX1R8gEvKjvl/c0rJW4XWwnQ==" saltValue="Xi5ueLB6b1D6gSd1ZzyiS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8" scale="9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386</v>
      </c>
      <c r="C7" s="1144"/>
      <c r="D7" s="1144"/>
      <c r="E7" s="1144"/>
      <c r="F7" s="1144"/>
      <c r="G7" s="1144"/>
      <c r="H7" s="1144"/>
      <c r="I7" s="1144"/>
      <c r="J7" s="1144"/>
      <c r="K7" s="1144"/>
      <c r="L7" s="1144"/>
      <c r="M7" s="1144"/>
      <c r="N7" s="1144"/>
      <c r="O7" s="1144"/>
      <c r="P7" s="1145"/>
      <c r="Q7" s="1197">
        <v>78617</v>
      </c>
      <c r="R7" s="1198"/>
      <c r="S7" s="1198"/>
      <c r="T7" s="1198"/>
      <c r="U7" s="1198"/>
      <c r="V7" s="1198">
        <v>76191</v>
      </c>
      <c r="W7" s="1198"/>
      <c r="X7" s="1198"/>
      <c r="Y7" s="1198"/>
      <c r="Z7" s="1198"/>
      <c r="AA7" s="1198">
        <v>2427</v>
      </c>
      <c r="AB7" s="1198"/>
      <c r="AC7" s="1198"/>
      <c r="AD7" s="1198"/>
      <c r="AE7" s="1199"/>
      <c r="AF7" s="1200">
        <v>2321</v>
      </c>
      <c r="AG7" s="1201"/>
      <c r="AH7" s="1201"/>
      <c r="AI7" s="1201"/>
      <c r="AJ7" s="1202"/>
      <c r="AK7" s="1184">
        <v>2558</v>
      </c>
      <c r="AL7" s="1185"/>
      <c r="AM7" s="1185"/>
      <c r="AN7" s="1185"/>
      <c r="AO7" s="1185"/>
      <c r="AP7" s="1185">
        <v>49577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585</v>
      </c>
      <c r="BS7" s="1188" t="s">
        <v>583</v>
      </c>
      <c r="BT7" s="1189"/>
      <c r="BU7" s="1189"/>
      <c r="BV7" s="1189"/>
      <c r="BW7" s="1189"/>
      <c r="BX7" s="1189"/>
      <c r="BY7" s="1189"/>
      <c r="BZ7" s="1189"/>
      <c r="CA7" s="1189"/>
      <c r="CB7" s="1189"/>
      <c r="CC7" s="1189"/>
      <c r="CD7" s="1189"/>
      <c r="CE7" s="1189"/>
      <c r="CF7" s="1189"/>
      <c r="CG7" s="1190"/>
      <c r="CH7" s="1181">
        <v>0</v>
      </c>
      <c r="CI7" s="1182"/>
      <c r="CJ7" s="1182"/>
      <c r="CK7" s="1182"/>
      <c r="CL7" s="1183"/>
      <c r="CM7" s="1181">
        <v>6</v>
      </c>
      <c r="CN7" s="1182"/>
      <c r="CO7" s="1182"/>
      <c r="CP7" s="1182"/>
      <c r="CQ7" s="1183"/>
      <c r="CR7" s="1181">
        <v>5</v>
      </c>
      <c r="CS7" s="1182"/>
      <c r="CT7" s="1182"/>
      <c r="CU7" s="1182"/>
      <c r="CV7" s="1183"/>
      <c r="CW7" s="1181" t="s">
        <v>578</v>
      </c>
      <c r="CX7" s="1182"/>
      <c r="CY7" s="1182"/>
      <c r="CZ7" s="1182"/>
      <c r="DA7" s="1183"/>
      <c r="DB7" s="1181" t="s">
        <v>579</v>
      </c>
      <c r="DC7" s="1182"/>
      <c r="DD7" s="1182"/>
      <c r="DE7" s="1182"/>
      <c r="DF7" s="1183"/>
      <c r="DG7" s="1181" t="s">
        <v>579</v>
      </c>
      <c r="DH7" s="1182"/>
      <c r="DI7" s="1182"/>
      <c r="DJ7" s="1182"/>
      <c r="DK7" s="1183"/>
      <c r="DL7" s="1181" t="s">
        <v>578</v>
      </c>
      <c r="DM7" s="1182"/>
      <c r="DN7" s="1182"/>
      <c r="DO7" s="1182"/>
      <c r="DP7" s="1183"/>
      <c r="DQ7" s="1181" t="s">
        <v>579</v>
      </c>
      <c r="DR7" s="1182"/>
      <c r="DS7" s="1182"/>
      <c r="DT7" s="1182"/>
      <c r="DU7" s="1183"/>
      <c r="DV7" s="1208"/>
      <c r="DW7" s="1209"/>
      <c r="DX7" s="1209"/>
      <c r="DY7" s="1209"/>
      <c r="DZ7" s="1210"/>
      <c r="EA7" s="255"/>
    </row>
    <row r="8" spans="1:131" s="256" customFormat="1" ht="26.25" customHeight="1" x14ac:dyDescent="0.2">
      <c r="A8" s="262">
        <v>2</v>
      </c>
      <c r="B8" s="1130" t="s">
        <v>387</v>
      </c>
      <c r="C8" s="1131"/>
      <c r="D8" s="1131"/>
      <c r="E8" s="1131"/>
      <c r="F8" s="1131"/>
      <c r="G8" s="1131"/>
      <c r="H8" s="1131"/>
      <c r="I8" s="1131"/>
      <c r="J8" s="1131"/>
      <c r="K8" s="1131"/>
      <c r="L8" s="1131"/>
      <c r="M8" s="1131"/>
      <c r="N8" s="1131"/>
      <c r="O8" s="1131"/>
      <c r="P8" s="1132"/>
      <c r="Q8" s="1136">
        <v>1056</v>
      </c>
      <c r="R8" s="1137"/>
      <c r="S8" s="1137"/>
      <c r="T8" s="1137"/>
      <c r="U8" s="1137"/>
      <c r="V8" s="1137">
        <v>1056</v>
      </c>
      <c r="W8" s="1137"/>
      <c r="X8" s="1137"/>
      <c r="Y8" s="1137"/>
      <c r="Z8" s="1137"/>
      <c r="AA8" s="1137" t="s">
        <v>597</v>
      </c>
      <c r="AB8" s="1137"/>
      <c r="AC8" s="1137"/>
      <c r="AD8" s="1137"/>
      <c r="AE8" s="1138"/>
      <c r="AF8" s="1112" t="s">
        <v>598</v>
      </c>
      <c r="AG8" s="1113"/>
      <c r="AH8" s="1113"/>
      <c r="AI8" s="1113"/>
      <c r="AJ8" s="1114"/>
      <c r="AK8" s="1179">
        <v>1046</v>
      </c>
      <c r="AL8" s="1180"/>
      <c r="AM8" s="1180"/>
      <c r="AN8" s="1180"/>
      <c r="AO8" s="1180"/>
      <c r="AP8" s="1180">
        <v>6722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584</v>
      </c>
      <c r="BT8" s="1108"/>
      <c r="BU8" s="1108"/>
      <c r="BV8" s="1108"/>
      <c r="BW8" s="1108"/>
      <c r="BX8" s="1108"/>
      <c r="BY8" s="1108"/>
      <c r="BZ8" s="1108"/>
      <c r="CA8" s="1108"/>
      <c r="CB8" s="1108"/>
      <c r="CC8" s="1108"/>
      <c r="CD8" s="1108"/>
      <c r="CE8" s="1108"/>
      <c r="CF8" s="1108"/>
      <c r="CG8" s="1109"/>
      <c r="CH8" s="1082">
        <v>-21</v>
      </c>
      <c r="CI8" s="1083"/>
      <c r="CJ8" s="1083"/>
      <c r="CK8" s="1083"/>
      <c r="CL8" s="1084"/>
      <c r="CM8" s="1082">
        <v>608</v>
      </c>
      <c r="CN8" s="1083"/>
      <c r="CO8" s="1083"/>
      <c r="CP8" s="1083"/>
      <c r="CQ8" s="1084"/>
      <c r="CR8" s="1082">
        <v>410</v>
      </c>
      <c r="CS8" s="1083"/>
      <c r="CT8" s="1083"/>
      <c r="CU8" s="1083"/>
      <c r="CV8" s="1084"/>
      <c r="CW8" s="1082">
        <v>146</v>
      </c>
      <c r="CX8" s="1083"/>
      <c r="CY8" s="1083"/>
      <c r="CZ8" s="1083"/>
      <c r="DA8" s="1084"/>
      <c r="DB8" s="1082" t="s">
        <v>579</v>
      </c>
      <c r="DC8" s="1083"/>
      <c r="DD8" s="1083"/>
      <c r="DE8" s="1083"/>
      <c r="DF8" s="1084"/>
      <c r="DG8" s="1082" t="s">
        <v>579</v>
      </c>
      <c r="DH8" s="1083"/>
      <c r="DI8" s="1083"/>
      <c r="DJ8" s="1083"/>
      <c r="DK8" s="1084"/>
      <c r="DL8" s="1082" t="s">
        <v>578</v>
      </c>
      <c r="DM8" s="1083"/>
      <c r="DN8" s="1083"/>
      <c r="DO8" s="1083"/>
      <c r="DP8" s="1084"/>
      <c r="DQ8" s="1082" t="s">
        <v>587</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586</v>
      </c>
      <c r="BT9" s="1108"/>
      <c r="BU9" s="1108"/>
      <c r="BV9" s="1108"/>
      <c r="BW9" s="1108"/>
      <c r="BX9" s="1108"/>
      <c r="BY9" s="1108"/>
      <c r="BZ9" s="1108"/>
      <c r="CA9" s="1108"/>
      <c r="CB9" s="1108"/>
      <c r="CC9" s="1108"/>
      <c r="CD9" s="1108"/>
      <c r="CE9" s="1108"/>
      <c r="CF9" s="1108"/>
      <c r="CG9" s="1109"/>
      <c r="CH9" s="1082">
        <v>0</v>
      </c>
      <c r="CI9" s="1083"/>
      <c r="CJ9" s="1083"/>
      <c r="CK9" s="1083"/>
      <c r="CL9" s="1084"/>
      <c r="CM9" s="1082">
        <v>210</v>
      </c>
      <c r="CN9" s="1083"/>
      <c r="CO9" s="1083"/>
      <c r="CP9" s="1083"/>
      <c r="CQ9" s="1084"/>
      <c r="CR9" s="1082">
        <v>200</v>
      </c>
      <c r="CS9" s="1083"/>
      <c r="CT9" s="1083"/>
      <c r="CU9" s="1083"/>
      <c r="CV9" s="1084"/>
      <c r="CW9" s="1082">
        <v>33</v>
      </c>
      <c r="CX9" s="1083"/>
      <c r="CY9" s="1083"/>
      <c r="CZ9" s="1083"/>
      <c r="DA9" s="1084"/>
      <c r="DB9" s="1082" t="s">
        <v>579</v>
      </c>
      <c r="DC9" s="1083"/>
      <c r="DD9" s="1083"/>
      <c r="DE9" s="1083"/>
      <c r="DF9" s="1084"/>
      <c r="DG9" s="1082" t="s">
        <v>578</v>
      </c>
      <c r="DH9" s="1083"/>
      <c r="DI9" s="1083"/>
      <c r="DJ9" s="1083"/>
      <c r="DK9" s="1084"/>
      <c r="DL9" s="1082" t="s">
        <v>578</v>
      </c>
      <c r="DM9" s="1083"/>
      <c r="DN9" s="1083"/>
      <c r="DO9" s="1083"/>
      <c r="DP9" s="1084"/>
      <c r="DQ9" s="1082" t="s">
        <v>588</v>
      </c>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388</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389</v>
      </c>
      <c r="B23" s="1037" t="s">
        <v>390</v>
      </c>
      <c r="C23" s="1038"/>
      <c r="D23" s="1038"/>
      <c r="E23" s="1038"/>
      <c r="F23" s="1038"/>
      <c r="G23" s="1038"/>
      <c r="H23" s="1038"/>
      <c r="I23" s="1038"/>
      <c r="J23" s="1038"/>
      <c r="K23" s="1038"/>
      <c r="L23" s="1038"/>
      <c r="M23" s="1038"/>
      <c r="N23" s="1038"/>
      <c r="O23" s="1038"/>
      <c r="P23" s="1039"/>
      <c r="Q23" s="1161">
        <v>78690</v>
      </c>
      <c r="R23" s="1162"/>
      <c r="S23" s="1162"/>
      <c r="T23" s="1162"/>
      <c r="U23" s="1162"/>
      <c r="V23" s="1162">
        <v>76263</v>
      </c>
      <c r="W23" s="1162"/>
      <c r="X23" s="1162"/>
      <c r="Y23" s="1162"/>
      <c r="Z23" s="1162"/>
      <c r="AA23" s="1162">
        <v>2427</v>
      </c>
      <c r="AB23" s="1162"/>
      <c r="AC23" s="1162"/>
      <c r="AD23" s="1162"/>
      <c r="AE23" s="1163"/>
      <c r="AF23" s="1164">
        <v>2321</v>
      </c>
      <c r="AG23" s="1162"/>
      <c r="AH23" s="1162"/>
      <c r="AI23" s="1162"/>
      <c r="AJ23" s="1165"/>
      <c r="AK23" s="1166"/>
      <c r="AL23" s="1167"/>
      <c r="AM23" s="1167"/>
      <c r="AN23" s="1167"/>
      <c r="AO23" s="1167"/>
      <c r="AP23" s="1162">
        <v>56299</v>
      </c>
      <c r="AQ23" s="1162"/>
      <c r="AR23" s="1162"/>
      <c r="AS23" s="1162"/>
      <c r="AT23" s="1162"/>
      <c r="AU23" s="1168"/>
      <c r="AV23" s="1168"/>
      <c r="AW23" s="1168"/>
      <c r="AX23" s="1168"/>
      <c r="AY23" s="1169"/>
      <c r="AZ23" s="1158" t="s">
        <v>181</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401</v>
      </c>
      <c r="C28" s="1144"/>
      <c r="D28" s="1144"/>
      <c r="E28" s="1144"/>
      <c r="F28" s="1144"/>
      <c r="G28" s="1144"/>
      <c r="H28" s="1144"/>
      <c r="I28" s="1144"/>
      <c r="J28" s="1144"/>
      <c r="K28" s="1144"/>
      <c r="L28" s="1144"/>
      <c r="M28" s="1144"/>
      <c r="N28" s="1144"/>
      <c r="O28" s="1144"/>
      <c r="P28" s="1145"/>
      <c r="Q28" s="1146">
        <v>22283</v>
      </c>
      <c r="R28" s="1147"/>
      <c r="S28" s="1147"/>
      <c r="T28" s="1147"/>
      <c r="U28" s="1147"/>
      <c r="V28" s="1147">
        <v>22033</v>
      </c>
      <c r="W28" s="1147"/>
      <c r="X28" s="1147"/>
      <c r="Y28" s="1147"/>
      <c r="Z28" s="1147"/>
      <c r="AA28" s="1147">
        <v>250</v>
      </c>
      <c r="AB28" s="1147"/>
      <c r="AC28" s="1147"/>
      <c r="AD28" s="1147"/>
      <c r="AE28" s="1148"/>
      <c r="AF28" s="1149">
        <v>250</v>
      </c>
      <c r="AG28" s="1147"/>
      <c r="AH28" s="1147"/>
      <c r="AI28" s="1147"/>
      <c r="AJ28" s="1150"/>
      <c r="AK28" s="1151">
        <v>1947</v>
      </c>
      <c r="AL28" s="1139"/>
      <c r="AM28" s="1139"/>
      <c r="AN28" s="1139"/>
      <c r="AO28" s="1139"/>
      <c r="AP28" s="1139" t="s">
        <v>579</v>
      </c>
      <c r="AQ28" s="1139"/>
      <c r="AR28" s="1139"/>
      <c r="AS28" s="1139"/>
      <c r="AT28" s="1139"/>
      <c r="AU28" s="1139" t="s">
        <v>578</v>
      </c>
      <c r="AV28" s="1139"/>
      <c r="AW28" s="1139"/>
      <c r="AX28" s="1139"/>
      <c r="AY28" s="1139"/>
      <c r="AZ28" s="1140" t="s">
        <v>579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402</v>
      </c>
      <c r="C29" s="1131"/>
      <c r="D29" s="1131"/>
      <c r="E29" s="1131"/>
      <c r="F29" s="1131"/>
      <c r="G29" s="1131"/>
      <c r="H29" s="1131"/>
      <c r="I29" s="1131"/>
      <c r="J29" s="1131"/>
      <c r="K29" s="1131"/>
      <c r="L29" s="1131"/>
      <c r="M29" s="1131"/>
      <c r="N29" s="1131"/>
      <c r="O29" s="1131"/>
      <c r="P29" s="1132"/>
      <c r="Q29" s="1136">
        <v>15779</v>
      </c>
      <c r="R29" s="1137"/>
      <c r="S29" s="1137"/>
      <c r="T29" s="1137"/>
      <c r="U29" s="1137"/>
      <c r="V29" s="1137">
        <v>15461</v>
      </c>
      <c r="W29" s="1137"/>
      <c r="X29" s="1137"/>
      <c r="Y29" s="1137"/>
      <c r="Z29" s="1137"/>
      <c r="AA29" s="1137">
        <v>318</v>
      </c>
      <c r="AB29" s="1137"/>
      <c r="AC29" s="1137"/>
      <c r="AD29" s="1137"/>
      <c r="AE29" s="1138"/>
      <c r="AF29" s="1112">
        <v>318</v>
      </c>
      <c r="AG29" s="1113"/>
      <c r="AH29" s="1113"/>
      <c r="AI29" s="1113"/>
      <c r="AJ29" s="1114"/>
      <c r="AK29" s="1073">
        <v>2459</v>
      </c>
      <c r="AL29" s="1064"/>
      <c r="AM29" s="1064"/>
      <c r="AN29" s="1064"/>
      <c r="AO29" s="1064"/>
      <c r="AP29" s="1064" t="s">
        <v>579</v>
      </c>
      <c r="AQ29" s="1064"/>
      <c r="AR29" s="1064"/>
      <c r="AS29" s="1064"/>
      <c r="AT29" s="1064"/>
      <c r="AU29" s="1064" t="s">
        <v>579</v>
      </c>
      <c r="AV29" s="1064"/>
      <c r="AW29" s="1064"/>
      <c r="AX29" s="1064"/>
      <c r="AY29" s="1064"/>
      <c r="AZ29" s="1135" t="s">
        <v>578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403</v>
      </c>
      <c r="C30" s="1131"/>
      <c r="D30" s="1131"/>
      <c r="E30" s="1131"/>
      <c r="F30" s="1131"/>
      <c r="G30" s="1131"/>
      <c r="H30" s="1131"/>
      <c r="I30" s="1131"/>
      <c r="J30" s="1131"/>
      <c r="K30" s="1131"/>
      <c r="L30" s="1131"/>
      <c r="M30" s="1131"/>
      <c r="N30" s="1131"/>
      <c r="O30" s="1131"/>
      <c r="P30" s="1132"/>
      <c r="Q30" s="1136">
        <v>2882</v>
      </c>
      <c r="R30" s="1137"/>
      <c r="S30" s="1137"/>
      <c r="T30" s="1137"/>
      <c r="U30" s="1137"/>
      <c r="V30" s="1137">
        <v>2777</v>
      </c>
      <c r="W30" s="1137"/>
      <c r="X30" s="1137"/>
      <c r="Y30" s="1137"/>
      <c r="Z30" s="1137"/>
      <c r="AA30" s="1137">
        <v>105</v>
      </c>
      <c r="AB30" s="1137"/>
      <c r="AC30" s="1137"/>
      <c r="AD30" s="1137"/>
      <c r="AE30" s="1138"/>
      <c r="AF30" s="1112">
        <v>105</v>
      </c>
      <c r="AG30" s="1113"/>
      <c r="AH30" s="1113"/>
      <c r="AI30" s="1113"/>
      <c r="AJ30" s="1114"/>
      <c r="AK30" s="1073">
        <v>2055</v>
      </c>
      <c r="AL30" s="1064"/>
      <c r="AM30" s="1064"/>
      <c r="AN30" s="1064"/>
      <c r="AO30" s="1064"/>
      <c r="AP30" s="1064" t="s">
        <v>579</v>
      </c>
      <c r="AQ30" s="1064"/>
      <c r="AR30" s="1064"/>
      <c r="AS30" s="1064"/>
      <c r="AT30" s="1064"/>
      <c r="AU30" s="1064" t="s">
        <v>578</v>
      </c>
      <c r="AV30" s="1064"/>
      <c r="AW30" s="1064"/>
      <c r="AX30" s="1064"/>
      <c r="AY30" s="1064"/>
      <c r="AZ30" s="1135" t="s">
        <v>580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404</v>
      </c>
      <c r="C31" s="1131"/>
      <c r="D31" s="1131"/>
      <c r="E31" s="1131"/>
      <c r="F31" s="1131"/>
      <c r="G31" s="1131"/>
      <c r="H31" s="1131"/>
      <c r="I31" s="1131"/>
      <c r="J31" s="1131"/>
      <c r="K31" s="1131"/>
      <c r="L31" s="1131"/>
      <c r="M31" s="1131"/>
      <c r="N31" s="1131"/>
      <c r="O31" s="1131"/>
      <c r="P31" s="1132"/>
      <c r="Q31" s="1136">
        <v>12038</v>
      </c>
      <c r="R31" s="1137"/>
      <c r="S31" s="1137"/>
      <c r="T31" s="1137"/>
      <c r="U31" s="1137"/>
      <c r="V31" s="1137">
        <v>12397</v>
      </c>
      <c r="W31" s="1137"/>
      <c r="X31" s="1137"/>
      <c r="Y31" s="1137"/>
      <c r="Z31" s="1137"/>
      <c r="AA31" s="1137">
        <v>-359</v>
      </c>
      <c r="AB31" s="1137"/>
      <c r="AC31" s="1137"/>
      <c r="AD31" s="1137"/>
      <c r="AE31" s="1138"/>
      <c r="AF31" s="1112">
        <v>631</v>
      </c>
      <c r="AG31" s="1113"/>
      <c r="AH31" s="1113"/>
      <c r="AI31" s="1113"/>
      <c r="AJ31" s="1114"/>
      <c r="AK31" s="1073">
        <v>1658</v>
      </c>
      <c r="AL31" s="1064"/>
      <c r="AM31" s="1064"/>
      <c r="AN31" s="1064"/>
      <c r="AO31" s="1064"/>
      <c r="AP31" s="1064">
        <v>4538</v>
      </c>
      <c r="AQ31" s="1064"/>
      <c r="AR31" s="1064"/>
      <c r="AS31" s="1064"/>
      <c r="AT31" s="1064"/>
      <c r="AU31" s="1064">
        <v>2872</v>
      </c>
      <c r="AV31" s="1064"/>
      <c r="AW31" s="1064"/>
      <c r="AX31" s="1064"/>
      <c r="AY31" s="1064"/>
      <c r="AZ31" s="1135" t="s">
        <v>578</v>
      </c>
      <c r="BA31" s="1135"/>
      <c r="BB31" s="1135"/>
      <c r="BC31" s="1135"/>
      <c r="BD31" s="1135"/>
      <c r="BE31" s="1125" t="s">
        <v>405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406</v>
      </c>
      <c r="C32" s="1131"/>
      <c r="D32" s="1131"/>
      <c r="E32" s="1131"/>
      <c r="F32" s="1131"/>
      <c r="G32" s="1131"/>
      <c r="H32" s="1131"/>
      <c r="I32" s="1131"/>
      <c r="J32" s="1131"/>
      <c r="K32" s="1131"/>
      <c r="L32" s="1131"/>
      <c r="M32" s="1131"/>
      <c r="N32" s="1131"/>
      <c r="O32" s="1131"/>
      <c r="P32" s="1132"/>
      <c r="Q32" s="1136">
        <v>7358</v>
      </c>
      <c r="R32" s="1137"/>
      <c r="S32" s="1137"/>
      <c r="T32" s="1137"/>
      <c r="U32" s="1137"/>
      <c r="V32" s="1137">
        <v>5256</v>
      </c>
      <c r="W32" s="1137"/>
      <c r="X32" s="1137"/>
      <c r="Y32" s="1137"/>
      <c r="Z32" s="1137"/>
      <c r="AA32" s="1137">
        <v>2101</v>
      </c>
      <c r="AB32" s="1137"/>
      <c r="AC32" s="1137"/>
      <c r="AD32" s="1137"/>
      <c r="AE32" s="1138"/>
      <c r="AF32" s="1112">
        <v>2097</v>
      </c>
      <c r="AG32" s="1113"/>
      <c r="AH32" s="1113"/>
      <c r="AI32" s="1113"/>
      <c r="AJ32" s="1114"/>
      <c r="AK32" s="1073">
        <v>1627</v>
      </c>
      <c r="AL32" s="1064"/>
      <c r="AM32" s="1064"/>
      <c r="AN32" s="1064"/>
      <c r="AO32" s="1064"/>
      <c r="AP32" s="1064">
        <v>27857</v>
      </c>
      <c r="AQ32" s="1064"/>
      <c r="AR32" s="1064"/>
      <c r="AS32" s="1064"/>
      <c r="AT32" s="1064"/>
      <c r="AU32" s="1064">
        <v>13817</v>
      </c>
      <c r="AV32" s="1064"/>
      <c r="AW32" s="1064"/>
      <c r="AX32" s="1064"/>
      <c r="AY32" s="1064"/>
      <c r="AZ32" s="1135" t="s">
        <v>578</v>
      </c>
      <c r="BA32" s="1135"/>
      <c r="BB32" s="1135"/>
      <c r="BC32" s="1135"/>
      <c r="BD32" s="1135"/>
      <c r="BE32" s="1125" t="s">
        <v>407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389</v>
      </c>
      <c r="B63" s="1037" t="s">
        <v>409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3402</v>
      </c>
      <c r="AG63" s="1052"/>
      <c r="AH63" s="1052"/>
      <c r="AI63" s="1052"/>
      <c r="AJ63" s="1123"/>
      <c r="AK63" s="1124"/>
      <c r="AL63" s="1056"/>
      <c r="AM63" s="1056"/>
      <c r="AN63" s="1056"/>
      <c r="AO63" s="1056"/>
      <c r="AP63" s="1052">
        <v>32395</v>
      </c>
      <c r="AQ63" s="1052"/>
      <c r="AR63" s="1052"/>
      <c r="AS63" s="1052"/>
      <c r="AT63" s="1052"/>
      <c r="AU63" s="1052">
        <v>16690</v>
      </c>
      <c r="AV63" s="1052"/>
      <c r="AW63" s="1052"/>
      <c r="AX63" s="1052"/>
      <c r="AY63" s="1052"/>
      <c r="AZ63" s="1118"/>
      <c r="BA63" s="1118"/>
      <c r="BB63" s="1118"/>
      <c r="BC63" s="1118"/>
      <c r="BD63" s="1118"/>
      <c r="BE63" s="1053"/>
      <c r="BF63" s="1053"/>
      <c r="BG63" s="1053"/>
      <c r="BH63" s="1053"/>
      <c r="BI63" s="1054"/>
      <c r="BJ63" s="1119" t="s">
        <v>410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412</v>
      </c>
      <c r="B66" s="1089"/>
      <c r="C66" s="1089"/>
      <c r="D66" s="1089"/>
      <c r="E66" s="1089"/>
      <c r="F66" s="1089"/>
      <c r="G66" s="1089"/>
      <c r="H66" s="1089"/>
      <c r="I66" s="1089"/>
      <c r="J66" s="1089"/>
      <c r="K66" s="1089"/>
      <c r="L66" s="1089"/>
      <c r="M66" s="1089"/>
      <c r="N66" s="1089"/>
      <c r="O66" s="1089"/>
      <c r="P66" s="1090"/>
      <c r="Q66" s="1094" t="s">
        <v>393</v>
      </c>
      <c r="R66" s="1095"/>
      <c r="S66" s="1095"/>
      <c r="T66" s="1095"/>
      <c r="U66" s="1096"/>
      <c r="V66" s="1094" t="s">
        <v>413</v>
      </c>
      <c r="W66" s="1095"/>
      <c r="X66" s="1095"/>
      <c r="Y66" s="1095"/>
      <c r="Z66" s="1096"/>
      <c r="AA66" s="1094" t="s">
        <v>395</v>
      </c>
      <c r="AB66" s="1095"/>
      <c r="AC66" s="1095"/>
      <c r="AD66" s="1095"/>
      <c r="AE66" s="1096"/>
      <c r="AF66" s="1100" t="s">
        <v>396</v>
      </c>
      <c r="AG66" s="1101"/>
      <c r="AH66" s="1101"/>
      <c r="AI66" s="1101"/>
      <c r="AJ66" s="1102"/>
      <c r="AK66" s="1094" t="s">
        <v>414</v>
      </c>
      <c r="AL66" s="1089"/>
      <c r="AM66" s="1089"/>
      <c r="AN66" s="1089"/>
      <c r="AO66" s="1090"/>
      <c r="AP66" s="1094" t="s">
        <v>398</v>
      </c>
      <c r="AQ66" s="1095"/>
      <c r="AR66" s="1095"/>
      <c r="AS66" s="1095"/>
      <c r="AT66" s="1096"/>
      <c r="AU66" s="1094" t="s">
        <v>415</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581</v>
      </c>
      <c r="C68" s="1079"/>
      <c r="D68" s="1079"/>
      <c r="E68" s="1079"/>
      <c r="F68" s="1079"/>
      <c r="G68" s="1079"/>
      <c r="H68" s="1079"/>
      <c r="I68" s="1079"/>
      <c r="J68" s="1079"/>
      <c r="K68" s="1079"/>
      <c r="L68" s="1079"/>
      <c r="M68" s="1079"/>
      <c r="N68" s="1079"/>
      <c r="O68" s="1079"/>
      <c r="P68" s="1080"/>
      <c r="Q68" s="1081">
        <v>401</v>
      </c>
      <c r="R68" s="1075"/>
      <c r="S68" s="1075"/>
      <c r="T68" s="1075"/>
      <c r="U68" s="1075"/>
      <c r="V68" s="1075">
        <v>371</v>
      </c>
      <c r="W68" s="1075"/>
      <c r="X68" s="1075"/>
      <c r="Y68" s="1075"/>
      <c r="Z68" s="1075"/>
      <c r="AA68" s="1075">
        <v>30</v>
      </c>
      <c r="AB68" s="1075"/>
      <c r="AC68" s="1075"/>
      <c r="AD68" s="1075"/>
      <c r="AE68" s="1075"/>
      <c r="AF68" s="1075">
        <v>30</v>
      </c>
      <c r="AG68" s="1075"/>
      <c r="AH68" s="1075"/>
      <c r="AI68" s="1075"/>
      <c r="AJ68" s="1075"/>
      <c r="AK68" s="1075" t="s">
        <v>578</v>
      </c>
      <c r="AL68" s="1075"/>
      <c r="AM68" s="1075"/>
      <c r="AN68" s="1075"/>
      <c r="AO68" s="1075"/>
      <c r="AP68" s="1075">
        <v>74</v>
      </c>
      <c r="AQ68" s="1075"/>
      <c r="AR68" s="1075"/>
      <c r="AS68" s="1075"/>
      <c r="AT68" s="1075"/>
      <c r="AU68" s="1075">
        <v>27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582</v>
      </c>
      <c r="C69" s="1068"/>
      <c r="D69" s="1068"/>
      <c r="E69" s="1068"/>
      <c r="F69" s="1068"/>
      <c r="G69" s="1068"/>
      <c r="H69" s="1068"/>
      <c r="I69" s="1068"/>
      <c r="J69" s="1068"/>
      <c r="K69" s="1068"/>
      <c r="L69" s="1068"/>
      <c r="M69" s="1068"/>
      <c r="N69" s="1068"/>
      <c r="O69" s="1068"/>
      <c r="P69" s="1069"/>
      <c r="Q69" s="1070">
        <v>4886</v>
      </c>
      <c r="R69" s="1064"/>
      <c r="S69" s="1064"/>
      <c r="T69" s="1064"/>
      <c r="U69" s="1064"/>
      <c r="V69" s="1064">
        <v>3849</v>
      </c>
      <c r="W69" s="1064"/>
      <c r="X69" s="1064"/>
      <c r="Y69" s="1064"/>
      <c r="Z69" s="1064"/>
      <c r="AA69" s="1064">
        <v>1038</v>
      </c>
      <c r="AB69" s="1064"/>
      <c r="AC69" s="1064"/>
      <c r="AD69" s="1064"/>
      <c r="AE69" s="1064"/>
      <c r="AF69" s="1064">
        <v>1038</v>
      </c>
      <c r="AG69" s="1064"/>
      <c r="AH69" s="1064"/>
      <c r="AI69" s="1064"/>
      <c r="AJ69" s="1064"/>
      <c r="AK69" s="1064">
        <v>0</v>
      </c>
      <c r="AL69" s="1064"/>
      <c r="AM69" s="1064"/>
      <c r="AN69" s="1064"/>
      <c r="AO69" s="1064"/>
      <c r="AP69" s="1064" t="s">
        <v>589</v>
      </c>
      <c r="AQ69" s="1064"/>
      <c r="AR69" s="1064"/>
      <c r="AS69" s="1064"/>
      <c r="AT69" s="1064"/>
      <c r="AU69" s="1064" t="s">
        <v>590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596</v>
      </c>
      <c r="C70" s="1068"/>
      <c r="D70" s="1068"/>
      <c r="E70" s="1068"/>
      <c r="F70" s="1068"/>
      <c r="G70" s="1068"/>
      <c r="H70" s="1068"/>
      <c r="I70" s="1068"/>
      <c r="J70" s="1068"/>
      <c r="K70" s="1068"/>
      <c r="L70" s="1068"/>
      <c r="M70" s="1068"/>
      <c r="N70" s="1068"/>
      <c r="O70" s="1068"/>
      <c r="P70" s="1069"/>
      <c r="Q70" s="1070">
        <v>943518</v>
      </c>
      <c r="R70" s="1064"/>
      <c r="S70" s="1064"/>
      <c r="T70" s="1064"/>
      <c r="U70" s="1064"/>
      <c r="V70" s="1064">
        <v>933423</v>
      </c>
      <c r="W70" s="1064"/>
      <c r="X70" s="1064"/>
      <c r="Y70" s="1064"/>
      <c r="Z70" s="1064"/>
      <c r="AA70" s="1064">
        <v>10095</v>
      </c>
      <c r="AB70" s="1064"/>
      <c r="AC70" s="1064"/>
      <c r="AD70" s="1064"/>
      <c r="AE70" s="1064"/>
      <c r="AF70" s="1064">
        <v>10095</v>
      </c>
      <c r="AG70" s="1064"/>
      <c r="AH70" s="1064"/>
      <c r="AI70" s="1064"/>
      <c r="AJ70" s="1064"/>
      <c r="AK70" s="1064">
        <v>4560</v>
      </c>
      <c r="AL70" s="1064"/>
      <c r="AM70" s="1064"/>
      <c r="AN70" s="1064"/>
      <c r="AO70" s="1064"/>
      <c r="AP70" s="1064" t="s">
        <v>579</v>
      </c>
      <c r="AQ70" s="1064"/>
      <c r="AR70" s="1064"/>
      <c r="AS70" s="1064"/>
      <c r="AT70" s="1064"/>
      <c r="AU70" s="1064" t="s">
        <v>578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c r="C71" s="1068"/>
      <c r="D71" s="1068"/>
      <c r="E71" s="1068"/>
      <c r="F71" s="1068"/>
      <c r="G71" s="1068"/>
      <c r="H71" s="1068"/>
      <c r="I71" s="1068"/>
      <c r="J71" s="1068"/>
      <c r="K71" s="1068"/>
      <c r="L71" s="1068"/>
      <c r="M71" s="1068"/>
      <c r="N71" s="1068"/>
      <c r="O71" s="1068"/>
      <c r="P71" s="1069"/>
      <c r="Q71" s="1070"/>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389</v>
      </c>
      <c r="B88" s="1037" t="s">
        <v>416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11163</v>
      </c>
      <c r="AG88" s="1052"/>
      <c r="AH88" s="1052"/>
      <c r="AI88" s="1052"/>
      <c r="AJ88" s="1052"/>
      <c r="AK88" s="1056"/>
      <c r="AL88" s="1056"/>
      <c r="AM88" s="1056"/>
      <c r="AN88" s="1056"/>
      <c r="AO88" s="1056"/>
      <c r="AP88" s="1052">
        <v>74</v>
      </c>
      <c r="AQ88" s="1052"/>
      <c r="AR88" s="1052"/>
      <c r="AS88" s="1052"/>
      <c r="AT88" s="1052"/>
      <c r="AU88" s="1052">
        <v>27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1037" t="s">
        <v>417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615</v>
      </c>
      <c r="CS102" s="1044"/>
      <c r="CT102" s="1044"/>
      <c r="CU102" s="1044"/>
      <c r="CV102" s="1045"/>
      <c r="CW102" s="1043">
        <v>179</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418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419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425</v>
      </c>
      <c r="AB109" s="987"/>
      <c r="AC109" s="987"/>
      <c r="AD109" s="987"/>
      <c r="AE109" s="988"/>
      <c r="AF109" s="989" t="s">
        <v>306</v>
      </c>
      <c r="AG109" s="987"/>
      <c r="AH109" s="987"/>
      <c r="AI109" s="987"/>
      <c r="AJ109" s="988"/>
      <c r="AK109" s="989" t="s">
        <v>305</v>
      </c>
      <c r="AL109" s="987"/>
      <c r="AM109" s="987"/>
      <c r="AN109" s="987"/>
      <c r="AO109" s="988"/>
      <c r="AP109" s="989" t="s">
        <v>426</v>
      </c>
      <c r="AQ109" s="987"/>
      <c r="AR109" s="987"/>
      <c r="AS109" s="987"/>
      <c r="AT109" s="1018"/>
      <c r="AU109" s="986" t="s">
        <v>424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425</v>
      </c>
      <c r="BR109" s="987"/>
      <c r="BS109" s="987"/>
      <c r="BT109" s="987"/>
      <c r="BU109" s="988"/>
      <c r="BV109" s="989" t="s">
        <v>306</v>
      </c>
      <c r="BW109" s="987"/>
      <c r="BX109" s="987"/>
      <c r="BY109" s="987"/>
      <c r="BZ109" s="988"/>
      <c r="CA109" s="989" t="s">
        <v>305</v>
      </c>
      <c r="CB109" s="987"/>
      <c r="CC109" s="987"/>
      <c r="CD109" s="987"/>
      <c r="CE109" s="988"/>
      <c r="CF109" s="1025" t="s">
        <v>426</v>
      </c>
      <c r="CG109" s="1025"/>
      <c r="CH109" s="1025"/>
      <c r="CI109" s="1025"/>
      <c r="CJ109" s="1025"/>
      <c r="CK109" s="989" t="s">
        <v>427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425</v>
      </c>
      <c r="DH109" s="987"/>
      <c r="DI109" s="987"/>
      <c r="DJ109" s="987"/>
      <c r="DK109" s="988"/>
      <c r="DL109" s="989" t="s">
        <v>306</v>
      </c>
      <c r="DM109" s="987"/>
      <c r="DN109" s="987"/>
      <c r="DO109" s="987"/>
      <c r="DP109" s="988"/>
      <c r="DQ109" s="989" t="s">
        <v>305</v>
      </c>
      <c r="DR109" s="987"/>
      <c r="DS109" s="987"/>
      <c r="DT109" s="987"/>
      <c r="DU109" s="988"/>
      <c r="DV109" s="989" t="s">
        <v>426</v>
      </c>
      <c r="DW109" s="987"/>
      <c r="DX109" s="987"/>
      <c r="DY109" s="987"/>
      <c r="DZ109" s="1018"/>
    </row>
    <row r="110" spans="1:131" s="247" customFormat="1" ht="26.25" customHeight="1" x14ac:dyDescent="0.2">
      <c r="A110" s="889" t="s">
        <v>428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4527794</v>
      </c>
      <c r="AB110" s="980"/>
      <c r="AC110" s="980"/>
      <c r="AD110" s="980"/>
      <c r="AE110" s="981"/>
      <c r="AF110" s="982">
        <v>4616651</v>
      </c>
      <c r="AG110" s="980"/>
      <c r="AH110" s="980"/>
      <c r="AI110" s="980"/>
      <c r="AJ110" s="981"/>
      <c r="AK110" s="982">
        <v>4955970</v>
      </c>
      <c r="AL110" s="980"/>
      <c r="AM110" s="980"/>
      <c r="AN110" s="980"/>
      <c r="AO110" s="981"/>
      <c r="AP110" s="983">
        <v>13.2</v>
      </c>
      <c r="AQ110" s="984"/>
      <c r="AR110" s="984"/>
      <c r="AS110" s="984"/>
      <c r="AT110" s="985"/>
      <c r="AU110" s="1019" t="s">
        <v>72</v>
      </c>
      <c r="AV110" s="1020"/>
      <c r="AW110" s="1020"/>
      <c r="AX110" s="1020"/>
      <c r="AY110" s="1020"/>
      <c r="AZ110" s="945" t="s">
        <v>429</v>
      </c>
      <c r="BA110" s="890"/>
      <c r="BB110" s="890"/>
      <c r="BC110" s="890"/>
      <c r="BD110" s="890"/>
      <c r="BE110" s="890"/>
      <c r="BF110" s="890"/>
      <c r="BG110" s="890"/>
      <c r="BH110" s="890"/>
      <c r="BI110" s="890"/>
      <c r="BJ110" s="890"/>
      <c r="BK110" s="890"/>
      <c r="BL110" s="890"/>
      <c r="BM110" s="890"/>
      <c r="BN110" s="890"/>
      <c r="BO110" s="890"/>
      <c r="BP110" s="891"/>
      <c r="BQ110" s="946">
        <v>53933834</v>
      </c>
      <c r="BR110" s="927"/>
      <c r="BS110" s="927"/>
      <c r="BT110" s="927"/>
      <c r="BU110" s="927"/>
      <c r="BV110" s="927">
        <v>55655534</v>
      </c>
      <c r="BW110" s="927"/>
      <c r="BX110" s="927"/>
      <c r="BY110" s="927"/>
      <c r="BZ110" s="927"/>
      <c r="CA110" s="927">
        <v>56298998</v>
      </c>
      <c r="CB110" s="927"/>
      <c r="CC110" s="927"/>
      <c r="CD110" s="927"/>
      <c r="CE110" s="927"/>
      <c r="CF110" s="951">
        <v>149.9</v>
      </c>
      <c r="CG110" s="952"/>
      <c r="CH110" s="952"/>
      <c r="CI110" s="952"/>
      <c r="CJ110" s="952"/>
      <c r="CK110" s="1015" t="s">
        <v>430</v>
      </c>
      <c r="CL110" s="901"/>
      <c r="CM110" s="976" t="s">
        <v>431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432</v>
      </c>
      <c r="DH110" s="927"/>
      <c r="DI110" s="927"/>
      <c r="DJ110" s="927"/>
      <c r="DK110" s="927"/>
      <c r="DL110" s="927" t="s">
        <v>432</v>
      </c>
      <c r="DM110" s="927"/>
      <c r="DN110" s="927"/>
      <c r="DO110" s="927"/>
      <c r="DP110" s="927"/>
      <c r="DQ110" s="927" t="s">
        <v>432</v>
      </c>
      <c r="DR110" s="927"/>
      <c r="DS110" s="927"/>
      <c r="DT110" s="927"/>
      <c r="DU110" s="927"/>
      <c r="DV110" s="928" t="s">
        <v>410</v>
      </c>
      <c r="DW110" s="928"/>
      <c r="DX110" s="928"/>
      <c r="DY110" s="928"/>
      <c r="DZ110" s="929"/>
    </row>
    <row r="111" spans="1:131" s="247" customFormat="1" ht="26.25" customHeight="1" x14ac:dyDescent="0.2">
      <c r="A111" s="856" t="s">
        <v>433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434</v>
      </c>
      <c r="AB111" s="1008"/>
      <c r="AC111" s="1008"/>
      <c r="AD111" s="1008"/>
      <c r="AE111" s="1009"/>
      <c r="AF111" s="1010">
        <v>1817</v>
      </c>
      <c r="AG111" s="1008"/>
      <c r="AH111" s="1008"/>
      <c r="AI111" s="1008"/>
      <c r="AJ111" s="1009"/>
      <c r="AK111" s="1010">
        <v>14177</v>
      </c>
      <c r="AL111" s="1008"/>
      <c r="AM111" s="1008"/>
      <c r="AN111" s="1008"/>
      <c r="AO111" s="1009"/>
      <c r="AP111" s="1011">
        <v>0</v>
      </c>
      <c r="AQ111" s="1012"/>
      <c r="AR111" s="1012"/>
      <c r="AS111" s="1012"/>
      <c r="AT111" s="1013"/>
      <c r="AU111" s="1021"/>
      <c r="AV111" s="1022"/>
      <c r="AW111" s="1022"/>
      <c r="AX111" s="1022"/>
      <c r="AY111" s="1022"/>
      <c r="AZ111" s="897" t="s">
        <v>435</v>
      </c>
      <c r="BA111" s="832"/>
      <c r="BB111" s="832"/>
      <c r="BC111" s="832"/>
      <c r="BD111" s="832"/>
      <c r="BE111" s="832"/>
      <c r="BF111" s="832"/>
      <c r="BG111" s="832"/>
      <c r="BH111" s="832"/>
      <c r="BI111" s="832"/>
      <c r="BJ111" s="832"/>
      <c r="BK111" s="832"/>
      <c r="BL111" s="832"/>
      <c r="BM111" s="832"/>
      <c r="BN111" s="832"/>
      <c r="BO111" s="832"/>
      <c r="BP111" s="833"/>
      <c r="BQ111" s="898">
        <v>1354172</v>
      </c>
      <c r="BR111" s="899"/>
      <c r="BS111" s="899"/>
      <c r="BT111" s="899"/>
      <c r="BU111" s="899"/>
      <c r="BV111" s="899">
        <v>1316767</v>
      </c>
      <c r="BW111" s="899"/>
      <c r="BX111" s="899"/>
      <c r="BY111" s="899"/>
      <c r="BZ111" s="899"/>
      <c r="CA111" s="899">
        <v>1316679</v>
      </c>
      <c r="CB111" s="899"/>
      <c r="CC111" s="899"/>
      <c r="CD111" s="899"/>
      <c r="CE111" s="899"/>
      <c r="CF111" s="960">
        <v>3.5</v>
      </c>
      <c r="CG111" s="961"/>
      <c r="CH111" s="961"/>
      <c r="CI111" s="961"/>
      <c r="CJ111" s="961"/>
      <c r="CK111" s="1016"/>
      <c r="CL111" s="903"/>
      <c r="CM111" s="906" t="s">
        <v>436</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181</v>
      </c>
      <c r="DH111" s="899"/>
      <c r="DI111" s="899"/>
      <c r="DJ111" s="899"/>
      <c r="DK111" s="899"/>
      <c r="DL111" s="899" t="s">
        <v>181</v>
      </c>
      <c r="DM111" s="899"/>
      <c r="DN111" s="899"/>
      <c r="DO111" s="899"/>
      <c r="DP111" s="899"/>
      <c r="DQ111" s="899" t="s">
        <v>181</v>
      </c>
      <c r="DR111" s="899"/>
      <c r="DS111" s="899"/>
      <c r="DT111" s="899"/>
      <c r="DU111" s="899"/>
      <c r="DV111" s="876" t="s">
        <v>181</v>
      </c>
      <c r="DW111" s="876"/>
      <c r="DX111" s="876"/>
      <c r="DY111" s="876"/>
      <c r="DZ111" s="877"/>
    </row>
    <row r="112" spans="1:131" s="247" customFormat="1" ht="26.25" customHeight="1" x14ac:dyDescent="0.2">
      <c r="A112" s="1001" t="s">
        <v>437</v>
      </c>
      <c r="B112" s="1002"/>
      <c r="C112" s="832" t="s">
        <v>438</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56000</v>
      </c>
      <c r="AB112" s="862"/>
      <c r="AC112" s="862"/>
      <c r="AD112" s="862"/>
      <c r="AE112" s="863"/>
      <c r="AF112" s="864">
        <v>54400</v>
      </c>
      <c r="AG112" s="862"/>
      <c r="AH112" s="862"/>
      <c r="AI112" s="862"/>
      <c r="AJ112" s="863"/>
      <c r="AK112" s="864">
        <v>54400</v>
      </c>
      <c r="AL112" s="862"/>
      <c r="AM112" s="862"/>
      <c r="AN112" s="862"/>
      <c r="AO112" s="863"/>
      <c r="AP112" s="909">
        <v>0.1</v>
      </c>
      <c r="AQ112" s="910"/>
      <c r="AR112" s="910"/>
      <c r="AS112" s="910"/>
      <c r="AT112" s="911"/>
      <c r="AU112" s="1021"/>
      <c r="AV112" s="1022"/>
      <c r="AW112" s="1022"/>
      <c r="AX112" s="1022"/>
      <c r="AY112" s="1022"/>
      <c r="AZ112" s="897" t="s">
        <v>439</v>
      </c>
      <c r="BA112" s="832"/>
      <c r="BB112" s="832"/>
      <c r="BC112" s="832"/>
      <c r="BD112" s="832"/>
      <c r="BE112" s="832"/>
      <c r="BF112" s="832"/>
      <c r="BG112" s="832"/>
      <c r="BH112" s="832"/>
      <c r="BI112" s="832"/>
      <c r="BJ112" s="832"/>
      <c r="BK112" s="832"/>
      <c r="BL112" s="832"/>
      <c r="BM112" s="832"/>
      <c r="BN112" s="832"/>
      <c r="BO112" s="832"/>
      <c r="BP112" s="833"/>
      <c r="BQ112" s="898">
        <v>17819007</v>
      </c>
      <c r="BR112" s="899"/>
      <c r="BS112" s="899"/>
      <c r="BT112" s="899"/>
      <c r="BU112" s="899"/>
      <c r="BV112" s="899">
        <v>17084655</v>
      </c>
      <c r="BW112" s="899"/>
      <c r="BX112" s="899"/>
      <c r="BY112" s="899"/>
      <c r="BZ112" s="899"/>
      <c r="CA112" s="899">
        <v>16689503</v>
      </c>
      <c r="CB112" s="899"/>
      <c r="CC112" s="899"/>
      <c r="CD112" s="899"/>
      <c r="CE112" s="899"/>
      <c r="CF112" s="960">
        <v>44.4</v>
      </c>
      <c r="CG112" s="961"/>
      <c r="CH112" s="961"/>
      <c r="CI112" s="961"/>
      <c r="CJ112" s="961"/>
      <c r="CK112" s="1016"/>
      <c r="CL112" s="903"/>
      <c r="CM112" s="906" t="s">
        <v>440</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441</v>
      </c>
      <c r="DH112" s="899"/>
      <c r="DI112" s="899"/>
      <c r="DJ112" s="899"/>
      <c r="DK112" s="899"/>
      <c r="DL112" s="899" t="s">
        <v>181</v>
      </c>
      <c r="DM112" s="899"/>
      <c r="DN112" s="899"/>
      <c r="DO112" s="899"/>
      <c r="DP112" s="899"/>
      <c r="DQ112" s="899" t="s">
        <v>181</v>
      </c>
      <c r="DR112" s="899"/>
      <c r="DS112" s="899"/>
      <c r="DT112" s="899"/>
      <c r="DU112" s="899"/>
      <c r="DV112" s="876" t="s">
        <v>181</v>
      </c>
      <c r="DW112" s="876"/>
      <c r="DX112" s="876"/>
      <c r="DY112" s="876"/>
      <c r="DZ112" s="877"/>
    </row>
    <row r="113" spans="1:130" s="247" customFormat="1" ht="26.25" customHeight="1" x14ac:dyDescent="0.2">
      <c r="A113" s="1003"/>
      <c r="B113" s="1004"/>
      <c r="C113" s="832" t="s">
        <v>442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1777687</v>
      </c>
      <c r="AB113" s="1008"/>
      <c r="AC113" s="1008"/>
      <c r="AD113" s="1008"/>
      <c r="AE113" s="1009"/>
      <c r="AF113" s="1010">
        <v>1646710</v>
      </c>
      <c r="AG113" s="1008"/>
      <c r="AH113" s="1008"/>
      <c r="AI113" s="1008"/>
      <c r="AJ113" s="1009"/>
      <c r="AK113" s="1010">
        <v>1829468</v>
      </c>
      <c r="AL113" s="1008"/>
      <c r="AM113" s="1008"/>
      <c r="AN113" s="1008"/>
      <c r="AO113" s="1009"/>
      <c r="AP113" s="1011">
        <v>4.9000000000000004</v>
      </c>
      <c r="AQ113" s="1012"/>
      <c r="AR113" s="1012"/>
      <c r="AS113" s="1012"/>
      <c r="AT113" s="1013"/>
      <c r="AU113" s="1021"/>
      <c r="AV113" s="1022"/>
      <c r="AW113" s="1022"/>
      <c r="AX113" s="1022"/>
      <c r="AY113" s="1022"/>
      <c r="AZ113" s="897" t="s">
        <v>443</v>
      </c>
      <c r="BA113" s="832"/>
      <c r="BB113" s="832"/>
      <c r="BC113" s="832"/>
      <c r="BD113" s="832"/>
      <c r="BE113" s="832"/>
      <c r="BF113" s="832"/>
      <c r="BG113" s="832"/>
      <c r="BH113" s="832"/>
      <c r="BI113" s="832"/>
      <c r="BJ113" s="832"/>
      <c r="BK113" s="832"/>
      <c r="BL113" s="832"/>
      <c r="BM113" s="832"/>
      <c r="BN113" s="832"/>
      <c r="BO113" s="832"/>
      <c r="BP113" s="833"/>
      <c r="BQ113" s="898">
        <v>33220</v>
      </c>
      <c r="BR113" s="899"/>
      <c r="BS113" s="899"/>
      <c r="BT113" s="899"/>
      <c r="BU113" s="899"/>
      <c r="BV113" s="899">
        <v>29921</v>
      </c>
      <c r="BW113" s="899"/>
      <c r="BX113" s="899"/>
      <c r="BY113" s="899"/>
      <c r="BZ113" s="899"/>
      <c r="CA113" s="899">
        <v>26572</v>
      </c>
      <c r="CB113" s="899"/>
      <c r="CC113" s="899"/>
      <c r="CD113" s="899"/>
      <c r="CE113" s="899"/>
      <c r="CF113" s="960">
        <v>0.1</v>
      </c>
      <c r="CG113" s="961"/>
      <c r="CH113" s="961"/>
      <c r="CI113" s="961"/>
      <c r="CJ113" s="961"/>
      <c r="CK113" s="1016"/>
      <c r="CL113" s="903"/>
      <c r="CM113" s="906" t="s">
        <v>444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181</v>
      </c>
      <c r="DH113" s="862"/>
      <c r="DI113" s="862"/>
      <c r="DJ113" s="862"/>
      <c r="DK113" s="863"/>
      <c r="DL113" s="864" t="s">
        <v>441</v>
      </c>
      <c r="DM113" s="862"/>
      <c r="DN113" s="862"/>
      <c r="DO113" s="862"/>
      <c r="DP113" s="863"/>
      <c r="DQ113" s="864" t="s">
        <v>181</v>
      </c>
      <c r="DR113" s="862"/>
      <c r="DS113" s="862"/>
      <c r="DT113" s="862"/>
      <c r="DU113" s="863"/>
      <c r="DV113" s="909" t="s">
        <v>181</v>
      </c>
      <c r="DW113" s="910"/>
      <c r="DX113" s="910"/>
      <c r="DY113" s="910"/>
      <c r="DZ113" s="911"/>
    </row>
    <row r="114" spans="1:130" s="247" customFormat="1" ht="26.25" customHeight="1" x14ac:dyDescent="0.2">
      <c r="A114" s="1003"/>
      <c r="B114" s="1004"/>
      <c r="C114" s="832" t="s">
        <v>445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181</v>
      </c>
      <c r="AB114" s="862"/>
      <c r="AC114" s="862"/>
      <c r="AD114" s="862"/>
      <c r="AE114" s="863"/>
      <c r="AF114" s="864">
        <v>3324</v>
      </c>
      <c r="AG114" s="862"/>
      <c r="AH114" s="862"/>
      <c r="AI114" s="862"/>
      <c r="AJ114" s="863"/>
      <c r="AK114" s="864">
        <v>3323</v>
      </c>
      <c r="AL114" s="862"/>
      <c r="AM114" s="862"/>
      <c r="AN114" s="862"/>
      <c r="AO114" s="863"/>
      <c r="AP114" s="909">
        <v>0</v>
      </c>
      <c r="AQ114" s="910"/>
      <c r="AR114" s="910"/>
      <c r="AS114" s="910"/>
      <c r="AT114" s="911"/>
      <c r="AU114" s="1021"/>
      <c r="AV114" s="1022"/>
      <c r="AW114" s="1022"/>
      <c r="AX114" s="1022"/>
      <c r="AY114" s="1022"/>
      <c r="AZ114" s="897" t="s">
        <v>446</v>
      </c>
      <c r="BA114" s="832"/>
      <c r="BB114" s="832"/>
      <c r="BC114" s="832"/>
      <c r="BD114" s="832"/>
      <c r="BE114" s="832"/>
      <c r="BF114" s="832"/>
      <c r="BG114" s="832"/>
      <c r="BH114" s="832"/>
      <c r="BI114" s="832"/>
      <c r="BJ114" s="832"/>
      <c r="BK114" s="832"/>
      <c r="BL114" s="832"/>
      <c r="BM114" s="832"/>
      <c r="BN114" s="832"/>
      <c r="BO114" s="832"/>
      <c r="BP114" s="833"/>
      <c r="BQ114" s="898">
        <v>8634552</v>
      </c>
      <c r="BR114" s="899"/>
      <c r="BS114" s="899"/>
      <c r="BT114" s="899"/>
      <c r="BU114" s="899"/>
      <c r="BV114" s="899">
        <v>8669278</v>
      </c>
      <c r="BW114" s="899"/>
      <c r="BX114" s="899"/>
      <c r="BY114" s="899"/>
      <c r="BZ114" s="899"/>
      <c r="CA114" s="899">
        <v>8614831</v>
      </c>
      <c r="CB114" s="899"/>
      <c r="CC114" s="899"/>
      <c r="CD114" s="899"/>
      <c r="CE114" s="899"/>
      <c r="CF114" s="960">
        <v>22.9</v>
      </c>
      <c r="CG114" s="961"/>
      <c r="CH114" s="961"/>
      <c r="CI114" s="961"/>
      <c r="CJ114" s="961"/>
      <c r="CK114" s="1016"/>
      <c r="CL114" s="903"/>
      <c r="CM114" s="906" t="s">
        <v>447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181</v>
      </c>
      <c r="DH114" s="862"/>
      <c r="DI114" s="862"/>
      <c r="DJ114" s="862"/>
      <c r="DK114" s="863"/>
      <c r="DL114" s="864" t="s">
        <v>181</v>
      </c>
      <c r="DM114" s="862"/>
      <c r="DN114" s="862"/>
      <c r="DO114" s="862"/>
      <c r="DP114" s="863"/>
      <c r="DQ114" s="864" t="s">
        <v>181</v>
      </c>
      <c r="DR114" s="862"/>
      <c r="DS114" s="862"/>
      <c r="DT114" s="862"/>
      <c r="DU114" s="863"/>
      <c r="DV114" s="909" t="s">
        <v>181</v>
      </c>
      <c r="DW114" s="910"/>
      <c r="DX114" s="910"/>
      <c r="DY114" s="910"/>
      <c r="DZ114" s="911"/>
    </row>
    <row r="115" spans="1:130" s="247" customFormat="1" ht="26.25" customHeight="1" x14ac:dyDescent="0.2">
      <c r="A115" s="1003"/>
      <c r="B115" s="1004"/>
      <c r="C115" s="832" t="s">
        <v>448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73415</v>
      </c>
      <c r="AB115" s="1008"/>
      <c r="AC115" s="1008"/>
      <c r="AD115" s="1008"/>
      <c r="AE115" s="1009"/>
      <c r="AF115" s="1010">
        <v>73415</v>
      </c>
      <c r="AG115" s="1008"/>
      <c r="AH115" s="1008"/>
      <c r="AI115" s="1008"/>
      <c r="AJ115" s="1009"/>
      <c r="AK115" s="1010">
        <v>65907</v>
      </c>
      <c r="AL115" s="1008"/>
      <c r="AM115" s="1008"/>
      <c r="AN115" s="1008"/>
      <c r="AO115" s="1009"/>
      <c r="AP115" s="1011">
        <v>0.2</v>
      </c>
      <c r="AQ115" s="1012"/>
      <c r="AR115" s="1012"/>
      <c r="AS115" s="1012"/>
      <c r="AT115" s="1013"/>
      <c r="AU115" s="1021"/>
      <c r="AV115" s="1022"/>
      <c r="AW115" s="1022"/>
      <c r="AX115" s="1022"/>
      <c r="AY115" s="1022"/>
      <c r="AZ115" s="897" t="s">
        <v>449</v>
      </c>
      <c r="BA115" s="832"/>
      <c r="BB115" s="832"/>
      <c r="BC115" s="832"/>
      <c r="BD115" s="832"/>
      <c r="BE115" s="832"/>
      <c r="BF115" s="832"/>
      <c r="BG115" s="832"/>
      <c r="BH115" s="832"/>
      <c r="BI115" s="832"/>
      <c r="BJ115" s="832"/>
      <c r="BK115" s="832"/>
      <c r="BL115" s="832"/>
      <c r="BM115" s="832"/>
      <c r="BN115" s="832"/>
      <c r="BO115" s="832"/>
      <c r="BP115" s="833"/>
      <c r="BQ115" s="898" t="s">
        <v>181</v>
      </c>
      <c r="BR115" s="899"/>
      <c r="BS115" s="899"/>
      <c r="BT115" s="899"/>
      <c r="BU115" s="899"/>
      <c r="BV115" s="899" t="s">
        <v>450</v>
      </c>
      <c r="BW115" s="899"/>
      <c r="BX115" s="899"/>
      <c r="BY115" s="899"/>
      <c r="BZ115" s="899"/>
      <c r="CA115" s="899" t="s">
        <v>181</v>
      </c>
      <c r="CB115" s="899"/>
      <c r="CC115" s="899"/>
      <c r="CD115" s="899"/>
      <c r="CE115" s="899"/>
      <c r="CF115" s="960" t="s">
        <v>441</v>
      </c>
      <c r="CG115" s="961"/>
      <c r="CH115" s="961"/>
      <c r="CI115" s="961"/>
      <c r="CJ115" s="961"/>
      <c r="CK115" s="1016"/>
      <c r="CL115" s="903"/>
      <c r="CM115" s="897" t="s">
        <v>451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181</v>
      </c>
      <c r="DH115" s="862"/>
      <c r="DI115" s="862"/>
      <c r="DJ115" s="862"/>
      <c r="DK115" s="863"/>
      <c r="DL115" s="864" t="s">
        <v>181</v>
      </c>
      <c r="DM115" s="862"/>
      <c r="DN115" s="862"/>
      <c r="DO115" s="862"/>
      <c r="DP115" s="863"/>
      <c r="DQ115" s="864" t="s">
        <v>181</v>
      </c>
      <c r="DR115" s="862"/>
      <c r="DS115" s="862"/>
      <c r="DT115" s="862"/>
      <c r="DU115" s="863"/>
      <c r="DV115" s="909" t="s">
        <v>181</v>
      </c>
      <c r="DW115" s="910"/>
      <c r="DX115" s="910"/>
      <c r="DY115" s="910"/>
      <c r="DZ115" s="911"/>
    </row>
    <row r="116" spans="1:130" s="247" customFormat="1" ht="26.25" customHeight="1" x14ac:dyDescent="0.2">
      <c r="A116" s="1005"/>
      <c r="B116" s="1006"/>
      <c r="C116" s="965" t="s">
        <v>452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450</v>
      </c>
      <c r="AB116" s="862"/>
      <c r="AC116" s="862"/>
      <c r="AD116" s="862"/>
      <c r="AE116" s="863"/>
      <c r="AF116" s="864" t="s">
        <v>181</v>
      </c>
      <c r="AG116" s="862"/>
      <c r="AH116" s="862"/>
      <c r="AI116" s="862"/>
      <c r="AJ116" s="863"/>
      <c r="AK116" s="864" t="s">
        <v>181</v>
      </c>
      <c r="AL116" s="862"/>
      <c r="AM116" s="862"/>
      <c r="AN116" s="862"/>
      <c r="AO116" s="863"/>
      <c r="AP116" s="909" t="s">
        <v>181</v>
      </c>
      <c r="AQ116" s="910"/>
      <c r="AR116" s="910"/>
      <c r="AS116" s="910"/>
      <c r="AT116" s="911"/>
      <c r="AU116" s="1021"/>
      <c r="AV116" s="1022"/>
      <c r="AW116" s="1022"/>
      <c r="AX116" s="1022"/>
      <c r="AY116" s="1022"/>
      <c r="AZ116" s="948" t="s">
        <v>453</v>
      </c>
      <c r="BA116" s="949"/>
      <c r="BB116" s="949"/>
      <c r="BC116" s="949"/>
      <c r="BD116" s="949"/>
      <c r="BE116" s="949"/>
      <c r="BF116" s="949"/>
      <c r="BG116" s="949"/>
      <c r="BH116" s="949"/>
      <c r="BI116" s="949"/>
      <c r="BJ116" s="949"/>
      <c r="BK116" s="949"/>
      <c r="BL116" s="949"/>
      <c r="BM116" s="949"/>
      <c r="BN116" s="949"/>
      <c r="BO116" s="949"/>
      <c r="BP116" s="950"/>
      <c r="BQ116" s="898" t="s">
        <v>181</v>
      </c>
      <c r="BR116" s="899"/>
      <c r="BS116" s="899"/>
      <c r="BT116" s="899"/>
      <c r="BU116" s="899"/>
      <c r="BV116" s="899" t="s">
        <v>441</v>
      </c>
      <c r="BW116" s="899"/>
      <c r="BX116" s="899"/>
      <c r="BY116" s="899"/>
      <c r="BZ116" s="899"/>
      <c r="CA116" s="899" t="s">
        <v>181</v>
      </c>
      <c r="CB116" s="899"/>
      <c r="CC116" s="899"/>
      <c r="CD116" s="899"/>
      <c r="CE116" s="899"/>
      <c r="CF116" s="960" t="s">
        <v>181</v>
      </c>
      <c r="CG116" s="961"/>
      <c r="CH116" s="961"/>
      <c r="CI116" s="961"/>
      <c r="CJ116" s="961"/>
      <c r="CK116" s="1016"/>
      <c r="CL116" s="903"/>
      <c r="CM116" s="906" t="s">
        <v>454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181</v>
      </c>
      <c r="DH116" s="862"/>
      <c r="DI116" s="862"/>
      <c r="DJ116" s="862"/>
      <c r="DK116" s="863"/>
      <c r="DL116" s="864" t="s">
        <v>441</v>
      </c>
      <c r="DM116" s="862"/>
      <c r="DN116" s="862"/>
      <c r="DO116" s="862"/>
      <c r="DP116" s="863"/>
      <c r="DQ116" s="864" t="s">
        <v>181</v>
      </c>
      <c r="DR116" s="862"/>
      <c r="DS116" s="862"/>
      <c r="DT116" s="862"/>
      <c r="DU116" s="863"/>
      <c r="DV116" s="909" t="s">
        <v>181</v>
      </c>
      <c r="DW116" s="910"/>
      <c r="DX116" s="910"/>
      <c r="DY116" s="910"/>
      <c r="DZ116" s="911"/>
    </row>
    <row r="117" spans="1:130" s="247" customFormat="1" ht="26.25" customHeight="1" x14ac:dyDescent="0.2">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455</v>
      </c>
      <c r="Z117" s="988"/>
      <c r="AA117" s="993">
        <v>6434896</v>
      </c>
      <c r="AB117" s="994"/>
      <c r="AC117" s="994"/>
      <c r="AD117" s="994"/>
      <c r="AE117" s="995"/>
      <c r="AF117" s="996">
        <v>6396317</v>
      </c>
      <c r="AG117" s="994"/>
      <c r="AH117" s="994"/>
      <c r="AI117" s="994"/>
      <c r="AJ117" s="995"/>
      <c r="AK117" s="996">
        <v>6923245</v>
      </c>
      <c r="AL117" s="994"/>
      <c r="AM117" s="994"/>
      <c r="AN117" s="994"/>
      <c r="AO117" s="995"/>
      <c r="AP117" s="997"/>
      <c r="AQ117" s="998"/>
      <c r="AR117" s="998"/>
      <c r="AS117" s="998"/>
      <c r="AT117" s="999"/>
      <c r="AU117" s="1021"/>
      <c r="AV117" s="1022"/>
      <c r="AW117" s="1022"/>
      <c r="AX117" s="1022"/>
      <c r="AY117" s="1022"/>
      <c r="AZ117" s="948" t="s">
        <v>456</v>
      </c>
      <c r="BA117" s="949"/>
      <c r="BB117" s="949"/>
      <c r="BC117" s="949"/>
      <c r="BD117" s="949"/>
      <c r="BE117" s="949"/>
      <c r="BF117" s="949"/>
      <c r="BG117" s="949"/>
      <c r="BH117" s="949"/>
      <c r="BI117" s="949"/>
      <c r="BJ117" s="949"/>
      <c r="BK117" s="949"/>
      <c r="BL117" s="949"/>
      <c r="BM117" s="949"/>
      <c r="BN117" s="949"/>
      <c r="BO117" s="949"/>
      <c r="BP117" s="950"/>
      <c r="BQ117" s="898" t="s">
        <v>181</v>
      </c>
      <c r="BR117" s="899"/>
      <c r="BS117" s="899"/>
      <c r="BT117" s="899"/>
      <c r="BU117" s="899"/>
      <c r="BV117" s="899" t="s">
        <v>181</v>
      </c>
      <c r="BW117" s="899"/>
      <c r="BX117" s="899"/>
      <c r="BY117" s="899"/>
      <c r="BZ117" s="899"/>
      <c r="CA117" s="899" t="s">
        <v>181</v>
      </c>
      <c r="CB117" s="899"/>
      <c r="CC117" s="899"/>
      <c r="CD117" s="899"/>
      <c r="CE117" s="899"/>
      <c r="CF117" s="960" t="s">
        <v>181</v>
      </c>
      <c r="CG117" s="961"/>
      <c r="CH117" s="961"/>
      <c r="CI117" s="961"/>
      <c r="CJ117" s="961"/>
      <c r="CK117" s="1016"/>
      <c r="CL117" s="903"/>
      <c r="CM117" s="906" t="s">
        <v>457</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181</v>
      </c>
      <c r="DH117" s="862"/>
      <c r="DI117" s="862"/>
      <c r="DJ117" s="862"/>
      <c r="DK117" s="863"/>
      <c r="DL117" s="864" t="s">
        <v>181</v>
      </c>
      <c r="DM117" s="862"/>
      <c r="DN117" s="862"/>
      <c r="DO117" s="862"/>
      <c r="DP117" s="863"/>
      <c r="DQ117" s="864" t="s">
        <v>181</v>
      </c>
      <c r="DR117" s="862"/>
      <c r="DS117" s="862"/>
      <c r="DT117" s="862"/>
      <c r="DU117" s="863"/>
      <c r="DV117" s="909" t="s">
        <v>181</v>
      </c>
      <c r="DW117" s="910"/>
      <c r="DX117" s="910"/>
      <c r="DY117" s="910"/>
      <c r="DZ117" s="911"/>
    </row>
    <row r="118" spans="1:130" s="247" customFormat="1" ht="26.25" customHeight="1" x14ac:dyDescent="0.2">
      <c r="A118" s="986" t="s">
        <v>427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425</v>
      </c>
      <c r="AB118" s="987"/>
      <c r="AC118" s="987"/>
      <c r="AD118" s="987"/>
      <c r="AE118" s="988"/>
      <c r="AF118" s="989" t="s">
        <v>306</v>
      </c>
      <c r="AG118" s="987"/>
      <c r="AH118" s="987"/>
      <c r="AI118" s="987"/>
      <c r="AJ118" s="988"/>
      <c r="AK118" s="989" t="s">
        <v>305</v>
      </c>
      <c r="AL118" s="987"/>
      <c r="AM118" s="987"/>
      <c r="AN118" s="987"/>
      <c r="AO118" s="988"/>
      <c r="AP118" s="990" t="s">
        <v>426</v>
      </c>
      <c r="AQ118" s="991"/>
      <c r="AR118" s="991"/>
      <c r="AS118" s="991"/>
      <c r="AT118" s="992"/>
      <c r="AU118" s="1021"/>
      <c r="AV118" s="1022"/>
      <c r="AW118" s="1022"/>
      <c r="AX118" s="1022"/>
      <c r="AY118" s="1022"/>
      <c r="AZ118" s="964" t="s">
        <v>458</v>
      </c>
      <c r="BA118" s="965"/>
      <c r="BB118" s="965"/>
      <c r="BC118" s="965"/>
      <c r="BD118" s="965"/>
      <c r="BE118" s="965"/>
      <c r="BF118" s="965"/>
      <c r="BG118" s="965"/>
      <c r="BH118" s="965"/>
      <c r="BI118" s="965"/>
      <c r="BJ118" s="965"/>
      <c r="BK118" s="965"/>
      <c r="BL118" s="965"/>
      <c r="BM118" s="965"/>
      <c r="BN118" s="965"/>
      <c r="BO118" s="965"/>
      <c r="BP118" s="966"/>
      <c r="BQ118" s="967" t="s">
        <v>181</v>
      </c>
      <c r="BR118" s="930"/>
      <c r="BS118" s="930"/>
      <c r="BT118" s="930"/>
      <c r="BU118" s="930"/>
      <c r="BV118" s="930" t="s">
        <v>459</v>
      </c>
      <c r="BW118" s="930"/>
      <c r="BX118" s="930"/>
      <c r="BY118" s="930"/>
      <c r="BZ118" s="930"/>
      <c r="CA118" s="930" t="s">
        <v>459</v>
      </c>
      <c r="CB118" s="930"/>
      <c r="CC118" s="930"/>
      <c r="CD118" s="930"/>
      <c r="CE118" s="930"/>
      <c r="CF118" s="960" t="s">
        <v>181</v>
      </c>
      <c r="CG118" s="961"/>
      <c r="CH118" s="961"/>
      <c r="CI118" s="961"/>
      <c r="CJ118" s="961"/>
      <c r="CK118" s="1016"/>
      <c r="CL118" s="903"/>
      <c r="CM118" s="906" t="s">
        <v>460</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181</v>
      </c>
      <c r="DH118" s="862"/>
      <c r="DI118" s="862"/>
      <c r="DJ118" s="862"/>
      <c r="DK118" s="863"/>
      <c r="DL118" s="864" t="s">
        <v>181</v>
      </c>
      <c r="DM118" s="862"/>
      <c r="DN118" s="862"/>
      <c r="DO118" s="862"/>
      <c r="DP118" s="863"/>
      <c r="DQ118" s="864" t="s">
        <v>441</v>
      </c>
      <c r="DR118" s="862"/>
      <c r="DS118" s="862"/>
      <c r="DT118" s="862"/>
      <c r="DU118" s="863"/>
      <c r="DV118" s="909" t="s">
        <v>181</v>
      </c>
      <c r="DW118" s="910"/>
      <c r="DX118" s="910"/>
      <c r="DY118" s="910"/>
      <c r="DZ118" s="911"/>
    </row>
    <row r="119" spans="1:130" s="247" customFormat="1" ht="26.25" customHeight="1" x14ac:dyDescent="0.2">
      <c r="A119" s="900" t="s">
        <v>430</v>
      </c>
      <c r="B119" s="901"/>
      <c r="C119" s="976" t="s">
        <v>431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181</v>
      </c>
      <c r="AB119" s="980"/>
      <c r="AC119" s="980"/>
      <c r="AD119" s="980"/>
      <c r="AE119" s="981"/>
      <c r="AF119" s="982" t="s">
        <v>181</v>
      </c>
      <c r="AG119" s="980"/>
      <c r="AH119" s="980"/>
      <c r="AI119" s="980"/>
      <c r="AJ119" s="981"/>
      <c r="AK119" s="982" t="s">
        <v>181</v>
      </c>
      <c r="AL119" s="980"/>
      <c r="AM119" s="980"/>
      <c r="AN119" s="980"/>
      <c r="AO119" s="981"/>
      <c r="AP119" s="983" t="s">
        <v>181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461</v>
      </c>
      <c r="BP119" s="963"/>
      <c r="BQ119" s="967">
        <v>81774785</v>
      </c>
      <c r="BR119" s="930"/>
      <c r="BS119" s="930"/>
      <c r="BT119" s="930"/>
      <c r="BU119" s="930"/>
      <c r="BV119" s="930">
        <v>82756155</v>
      </c>
      <c r="BW119" s="930"/>
      <c r="BX119" s="930"/>
      <c r="BY119" s="930"/>
      <c r="BZ119" s="930"/>
      <c r="CA119" s="930">
        <v>82946583</v>
      </c>
      <c r="CB119" s="930"/>
      <c r="CC119" s="930"/>
      <c r="CD119" s="930"/>
      <c r="CE119" s="930"/>
      <c r="CF119" s="828"/>
      <c r="CG119" s="829"/>
      <c r="CH119" s="829"/>
      <c r="CI119" s="829"/>
      <c r="CJ119" s="919"/>
      <c r="CK119" s="1017"/>
      <c r="CL119" s="905"/>
      <c r="CM119" s="923" t="s">
        <v>462</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1354172</v>
      </c>
      <c r="DH119" s="845"/>
      <c r="DI119" s="845"/>
      <c r="DJ119" s="845"/>
      <c r="DK119" s="846"/>
      <c r="DL119" s="847">
        <v>1316767</v>
      </c>
      <c r="DM119" s="845"/>
      <c r="DN119" s="845"/>
      <c r="DO119" s="845"/>
      <c r="DP119" s="846"/>
      <c r="DQ119" s="847">
        <v>1316679</v>
      </c>
      <c r="DR119" s="845"/>
      <c r="DS119" s="845"/>
      <c r="DT119" s="845"/>
      <c r="DU119" s="846"/>
      <c r="DV119" s="933">
        <v>3.5</v>
      </c>
      <c r="DW119" s="934"/>
      <c r="DX119" s="934"/>
      <c r="DY119" s="934"/>
      <c r="DZ119" s="935"/>
    </row>
    <row r="120" spans="1:130" s="247" customFormat="1" ht="26.25" customHeight="1" x14ac:dyDescent="0.2">
      <c r="A120" s="902"/>
      <c r="B120" s="903"/>
      <c r="C120" s="906" t="s">
        <v>436</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181</v>
      </c>
      <c r="AB120" s="862"/>
      <c r="AC120" s="862"/>
      <c r="AD120" s="862"/>
      <c r="AE120" s="863"/>
      <c r="AF120" s="864" t="s">
        <v>181</v>
      </c>
      <c r="AG120" s="862"/>
      <c r="AH120" s="862"/>
      <c r="AI120" s="862"/>
      <c r="AJ120" s="863"/>
      <c r="AK120" s="864" t="s">
        <v>181</v>
      </c>
      <c r="AL120" s="862"/>
      <c r="AM120" s="862"/>
      <c r="AN120" s="862"/>
      <c r="AO120" s="863"/>
      <c r="AP120" s="909" t="s">
        <v>181</v>
      </c>
      <c r="AQ120" s="910"/>
      <c r="AR120" s="910"/>
      <c r="AS120" s="910"/>
      <c r="AT120" s="911"/>
      <c r="AU120" s="968" t="s">
        <v>463</v>
      </c>
      <c r="AV120" s="969"/>
      <c r="AW120" s="969"/>
      <c r="AX120" s="969"/>
      <c r="AY120" s="970"/>
      <c r="AZ120" s="945" t="s">
        <v>464</v>
      </c>
      <c r="BA120" s="890"/>
      <c r="BB120" s="890"/>
      <c r="BC120" s="890"/>
      <c r="BD120" s="890"/>
      <c r="BE120" s="890"/>
      <c r="BF120" s="890"/>
      <c r="BG120" s="890"/>
      <c r="BH120" s="890"/>
      <c r="BI120" s="890"/>
      <c r="BJ120" s="890"/>
      <c r="BK120" s="890"/>
      <c r="BL120" s="890"/>
      <c r="BM120" s="890"/>
      <c r="BN120" s="890"/>
      <c r="BO120" s="890"/>
      <c r="BP120" s="891"/>
      <c r="BQ120" s="946">
        <v>10582718</v>
      </c>
      <c r="BR120" s="927"/>
      <c r="BS120" s="927"/>
      <c r="BT120" s="927"/>
      <c r="BU120" s="927"/>
      <c r="BV120" s="927">
        <v>11399974</v>
      </c>
      <c r="BW120" s="927"/>
      <c r="BX120" s="927"/>
      <c r="BY120" s="927"/>
      <c r="BZ120" s="927"/>
      <c r="CA120" s="927">
        <v>9236167</v>
      </c>
      <c r="CB120" s="927"/>
      <c r="CC120" s="927"/>
      <c r="CD120" s="927"/>
      <c r="CE120" s="927"/>
      <c r="CF120" s="951">
        <v>24.6</v>
      </c>
      <c r="CG120" s="952"/>
      <c r="CH120" s="952"/>
      <c r="CI120" s="952"/>
      <c r="CJ120" s="952"/>
      <c r="CK120" s="953" t="s">
        <v>465</v>
      </c>
      <c r="CL120" s="937"/>
      <c r="CM120" s="937"/>
      <c r="CN120" s="937"/>
      <c r="CO120" s="938"/>
      <c r="CP120" s="957" t="s">
        <v>466</v>
      </c>
      <c r="CQ120" s="958"/>
      <c r="CR120" s="958"/>
      <c r="CS120" s="958"/>
      <c r="CT120" s="958"/>
      <c r="CU120" s="958"/>
      <c r="CV120" s="958"/>
      <c r="CW120" s="958"/>
      <c r="CX120" s="958"/>
      <c r="CY120" s="958"/>
      <c r="CZ120" s="958"/>
      <c r="DA120" s="958"/>
      <c r="DB120" s="958"/>
      <c r="DC120" s="958"/>
      <c r="DD120" s="958"/>
      <c r="DE120" s="958"/>
      <c r="DF120" s="959"/>
      <c r="DG120" s="946">
        <v>15124806</v>
      </c>
      <c r="DH120" s="927"/>
      <c r="DI120" s="927"/>
      <c r="DJ120" s="927"/>
      <c r="DK120" s="927"/>
      <c r="DL120" s="927">
        <v>13809187</v>
      </c>
      <c r="DM120" s="927"/>
      <c r="DN120" s="927"/>
      <c r="DO120" s="927"/>
      <c r="DP120" s="927"/>
      <c r="DQ120" s="927">
        <v>13817127</v>
      </c>
      <c r="DR120" s="927"/>
      <c r="DS120" s="927"/>
      <c r="DT120" s="927"/>
      <c r="DU120" s="927"/>
      <c r="DV120" s="928">
        <v>36.799999999999997</v>
      </c>
      <c r="DW120" s="928"/>
      <c r="DX120" s="928"/>
      <c r="DY120" s="928"/>
      <c r="DZ120" s="929"/>
    </row>
    <row r="121" spans="1:130" s="247" customFormat="1" ht="26.25" customHeight="1" x14ac:dyDescent="0.2">
      <c r="A121" s="902"/>
      <c r="B121" s="903"/>
      <c r="C121" s="948" t="s">
        <v>467</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181</v>
      </c>
      <c r="AB121" s="862"/>
      <c r="AC121" s="862"/>
      <c r="AD121" s="862"/>
      <c r="AE121" s="863"/>
      <c r="AF121" s="864" t="s">
        <v>181</v>
      </c>
      <c r="AG121" s="862"/>
      <c r="AH121" s="862"/>
      <c r="AI121" s="862"/>
      <c r="AJ121" s="863"/>
      <c r="AK121" s="864" t="s">
        <v>181</v>
      </c>
      <c r="AL121" s="862"/>
      <c r="AM121" s="862"/>
      <c r="AN121" s="862"/>
      <c r="AO121" s="863"/>
      <c r="AP121" s="909" t="s">
        <v>459</v>
      </c>
      <c r="AQ121" s="910"/>
      <c r="AR121" s="910"/>
      <c r="AS121" s="910"/>
      <c r="AT121" s="911"/>
      <c r="AU121" s="971"/>
      <c r="AV121" s="972"/>
      <c r="AW121" s="972"/>
      <c r="AX121" s="972"/>
      <c r="AY121" s="973"/>
      <c r="AZ121" s="897" t="s">
        <v>468</v>
      </c>
      <c r="BA121" s="832"/>
      <c r="BB121" s="832"/>
      <c r="BC121" s="832"/>
      <c r="BD121" s="832"/>
      <c r="BE121" s="832"/>
      <c r="BF121" s="832"/>
      <c r="BG121" s="832"/>
      <c r="BH121" s="832"/>
      <c r="BI121" s="832"/>
      <c r="BJ121" s="832"/>
      <c r="BK121" s="832"/>
      <c r="BL121" s="832"/>
      <c r="BM121" s="832"/>
      <c r="BN121" s="832"/>
      <c r="BO121" s="832"/>
      <c r="BP121" s="833"/>
      <c r="BQ121" s="898">
        <v>17834902</v>
      </c>
      <c r="BR121" s="899"/>
      <c r="BS121" s="899"/>
      <c r="BT121" s="899"/>
      <c r="BU121" s="899"/>
      <c r="BV121" s="899">
        <v>17607203</v>
      </c>
      <c r="BW121" s="899"/>
      <c r="BX121" s="899"/>
      <c r="BY121" s="899"/>
      <c r="BZ121" s="899"/>
      <c r="CA121" s="899">
        <v>17614839</v>
      </c>
      <c r="CB121" s="899"/>
      <c r="CC121" s="899"/>
      <c r="CD121" s="899"/>
      <c r="CE121" s="899"/>
      <c r="CF121" s="960">
        <v>46.9</v>
      </c>
      <c r="CG121" s="961"/>
      <c r="CH121" s="961"/>
      <c r="CI121" s="961"/>
      <c r="CJ121" s="961"/>
      <c r="CK121" s="954"/>
      <c r="CL121" s="940"/>
      <c r="CM121" s="940"/>
      <c r="CN121" s="940"/>
      <c r="CO121" s="941"/>
      <c r="CP121" s="920" t="s">
        <v>469</v>
      </c>
      <c r="CQ121" s="921"/>
      <c r="CR121" s="921"/>
      <c r="CS121" s="921"/>
      <c r="CT121" s="921"/>
      <c r="CU121" s="921"/>
      <c r="CV121" s="921"/>
      <c r="CW121" s="921"/>
      <c r="CX121" s="921"/>
      <c r="CY121" s="921"/>
      <c r="CZ121" s="921"/>
      <c r="DA121" s="921"/>
      <c r="DB121" s="921"/>
      <c r="DC121" s="921"/>
      <c r="DD121" s="921"/>
      <c r="DE121" s="921"/>
      <c r="DF121" s="922"/>
      <c r="DG121" s="898">
        <v>2694201</v>
      </c>
      <c r="DH121" s="899"/>
      <c r="DI121" s="899"/>
      <c r="DJ121" s="899"/>
      <c r="DK121" s="899"/>
      <c r="DL121" s="899">
        <v>3275468</v>
      </c>
      <c r="DM121" s="899"/>
      <c r="DN121" s="899"/>
      <c r="DO121" s="899"/>
      <c r="DP121" s="899"/>
      <c r="DQ121" s="899">
        <v>2872376</v>
      </c>
      <c r="DR121" s="899"/>
      <c r="DS121" s="899"/>
      <c r="DT121" s="899"/>
      <c r="DU121" s="899"/>
      <c r="DV121" s="876">
        <v>7.6</v>
      </c>
      <c r="DW121" s="876"/>
      <c r="DX121" s="876"/>
      <c r="DY121" s="876"/>
      <c r="DZ121" s="877"/>
    </row>
    <row r="122" spans="1:130" s="247" customFormat="1" ht="26.25" customHeight="1" x14ac:dyDescent="0.2">
      <c r="A122" s="902"/>
      <c r="B122" s="903"/>
      <c r="C122" s="906" t="s">
        <v>447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459</v>
      </c>
      <c r="AB122" s="862"/>
      <c r="AC122" s="862"/>
      <c r="AD122" s="862"/>
      <c r="AE122" s="863"/>
      <c r="AF122" s="864" t="s">
        <v>181</v>
      </c>
      <c r="AG122" s="862"/>
      <c r="AH122" s="862"/>
      <c r="AI122" s="862"/>
      <c r="AJ122" s="863"/>
      <c r="AK122" s="864" t="s">
        <v>181</v>
      </c>
      <c r="AL122" s="862"/>
      <c r="AM122" s="862"/>
      <c r="AN122" s="862"/>
      <c r="AO122" s="863"/>
      <c r="AP122" s="909" t="s">
        <v>181</v>
      </c>
      <c r="AQ122" s="910"/>
      <c r="AR122" s="910"/>
      <c r="AS122" s="910"/>
      <c r="AT122" s="911"/>
      <c r="AU122" s="971"/>
      <c r="AV122" s="972"/>
      <c r="AW122" s="972"/>
      <c r="AX122" s="972"/>
      <c r="AY122" s="973"/>
      <c r="AZ122" s="964" t="s">
        <v>470</v>
      </c>
      <c r="BA122" s="965"/>
      <c r="BB122" s="965"/>
      <c r="BC122" s="965"/>
      <c r="BD122" s="965"/>
      <c r="BE122" s="965"/>
      <c r="BF122" s="965"/>
      <c r="BG122" s="965"/>
      <c r="BH122" s="965"/>
      <c r="BI122" s="965"/>
      <c r="BJ122" s="965"/>
      <c r="BK122" s="965"/>
      <c r="BL122" s="965"/>
      <c r="BM122" s="965"/>
      <c r="BN122" s="965"/>
      <c r="BO122" s="965"/>
      <c r="BP122" s="966"/>
      <c r="BQ122" s="967">
        <v>42816263</v>
      </c>
      <c r="BR122" s="930"/>
      <c r="BS122" s="930"/>
      <c r="BT122" s="930"/>
      <c r="BU122" s="930"/>
      <c r="BV122" s="930">
        <v>42757807</v>
      </c>
      <c r="BW122" s="930"/>
      <c r="BX122" s="930"/>
      <c r="BY122" s="930"/>
      <c r="BZ122" s="930"/>
      <c r="CA122" s="930">
        <v>41719427</v>
      </c>
      <c r="CB122" s="930"/>
      <c r="CC122" s="930"/>
      <c r="CD122" s="930"/>
      <c r="CE122" s="930"/>
      <c r="CF122" s="931">
        <v>111.1</v>
      </c>
      <c r="CG122" s="932"/>
      <c r="CH122" s="932"/>
      <c r="CI122" s="932"/>
      <c r="CJ122" s="932"/>
      <c r="CK122" s="954"/>
      <c r="CL122" s="940"/>
      <c r="CM122" s="940"/>
      <c r="CN122" s="940"/>
      <c r="CO122" s="941"/>
      <c r="CP122" s="920" t="s">
        <v>471</v>
      </c>
      <c r="CQ122" s="921"/>
      <c r="CR122" s="921"/>
      <c r="CS122" s="921"/>
      <c r="CT122" s="921"/>
      <c r="CU122" s="921"/>
      <c r="CV122" s="921"/>
      <c r="CW122" s="921"/>
      <c r="CX122" s="921"/>
      <c r="CY122" s="921"/>
      <c r="CZ122" s="921"/>
      <c r="DA122" s="921"/>
      <c r="DB122" s="921"/>
      <c r="DC122" s="921"/>
      <c r="DD122" s="921"/>
      <c r="DE122" s="921"/>
      <c r="DF122" s="922"/>
      <c r="DG122" s="898" t="s">
        <v>181</v>
      </c>
      <c r="DH122" s="899"/>
      <c r="DI122" s="899"/>
      <c r="DJ122" s="899"/>
      <c r="DK122" s="899"/>
      <c r="DL122" s="899" t="s">
        <v>181</v>
      </c>
      <c r="DM122" s="899"/>
      <c r="DN122" s="899"/>
      <c r="DO122" s="899"/>
      <c r="DP122" s="899"/>
      <c r="DQ122" s="899" t="s">
        <v>181</v>
      </c>
      <c r="DR122" s="899"/>
      <c r="DS122" s="899"/>
      <c r="DT122" s="899"/>
      <c r="DU122" s="899"/>
      <c r="DV122" s="876" t="s">
        <v>441</v>
      </c>
      <c r="DW122" s="876"/>
      <c r="DX122" s="876"/>
      <c r="DY122" s="876"/>
      <c r="DZ122" s="877"/>
    </row>
    <row r="123" spans="1:130" s="247" customFormat="1" ht="26.25" customHeight="1" x14ac:dyDescent="0.2">
      <c r="A123" s="902"/>
      <c r="B123" s="903"/>
      <c r="C123" s="906" t="s">
        <v>454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181</v>
      </c>
      <c r="AB123" s="862"/>
      <c r="AC123" s="862"/>
      <c r="AD123" s="862"/>
      <c r="AE123" s="863"/>
      <c r="AF123" s="864" t="s">
        <v>181</v>
      </c>
      <c r="AG123" s="862"/>
      <c r="AH123" s="862"/>
      <c r="AI123" s="862"/>
      <c r="AJ123" s="863"/>
      <c r="AK123" s="864" t="s">
        <v>181</v>
      </c>
      <c r="AL123" s="862"/>
      <c r="AM123" s="862"/>
      <c r="AN123" s="862"/>
      <c r="AO123" s="863"/>
      <c r="AP123" s="909" t="s">
        <v>181</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472</v>
      </c>
      <c r="BP123" s="963"/>
      <c r="BQ123" s="917">
        <v>71233883</v>
      </c>
      <c r="BR123" s="918"/>
      <c r="BS123" s="918"/>
      <c r="BT123" s="918"/>
      <c r="BU123" s="918"/>
      <c r="BV123" s="918">
        <v>71764984</v>
      </c>
      <c r="BW123" s="918"/>
      <c r="BX123" s="918"/>
      <c r="BY123" s="918"/>
      <c r="BZ123" s="918"/>
      <c r="CA123" s="918">
        <v>68570433</v>
      </c>
      <c r="CB123" s="918"/>
      <c r="CC123" s="918"/>
      <c r="CD123" s="918"/>
      <c r="CE123" s="918"/>
      <c r="CF123" s="828"/>
      <c r="CG123" s="829"/>
      <c r="CH123" s="829"/>
      <c r="CI123" s="829"/>
      <c r="CJ123" s="919"/>
      <c r="CK123" s="954"/>
      <c r="CL123" s="940"/>
      <c r="CM123" s="940"/>
      <c r="CN123" s="940"/>
      <c r="CO123" s="941"/>
      <c r="CP123" s="920" t="s">
        <v>473</v>
      </c>
      <c r="CQ123" s="921"/>
      <c r="CR123" s="921"/>
      <c r="CS123" s="921"/>
      <c r="CT123" s="921"/>
      <c r="CU123" s="921"/>
      <c r="CV123" s="921"/>
      <c r="CW123" s="921"/>
      <c r="CX123" s="921"/>
      <c r="CY123" s="921"/>
      <c r="CZ123" s="921"/>
      <c r="DA123" s="921"/>
      <c r="DB123" s="921"/>
      <c r="DC123" s="921"/>
      <c r="DD123" s="921"/>
      <c r="DE123" s="921"/>
      <c r="DF123" s="922"/>
      <c r="DG123" s="861" t="s">
        <v>181</v>
      </c>
      <c r="DH123" s="862"/>
      <c r="DI123" s="862"/>
      <c r="DJ123" s="862"/>
      <c r="DK123" s="863"/>
      <c r="DL123" s="864" t="s">
        <v>181</v>
      </c>
      <c r="DM123" s="862"/>
      <c r="DN123" s="862"/>
      <c r="DO123" s="862"/>
      <c r="DP123" s="863"/>
      <c r="DQ123" s="864" t="s">
        <v>181</v>
      </c>
      <c r="DR123" s="862"/>
      <c r="DS123" s="862"/>
      <c r="DT123" s="862"/>
      <c r="DU123" s="863"/>
      <c r="DV123" s="909" t="s">
        <v>181</v>
      </c>
      <c r="DW123" s="910"/>
      <c r="DX123" s="910"/>
      <c r="DY123" s="910"/>
      <c r="DZ123" s="911"/>
    </row>
    <row r="124" spans="1:130" s="247" customFormat="1" ht="26.25" customHeight="1" thickBot="1" x14ac:dyDescent="0.25">
      <c r="A124" s="902"/>
      <c r="B124" s="903"/>
      <c r="C124" s="906" t="s">
        <v>457</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181</v>
      </c>
      <c r="AB124" s="862"/>
      <c r="AC124" s="862"/>
      <c r="AD124" s="862"/>
      <c r="AE124" s="863"/>
      <c r="AF124" s="864" t="s">
        <v>181</v>
      </c>
      <c r="AG124" s="862"/>
      <c r="AH124" s="862"/>
      <c r="AI124" s="862"/>
      <c r="AJ124" s="863"/>
      <c r="AK124" s="864" t="s">
        <v>181</v>
      </c>
      <c r="AL124" s="862"/>
      <c r="AM124" s="862"/>
      <c r="AN124" s="862"/>
      <c r="AO124" s="863"/>
      <c r="AP124" s="909" t="s">
        <v>181</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28.4</v>
      </c>
      <c r="BR124" s="916"/>
      <c r="BS124" s="916"/>
      <c r="BT124" s="916"/>
      <c r="BU124" s="916"/>
      <c r="BV124" s="916">
        <v>29.6</v>
      </c>
      <c r="BW124" s="916"/>
      <c r="BX124" s="916"/>
      <c r="BY124" s="916"/>
      <c r="BZ124" s="916"/>
      <c r="CA124" s="916">
        <v>38.200000000000003</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t="s">
        <v>441</v>
      </c>
      <c r="DH124" s="845"/>
      <c r="DI124" s="845"/>
      <c r="DJ124" s="845"/>
      <c r="DK124" s="846"/>
      <c r="DL124" s="847" t="s">
        <v>181</v>
      </c>
      <c r="DM124" s="845"/>
      <c r="DN124" s="845"/>
      <c r="DO124" s="845"/>
      <c r="DP124" s="846"/>
      <c r="DQ124" s="847" t="s">
        <v>181</v>
      </c>
      <c r="DR124" s="845"/>
      <c r="DS124" s="845"/>
      <c r="DT124" s="845"/>
      <c r="DU124" s="846"/>
      <c r="DV124" s="933" t="s">
        <v>441</v>
      </c>
      <c r="DW124" s="934"/>
      <c r="DX124" s="934"/>
      <c r="DY124" s="934"/>
      <c r="DZ124" s="935"/>
    </row>
    <row r="125" spans="1:130" s="247" customFormat="1" ht="26.25" customHeight="1" x14ac:dyDescent="0.2">
      <c r="A125" s="902"/>
      <c r="B125" s="903"/>
      <c r="C125" s="906" t="s">
        <v>460</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181</v>
      </c>
      <c r="AB125" s="862"/>
      <c r="AC125" s="862"/>
      <c r="AD125" s="862"/>
      <c r="AE125" s="863"/>
      <c r="AF125" s="864" t="s">
        <v>181</v>
      </c>
      <c r="AG125" s="862"/>
      <c r="AH125" s="862"/>
      <c r="AI125" s="862"/>
      <c r="AJ125" s="863"/>
      <c r="AK125" s="864" t="s">
        <v>181</v>
      </c>
      <c r="AL125" s="862"/>
      <c r="AM125" s="862"/>
      <c r="AN125" s="862"/>
      <c r="AO125" s="863"/>
      <c r="AP125" s="909" t="s">
        <v>181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181</v>
      </c>
      <c r="DH125" s="927"/>
      <c r="DI125" s="927"/>
      <c r="DJ125" s="927"/>
      <c r="DK125" s="927"/>
      <c r="DL125" s="927" t="s">
        <v>181</v>
      </c>
      <c r="DM125" s="927"/>
      <c r="DN125" s="927"/>
      <c r="DO125" s="927"/>
      <c r="DP125" s="927"/>
      <c r="DQ125" s="927" t="s">
        <v>181</v>
      </c>
      <c r="DR125" s="927"/>
      <c r="DS125" s="927"/>
      <c r="DT125" s="927"/>
      <c r="DU125" s="927"/>
      <c r="DV125" s="928" t="s">
        <v>181</v>
      </c>
      <c r="DW125" s="928"/>
      <c r="DX125" s="928"/>
      <c r="DY125" s="928"/>
      <c r="DZ125" s="929"/>
    </row>
    <row r="126" spans="1:130" s="247" customFormat="1" ht="26.25" customHeight="1" thickBot="1" x14ac:dyDescent="0.25">
      <c r="A126" s="902"/>
      <c r="B126" s="903"/>
      <c r="C126" s="906" t="s">
        <v>462</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73415</v>
      </c>
      <c r="AB126" s="862"/>
      <c r="AC126" s="862"/>
      <c r="AD126" s="862"/>
      <c r="AE126" s="863"/>
      <c r="AF126" s="864">
        <v>73415</v>
      </c>
      <c r="AG126" s="862"/>
      <c r="AH126" s="862"/>
      <c r="AI126" s="862"/>
      <c r="AJ126" s="863"/>
      <c r="AK126" s="864">
        <v>65907</v>
      </c>
      <c r="AL126" s="862"/>
      <c r="AM126" s="862"/>
      <c r="AN126" s="862"/>
      <c r="AO126" s="863"/>
      <c r="AP126" s="909">
        <v>0.2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181</v>
      </c>
      <c r="DH126" s="899"/>
      <c r="DI126" s="899"/>
      <c r="DJ126" s="899"/>
      <c r="DK126" s="899"/>
      <c r="DL126" s="899" t="s">
        <v>181</v>
      </c>
      <c r="DM126" s="899"/>
      <c r="DN126" s="899"/>
      <c r="DO126" s="899"/>
      <c r="DP126" s="899"/>
      <c r="DQ126" s="899" t="s">
        <v>181</v>
      </c>
      <c r="DR126" s="899"/>
      <c r="DS126" s="899"/>
      <c r="DT126" s="899"/>
      <c r="DU126" s="899"/>
      <c r="DV126" s="876" t="s">
        <v>441</v>
      </c>
      <c r="DW126" s="876"/>
      <c r="DX126" s="876"/>
      <c r="DY126" s="876"/>
      <c r="DZ126" s="877"/>
    </row>
    <row r="127" spans="1:130" s="247" customFormat="1" ht="26.25" customHeight="1" x14ac:dyDescent="0.2">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441</v>
      </c>
      <c r="AB127" s="862"/>
      <c r="AC127" s="862"/>
      <c r="AD127" s="862"/>
      <c r="AE127" s="863"/>
      <c r="AF127" s="864" t="s">
        <v>181</v>
      </c>
      <c r="AG127" s="862"/>
      <c r="AH127" s="862"/>
      <c r="AI127" s="862"/>
      <c r="AJ127" s="863"/>
      <c r="AK127" s="864" t="s">
        <v>181</v>
      </c>
      <c r="AL127" s="862"/>
      <c r="AM127" s="862"/>
      <c r="AN127" s="862"/>
      <c r="AO127" s="863"/>
      <c r="AP127" s="909" t="s">
        <v>181</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181</v>
      </c>
      <c r="DH127" s="899"/>
      <c r="DI127" s="899"/>
      <c r="DJ127" s="899"/>
      <c r="DK127" s="899"/>
      <c r="DL127" s="899" t="s">
        <v>181</v>
      </c>
      <c r="DM127" s="899"/>
      <c r="DN127" s="899"/>
      <c r="DO127" s="899"/>
      <c r="DP127" s="899"/>
      <c r="DQ127" s="899" t="s">
        <v>181</v>
      </c>
      <c r="DR127" s="899"/>
      <c r="DS127" s="899"/>
      <c r="DT127" s="899"/>
      <c r="DU127" s="899"/>
      <c r="DV127" s="876" t="s">
        <v>181</v>
      </c>
      <c r="DW127" s="876"/>
      <c r="DX127" s="876"/>
      <c r="DY127" s="876"/>
      <c r="DZ127" s="877"/>
    </row>
    <row r="128" spans="1:130" s="247" customFormat="1" ht="26.25" customHeight="1" thickBot="1" x14ac:dyDescent="0.25">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1846694</v>
      </c>
      <c r="AB128" s="883"/>
      <c r="AC128" s="883"/>
      <c r="AD128" s="883"/>
      <c r="AE128" s="884"/>
      <c r="AF128" s="885">
        <v>1976326</v>
      </c>
      <c r="AG128" s="883"/>
      <c r="AH128" s="883"/>
      <c r="AI128" s="883"/>
      <c r="AJ128" s="884"/>
      <c r="AK128" s="885">
        <v>1864542</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181</v>
      </c>
      <c r="BG128" s="869"/>
      <c r="BH128" s="869"/>
      <c r="BI128" s="869"/>
      <c r="BJ128" s="869"/>
      <c r="BK128" s="869"/>
      <c r="BL128" s="892"/>
      <c r="BM128" s="868">
        <v>11.42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181</v>
      </c>
      <c r="DH128" s="873"/>
      <c r="DI128" s="873"/>
      <c r="DJ128" s="873"/>
      <c r="DK128" s="873"/>
      <c r="DL128" s="873" t="s">
        <v>181</v>
      </c>
      <c r="DM128" s="873"/>
      <c r="DN128" s="873"/>
      <c r="DO128" s="873"/>
      <c r="DP128" s="873"/>
      <c r="DQ128" s="873" t="s">
        <v>181</v>
      </c>
      <c r="DR128" s="873"/>
      <c r="DS128" s="873"/>
      <c r="DT128" s="873"/>
      <c r="DU128" s="873"/>
      <c r="DV128" s="874" t="s">
        <v>181</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41345457</v>
      </c>
      <c r="AB129" s="862"/>
      <c r="AC129" s="862"/>
      <c r="AD129" s="862"/>
      <c r="AE129" s="863"/>
      <c r="AF129" s="864">
        <v>41331682</v>
      </c>
      <c r="AG129" s="862"/>
      <c r="AH129" s="862"/>
      <c r="AI129" s="862"/>
      <c r="AJ129" s="863"/>
      <c r="AK129" s="864">
        <v>41666269</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181</v>
      </c>
      <c r="BG129" s="852"/>
      <c r="BH129" s="852"/>
      <c r="BI129" s="852"/>
      <c r="BJ129" s="852"/>
      <c r="BK129" s="852"/>
      <c r="BL129" s="853"/>
      <c r="BM129" s="851">
        <v>16.420000000000002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4270463</v>
      </c>
      <c r="AB130" s="862"/>
      <c r="AC130" s="862"/>
      <c r="AD130" s="862"/>
      <c r="AE130" s="863"/>
      <c r="AF130" s="864">
        <v>4240633</v>
      </c>
      <c r="AG130" s="862"/>
      <c r="AH130" s="862"/>
      <c r="AI130" s="862"/>
      <c r="AJ130" s="863"/>
      <c r="AK130" s="864">
        <v>4105417</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1.2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37074994</v>
      </c>
      <c r="AB131" s="845"/>
      <c r="AC131" s="845"/>
      <c r="AD131" s="845"/>
      <c r="AE131" s="846"/>
      <c r="AF131" s="847">
        <v>37091049</v>
      </c>
      <c r="AG131" s="845"/>
      <c r="AH131" s="845"/>
      <c r="AI131" s="845"/>
      <c r="AJ131" s="846"/>
      <c r="AK131" s="847">
        <v>37560852</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38.200000000000003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0.85701699600000003</v>
      </c>
      <c r="AB132" s="825"/>
      <c r="AC132" s="825"/>
      <c r="AD132" s="825"/>
      <c r="AE132" s="826"/>
      <c r="AF132" s="827">
        <v>0.483561411</v>
      </c>
      <c r="AG132" s="825"/>
      <c r="AH132" s="825"/>
      <c r="AI132" s="825"/>
      <c r="AJ132" s="826"/>
      <c r="AK132" s="827">
        <v>2.537977573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0.7</v>
      </c>
      <c r="AB133" s="804"/>
      <c r="AC133" s="804"/>
      <c r="AD133" s="804"/>
      <c r="AE133" s="805"/>
      <c r="AF133" s="803">
        <v>0.6</v>
      </c>
      <c r="AG133" s="804"/>
      <c r="AH133" s="804"/>
      <c r="AI133" s="804"/>
      <c r="AJ133" s="805"/>
      <c r="AK133" s="803">
        <v>1.2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WFBD8X6Kc00+tLHkRPV5+Xs66WkH3Dex4RS4huDPS3TQReIocqiCCvj7IQtXB2tSBp4ITht4LfDHk+RSV4Ha2Q==" saltValue="IQwBnOvsxeglOy1dhWEp+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499</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sTxA9NLSUQeFjYXX5YxU/VE6xwOGrimF0rn07iuSRlNzgW2GOSdnuERI18gAxCojZWXCqgz4ugnH+z7JR1BMpQ==" saltValue="Ud9OoktCP6aKd2Np5GVCB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YfOjeC6Z7Y79EflHGvPdbNKEHjyX8xNpPe0otvipUQvy9cUS70PtQLaXJGOZHKXlDWPRrTQ25n8HNFu73Atw==" saltValue="jxbxyrbtLX7qvNaIEGi05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502</v>
      </c>
      <c r="AP7" s="304"/>
      <c r="AQ7" s="305" t="s">
        <v>503</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504</v>
      </c>
      <c r="AQ8" s="311" t="s">
        <v>505</v>
      </c>
      <c r="AR8" s="312" t="s">
        <v>506</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507</v>
      </c>
      <c r="AL9" s="1231"/>
      <c r="AM9" s="1231"/>
      <c r="AN9" s="1232"/>
      <c r="AO9" s="313">
        <v>11672514</v>
      </c>
      <c r="AP9" s="313">
        <v>48800</v>
      </c>
      <c r="AQ9" s="314">
        <v>56972</v>
      </c>
      <c r="AR9" s="315">
        <v>-14.3</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508</v>
      </c>
      <c r="AL10" s="1231"/>
      <c r="AM10" s="1231"/>
      <c r="AN10" s="1232"/>
      <c r="AO10" s="316">
        <v>594693</v>
      </c>
      <c r="AP10" s="316">
        <v>2486</v>
      </c>
      <c r="AQ10" s="317">
        <v>4161</v>
      </c>
      <c r="AR10" s="318">
        <v>-40.299999999999997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509</v>
      </c>
      <c r="AL11" s="1231"/>
      <c r="AM11" s="1231"/>
      <c r="AN11" s="1232"/>
      <c r="AO11" s="316">
        <v>13524</v>
      </c>
      <c r="AP11" s="316">
        <v>57</v>
      </c>
      <c r="AQ11" s="317">
        <v>2113</v>
      </c>
      <c r="AR11" s="318">
        <v>-97.3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510</v>
      </c>
      <c r="AL12" s="1231"/>
      <c r="AM12" s="1231"/>
      <c r="AN12" s="1232"/>
      <c r="AO12" s="316">
        <v>1034268</v>
      </c>
      <c r="AP12" s="316">
        <v>4324</v>
      </c>
      <c r="AQ12" s="317">
        <v>1531</v>
      </c>
      <c r="AR12" s="318">
        <v>182.4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511</v>
      </c>
      <c r="AL13" s="1231"/>
      <c r="AM13" s="1231"/>
      <c r="AN13" s="1232"/>
      <c r="AO13" s="316" t="s">
        <v>512</v>
      </c>
      <c r="AP13" s="316" t="s">
        <v>512</v>
      </c>
      <c r="AQ13" s="317">
        <v>63</v>
      </c>
      <c r="AR13" s="318" t="s">
        <v>512</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513</v>
      </c>
      <c r="AL14" s="1231"/>
      <c r="AM14" s="1231"/>
      <c r="AN14" s="1232"/>
      <c r="AO14" s="316">
        <v>456918</v>
      </c>
      <c r="AP14" s="316">
        <v>1910</v>
      </c>
      <c r="AQ14" s="317">
        <v>1595</v>
      </c>
      <c r="AR14" s="318">
        <v>19.7</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514</v>
      </c>
      <c r="AL15" s="1231"/>
      <c r="AM15" s="1231"/>
      <c r="AN15" s="1232"/>
      <c r="AO15" s="316">
        <v>169299</v>
      </c>
      <c r="AP15" s="316">
        <v>708</v>
      </c>
      <c r="AQ15" s="317">
        <v>1299</v>
      </c>
      <c r="AR15" s="318">
        <v>-45.5</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515</v>
      </c>
      <c r="AL16" s="1234"/>
      <c r="AM16" s="1234"/>
      <c r="AN16" s="1235"/>
      <c r="AO16" s="316">
        <v>-595342</v>
      </c>
      <c r="AP16" s="316">
        <v>-2489</v>
      </c>
      <c r="AQ16" s="317">
        <v>-3680</v>
      </c>
      <c r="AR16" s="318">
        <v>-32.4</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13345874</v>
      </c>
      <c r="AP17" s="316">
        <v>55796</v>
      </c>
      <c r="AQ17" s="317">
        <v>64053</v>
      </c>
      <c r="AR17" s="318">
        <v>-12.9</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520</v>
      </c>
      <c r="AL21" s="1228"/>
      <c r="AM21" s="1228"/>
      <c r="AN21" s="1229"/>
      <c r="AO21" s="328">
        <v>5.32</v>
      </c>
      <c r="AP21" s="329">
        <v>6.41</v>
      </c>
      <c r="AQ21" s="330">
        <v>-1.0900000000000001</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521</v>
      </c>
      <c r="AL22" s="1228"/>
      <c r="AM22" s="1228"/>
      <c r="AN22" s="1229"/>
      <c r="AO22" s="333">
        <v>95.5</v>
      </c>
      <c r="AP22" s="334">
        <v>99.9</v>
      </c>
      <c r="AQ22" s="335">
        <v>-4.4000000000000004</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502</v>
      </c>
      <c r="AP30" s="304"/>
      <c r="AQ30" s="305" t="s">
        <v>503</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504</v>
      </c>
      <c r="AQ31" s="311" t="s">
        <v>505</v>
      </c>
      <c r="AR31" s="312" t="s">
        <v>506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525</v>
      </c>
      <c r="AL32" s="1219"/>
      <c r="AM32" s="1219"/>
      <c r="AN32" s="1220"/>
      <c r="AO32" s="343">
        <v>4955970</v>
      </c>
      <c r="AP32" s="343">
        <v>20720</v>
      </c>
      <c r="AQ32" s="344">
        <v>28685</v>
      </c>
      <c r="AR32" s="345">
        <v>-27.8</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526</v>
      </c>
      <c r="AL33" s="1219"/>
      <c r="AM33" s="1219"/>
      <c r="AN33" s="1220"/>
      <c r="AO33" s="343">
        <v>14177</v>
      </c>
      <c r="AP33" s="343">
        <v>59</v>
      </c>
      <c r="AQ33" s="344">
        <v>2</v>
      </c>
      <c r="AR33" s="345">
        <v>2850</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527</v>
      </c>
      <c r="AL34" s="1219"/>
      <c r="AM34" s="1219"/>
      <c r="AN34" s="1220"/>
      <c r="AO34" s="343">
        <v>54400</v>
      </c>
      <c r="AP34" s="343">
        <v>227</v>
      </c>
      <c r="AQ34" s="344">
        <v>37</v>
      </c>
      <c r="AR34" s="345">
        <v>513.5</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528</v>
      </c>
      <c r="AL35" s="1219"/>
      <c r="AM35" s="1219"/>
      <c r="AN35" s="1220"/>
      <c r="AO35" s="343">
        <v>1829468</v>
      </c>
      <c r="AP35" s="343">
        <v>7649</v>
      </c>
      <c r="AQ35" s="344">
        <v>9040</v>
      </c>
      <c r="AR35" s="345">
        <v>-15.4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529</v>
      </c>
      <c r="AL36" s="1219"/>
      <c r="AM36" s="1219"/>
      <c r="AN36" s="1220"/>
      <c r="AO36" s="343">
        <v>3323</v>
      </c>
      <c r="AP36" s="343">
        <v>14</v>
      </c>
      <c r="AQ36" s="344">
        <v>445</v>
      </c>
      <c r="AR36" s="345">
        <v>-96.9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530</v>
      </c>
      <c r="AL37" s="1219"/>
      <c r="AM37" s="1219"/>
      <c r="AN37" s="1220"/>
      <c r="AO37" s="343">
        <v>65907</v>
      </c>
      <c r="AP37" s="343">
        <v>276</v>
      </c>
      <c r="AQ37" s="344">
        <v>676</v>
      </c>
      <c r="AR37" s="345">
        <v>-59.2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531</v>
      </c>
      <c r="AL38" s="1222"/>
      <c r="AM38" s="1222"/>
      <c r="AN38" s="1223"/>
      <c r="AO38" s="346" t="s">
        <v>512</v>
      </c>
      <c r="AP38" s="346" t="s">
        <v>512</v>
      </c>
      <c r="AQ38" s="347">
        <v>0</v>
      </c>
      <c r="AR38" s="335" t="s">
        <v>512</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532</v>
      </c>
      <c r="AL39" s="1222"/>
      <c r="AM39" s="1222"/>
      <c r="AN39" s="1223"/>
      <c r="AO39" s="343">
        <v>-1864542</v>
      </c>
      <c r="AP39" s="343">
        <v>-7795</v>
      </c>
      <c r="AQ39" s="344">
        <v>-7187</v>
      </c>
      <c r="AR39" s="345">
        <v>8.5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533</v>
      </c>
      <c r="AL40" s="1219"/>
      <c r="AM40" s="1219"/>
      <c r="AN40" s="1220"/>
      <c r="AO40" s="343">
        <v>-4105417</v>
      </c>
      <c r="AP40" s="343">
        <v>-17164</v>
      </c>
      <c r="AQ40" s="344">
        <v>-25299</v>
      </c>
      <c r="AR40" s="345">
        <v>-32.200000000000003</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953286</v>
      </c>
      <c r="AP41" s="343">
        <v>3985</v>
      </c>
      <c r="AQ41" s="344">
        <v>6399</v>
      </c>
      <c r="AR41" s="345">
        <v>-37.700000000000003</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502</v>
      </c>
      <c r="AN49" s="1213" t="s">
        <v>537</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538</v>
      </c>
      <c r="AO50" s="360" t="s">
        <v>539</v>
      </c>
      <c r="AP50" s="361" t="s">
        <v>540</v>
      </c>
      <c r="AQ50" s="362" t="s">
        <v>541</v>
      </c>
      <c r="AR50" s="363" t="s">
        <v>542</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14203231</v>
      </c>
      <c r="AN51" s="365">
        <v>60535</v>
      </c>
      <c r="AO51" s="366">
        <v>-1.2</v>
      </c>
      <c r="AP51" s="367">
        <v>43554</v>
      </c>
      <c r="AQ51" s="368">
        <v>4</v>
      </c>
      <c r="AR51" s="369">
        <v>-5.2</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7538199</v>
      </c>
      <c r="AN52" s="373">
        <v>32128</v>
      </c>
      <c r="AO52" s="374">
        <v>102.6</v>
      </c>
      <c r="AP52" s="375">
        <v>24811</v>
      </c>
      <c r="AQ52" s="376">
        <v>4.5999999999999996</v>
      </c>
      <c r="AR52" s="377">
        <v>98</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7410651</v>
      </c>
      <c r="AN53" s="365">
        <v>31477</v>
      </c>
      <c r="AO53" s="366">
        <v>-48</v>
      </c>
      <c r="AP53" s="367">
        <v>42581</v>
      </c>
      <c r="AQ53" s="368">
        <v>-2.2000000000000002</v>
      </c>
      <c r="AR53" s="369">
        <v>-45.8</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3343822</v>
      </c>
      <c r="AN54" s="373">
        <v>14203</v>
      </c>
      <c r="AO54" s="374">
        <v>-55.8</v>
      </c>
      <c r="AP54" s="375">
        <v>24354</v>
      </c>
      <c r="AQ54" s="376">
        <v>-1.8</v>
      </c>
      <c r="AR54" s="377">
        <v>-54</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7376263</v>
      </c>
      <c r="AN55" s="365">
        <v>31166</v>
      </c>
      <c r="AO55" s="366">
        <v>-1</v>
      </c>
      <c r="AP55" s="367">
        <v>45426</v>
      </c>
      <c r="AQ55" s="368">
        <v>6.7</v>
      </c>
      <c r="AR55" s="369">
        <v>-7.7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3782556</v>
      </c>
      <c r="AN56" s="373">
        <v>15982</v>
      </c>
      <c r="AO56" s="374">
        <v>12.5</v>
      </c>
      <c r="AP56" s="375">
        <v>24508</v>
      </c>
      <c r="AQ56" s="376">
        <v>0.6</v>
      </c>
      <c r="AR56" s="377">
        <v>11.9</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8394890</v>
      </c>
      <c r="AN57" s="365">
        <v>35405</v>
      </c>
      <c r="AO57" s="366">
        <v>13.6</v>
      </c>
      <c r="AP57" s="367">
        <v>45022</v>
      </c>
      <c r="AQ57" s="368">
        <v>-0.9</v>
      </c>
      <c r="AR57" s="369">
        <v>14.5</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4632273</v>
      </c>
      <c r="AN58" s="373">
        <v>19536</v>
      </c>
      <c r="AO58" s="374">
        <v>22.2</v>
      </c>
      <c r="AP58" s="375">
        <v>25247</v>
      </c>
      <c r="AQ58" s="376">
        <v>3</v>
      </c>
      <c r="AR58" s="377">
        <v>19.2</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6221104</v>
      </c>
      <c r="AN59" s="365">
        <v>26009</v>
      </c>
      <c r="AO59" s="366">
        <v>-26.5</v>
      </c>
      <c r="AP59" s="367">
        <v>46035</v>
      </c>
      <c r="AQ59" s="368">
        <v>2.2999999999999998</v>
      </c>
      <c r="AR59" s="369">
        <v>-28.8</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4290918</v>
      </c>
      <c r="AN60" s="373">
        <v>17939</v>
      </c>
      <c r="AO60" s="374">
        <v>-8.1999999999999993</v>
      </c>
      <c r="AP60" s="375">
        <v>25158</v>
      </c>
      <c r="AQ60" s="376">
        <v>-0.4</v>
      </c>
      <c r="AR60" s="377">
        <v>-7.8</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8721228</v>
      </c>
      <c r="AN61" s="380">
        <v>36918</v>
      </c>
      <c r="AO61" s="381">
        <v>-12.6</v>
      </c>
      <c r="AP61" s="382">
        <v>44524</v>
      </c>
      <c r="AQ61" s="383">
        <v>2</v>
      </c>
      <c r="AR61" s="369">
        <v>-14.6</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4717554</v>
      </c>
      <c r="AN62" s="373">
        <v>19958</v>
      </c>
      <c r="AO62" s="374">
        <v>14.7</v>
      </c>
      <c r="AP62" s="375">
        <v>24816</v>
      </c>
      <c r="AQ62" s="376">
        <v>1.2</v>
      </c>
      <c r="AR62" s="377">
        <v>13.5</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m/aGVnG4Lqbkjyf9dXcom7+pAPs0hEAIl6fIadAPdsrgMZ3nKn5kCvrWnXOfVd1wiCy0UOe2NtLWc4dpY2eyxQ==" saltValue="9KNSKppqdDTP9Wug/6WE5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551</v>
      </c>
    </row>
    <row r="120" spans="125:125" ht="13.5" hidden="1" customHeight="1" x14ac:dyDescent="0.2"/>
    <row r="121" spans="125:125" ht="13.5" hidden="1" customHeight="1" x14ac:dyDescent="0.2">
      <c r="DU121" s="291"/>
    </row>
  </sheetData>
  <sheetProtection algorithmName="SHA-512" hashValue="5oqZiYyD3+uGcFU0bGkksIPQkY+8IUr3svRPuzFrDQ/lm9whNm5vkECyrSZwVwQgacp0hlBp4nCu8WP5q4GR7Q==" saltValue="2ja81a3/Re1LnOD+YrmTh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552</v>
      </c>
    </row>
  </sheetData>
  <sheetProtection algorithmName="SHA-512" hashValue="K2ndlfs2v/Mer105NHJYINMAE0dCXAqk5KNBEyfQCcGj0rwSdlYzZpYTIXuuMBAGTFOY012QXJGZRH13XTYSUw==" saltValue="oE/OEIK/fVxu5fb+fUcNX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553</v>
      </c>
      <c r="G46" s="8" t="s">
        <v>554</v>
      </c>
      <c r="H46" s="8" t="s">
        <v>555</v>
      </c>
      <c r="I46" s="8" t="s">
        <v>556</v>
      </c>
      <c r="J46" s="9" t="s">
        <v>557</v>
      </c>
    </row>
    <row r="47" spans="2:10" ht="57.75" customHeight="1" x14ac:dyDescent="0.2">
      <c r="B47" s="10"/>
      <c r="C47" s="1236" t="s">
        <v>3</v>
      </c>
      <c r="D47" s="1236"/>
      <c r="E47" s="1237"/>
      <c r="F47" s="11">
        <v>14.6</v>
      </c>
      <c r="G47" s="12">
        <v>14.35</v>
      </c>
      <c r="H47" s="12">
        <v>13.82</v>
      </c>
      <c r="I47" s="12">
        <v>13.68</v>
      </c>
      <c r="J47" s="13">
        <v>12.01</v>
      </c>
    </row>
    <row r="48" spans="2:10" ht="57.75" customHeight="1" x14ac:dyDescent="0.2">
      <c r="B48" s="14"/>
      <c r="C48" s="1238" t="s">
        <v>4</v>
      </c>
      <c r="D48" s="1238"/>
      <c r="E48" s="1239"/>
      <c r="F48" s="15">
        <v>7.26</v>
      </c>
      <c r="G48" s="16">
        <v>7</v>
      </c>
      <c r="H48" s="16">
        <v>5.95</v>
      </c>
      <c r="I48" s="16">
        <v>4.67</v>
      </c>
      <c r="J48" s="17">
        <v>5.57</v>
      </c>
    </row>
    <row r="49" spans="2:10" ht="57.75" customHeight="1" thickBot="1" x14ac:dyDescent="0.25">
      <c r="B49" s="18"/>
      <c r="C49" s="1240" t="s">
        <v>5</v>
      </c>
      <c r="D49" s="1240"/>
      <c r="E49" s="1241"/>
      <c r="F49" s="19" t="s">
        <v>558</v>
      </c>
      <c r="G49" s="20" t="s">
        <v>559</v>
      </c>
      <c r="H49" s="20" t="s">
        <v>560</v>
      </c>
      <c r="I49" s="20" t="s">
        <v>561</v>
      </c>
      <c r="J49" s="21" t="s">
        <v>562</v>
      </c>
    </row>
    <row r="50" spans="2:10" ht="13.5" customHeight="1" x14ac:dyDescent="0.2"/>
  </sheetData>
  <sheetProtection algorithmName="SHA-512" hashValue="hlnzBvoSMeY5339TK4UeXi87ukxfDPX35pyDCz2jfA3MDyo4t6lq4lgWIcHFEOtYdNaRlQi/Orn5luhl5AkOJw==" saltValue="V2Uu5e4XUHCZ41bqba2vl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2021-03-16T08:21:42Z</cp:lastPrinted>
  <dcterms:created xsi:type="dcterms:W3CDTF">2021-02-05T02:09:06Z</dcterms:created>
  <dcterms:modified xsi:type="dcterms:W3CDTF">2021-10-26T08:30:29Z</dcterms:modified>
  <cp:category/>
</cp:coreProperties>
</file>