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05_財政G\☆02_調査\000_データ類\04_財政状況資料集\R01決算\99_送付用\２回目\"/>
    </mc:Choice>
  </mc:AlternateContent>
  <bookViews>
    <workbookView xWindow="0" yWindow="0" windowWidth="15360" windowHeight="76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U34" i="10"/>
  <c r="U35" i="10" s="1"/>
  <c r="U36" i="10" s="1"/>
  <c r="C34" i="10"/>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 r="BW39" i="10" s="1"/>
</calcChain>
</file>

<file path=xl/sharedStrings.xml><?xml version="1.0" encoding="utf-8"?>
<sst xmlns="http://schemas.openxmlformats.org/spreadsheetml/2006/main" count="1204" uniqueCount="595">
  <si>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</si>
  <si>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</si>
  <si>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</si>
  <si>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</si>
  <si>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</si>
  <si>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</si>
  <si>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</si>
  <si>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</si>
  <si>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</si>
  <si>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</si>
  <si>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</si>
  <si>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</si>
  <si>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</si>
  <si>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</si>
  <si>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</si>
  <si>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</si>
  <si>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</si>
  <si>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</si>
  <si>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</si>
  <si>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</si>
  <si>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</si>
  <si>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</si>
  <si>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</si>
  <si>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</si>
  <si>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</si>
  <si>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</si>
  <si>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</si>
  <si>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</si>
  <si>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</si>
  <si>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</si>
  <si>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</si>
  <si>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</si>
  <si>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</si>
  <si>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</si>
  <si>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</si>
  <si>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</si>
  <si>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</si>
  <si>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</si>
  <si>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</si>
  <si>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</si>
  <si>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</si>
  <si>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</si>
  <si>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</si>
  <si>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</si>
  <si>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</si>
  <si>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</si>
  <si>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</si>
  <si>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</si>
  <si>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</si>
  <si>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</si>
  <si>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</si>
  <si>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</si>
  <si>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</si>
  <si>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</si>
  <si>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</si>
  <si>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</si>
  <si>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</si>
  <si>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</si>
  <si>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</si>
  <si>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</si>
  <si>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</si>
  <si>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</si>
  <si>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</si>
  <si>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</si>
  <si>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</si>
  <si>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</si>
  <si>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</si>
  <si>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</si>
  <si>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</si>
  <si>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</si>
  <si>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</si>
  <si>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</si>
  <si>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</si>
  <si>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</si>
  <si>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</si>
  <si>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</si>
  <si>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</si>
  <si>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</si>
  <si>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</si>
  <si>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</si>
  <si>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</si>
  <si>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</si>
  <si>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</si>
  <si>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</si>
  <si>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</si>
  <si>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</si>
  <si>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</si>
  <si>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</si>
  <si>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</si>
  <si>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</si>
  <si>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</si>
  <si>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</si>
  <si>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</si>
  <si>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</si>
  <si>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</si>
  <si>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</si>
  <si>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中井町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</si>
  <si>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</si>
  <si>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</si>
  <si>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</si>
  <si>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</si>
  <si>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</si>
  <si>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</si>
  <si>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</si>
  <si>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</si>
  <si>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</si>
  <si>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</si>
  <si>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</si>
  <si>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</si>
  <si>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</si>
  <si>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</si>
  <si>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</si>
  <si>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</si>
  <si>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</si>
  <si>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</si>
  <si>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</si>
  <si>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</si>
  <si>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</si>
  <si>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</si>
  <si>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</si>
  <si>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</si>
  <si>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</si>
  <si>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</si>
  <si>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</si>
  <si>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</si>
  <si>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</si>
  <si>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</si>
  <si>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</si>
  <si>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</si>
  <si>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</si>
  <si>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</si>
  <si>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</si>
  <si>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</si>
  <si>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</si>
  <si>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</si>
  <si>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</si>
  <si>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</si>
  <si>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</si>
  <si>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</si>
  <si>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</si>
  <si>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</si>
  <si>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</si>
  <si>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</si>
  <si>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</si>
  <si>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</si>
  <si>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</si>
  <si>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</si>
  <si>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</si>
  <si>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</si>
  <si>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</si>
  <si>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</si>
  <si>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</si>
  <si>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</si>
  <si>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</si>
  <si>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</si>
  <si>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</si>
  <si>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</si>
  <si>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</si>
  <si>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</si>
  <si>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</si>
  <si>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</si>
  <si>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</si>
  <si>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</si>
  <si>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</si>
  <si>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</si>
  <si>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</si>
  <si>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</si>
  <si>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</si>
  <si>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</si>
  <si>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</si>
  <si>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</si>
  <si>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</si>
  <si>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</si>
  <si>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</si>
  <si>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</si>
  <si>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</si>
  <si>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</si>
  <si>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</si>
  <si>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</si>
  <si>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</si>
  <si>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</si>
  <si>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</si>
  <si>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</si>
  <si>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</si>
  <si>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</si>
  <si>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</si>
  <si>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</si>
  <si>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</si>
  <si>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</si>
  <si>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</si>
  <si>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</si>
  <si>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</si>
  <si>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</si>
  <si>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</si>
  <si>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</si>
  <si>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</si>
  <si>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</si>
  <si>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</si>
  <si>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</si>
  <si>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</si>
  <si>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</si>
  <si>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</si>
  <si>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</si>
  <si>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</si>
  <si>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</si>
  <si>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</si>
  <si>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</si>
  <si>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</si>
  <si>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</si>
  <si>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神奈川県中井町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</si>
  <si>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</si>
  <si>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</si>
  <si>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</si>
  <si>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</si>
  <si>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</si>
  <si>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</si>
  <si>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</si>
  <si>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</si>
  <si>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</si>
  <si>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</si>
  <si>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</si>
  <si>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</si>
  <si>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</si>
  <si>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</si>
  <si>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</si>
  <si>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</si>
  <si>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</si>
  <si>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</si>
  <si>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</si>
  <si>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</si>
  <si>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</si>
  <si>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</si>
  <si>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</si>
  <si>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</si>
  <si>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</si>
  <si>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</si>
  <si>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</si>
  <si>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</si>
  <si>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</si>
  <si>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</si>
  <si>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t>
    <phoneticPr fontId="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</si>
  <si>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</si>
  <si>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</si>
  <si>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</si>
  <si>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</si>
  <si>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</si>
  <si>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</si>
  <si>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</si>
  <si>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</si>
  <si>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</si>
  <si>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</si>
  <si>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</si>
  <si>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</si>
  <si>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</si>
  <si>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</si>
  <si>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</si>
  <si>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</si>
  <si>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</si>
  <si>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</si>
  <si>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</si>
  <si>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</si>
  <si>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</si>
  <si>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</si>
  <si>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</si>
  <si>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</si>
  <si>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</si>
  <si>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</si>
  <si>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</si>
  <si>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</si>
  <si>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</si>
  <si>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</si>
  <si>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</si>
  <si>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</si>
  <si>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</si>
  <si>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</si>
  <si>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</si>
  <si>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</si>
  <si>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</si>
  <si>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</si>
  <si>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</si>
  <si>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</si>
  <si>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</si>
  <si>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</si>
  <si>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</si>
  <si>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</si>
  <si>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</si>
  <si>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</si>
  <si>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</si>
  <si>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</si>
  <si>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</si>
  <si>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</si>
  <si>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</si>
  <si>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</si>
  <si>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</si>
  <si>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</si>
  <si>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</si>
  <si>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</si>
  <si>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</si>
  <si>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</si>
  <si>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</si>
  <si>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</si>
  <si>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</si>
  <si>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</si>
  <si>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</si>
  <si>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</si>
  <si>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</si>
  <si>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</si>
  <si>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</si>
  <si>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</si>
  <si>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</si>
  <si>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</si>
  <si>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</si>
  <si>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</si>
  <si>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</si>
  <si>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</si>
  <si>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</si>
  <si>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</si>
  <si>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</si>
  <si>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</si>
  <si>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</si>
  <si>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</si>
  <si>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</si>
  <si>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</si>
  <si>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</si>
  <si>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</si>
  <si>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</si>
  <si>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</si>
  <si>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</si>
  <si>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</si>
  <si>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</si>
  <si>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</si>
  <si>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</si>
  <si>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</si>
  <si>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</si>
  <si>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</si>
  <si>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</si>
  <si>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</si>
  <si>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</si>
  <si>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</si>
  <si>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</si>
  <si>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</si>
  <si>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</si>
  <si>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</si>
  <si>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</si>
  <si>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</si>
  <si>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</si>
  <si>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</si>
  <si>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</si>
  <si>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</si>
  <si>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</si>
  <si>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</si>
  <si>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</si>
  <si>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</si>
  <si>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</si>
  <si>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</si>
  <si>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</si>
  <si>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</si>
  <si>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</si>
  <si>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</si>
  <si>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</si>
  <si>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</si>
  <si>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</si>
  <si>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</si>
  <si>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</si>
  <si>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</si>
  <si>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神奈川県中井町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</si>
  <si>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</si>
  <si>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</si>
  <si>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</si>
  <si>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</si>
  <si>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</si>
  <si>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</si>
  <si>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</si>
  <si>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</si>
  <si>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</si>
  <si>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</si>
  <si>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</si>
  <si>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</si>
  <si>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</si>
  <si>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</si>
  <si>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</si>
  <si>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</si>
  <si>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</si>
  <si>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</si>
  <si>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</si>
  <si>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</si>
  <si>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</si>
  <si>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</si>
  <si>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</si>
  <si>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</si>
  <si>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</si>
  <si>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</si>
  <si>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</si>
  <si>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</si>
  <si>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</si>
  <si>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</si>
  <si>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</si>
  <si>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</si>
  <si>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</si>
  <si>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</si>
  <si>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</si>
  <si>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</si>
  <si>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</si>
  <si>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</si>
  <si>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</si>
  <si>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</si>
  <si>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</si>
  <si>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</si>
  <si>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</si>
  <si>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</si>
  <si>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</si>
  <si>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</si>
  <si>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</si>
  <si>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</si>
  <si>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</si>
  <si>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</si>
  <si>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</si>
  <si>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</si>
  <si>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</si>
  <si>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</si>
  <si>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</si>
  <si>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</si>
  <si>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</si>
  <si>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</si>
  <si>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</si>
  <si>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</si>
  <si>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</si>
  <si>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</si>
  <si>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</si>
  <si>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</si>
  <si>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</si>
  <si>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</si>
  <si>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</si>
  <si>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</si>
  <si>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</si>
  <si>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</si>
  <si>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</si>
  <si>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</si>
  <si>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</si>
  <si>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</si>
  <si>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</si>
  <si>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</si>
  <si>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</si>
  <si>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</si>
  <si>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</si>
  <si>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</si>
  <si>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</si>
  <si>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</si>
  <si>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</si>
  <si>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</si>
  <si>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</si>
  <si>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</si>
  <si>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</si>
  <si>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</si>
  <si>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</si>
  <si>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</si>
  <si>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</si>
  <si>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</si>
  <si>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</si>
  <si>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</si>
  <si>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</si>
  <si>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</si>
  <si>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</si>
  <si>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</si>
  <si>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</si>
  <si>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</si>
  <si>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</si>
  <si>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</si>
  <si>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</si>
  <si>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</si>
  <si>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</si>
  <si>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</si>
  <si>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</si>
  <si>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</si>
  <si>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</si>
  <si>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</si>
  <si>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</si>
  <si>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</si>
  <si>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</si>
  <si>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</si>
  <si>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</si>
  <si>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</si>
  <si>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</si>
  <si>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</si>
  <si>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</si>
  <si>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</si>
  <si>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</si>
  <si>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</si>
  <si>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</si>
  <si>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</si>
  <si>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</si>
  <si>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</si>
  <si>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</si>
  <si>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</si>
  <si>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</si>
  <si>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</si>
  <si>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</si>
  <si>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</si>
  <si>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</si>
  <si>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</si>
  <si>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</si>
  <si>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</si>
  <si>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</si>
  <si>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</si>
  <si>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</si>
  <si>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</si>
  <si>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</si>
  <si>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</si>
  <si>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</si>
  <si>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</si>
  <si>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</si>
  <si>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</si>
  <si>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</si>
  <si>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</si>
  <si>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</si>
  <si>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</si>
  <si>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</si>
  <si>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</si>
  <si>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</si>
  <si>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</si>
  <si>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</si>
  <si>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</si>
  <si>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</si>
  <si>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</si>
  <si>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</si>
  <si>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</si>
  <si>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</si>
  <si>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</si>
  <si>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</si>
  <si>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</si>
  <si>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</si>
  <si>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</si>
  <si>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</si>
  <si>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</si>
  <si>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</si>
  <si>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</si>
  <si>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</si>
  <si>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</si>
  <si>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</si>
  <si>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</si>
  <si>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</si>
  <si>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</si>
  <si>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</si>
  <si>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</si>
  <si>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</si>
  <si>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</si>
  <si>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</si>
  <si>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</si>
  <si>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</si>
  <si>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</si>
  <si>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</si>
  <si>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</si>
  <si>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</si>
  <si>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</si>
  <si>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4.12</t>
  </si>
  <si>
    <t>水道事業会計</t>
  </si>
  <si>
    <t>一般会計</t>
  </si>
  <si>
    <t>下水道事業特別会計</t>
  </si>
  <si>
    <t>介護保険特別会計</t>
  </si>
  <si>
    <t>国民健康保険特別会計</t>
  </si>
  <si>
    <t>後期高齢者医療事業特別会計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</si>
  <si>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</si>
  <si>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</si>
  <si>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</si>
  <si>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</si>
  <si>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</si>
  <si>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</si>
  <si>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</si>
  <si>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</si>
  <si>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</si>
  <si>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</si>
  <si>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足柄東部清掃組合</t>
    <rPh sb="0" eb="2">
      <t>アシガラ</t>
    </rPh>
    <rPh sb="2" eb="4">
      <t>トウブ</t>
    </rPh>
    <rPh sb="4" eb="6">
      <t>セイソウ</t>
    </rPh>
    <rPh sb="6" eb="8">
      <t>クミアイ</t>
    </rPh>
    <phoneticPr fontId="2"/>
  </si>
  <si>
    <t>足柄上衛生組合</t>
    <rPh sb="0" eb="2">
      <t>アシガラ</t>
    </rPh>
    <rPh sb="2" eb="3">
      <t>カミ</t>
    </rPh>
    <rPh sb="3" eb="5">
      <t>エイセイ</t>
    </rPh>
    <rPh sb="5" eb="7">
      <t>クミアイ</t>
    </rPh>
    <phoneticPr fontId="2"/>
  </si>
  <si>
    <t>神奈川県市町村退職手当組合</t>
    <rPh sb="0" eb="4">
      <t>カナガワケン</t>
    </rPh>
    <rPh sb="4" eb="7">
      <t>シチョウソン</t>
    </rPh>
    <rPh sb="7" eb="9">
      <t>タイショク</t>
    </rPh>
    <rPh sb="9" eb="11">
      <t>テアテ</t>
    </rPh>
    <rPh sb="11" eb="13">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</si>
  <si>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</si>
  <si>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神奈川県後期高齢者医療広域連合後期高齢者医療事業（特別会計）</t>
    <rPh sb="0" eb="4">
      <t>カナガワケン</t>
    </rPh>
    <rPh sb="4" eb="6">
      <t>コウキ</t>
    </rPh>
    <rPh sb="6" eb="9">
      <t>コウレイシャ</t>
    </rPh>
    <rPh sb="9" eb="11">
      <t>イリョウ</t>
    </rPh>
    <rPh sb="11" eb="13">
      <t>コウイキ</t>
    </rPh>
    <rPh sb="13" eb="15">
      <t>レンゴウ</t>
    </rPh>
    <rPh sb="15" eb="17">
      <t>コウキ</t>
    </rPh>
    <rPh sb="17" eb="20">
      <t>コウレイシャ</t>
    </rPh>
    <rPh sb="20" eb="22">
      <t>イリョウ</t>
    </rPh>
    <rPh sb="22" eb="24">
      <t>ジギョウ</t>
    </rPh>
    <rPh sb="25" eb="27">
      <t>トクベツ</t>
    </rPh>
    <rPh sb="27" eb="29">
      <t>カイケイ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</si>
  <si>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</si>
  <si>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t>
    <phoneticPr fontId="2"/>
  </si>
  <si>
    <t>地域福祉基金(R01年度末現在)</t>
    <rPh sb="0" eb="2">
      <t>チイキ</t>
    </rPh>
    <rPh sb="2" eb="4">
      <t>フクシ</t>
    </rPh>
    <rPh sb="4" eb="6">
      <t>キキン</t>
    </rPh>
    <phoneticPr fontId="2"/>
  </si>
  <si>
    <t>公共施設建設準備費積立基金(R01年度末現在)</t>
    <rPh sb="0" eb="2">
      <t>コウキョウ</t>
    </rPh>
    <rPh sb="2" eb="4">
      <t>シセツ</t>
    </rPh>
    <rPh sb="4" eb="6">
      <t>ケンセツ</t>
    </rPh>
    <rPh sb="6" eb="8">
      <t>ジュンビ</t>
    </rPh>
    <rPh sb="8" eb="9">
      <t>ヒ</t>
    </rPh>
    <rPh sb="9" eb="11">
      <t>ツミタテ</t>
    </rPh>
    <rPh sb="11" eb="13">
      <t>キキン</t>
    </rPh>
    <phoneticPr fontId="2"/>
  </si>
  <si>
    <t>文化基金(R01年度末現在)</t>
    <rPh sb="0" eb="2">
      <t>ブンカ</t>
    </rPh>
    <rPh sb="2" eb="4">
      <t>キキン</t>
    </rPh>
    <phoneticPr fontId="2"/>
  </si>
  <si>
    <t>育英奨学基金(R01年度末現在)</t>
    <rPh sb="0" eb="2">
      <t>イクエイ</t>
    </rPh>
    <rPh sb="2" eb="4">
      <t>ショウガク</t>
    </rPh>
    <rPh sb="4" eb="6">
      <t>キキン</t>
    </rPh>
    <phoneticPr fontId="2"/>
  </si>
  <si>
    <t>森林環境譲与税基金(R01年度末現在)</t>
    <rPh sb="0" eb="2">
      <t>シンリン</t>
    </rPh>
    <rPh sb="2" eb="4">
      <t>カンキョウ</t>
    </rPh>
    <rPh sb="4" eb="6">
      <t>ジョウヨ</t>
    </rPh>
    <rPh sb="6" eb="7">
      <t>ゼイ</t>
    </rPh>
    <rPh sb="7" eb="9">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</si>
  <si>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</si>
  <si>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</si>
  <si>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</si>
  <si>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</si>
  <si>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</si>
  <si>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</si>
  <si>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</si>
  <si>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</si>
  <si>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</si>
  <si>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</si>
  <si>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町債の新規発行を抑制してきたため将来負担比率は低く、有形固定資産減価償却率も類似団体と比較してやや低い水準にある。しかし、施設の老朽化は進んでおり、公共施設長寿命化計画に基づき、必要な投資を行い積極的に老朽化対策に取り組んでいく。</t>
    <rPh sb="89" eb="91">
      <t>ヒツヨウ</t>
    </rPh>
    <rPh sb="92" eb="94">
      <t>トウシ</t>
    </rPh>
    <rPh sb="95" eb="96">
      <t>オコナ</t>
    </rPh>
    <rPh sb="97" eb="100">
      <t>セッキョクテキ</t>
    </rPh>
    <rPh sb="101" eb="106">
      <t>ロウキュウカタイサク</t>
    </rPh>
    <rPh sb="107" eb="108">
      <t>ト</t>
    </rPh>
    <rPh sb="109" eb="110">
      <t>ク</t>
    </rPh>
    <phoneticPr fontId="2"/>
  </si>
  <si>
    <t>町債の新規発行を抑制してきたため将来負担比率は低く、実質公債費比率も低下傾向にある。今後も順次償還が終了していくことから、引き続き公債費の適正化に取り組んでいく。</t>
    <rPh sb="26" eb="33">
      <t>ジッシツコウサイヒヒリツ</t>
    </rPh>
    <rPh sb="34" eb="36">
      <t>テイカ</t>
    </rPh>
    <rPh sb="36" eb="38">
      <t>ケイコウ</t>
    </rPh>
    <rPh sb="42" eb="44">
      <t>コンゴ</t>
    </rPh>
    <rPh sb="45" eb="47">
      <t>ジュンジ</t>
    </rPh>
    <rPh sb="47" eb="49">
      <t>ショウカン</t>
    </rPh>
    <rPh sb="50" eb="52">
      <t>シュウリョウ</t>
    </rPh>
    <rPh sb="61" eb="62">
      <t>ヒ</t>
    </rPh>
    <rPh sb="63" eb="64">
      <t>ツヅ</t>
    </rPh>
    <rPh sb="65" eb="68">
      <t>コウサイヒ</t>
    </rPh>
    <rPh sb="69" eb="71">
      <t>テキセイ</t>
    </rPh>
    <rPh sb="71" eb="72">
      <t>カ</t>
    </rPh>
    <rPh sb="73" eb="74">
      <t>ト</t>
    </rPh>
    <rPh sb="75" eb="76">
      <t>ク</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</si>
</sst>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 fillId="0" borderId="0" xfId="16" applyFont="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109920</c:v>
                </c:pt>
                <c:pt idx="1">
                  <c:v>138651</c:v>
                </c:pt>
                <c:pt idx="2">
                  <c:v>122882</c:v>
                </c:pt>
                <c:pt idx="3">
                  <c:v>114790</c:v>
                </c:pt>
                <c:pt idx="4">
                  <c:v>126262</c:v>
                </c:pt>
              </c:numCache>
            </c:numRef>
          </c:val>
          <c:smooth val="0"/>
          <c:extLst xmlns:c16r2="http://schemas.microsoft.com/office/drawing/2015/06/chart">
            <c:ext xmlns:c16="http://schemas.microsoft.com/office/drawing/2014/chart" uri="{C3380CC4-5D6E-409C-BE32-E72D297353CC}">
              <c16:uniqueId val="{00000000-E62E-4DA4-BD55-36D0F7552E6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32071</c:v>
                </c:pt>
                <c:pt idx="1">
                  <c:v>34594</c:v>
                </c:pt>
                <c:pt idx="2">
                  <c:v>41807</c:v>
                </c:pt>
                <c:pt idx="3">
                  <c:v>45001</c:v>
                </c:pt>
                <c:pt idx="4">
                  <c:v>31231</c:v>
                </c:pt>
              </c:numCache>
            </c:numRef>
          </c:val>
          <c:smooth val="0"/>
          <c:extLst xmlns:c16r2="http://schemas.microsoft.com/office/drawing/2015/06/chart">
            <c:ext xmlns:c16="http://schemas.microsoft.com/office/drawing/2014/chart" uri="{C3380CC4-5D6E-409C-BE32-E72D297353CC}">
              <c16:uniqueId val="{00000001-E62E-4DA4-BD55-36D0F7552E6F}"/>
            </c:ext>
          </c:extLst>
        </c:ser>
        <c:dLbls>
          <c:showLegendKey val="0"/>
          <c:showVal val="0"/>
          <c:showCatName val="0"/>
          <c:showSerName val="0"/>
          <c:showPercent val="0"/>
          <c:showBubbleSize val="0"/>
        </c:dLbls>
        <c:marker val="1"/>
        <c:smooth val="0"/>
        <c:axId val="552304344"/>
        <c:axId val="552301600"/>
      </c:lineChart>
      <c:catAx>
        <c:axId val="5523043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2301600"/>
        <c:crosses val="autoZero"/>
        <c:auto val="1"/>
        <c:lblAlgn val="ctr"/>
        <c:lblOffset val="100"/>
        <c:tickLblSkip val="1"/>
        <c:tickMarkSkip val="1"/>
        <c:noMultiLvlLbl val="0"/>
      </c:catAx>
      <c:valAx>
        <c:axId val="55230160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23043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14.37</c:v>
                </c:pt>
                <c:pt idx="1">
                  <c:v>7.67</c:v>
                </c:pt>
                <c:pt idx="2">
                  <c:v>8.84</c:v>
                </c:pt>
                <c:pt idx="3">
                  <c:v>9.15</c:v>
                </c:pt>
                <c:pt idx="4">
                  <c:v>8.5399999999999991</c:v>
                </c:pt>
              </c:numCache>
            </c:numRef>
          </c:val>
          <c:extLst xmlns:c16r2="http://schemas.microsoft.com/office/drawing/2015/06/chart">
            <c:ext xmlns:c16="http://schemas.microsoft.com/office/drawing/2014/chart" uri="{C3380CC4-5D6E-409C-BE32-E72D297353CC}">
              <c16:uniqueId val="{00000000-82BD-40FD-B600-8E1406E9683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24.96</c:v>
                </c:pt>
                <c:pt idx="1">
                  <c:v>30.83</c:v>
                </c:pt>
                <c:pt idx="2">
                  <c:v>33.46</c:v>
                </c:pt>
                <c:pt idx="3">
                  <c:v>38.409999999999997</c:v>
                </c:pt>
                <c:pt idx="4">
                  <c:v>44.54</c:v>
                </c:pt>
              </c:numCache>
            </c:numRef>
          </c:val>
          <c:extLst xmlns:c16r2="http://schemas.microsoft.com/office/drawing/2015/06/chart">
            <c:ext xmlns:c16="http://schemas.microsoft.com/office/drawing/2014/chart" uri="{C3380CC4-5D6E-409C-BE32-E72D297353CC}">
              <c16:uniqueId val="{00000001-82BD-40FD-B600-8E1406E96831}"/>
            </c:ext>
          </c:extLst>
        </c:ser>
        <c:dLbls>
          <c:showLegendKey val="0"/>
          <c:showVal val="0"/>
          <c:showCatName val="0"/>
          <c:showSerName val="0"/>
          <c:showPercent val="0"/>
          <c:showBubbleSize val="0"/>
        </c:dLbls>
        <c:gapWidth val="250"/>
        <c:overlap val="100"/>
        <c:axId val="552305128"/>
        <c:axId val="5523055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5.87</c:v>
                </c:pt>
                <c:pt idx="1">
                  <c:v>-4.12</c:v>
                </c:pt>
                <c:pt idx="2">
                  <c:v>3.52</c:v>
                </c:pt>
                <c:pt idx="3">
                  <c:v>2.35</c:v>
                </c:pt>
                <c:pt idx="4">
                  <c:v>2.97</c:v>
                </c:pt>
              </c:numCache>
            </c:numRef>
          </c:val>
          <c:smooth val="0"/>
          <c:extLst xmlns:c16r2="http://schemas.microsoft.com/office/drawing/2015/06/chart">
            <c:ext xmlns:c16="http://schemas.microsoft.com/office/drawing/2014/chart" uri="{C3380CC4-5D6E-409C-BE32-E72D297353CC}">
              <c16:uniqueId val="{00000002-82BD-40FD-B600-8E1406E96831}"/>
            </c:ext>
          </c:extLst>
        </c:ser>
        <c:dLbls>
          <c:showLegendKey val="0"/>
          <c:showVal val="0"/>
          <c:showCatName val="0"/>
          <c:showSerName val="0"/>
          <c:showPercent val="0"/>
          <c:showBubbleSize val="0"/>
        </c:dLbls>
        <c:marker val="1"/>
        <c:smooth val="0"/>
        <c:axId val="552305128"/>
        <c:axId val="552305520"/>
      </c:lineChart>
      <c:catAx>
        <c:axId val="552305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52305520"/>
        <c:crosses val="autoZero"/>
        <c:auto val="1"/>
        <c:lblAlgn val="ctr"/>
        <c:lblOffset val="100"/>
        <c:tickLblSkip val="1"/>
        <c:tickMarkSkip val="1"/>
        <c:noMultiLvlLbl val="0"/>
      </c:catAx>
      <c:valAx>
        <c:axId val="5523055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2305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9F4D-4103-8235-0A53ADEA981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F4D-4103-8235-0A53ADEA981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9F4D-4103-8235-0A53ADEA981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9F4D-4103-8235-0A53ADEA981F}"/>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c:v>
                </c:pt>
                <c:pt idx="2">
                  <c:v>#N/A</c:v>
                </c:pt>
                <c:pt idx="3">
                  <c:v>0.02</c:v>
                </c:pt>
                <c:pt idx="4">
                  <c:v>#N/A</c:v>
                </c:pt>
                <c:pt idx="5">
                  <c:v>0.1</c:v>
                </c:pt>
                <c:pt idx="6">
                  <c:v>#N/A</c:v>
                </c:pt>
                <c:pt idx="7">
                  <c:v>0</c:v>
                </c:pt>
                <c:pt idx="8">
                  <c:v>#N/A</c:v>
                </c:pt>
                <c:pt idx="9">
                  <c:v>0.02</c:v>
                </c:pt>
              </c:numCache>
            </c:numRef>
          </c:val>
          <c:extLst xmlns:c16r2="http://schemas.microsoft.com/office/drawing/2015/06/chart">
            <c:ext xmlns:c16="http://schemas.microsoft.com/office/drawing/2014/chart" uri="{C3380CC4-5D6E-409C-BE32-E72D297353CC}">
              <c16:uniqueId val="{00000004-9F4D-4103-8235-0A53ADEA981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1.1499999999999999</c:v>
                </c:pt>
                <c:pt idx="2">
                  <c:v>#N/A</c:v>
                </c:pt>
                <c:pt idx="3">
                  <c:v>2.0099999999999998</c:v>
                </c:pt>
                <c:pt idx="4">
                  <c:v>#N/A</c:v>
                </c:pt>
                <c:pt idx="5">
                  <c:v>3.76</c:v>
                </c:pt>
                <c:pt idx="6">
                  <c:v>#N/A</c:v>
                </c:pt>
                <c:pt idx="7">
                  <c:v>0.24</c:v>
                </c:pt>
                <c:pt idx="8">
                  <c:v>#N/A</c:v>
                </c:pt>
                <c:pt idx="9">
                  <c:v>0.33</c:v>
                </c:pt>
              </c:numCache>
            </c:numRef>
          </c:val>
          <c:extLst xmlns:c16r2="http://schemas.microsoft.com/office/drawing/2015/06/chart">
            <c:ext xmlns:c16="http://schemas.microsoft.com/office/drawing/2014/chart" uri="{C3380CC4-5D6E-409C-BE32-E72D297353CC}">
              <c16:uniqueId val="{00000005-9F4D-4103-8235-0A53ADEA981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0.42</c:v>
                </c:pt>
                <c:pt idx="2">
                  <c:v>#N/A</c:v>
                </c:pt>
                <c:pt idx="3">
                  <c:v>0.47</c:v>
                </c:pt>
                <c:pt idx="4">
                  <c:v>#N/A</c:v>
                </c:pt>
                <c:pt idx="5">
                  <c:v>0.45</c:v>
                </c:pt>
                <c:pt idx="6">
                  <c:v>#N/A</c:v>
                </c:pt>
                <c:pt idx="7">
                  <c:v>0.74</c:v>
                </c:pt>
                <c:pt idx="8">
                  <c:v>#N/A</c:v>
                </c:pt>
                <c:pt idx="9">
                  <c:v>0.76</c:v>
                </c:pt>
              </c:numCache>
            </c:numRef>
          </c:val>
          <c:extLst xmlns:c16r2="http://schemas.microsoft.com/office/drawing/2015/06/chart">
            <c:ext xmlns:c16="http://schemas.microsoft.com/office/drawing/2014/chart" uri="{C3380CC4-5D6E-409C-BE32-E72D297353CC}">
              <c16:uniqueId val="{00000006-9F4D-4103-8235-0A53ADEA981F}"/>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0.64</c:v>
                </c:pt>
                <c:pt idx="2">
                  <c:v>#N/A</c:v>
                </c:pt>
                <c:pt idx="3">
                  <c:v>0.59</c:v>
                </c:pt>
                <c:pt idx="4">
                  <c:v>#N/A</c:v>
                </c:pt>
                <c:pt idx="5">
                  <c:v>0.63</c:v>
                </c:pt>
                <c:pt idx="6">
                  <c:v>#N/A</c:v>
                </c:pt>
                <c:pt idx="7">
                  <c:v>0.65</c:v>
                </c:pt>
                <c:pt idx="8">
                  <c:v>#N/A</c:v>
                </c:pt>
                <c:pt idx="9">
                  <c:v>1.83</c:v>
                </c:pt>
              </c:numCache>
            </c:numRef>
          </c:val>
          <c:extLst xmlns:c16r2="http://schemas.microsoft.com/office/drawing/2015/06/chart">
            <c:ext xmlns:c16="http://schemas.microsoft.com/office/drawing/2014/chart" uri="{C3380CC4-5D6E-409C-BE32-E72D297353CC}">
              <c16:uniqueId val="{00000007-9F4D-4103-8235-0A53ADEA981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14.37</c:v>
                </c:pt>
                <c:pt idx="2">
                  <c:v>#N/A</c:v>
                </c:pt>
                <c:pt idx="3">
                  <c:v>7.67</c:v>
                </c:pt>
                <c:pt idx="4">
                  <c:v>#N/A</c:v>
                </c:pt>
                <c:pt idx="5">
                  <c:v>8.83</c:v>
                </c:pt>
                <c:pt idx="6">
                  <c:v>#N/A</c:v>
                </c:pt>
                <c:pt idx="7">
                  <c:v>9.15</c:v>
                </c:pt>
                <c:pt idx="8">
                  <c:v>#N/A</c:v>
                </c:pt>
                <c:pt idx="9">
                  <c:v>8.5399999999999991</c:v>
                </c:pt>
              </c:numCache>
            </c:numRef>
          </c:val>
          <c:extLst xmlns:c16r2="http://schemas.microsoft.com/office/drawing/2015/06/chart">
            <c:ext xmlns:c16="http://schemas.microsoft.com/office/drawing/2014/chart" uri="{C3380CC4-5D6E-409C-BE32-E72D297353CC}">
              <c16:uniqueId val="{00000008-9F4D-4103-8235-0A53ADEA981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12.92</c:v>
                </c:pt>
                <c:pt idx="2">
                  <c:v>#N/A</c:v>
                </c:pt>
                <c:pt idx="3">
                  <c:v>15.16</c:v>
                </c:pt>
                <c:pt idx="4">
                  <c:v>#N/A</c:v>
                </c:pt>
                <c:pt idx="5">
                  <c:v>17.28</c:v>
                </c:pt>
                <c:pt idx="6">
                  <c:v>#N/A</c:v>
                </c:pt>
                <c:pt idx="7">
                  <c:v>19.25</c:v>
                </c:pt>
                <c:pt idx="8">
                  <c:v>#N/A</c:v>
                </c:pt>
                <c:pt idx="9">
                  <c:v>20.38</c:v>
                </c:pt>
              </c:numCache>
            </c:numRef>
          </c:val>
          <c:extLst xmlns:c16r2="http://schemas.microsoft.com/office/drawing/2015/06/chart">
            <c:ext xmlns:c16="http://schemas.microsoft.com/office/drawing/2014/chart" uri="{C3380CC4-5D6E-409C-BE32-E72D297353CC}">
              <c16:uniqueId val="{00000009-9F4D-4103-8235-0A53ADEA981F}"/>
            </c:ext>
          </c:extLst>
        </c:ser>
        <c:dLbls>
          <c:showLegendKey val="0"/>
          <c:showVal val="0"/>
          <c:showCatName val="0"/>
          <c:showSerName val="0"/>
          <c:showPercent val="0"/>
          <c:showBubbleSize val="0"/>
        </c:dLbls>
        <c:gapWidth val="150"/>
        <c:overlap val="100"/>
        <c:axId val="552301208"/>
        <c:axId val="552299640"/>
      </c:barChart>
      <c:catAx>
        <c:axId val="552301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2299640"/>
        <c:crosses val="autoZero"/>
        <c:auto val="1"/>
        <c:lblAlgn val="ctr"/>
        <c:lblOffset val="100"/>
        <c:tickLblSkip val="1"/>
        <c:tickMarkSkip val="1"/>
        <c:noMultiLvlLbl val="0"/>
      </c:catAx>
      <c:valAx>
        <c:axId val="552299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23012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330</c:v>
                </c:pt>
                <c:pt idx="5">
                  <c:v>326</c:v>
                </c:pt>
                <c:pt idx="8">
                  <c:v>317</c:v>
                </c:pt>
                <c:pt idx="11">
                  <c:v>312</c:v>
                </c:pt>
                <c:pt idx="14">
                  <c:v>296</c:v>
                </c:pt>
              </c:numCache>
            </c:numRef>
          </c:val>
          <c:extLst xmlns:c16r2="http://schemas.microsoft.com/office/drawing/2015/06/chart">
            <c:ext xmlns:c16="http://schemas.microsoft.com/office/drawing/2014/chart" uri="{C3380CC4-5D6E-409C-BE32-E72D297353CC}">
              <c16:uniqueId val="{00000000-54D8-4603-86BB-D70DD647C73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4D8-4603-86BB-D70DD647C73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54D8-4603-86BB-D70DD647C73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4D8-4603-86BB-D70DD647C73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328</c:v>
                </c:pt>
                <c:pt idx="3">
                  <c:v>327</c:v>
                </c:pt>
                <c:pt idx="6">
                  <c:v>324</c:v>
                </c:pt>
                <c:pt idx="9">
                  <c:v>287</c:v>
                </c:pt>
                <c:pt idx="12">
                  <c:v>295</c:v>
                </c:pt>
              </c:numCache>
            </c:numRef>
          </c:val>
          <c:extLst xmlns:c16r2="http://schemas.microsoft.com/office/drawing/2015/06/chart">
            <c:ext xmlns:c16="http://schemas.microsoft.com/office/drawing/2014/chart" uri="{C3380CC4-5D6E-409C-BE32-E72D297353CC}">
              <c16:uniqueId val="{00000004-54D8-4603-86BB-D70DD647C73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4D8-4603-86BB-D70DD647C73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4D8-4603-86BB-D70DD647C73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134</c:v>
                </c:pt>
                <c:pt idx="3">
                  <c:v>107</c:v>
                </c:pt>
                <c:pt idx="6">
                  <c:v>62</c:v>
                </c:pt>
                <c:pt idx="9">
                  <c:v>72</c:v>
                </c:pt>
                <c:pt idx="12">
                  <c:v>61</c:v>
                </c:pt>
              </c:numCache>
            </c:numRef>
          </c:val>
          <c:extLst xmlns:c16r2="http://schemas.microsoft.com/office/drawing/2015/06/chart">
            <c:ext xmlns:c16="http://schemas.microsoft.com/office/drawing/2014/chart" uri="{C3380CC4-5D6E-409C-BE32-E72D297353CC}">
              <c16:uniqueId val="{00000007-54D8-4603-86BB-D70DD647C733}"/>
            </c:ext>
          </c:extLst>
        </c:ser>
        <c:dLbls>
          <c:showLegendKey val="0"/>
          <c:showVal val="0"/>
          <c:showCatName val="0"/>
          <c:showSerName val="0"/>
          <c:showPercent val="0"/>
          <c:showBubbleSize val="0"/>
        </c:dLbls>
        <c:gapWidth val="100"/>
        <c:overlap val="100"/>
        <c:axId val="552302384"/>
        <c:axId val="5523059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132</c:v>
                </c:pt>
                <c:pt idx="2">
                  <c:v>#N/A</c:v>
                </c:pt>
                <c:pt idx="3">
                  <c:v>#N/A</c:v>
                </c:pt>
                <c:pt idx="4">
                  <c:v>108</c:v>
                </c:pt>
                <c:pt idx="5">
                  <c:v>#N/A</c:v>
                </c:pt>
                <c:pt idx="6">
                  <c:v>#N/A</c:v>
                </c:pt>
                <c:pt idx="7">
                  <c:v>69</c:v>
                </c:pt>
                <c:pt idx="8">
                  <c:v>#N/A</c:v>
                </c:pt>
                <c:pt idx="9">
                  <c:v>#N/A</c:v>
                </c:pt>
                <c:pt idx="10">
                  <c:v>47</c:v>
                </c:pt>
                <c:pt idx="11">
                  <c:v>#N/A</c:v>
                </c:pt>
                <c:pt idx="12">
                  <c:v>#N/A</c:v>
                </c:pt>
                <c:pt idx="13">
                  <c:v>60</c:v>
                </c:pt>
                <c:pt idx="14">
                  <c:v>#N/A</c:v>
                </c:pt>
              </c:numCache>
            </c:numRef>
          </c:val>
          <c:smooth val="0"/>
          <c:extLst xmlns:c16r2="http://schemas.microsoft.com/office/drawing/2015/06/chart">
            <c:ext xmlns:c16="http://schemas.microsoft.com/office/drawing/2014/chart" uri="{C3380CC4-5D6E-409C-BE32-E72D297353CC}">
              <c16:uniqueId val="{00000008-54D8-4603-86BB-D70DD647C733}"/>
            </c:ext>
          </c:extLst>
        </c:ser>
        <c:dLbls>
          <c:showLegendKey val="0"/>
          <c:showVal val="0"/>
          <c:showCatName val="0"/>
          <c:showSerName val="0"/>
          <c:showPercent val="0"/>
          <c:showBubbleSize val="0"/>
        </c:dLbls>
        <c:marker val="1"/>
        <c:smooth val="0"/>
        <c:axId val="552302384"/>
        <c:axId val="552305912"/>
      </c:lineChart>
      <c:catAx>
        <c:axId val="552302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2305912"/>
        <c:crosses val="autoZero"/>
        <c:auto val="1"/>
        <c:lblAlgn val="ctr"/>
        <c:lblOffset val="100"/>
        <c:tickLblSkip val="1"/>
        <c:tickMarkSkip val="1"/>
        <c:noMultiLvlLbl val="0"/>
      </c:catAx>
      <c:valAx>
        <c:axId val="552305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2302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3701</c:v>
                </c:pt>
                <c:pt idx="5">
                  <c:v>3436</c:v>
                </c:pt>
                <c:pt idx="8">
                  <c:v>3215</c:v>
                </c:pt>
                <c:pt idx="11">
                  <c:v>3087</c:v>
                </c:pt>
                <c:pt idx="14">
                  <c:v>2872</c:v>
                </c:pt>
              </c:numCache>
            </c:numRef>
          </c:val>
          <c:extLst xmlns:c16r2="http://schemas.microsoft.com/office/drawing/2015/06/chart">
            <c:ext xmlns:c16="http://schemas.microsoft.com/office/drawing/2014/chart" uri="{C3380CC4-5D6E-409C-BE32-E72D297353CC}">
              <c16:uniqueId val="{00000000-429E-4EDF-9AB5-DBEE625C1C5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429E-4EDF-9AB5-DBEE625C1C5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1251</c:v>
                </c:pt>
                <c:pt idx="5">
                  <c:v>1432</c:v>
                </c:pt>
                <c:pt idx="8">
                  <c:v>1554</c:v>
                </c:pt>
                <c:pt idx="11">
                  <c:v>1856</c:v>
                </c:pt>
                <c:pt idx="14">
                  <c:v>2140</c:v>
                </c:pt>
              </c:numCache>
            </c:numRef>
          </c:val>
          <c:extLst xmlns:c16r2="http://schemas.microsoft.com/office/drawing/2015/06/chart">
            <c:ext xmlns:c16="http://schemas.microsoft.com/office/drawing/2014/chart" uri="{C3380CC4-5D6E-409C-BE32-E72D297353CC}">
              <c16:uniqueId val="{00000002-429E-4EDF-9AB5-DBEE625C1C5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29E-4EDF-9AB5-DBEE625C1C5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29E-4EDF-9AB5-DBEE625C1C5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29E-4EDF-9AB5-DBEE625C1C5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583</c:v>
                </c:pt>
                <c:pt idx="3">
                  <c:v>578</c:v>
                </c:pt>
                <c:pt idx="6">
                  <c:v>498</c:v>
                </c:pt>
                <c:pt idx="9">
                  <c:v>550</c:v>
                </c:pt>
                <c:pt idx="12">
                  <c:v>559</c:v>
                </c:pt>
              </c:numCache>
            </c:numRef>
          </c:val>
          <c:extLst xmlns:c16r2="http://schemas.microsoft.com/office/drawing/2015/06/chart">
            <c:ext xmlns:c16="http://schemas.microsoft.com/office/drawing/2014/chart" uri="{C3380CC4-5D6E-409C-BE32-E72D297353CC}">
              <c16:uniqueId val="{00000006-429E-4EDF-9AB5-DBEE625C1C5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429E-4EDF-9AB5-DBEE625C1C5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3159</c:v>
                </c:pt>
                <c:pt idx="3">
                  <c:v>3089</c:v>
                </c:pt>
                <c:pt idx="6">
                  <c:v>2922</c:v>
                </c:pt>
                <c:pt idx="9">
                  <c:v>2742</c:v>
                </c:pt>
                <c:pt idx="12">
                  <c:v>2540</c:v>
                </c:pt>
              </c:numCache>
            </c:numRef>
          </c:val>
          <c:extLst xmlns:c16r2="http://schemas.microsoft.com/office/drawing/2015/06/chart">
            <c:ext xmlns:c16="http://schemas.microsoft.com/office/drawing/2014/chart" uri="{C3380CC4-5D6E-409C-BE32-E72D297353CC}">
              <c16:uniqueId val="{00000008-429E-4EDF-9AB5-DBEE625C1C5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429E-4EDF-9AB5-DBEE625C1C5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413</c:v>
                </c:pt>
                <c:pt idx="3">
                  <c:v>313</c:v>
                </c:pt>
                <c:pt idx="6">
                  <c:v>362</c:v>
                </c:pt>
                <c:pt idx="9">
                  <c:v>420</c:v>
                </c:pt>
                <c:pt idx="12">
                  <c:v>396</c:v>
                </c:pt>
              </c:numCache>
            </c:numRef>
          </c:val>
          <c:extLst xmlns:c16r2="http://schemas.microsoft.com/office/drawing/2015/06/chart">
            <c:ext xmlns:c16="http://schemas.microsoft.com/office/drawing/2014/chart" uri="{C3380CC4-5D6E-409C-BE32-E72D297353CC}">
              <c16:uniqueId val="{0000000A-429E-4EDF-9AB5-DBEE625C1C53}"/>
            </c:ext>
          </c:extLst>
        </c:ser>
        <c:dLbls>
          <c:showLegendKey val="0"/>
          <c:showVal val="0"/>
          <c:showCatName val="0"/>
          <c:showSerName val="0"/>
          <c:showPercent val="0"/>
          <c:showBubbleSize val="0"/>
        </c:dLbls>
        <c:gapWidth val="100"/>
        <c:overlap val="100"/>
        <c:axId val="547587416"/>
        <c:axId val="5475905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429E-4EDF-9AB5-DBEE625C1C53}"/>
            </c:ext>
          </c:extLst>
        </c:ser>
        <c:dLbls>
          <c:showLegendKey val="0"/>
          <c:showVal val="0"/>
          <c:showCatName val="0"/>
          <c:showSerName val="0"/>
          <c:showPercent val="0"/>
          <c:showBubbleSize val="0"/>
        </c:dLbls>
        <c:marker val="1"/>
        <c:smooth val="0"/>
        <c:axId val="547587416"/>
        <c:axId val="547590552"/>
      </c:lineChart>
      <c:catAx>
        <c:axId val="547587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7590552"/>
        <c:crosses val="autoZero"/>
        <c:auto val="1"/>
        <c:lblAlgn val="ctr"/>
        <c:lblOffset val="100"/>
        <c:tickLblSkip val="1"/>
        <c:tickMarkSkip val="1"/>
        <c:noMultiLvlLbl val="0"/>
      </c:catAx>
      <c:valAx>
        <c:axId val="547590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587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975</c:v>
                </c:pt>
                <c:pt idx="1">
                  <c:v>1107</c:v>
                </c:pt>
                <c:pt idx="2">
                  <c:v>1281</c:v>
                </c:pt>
              </c:numCache>
            </c:numRef>
          </c:val>
          <c:extLst xmlns:c16r2="http://schemas.microsoft.com/office/drawing/2015/06/chart">
            <c:ext xmlns:c16="http://schemas.microsoft.com/office/drawing/2014/chart" uri="{C3380CC4-5D6E-409C-BE32-E72D297353CC}">
              <c16:uniqueId val="{00000000-C7C2-4C12-98E9-AB0706B4141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6</c:v>
                </c:pt>
                <c:pt idx="1">
                  <c:v>6</c:v>
                </c:pt>
                <c:pt idx="2">
                  <c:v>6</c:v>
                </c:pt>
              </c:numCache>
            </c:numRef>
          </c:val>
          <c:extLst xmlns:c16r2="http://schemas.microsoft.com/office/drawing/2015/06/chart">
            <c:ext xmlns:c16="http://schemas.microsoft.com/office/drawing/2014/chart" uri="{C3380CC4-5D6E-409C-BE32-E72D297353CC}">
              <c16:uniqueId val="{00000001-C7C2-4C12-98E9-AB0706B4141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458</c:v>
                </c:pt>
                <c:pt idx="1">
                  <c:v>502</c:v>
                </c:pt>
                <c:pt idx="2">
                  <c:v>593</c:v>
                </c:pt>
              </c:numCache>
            </c:numRef>
          </c:val>
          <c:extLst xmlns:c16r2="http://schemas.microsoft.com/office/drawing/2015/06/chart">
            <c:ext xmlns:c16="http://schemas.microsoft.com/office/drawing/2014/chart" uri="{C3380CC4-5D6E-409C-BE32-E72D297353CC}">
              <c16:uniqueId val="{00000002-C7C2-4C12-98E9-AB0706B41418}"/>
            </c:ext>
          </c:extLst>
        </c:ser>
        <c:dLbls>
          <c:showLegendKey val="0"/>
          <c:showVal val="0"/>
          <c:showCatName val="0"/>
          <c:showSerName val="0"/>
          <c:showPercent val="0"/>
          <c:showBubbleSize val="0"/>
        </c:dLbls>
        <c:gapWidth val="120"/>
        <c:overlap val="100"/>
        <c:axId val="547587808"/>
        <c:axId val="547584672"/>
      </c:barChart>
      <c:catAx>
        <c:axId val="547587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47584672"/>
        <c:crosses val="autoZero"/>
        <c:auto val="1"/>
        <c:lblAlgn val="ctr"/>
        <c:lblOffset val="100"/>
        <c:tickLblSkip val="1"/>
        <c:tickMarkSkip val="1"/>
        <c:noMultiLvlLbl val="0"/>
      </c:catAx>
      <c:valAx>
        <c:axId val="5475846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47587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391-4002-8679-C93FF34CD20F}"/>
                </c:ext>
                <c:ext xmlns:c15="http://schemas.microsoft.com/office/drawing/2012/chart" uri="{CE6537A1-D6FC-4f65-9D91-7224C49458BB}">
                  <c15:dlblFieldTable>
                    <c15:dlblFTEntry>
                      <c15:txfldGUID>{49C5A861-508C-4CFF-AA80-67513986531F}</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391-4002-8679-C93FF34CD20F}"/>
                </c:ext>
                <c:ext xmlns:c15="http://schemas.microsoft.com/office/drawing/2012/chart" uri="{CE6537A1-D6FC-4f65-9D91-7224C49458BB}">
                  <c15:dlblFieldTable>
                    <c15:dlblFTEntry>
                      <c15:txfldGUID>{26E1CC21-86D7-40AB-82D6-1DA0973F5B51}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391-4002-8679-C93FF34CD20F}"/>
                </c:ext>
                <c:ext xmlns:c15="http://schemas.microsoft.com/office/drawing/2012/chart" uri="{CE6537A1-D6FC-4f65-9D91-7224C49458BB}">
                  <c15:dlblFieldTable>
                    <c15:dlblFTEntry>
                      <c15:txfldGUID>{EBF9AF18-464E-4216-8512-7508C9F093C1}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391-4002-8679-C93FF34CD20F}"/>
                </c:ext>
                <c:ext xmlns:c15="http://schemas.microsoft.com/office/drawing/2012/chart" uri="{CE6537A1-D6FC-4f65-9D91-7224C49458BB}">
                  <c15:dlblFieldTable>
                    <c15:dlblFTEntry>
                      <c15:txfldGUID>{7AA8CF47-AE06-492F-A553-6A2511FA9A44}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391-4002-8679-C93FF34CD20F}"/>
                </c:ext>
                <c:ext xmlns:c15="http://schemas.microsoft.com/office/drawing/2012/chart" uri="{CE6537A1-D6FC-4f65-9D91-7224C49458BB}">
                  <c15:dlblFieldTable>
                    <c15:dlblFTEntry>
                      <c15:txfldGUID>{CC138A77-84A7-49C6-9067-8B1C6745783D}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391-4002-8679-C93FF34CD20F}"/>
                </c:ext>
                <c:ext xmlns:c15="http://schemas.microsoft.com/office/drawing/2012/chart" uri="{CE6537A1-D6FC-4f65-9D91-7224C49458BB}">
                  <c15:dlblFieldTable>
                    <c15:dlblFTEntry>
                      <c15:txfldGUID>{37231C5E-3003-4485-AE60-F3D483E9D820}</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391-4002-8679-C93FF34CD20F}"/>
                </c:ext>
                <c:ext xmlns:c15="http://schemas.microsoft.com/office/drawing/2012/chart" uri="{CE6537A1-D6FC-4f65-9D91-7224C49458BB}">
                  <c15:dlblFieldTable>
                    <c15:dlblFTEntry>
                      <c15:txfldGUID>{B64CEE3E-C897-44A8-B9CB-529ECA9F6D60}</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391-4002-8679-C93FF34CD20F}"/>
                </c:ext>
                <c:ext xmlns:c15="http://schemas.microsoft.com/office/drawing/2012/chart" uri="{CE6537A1-D6FC-4f65-9D91-7224C49458BB}">
                  <c15:dlblFieldTable>
                    <c15:dlblFTEntry>
                      <c15:txfldGUID>{90E5AB2F-8953-4DB2-BF47-DBFE548E8E3F}</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391-4002-8679-C93FF34CD20F}"/>
                </c:ext>
                <c:ext xmlns:c15="http://schemas.microsoft.com/office/drawing/2012/chart" uri="{CE6537A1-D6FC-4f65-9D91-7224C49458BB}">
                  <c15:dlblFieldTable>
                    <c15:dlblFTEntry>
                      <c15:txfldGUID>{E9D6C291-791D-40C7-8B89-32FDFC592E37}</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55.9</c:v>
                </c:pt>
                <c:pt idx="32">
                  <c:v>57.8</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6391-4002-8679-C93FF34CD20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391-4002-8679-C93FF34CD20F}"/>
                </c:ext>
                <c:ext xmlns:c15="http://schemas.microsoft.com/office/drawing/2012/chart" uri="{CE6537A1-D6FC-4f65-9D91-7224C49458BB}">
                  <c15:dlblFieldTable>
                    <c15:dlblFTEntry>
                      <c15:txfldGUID>{839ED31C-B422-43FE-BD71-6046D6CEA06B}</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391-4002-8679-C93FF34CD20F}"/>
                </c:ext>
                <c:ext xmlns:c15="http://schemas.microsoft.com/office/drawing/2012/chart" uri="{CE6537A1-D6FC-4f65-9D91-7224C49458BB}">
                  <c15:dlblFieldTable>
                    <c15:dlblFTEntry>
                      <c15:txfldGUID>{6C0DCE12-1EDA-43C5-9C7F-699F10AAD45A}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391-4002-8679-C93FF34CD20F}"/>
                </c:ext>
                <c:ext xmlns:c15="http://schemas.microsoft.com/office/drawing/2012/chart" uri="{CE6537A1-D6FC-4f65-9D91-7224C49458BB}">
                  <c15:dlblFieldTable>
                    <c15:dlblFTEntry>
                      <c15:txfldGUID>{E093BE37-FF8C-4D67-A6B7-7D9CF780C95C}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391-4002-8679-C93FF34CD20F}"/>
                </c:ext>
                <c:ext xmlns:c15="http://schemas.microsoft.com/office/drawing/2012/chart" uri="{CE6537A1-D6FC-4f65-9D91-7224C49458BB}">
                  <c15:dlblFieldTable>
                    <c15:dlblFTEntry>
                      <c15:txfldGUID>{B76E1807-B591-4112-8E4B-B0ADB0FD4A6F}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391-4002-8679-C93FF34CD20F}"/>
                </c:ext>
                <c:ext xmlns:c15="http://schemas.microsoft.com/office/drawing/2012/chart" uri="{CE6537A1-D6FC-4f65-9D91-7224C49458BB}">
                  <c15:dlblFieldTable>
                    <c15:dlblFTEntry>
                      <c15:txfldGUID>{E0F31544-BB01-4B93-BC8F-F9EED5D2F28F}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391-4002-8679-C93FF34CD20F}"/>
                </c:ext>
                <c:ext xmlns:c15="http://schemas.microsoft.com/office/drawing/2012/chart" uri="{CE6537A1-D6FC-4f65-9D91-7224C49458BB}">
                  <c15:dlblFieldTable>
                    <c15:dlblFTEntry>
                      <c15:txfldGUID>{28A19EA1-BBBF-4991-A593-7D3212074ED9}</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391-4002-8679-C93FF34CD20F}"/>
                </c:ext>
                <c:ext xmlns:c15="http://schemas.microsoft.com/office/drawing/2012/chart" uri="{CE6537A1-D6FC-4f65-9D91-7224C49458BB}">
                  <c15:dlblFieldTable>
                    <c15:dlblFTEntry>
                      <c15:txfldGUID>{BFCBA4C7-D33B-4F2A-ADF4-8A2FE21E02B1}</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391-4002-8679-C93FF34CD20F}"/>
                </c:ext>
                <c:ext xmlns:c15="http://schemas.microsoft.com/office/drawing/2012/chart" uri="{CE6537A1-D6FC-4f65-9D91-7224C49458BB}">
                  <c15:dlblFieldTable>
                    <c15:dlblFTEntry>
                      <c15:txfldGUID>{EB0932DC-55A5-45FB-A3EE-0335F6C383D7}</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391-4002-8679-C93FF34CD20F}"/>
                </c:ext>
                <c:ext xmlns:c15="http://schemas.microsoft.com/office/drawing/2012/chart" uri="{CE6537A1-D6FC-4f65-9D91-7224C49458BB}">
                  <c15:dlblFieldTable>
                    <c15:dlblFTEntry>
                      <c15:txfldGUID>{1047D4F3-3840-419D-9CA4-3EE35DA5200A}</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61.3</c:v>
                </c:pt>
                <c:pt idx="32">
                  <c:v>62.9</c:v>
                </c:pt>
              </c:numCache>
            </c:numRef>
          </c:xVal>
          <c:yVal>
            <c:numRef>
              <c:f>公会計指標分析・財政指標組合せ分析表!$BP$55:$DC$55</c:f>
              <c:numCache>
                <c:formatCode>#,##0.0;"▲ "#,##0.0</c:formatCode>
                <c:ptCount val="40"/>
                <c:pt idx="24">
                  <c:v>0</c:v>
                </c:pt>
                <c:pt idx="32">
                  <c:v>0</c:v>
                </c:pt>
              </c:numCache>
            </c:numRef>
          </c:yVal>
          <c:smooth val="0"/>
          <c:extLst xmlns:c16r2="http://schemas.microsoft.com/office/drawing/2015/06/chart">
            <c:ext xmlns:c16="http://schemas.microsoft.com/office/drawing/2014/chart" uri="{C3380CC4-5D6E-409C-BE32-E72D297353CC}">
              <c16:uniqueId val="{00000013-6391-4002-8679-C93FF34CD20F}"/>
            </c:ext>
          </c:extLst>
        </c:ser>
        <c:dLbls>
          <c:showLegendKey val="0"/>
          <c:showVal val="1"/>
          <c:showCatName val="0"/>
          <c:showSerName val="0"/>
          <c:showPercent val="0"/>
          <c:showBubbleSize val="0"/>
        </c:dLbls>
        <c:axId val="547588200"/>
        <c:axId val="547588984"/>
      </c:scatterChart>
      <c:valAx>
        <c:axId val="547588200"/>
        <c:scaling>
          <c:orientation val="minMax"/>
          <c:max val="63.1"/>
          <c:min val="61.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7588984"/>
        <c:crosses val="autoZero"/>
        <c:crossBetween val="midCat"/>
      </c:valAx>
      <c:valAx>
        <c:axId val="54758898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75882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7F5-4C88-BA26-D1C637B945E9}"/>
                </c:ext>
                <c:ext xmlns:c15="http://schemas.microsoft.com/office/drawing/2012/chart" uri="{CE6537A1-D6FC-4f65-9D91-7224C49458BB}">
                  <c15:dlblFieldTable>
                    <c15:dlblFTEntry>
                      <c15:txfldGUID>{57755ECD-4EBA-493D-8922-AA910007E544}</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7F5-4C88-BA26-D1C637B945E9}"/>
                </c:ext>
                <c:ext xmlns:c15="http://schemas.microsoft.com/office/drawing/2012/chart" uri="{CE6537A1-D6FC-4f65-9D91-7224C49458BB}">
                  <c15:dlblFieldTable>
                    <c15:dlblFTEntry>
                      <c15:txfldGUID>{F413724F-07D1-4550-924A-17CF0B85F818}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7F5-4C88-BA26-D1C637B945E9}"/>
                </c:ext>
                <c:ext xmlns:c15="http://schemas.microsoft.com/office/drawing/2012/chart" uri="{CE6537A1-D6FC-4f65-9D91-7224C49458BB}">
                  <c15:dlblFieldTable>
                    <c15:dlblFTEntry>
                      <c15:txfldGUID>{8862700D-5E3F-444A-8504-995EC0FDB870}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7F5-4C88-BA26-D1C637B945E9}"/>
                </c:ext>
                <c:ext xmlns:c15="http://schemas.microsoft.com/office/drawing/2012/chart" uri="{CE6537A1-D6FC-4f65-9D91-7224C49458BB}">
                  <c15:dlblFieldTable>
                    <c15:dlblFTEntry>
                      <c15:txfldGUID>{45B528C0-F074-40F3-81C5-3F1401B7882B}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7F5-4C88-BA26-D1C637B945E9}"/>
                </c:ext>
                <c:ext xmlns:c15="http://schemas.microsoft.com/office/drawing/2012/chart" uri="{CE6537A1-D6FC-4f65-9D91-7224C49458BB}">
                  <c15:dlblFieldTable>
                    <c15:dlblFTEntry>
                      <c15:txfldGUID>{82681673-6781-44DB-999C-FBFC724EC66A}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7F5-4C88-BA26-D1C637B945E9}"/>
                </c:ext>
                <c:ext xmlns:c15="http://schemas.microsoft.com/office/drawing/2012/chart" uri="{CE6537A1-D6FC-4f65-9D91-7224C49458BB}">
                  <c15:dlblFieldTable>
                    <c15:dlblFTEntry>
                      <c15:txfldGUID>{5F2779FB-9C35-41DC-9031-DFC65E82B6A9}</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7F5-4C88-BA26-D1C637B945E9}"/>
                </c:ext>
                <c:ext xmlns:c15="http://schemas.microsoft.com/office/drawing/2012/chart" uri="{CE6537A1-D6FC-4f65-9D91-7224C49458BB}">
                  <c15:dlblFieldTable>
                    <c15:dlblFTEntry>
                      <c15:txfldGUID>{130BE287-6A5D-44E6-A26C-B0AF7CDFD745}</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7F5-4C88-BA26-D1C637B945E9}"/>
                </c:ext>
                <c:ext xmlns:c15="http://schemas.microsoft.com/office/drawing/2012/chart" uri="{CE6537A1-D6FC-4f65-9D91-7224C49458BB}">
                  <c15:dlblFieldTable>
                    <c15:dlblFTEntry>
                      <c15:txfldGUID>{DCCC93A0-4C09-4AA6-9CEF-BDDAEAE3B6C8}</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7F5-4C88-BA26-D1C637B945E9}"/>
                </c:ext>
                <c:ext xmlns:c15="http://schemas.microsoft.com/office/drawing/2012/chart" uri="{CE6537A1-D6FC-4f65-9D91-7224C49458BB}">
                  <c15:dlblFieldTable>
                    <c15:dlblFTEntry>
                      <c15:txfldGUID>{10BB6FD4-7898-4EB6-BC21-3F61AE5B012A}</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6.3</c:v>
                </c:pt>
                <c:pt idx="8">
                  <c:v>5.3</c:v>
                </c:pt>
                <c:pt idx="16">
                  <c:v>3.9</c:v>
                </c:pt>
                <c:pt idx="24">
                  <c:v>2.8</c:v>
                </c:pt>
                <c:pt idx="32">
                  <c:v>2.2000000000000002</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17F5-4C88-BA26-D1C637B945E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7F5-4C88-BA26-D1C637B945E9}"/>
                </c:ext>
                <c:ext xmlns:c15="http://schemas.microsoft.com/office/drawing/2012/chart" uri="{CE6537A1-D6FC-4f65-9D91-7224C49458BB}">
                  <c15:dlblFieldTable>
                    <c15:dlblFTEntry>
                      <c15:txfldGUID>{936E1ED3-0CA3-45E3-822F-8BDA6284325E}</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7F5-4C88-BA26-D1C637B945E9}"/>
                </c:ext>
                <c:ext xmlns:c15="http://schemas.microsoft.com/office/drawing/2012/chart" uri="{CE6537A1-D6FC-4f65-9D91-7224C49458BB}">
                  <c15:dlblFieldTable>
                    <c15:dlblFTEntry>
                      <c15:txfldGUID>{BC2087AB-E7F0-45EB-9A5C-BC2177771BC2}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7F5-4C88-BA26-D1C637B945E9}"/>
                </c:ext>
                <c:ext xmlns:c15="http://schemas.microsoft.com/office/drawing/2012/chart" uri="{CE6537A1-D6FC-4f65-9D91-7224C49458BB}">
                  <c15:dlblFieldTable>
                    <c15:dlblFTEntry>
                      <c15:txfldGUID>{FB70F5EB-F02F-47F9-8FD8-F02EC511D433}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7F5-4C88-BA26-D1C637B945E9}"/>
                </c:ext>
                <c:ext xmlns:c15="http://schemas.microsoft.com/office/drawing/2012/chart" uri="{CE6537A1-D6FC-4f65-9D91-7224C49458BB}">
                  <c15:dlblFieldTable>
                    <c15:dlblFTEntry>
                      <c15:txfldGUID>{96E734B8-822A-467A-BFB8-28171A152FC0}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7F5-4C88-BA26-D1C637B945E9}"/>
                </c:ext>
                <c:ext xmlns:c15="http://schemas.microsoft.com/office/drawing/2012/chart" uri="{CE6537A1-D6FC-4f65-9D91-7224C49458BB}">
                  <c15:dlblFieldTable>
                    <c15:dlblFTEntry>
                      <c15:txfldGUID>{A64B7F60-56BE-43E6-A428-2CD8327D3F89}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7F5-4C88-BA26-D1C637B945E9}"/>
                </c:ext>
                <c:ext xmlns:c15="http://schemas.microsoft.com/office/drawing/2012/chart" uri="{CE6537A1-D6FC-4f65-9D91-7224C49458BB}">
                  <c15:dlblFieldTable>
                    <c15:dlblFTEntry>
                      <c15:txfldGUID>{48232227-D829-45B0-B2C8-DA82B1F5B1A8}</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4.5160355153971272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7F5-4C88-BA26-D1C637B945E9}"/>
                </c:ext>
                <c:ext xmlns:c15="http://schemas.microsoft.com/office/drawing/2012/chart" uri="{CE6537A1-D6FC-4f65-9D91-7224C49458BB}">
                  <c15:dlblFieldTable>
                    <c15:dlblFTEntry>
                      <c15:txfldGUID>{DF9C768E-7F5F-4646-A4C7-87F051AC8CA4}</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1.8235628084249993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7F5-4C88-BA26-D1C637B945E9}"/>
                </c:ext>
                <c:ext xmlns:c15="http://schemas.microsoft.com/office/drawing/2012/chart" uri="{CE6537A1-D6FC-4f65-9D91-7224C49458BB}">
                  <c15:dlblFieldTable>
                    <c15:dlblFTEntry>
                      <c15:txfldGUID>{BB4590D1-AC09-485A-B154-817F0FF64528}</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7F5-4C88-BA26-D1C637B945E9}"/>
                </c:ext>
                <c:ext xmlns:c15="http://schemas.microsoft.com/office/drawing/2012/chart" uri="{CE6537A1-D6FC-4f65-9D91-7224C49458BB}">
                  <c15:dlblFieldTable>
                    <c15:dlblFTEntry>
                      <c15:txfldGUID>{27AFE462-3A59-4D74-9AB2-2FC8F3F898AF}</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8.6999999999999993</c:v>
                </c:pt>
                <c:pt idx="8">
                  <c:v>7.3</c:v>
                </c:pt>
                <c:pt idx="16">
                  <c:v>7.2</c:v>
                </c:pt>
                <c:pt idx="24">
                  <c:v>7.2</c:v>
                </c:pt>
                <c:pt idx="32">
                  <c:v>7.7</c:v>
                </c:pt>
              </c:numCache>
            </c:numRef>
          </c:xVal>
          <c:yVal>
            <c:numRef>
              <c:f>公会計指標分析・財政指標組合せ分析表!$BP$77:$DC$77</c:f>
              <c:numCache>
                <c:formatCode>#,##0.0;"▲ "#,##0.0</c:formatCode>
                <c:ptCount val="40"/>
                <c:pt idx="0">
                  <c:v>27</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17F5-4C88-BA26-D1C637B945E9}"/>
            </c:ext>
          </c:extLst>
        </c:ser>
        <c:dLbls>
          <c:showLegendKey val="0"/>
          <c:showVal val="1"/>
          <c:showCatName val="0"/>
          <c:showSerName val="0"/>
          <c:showPercent val="0"/>
          <c:showBubbleSize val="0"/>
        </c:dLbls>
        <c:axId val="547591336"/>
        <c:axId val="547589768"/>
      </c:scatterChart>
      <c:valAx>
        <c:axId val="547591336"/>
        <c:scaling>
          <c:orientation val="minMax"/>
          <c:max val="8.9"/>
          <c:min val="7.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7589768"/>
        <c:crosses val="autoZero"/>
        <c:crossBetween val="midCat"/>
      </c:valAx>
      <c:valAx>
        <c:axId val="547589768"/>
        <c:scaling>
          <c:orientation val="minMax"/>
          <c:max val="32"/>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7591336"/>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神奈川県中井町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については、町債の新規発行を抑制してきたが、近年は新規借入を行い、償還が開始されていることから増となっており、今後も上昇を続ける見込み。一方で公営企業の準元利償還金については下水道事業で償還のピークを越えつつあることから緩やかに減少している。これに伴い交付税算入公債費も緩やかに減少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神奈川県中井町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一般会計については、町債の新規発行を抑制してきたが、近年は新規借入を行い、償還が開始されていることから増となっており、今後も上昇を続ける見込み</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一方で公営企業の準元利償還金については下水道事業で償還のピークを越えつつあることから緩やかに減少している</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充当可能財源については、財政調整基金、公共施設建設準備積立基金への計画的な積み立てにより増となっているが、既存借入分の償還に伴う基準財政需要額算入見込額は減少しているため、今後新規借入を行う事業については基準財政需要額への算入比率を考慮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神奈川県中井町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基金全体に占める財政調整基金の比率が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程度、次いで</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公共施設建設準備</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費</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とほとんどを占めている。財政調整基金については決算時の剰余金処分に加え、前年度収支の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分の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を下回らない額を翌年度中に積み立てており、加えて町税の上振れ分を財政調整基金、公共施設建設準備積立基金にそれぞれ積み立てたことにより、対前年度では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年度により法人町民税の増減が大きいことが本町の税収の特徴であり、これが財政運営にも強く影響しているため、突発的な税収減と予定納税分の還付による歳入欠陥に対応するべく計画的に積立を行っており、引き続き一定の残高確保に努める。また、公共施設建設準備費積立基金については、公共施設長寿命化計画等に基づく更新需要が見込まれることから、積立の比重を財政調整基金から公共施設建設準備積立基金に段階的に移行していく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公共施設建設準備費積立基金については、老朽化等による公共施設の更新需要に対応することを目的とする。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地域福祉基金については、高齢者等の保健福祉の増進、在宅福祉の普及向上及び健康づくり等、地域の特性を生かした施策に充当することを目的とする。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文化基金については、文化の振興と意識の高揚を図る施策に充てることを目的とする。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育英奨学金については、学業成績、素行ともに優良なものであって経済的理由により、高等学校等の就学が困難な者に対し学費を助成し、就学を奨励することを目的とする。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森林環境譲与税基金については、森林整備及びその促進に関する費用に充てることを目的とする。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公共施設建設準備費積立基金については、公共施設の老朽化による更新需要が見込まれることから、町税の上振れ分や決算見込みから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公共施設建設準備費積立基金については、公共施設長寿命化計画等に基づく更新需要が見込まれることから、積立の比重を財政調整基金から公共施設建設準備積立基金に段階的に移行していく方針。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森林環境譲与税は１年あたりの譲与額が少額であるため、事業化が行える程度の残高となるまで積み立てを行う方針。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その他の基金につては現時点で新たな活用見込はないため、利息のみの積み立てを行う方針。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財政調整基金については、基金全体の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程度を占めており、決算時の剰余金処分に加え、</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前年度収支の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分の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を下回らない額を翌年度中に積み立てており、加えて町税の上振れ分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も積み立てたことにより、対前年度では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年度により法人町民税の増減が大きいことが本町の税収の特徴であり、これが財政運営にも強く影響しているため、突発的な税収減と予定納税分の還付による歳入欠陥に対応するべく計画的に積立を行っており、引き続き一定の残高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これまで基金からの繰入れに頼らず償還を進めており、基金利息以外の積み立ては行っていないため、</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減債基金については同水準で推移して</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いる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現時点で新たな積み立て、繰入ともに予定していない。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9,394
9,064
19.99
4,029,907
3,776,280
245,637
2,875,400
395,646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0" name="テキスト ボックス 39"/>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1" name="テキスト ボックス 40"/>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2" name="テキスト ボックス 41"/>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年度より増加したものの類似団体と比較すると低い水準にあり、令和元年度に策定した公共施設長寿命化計画に基づき、引き続き施設の適切な維持管理を進めていく。</a:t>
          </a: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8" name="テキスト ボックス 57"/>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0" name="テキスト ボックス 59"/>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8" name="テキスト ボックス 67"/>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0" name="テキスト ボックス 69"/>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47096</xdr:rowOff>
    </xdr:from>
    <xdr:to>
      <xdr:col>23</xdr:col>
      <xdr:colOff>85090</xdr:colOff>
      <xdr:row>33</xdr:row>
      <xdr:rowOff>99695</xdr:rowOff>
    </xdr:to>
    <xdr:cxnSp macro="">
      <xdr:nvCxnSpPr>
        <xdr:cNvPr id="72" name="直線コネクタ 71"/>
        <xdr:cNvCxnSpPr/>
      </xdr:nvCxnSpPr>
      <xdr:spPr>
        <a:xfrm flipV="1">
          <a:off x="4760595" y="5447771"/>
          <a:ext cx="1270" cy="1081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103522</xdr:rowOff>
    </xdr:from>
    <xdr:ext cx="405111" cy="259045"/>
    <xdr:sp macro="" textlink="">
      <xdr:nvSpPr>
        <xdr:cNvPr id="73" name="有形固定資産減価償却率最小値テキスト"/>
        <xdr:cNvSpPr txBox="1"/>
      </xdr:nvSpPr>
      <xdr:spPr>
        <a:xfrm>
          <a:off x="4813300"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99695</xdr:rowOff>
    </xdr:from>
    <xdr:to>
      <xdr:col>23</xdr:col>
      <xdr:colOff>174625</xdr:colOff>
      <xdr:row>33</xdr:row>
      <xdr:rowOff>99695</xdr:rowOff>
    </xdr:to>
    <xdr:cxnSp macro="">
      <xdr:nvCxnSpPr>
        <xdr:cNvPr id="74" name="直線コネクタ 73"/>
        <xdr:cNvCxnSpPr/>
      </xdr:nvCxnSpPr>
      <xdr:spPr>
        <a:xfrm>
          <a:off x="4673600" y="6529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165223</xdr:rowOff>
    </xdr:from>
    <xdr:ext cx="405111" cy="259045"/>
    <xdr:sp macro="" textlink="">
      <xdr:nvSpPr>
        <xdr:cNvPr id="75" name="有形固定資産減価償却率最大値テキスト"/>
        <xdr:cNvSpPr txBox="1"/>
      </xdr:nvSpPr>
      <xdr:spPr>
        <a:xfrm>
          <a:off x="4813300" y="5222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47096</xdr:rowOff>
    </xdr:from>
    <xdr:to>
      <xdr:col>23</xdr:col>
      <xdr:colOff>174625</xdr:colOff>
      <xdr:row>27</xdr:row>
      <xdr:rowOff>47096</xdr:rowOff>
    </xdr:to>
    <xdr:cxnSp macro="">
      <xdr:nvCxnSpPr>
        <xdr:cNvPr id="76" name="直線コネクタ 75"/>
        <xdr:cNvCxnSpPr/>
      </xdr:nvCxnSpPr>
      <xdr:spPr>
        <a:xfrm>
          <a:off x="4673600" y="544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97278</xdr:rowOff>
    </xdr:from>
    <xdr:ext cx="405111" cy="259045"/>
    <xdr:sp macro="" textlink="">
      <xdr:nvSpPr>
        <xdr:cNvPr id="77" name="有形固定資産減価償却率平均値テキスト"/>
        <xdr:cNvSpPr txBox="1"/>
      </xdr:nvSpPr>
      <xdr:spPr>
        <a:xfrm>
          <a:off x="4813300" y="6012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118851</xdr:rowOff>
    </xdr:from>
    <xdr:to>
      <xdr:col>23</xdr:col>
      <xdr:colOff>136525</xdr:colOff>
      <xdr:row>31</xdr:row>
      <xdr:rowOff>49001</xdr:rowOff>
    </xdr:to>
    <xdr:sp macro="" textlink="">
      <xdr:nvSpPr>
        <xdr:cNvPr id="78" name="フローチャート: 判断 77"/>
        <xdr:cNvSpPr/>
      </xdr:nvSpPr>
      <xdr:spPr>
        <a:xfrm>
          <a:off x="47117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90064</xdr:rowOff>
    </xdr:from>
    <xdr:to>
      <xdr:col>19</xdr:col>
      <xdr:colOff>187325</xdr:colOff>
      <xdr:row>31</xdr:row>
      <xdr:rowOff>20214</xdr:rowOff>
    </xdr:to>
    <xdr:sp macro="" textlink="">
      <xdr:nvSpPr>
        <xdr:cNvPr id="79" name="フローチャート: 判断 78"/>
        <xdr:cNvSpPr/>
      </xdr:nvSpPr>
      <xdr:spPr>
        <a:xfrm>
          <a:off x="4000500" y="600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50483</xdr:rowOff>
    </xdr:from>
    <xdr:to>
      <xdr:col>15</xdr:col>
      <xdr:colOff>187325</xdr:colOff>
      <xdr:row>30</xdr:row>
      <xdr:rowOff>152083</xdr:rowOff>
    </xdr:to>
    <xdr:sp macro="" textlink="">
      <xdr:nvSpPr>
        <xdr:cNvPr id="80" name="フローチャート: 判断 79"/>
        <xdr:cNvSpPr/>
      </xdr:nvSpPr>
      <xdr:spPr>
        <a:xfrm>
          <a:off x="3238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81" name="フローチャート: 判断 80"/>
        <xdr:cNvSpPr/>
      </xdr:nvSpPr>
      <xdr:spPr>
        <a:xfrm>
          <a:off x="2476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16298</xdr:rowOff>
    </xdr:from>
    <xdr:to>
      <xdr:col>7</xdr:col>
      <xdr:colOff>187325</xdr:colOff>
      <xdr:row>30</xdr:row>
      <xdr:rowOff>117898</xdr:rowOff>
    </xdr:to>
    <xdr:sp macro="" textlink="">
      <xdr:nvSpPr>
        <xdr:cNvPr id="82" name="フローチャート: 判断 81"/>
        <xdr:cNvSpPr/>
      </xdr:nvSpPr>
      <xdr:spPr>
        <a:xfrm>
          <a:off x="1714500" y="593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27093</xdr:rowOff>
    </xdr:from>
    <xdr:to>
      <xdr:col>23</xdr:col>
      <xdr:colOff>136525</xdr:colOff>
      <xdr:row>30</xdr:row>
      <xdr:rowOff>128693</xdr:rowOff>
    </xdr:to>
    <xdr:sp macro="" textlink="">
      <xdr:nvSpPr>
        <xdr:cNvPr id="88" name="楕円 87"/>
        <xdr:cNvSpPr/>
      </xdr:nvSpPr>
      <xdr:spPr>
        <a:xfrm>
          <a:off x="4711700" y="594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49970</xdr:rowOff>
    </xdr:from>
    <xdr:ext cx="405111" cy="259045"/>
    <xdr:sp macro="" textlink="">
      <xdr:nvSpPr>
        <xdr:cNvPr id="89" name="有形固定資産減価償却率該当値テキスト"/>
        <xdr:cNvSpPr txBox="1"/>
      </xdr:nvSpPr>
      <xdr:spPr>
        <a:xfrm>
          <a:off x="4813300" y="5793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164359</xdr:rowOff>
    </xdr:from>
    <xdr:to>
      <xdr:col>19</xdr:col>
      <xdr:colOff>187325</xdr:colOff>
      <xdr:row>30</xdr:row>
      <xdr:rowOff>94509</xdr:rowOff>
    </xdr:to>
    <xdr:sp macro="" textlink="">
      <xdr:nvSpPr>
        <xdr:cNvPr id="90" name="楕円 89"/>
        <xdr:cNvSpPr/>
      </xdr:nvSpPr>
      <xdr:spPr>
        <a:xfrm>
          <a:off x="4000500" y="590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43709</xdr:rowOff>
    </xdr:from>
    <xdr:to>
      <xdr:col>23</xdr:col>
      <xdr:colOff>85725</xdr:colOff>
      <xdr:row>30</xdr:row>
      <xdr:rowOff>77893</xdr:rowOff>
    </xdr:to>
    <xdr:cxnSp macro="">
      <xdr:nvCxnSpPr>
        <xdr:cNvPr id="91" name="直線コネクタ 90"/>
        <xdr:cNvCxnSpPr/>
      </xdr:nvCxnSpPr>
      <xdr:spPr>
        <a:xfrm>
          <a:off x="4051300" y="5958734"/>
          <a:ext cx="711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11341</xdr:rowOff>
    </xdr:from>
    <xdr:ext cx="405111" cy="259045"/>
    <xdr:sp macro="" textlink="">
      <xdr:nvSpPr>
        <xdr:cNvPr id="92" name="n_1aveValue有形固定資産減価償却率"/>
        <xdr:cNvSpPr txBox="1"/>
      </xdr:nvSpPr>
      <xdr:spPr>
        <a:xfrm>
          <a:off x="3836044" y="609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168610</xdr:rowOff>
    </xdr:from>
    <xdr:ext cx="405111" cy="259045"/>
    <xdr:sp macro="" textlink="">
      <xdr:nvSpPr>
        <xdr:cNvPr id="93" name="n_2aveValue有形固定資産減価償却率"/>
        <xdr:cNvSpPr txBox="1"/>
      </xdr:nvSpPr>
      <xdr:spPr>
        <a:xfrm>
          <a:off x="3086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159614</xdr:rowOff>
    </xdr:from>
    <xdr:ext cx="405111" cy="259045"/>
    <xdr:sp macro="" textlink="">
      <xdr:nvSpPr>
        <xdr:cNvPr id="94" name="n_3aveValue有形固定資産減価償却率"/>
        <xdr:cNvSpPr txBox="1"/>
      </xdr:nvSpPr>
      <xdr:spPr>
        <a:xfrm>
          <a:off x="2324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134425</xdr:rowOff>
    </xdr:from>
    <xdr:ext cx="405111" cy="259045"/>
    <xdr:sp macro="" textlink="">
      <xdr:nvSpPr>
        <xdr:cNvPr id="95" name="n_4aveValue有形固定資産減価償却率"/>
        <xdr:cNvSpPr txBox="1"/>
      </xdr:nvSpPr>
      <xdr:spPr>
        <a:xfrm>
          <a:off x="1562744" y="570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111036</xdr:rowOff>
    </xdr:from>
    <xdr:ext cx="405111" cy="259045"/>
    <xdr:sp macro="" textlink="">
      <xdr:nvSpPr>
        <xdr:cNvPr id="96" name="n_1mainValue有形固定資産減価償却率"/>
        <xdr:cNvSpPr txBox="1"/>
      </xdr:nvSpPr>
      <xdr:spPr>
        <a:xfrm>
          <a:off x="3836044" y="568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[ 176.8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町債の新規発行を抑制してきた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債務償還比率は低い水準にあったが、近年は新規発行を行い、防災無線デジタル化事業などを実施している。令和４年度が比率のピークとなる予定であり、その後は減少していくことが想定される。</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402</xdr:rowOff>
    </xdr:to>
    <xdr:cxnSp macro="">
      <xdr:nvCxnSpPr>
        <xdr:cNvPr id="125" name="直線コネクタ 124"/>
        <xdr:cNvCxnSpPr/>
      </xdr:nvCxnSpPr>
      <xdr:spPr>
        <a:xfrm flipV="1">
          <a:off x="14793595" y="5312833"/>
          <a:ext cx="1269" cy="1459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4229</xdr:rowOff>
    </xdr:from>
    <xdr:ext cx="560923" cy="259045"/>
    <xdr:sp macro="" textlink="">
      <xdr:nvSpPr>
        <xdr:cNvPr id="126" name="債務償還比率最小値テキスト"/>
        <xdr:cNvSpPr txBox="1"/>
      </xdr:nvSpPr>
      <xdr:spPr>
        <a:xfrm>
          <a:off x="14846300" y="67765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402</xdr:rowOff>
    </xdr:from>
    <xdr:to>
      <xdr:col>76</xdr:col>
      <xdr:colOff>111125</xdr:colOff>
      <xdr:row>35</xdr:row>
      <xdr:rowOff>402</xdr:rowOff>
    </xdr:to>
    <xdr:cxnSp macro="">
      <xdr:nvCxnSpPr>
        <xdr:cNvPr id="127" name="直線コネクタ 126"/>
        <xdr:cNvCxnSpPr/>
      </xdr:nvCxnSpPr>
      <xdr:spPr>
        <a:xfrm>
          <a:off x="14706600" y="677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64462</xdr:rowOff>
    </xdr:from>
    <xdr:ext cx="469744" cy="259045"/>
    <xdr:sp macro="" textlink="">
      <xdr:nvSpPr>
        <xdr:cNvPr id="130" name="債務償還比率平均値テキスト"/>
        <xdr:cNvSpPr txBox="1"/>
      </xdr:nvSpPr>
      <xdr:spPr>
        <a:xfrm>
          <a:off x="14846300" y="5808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86035</xdr:rowOff>
    </xdr:from>
    <xdr:to>
      <xdr:col>76</xdr:col>
      <xdr:colOff>73025</xdr:colOff>
      <xdr:row>30</xdr:row>
      <xdr:rowOff>16185</xdr:rowOff>
    </xdr:to>
    <xdr:sp macro="" textlink="">
      <xdr:nvSpPr>
        <xdr:cNvPr id="131" name="フローチャート: 判断 130"/>
        <xdr:cNvSpPr/>
      </xdr:nvSpPr>
      <xdr:spPr>
        <a:xfrm>
          <a:off x="147447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73321</xdr:rowOff>
    </xdr:from>
    <xdr:to>
      <xdr:col>72</xdr:col>
      <xdr:colOff>123825</xdr:colOff>
      <xdr:row>30</xdr:row>
      <xdr:rowOff>3471</xdr:rowOff>
    </xdr:to>
    <xdr:sp macro="" textlink="">
      <xdr:nvSpPr>
        <xdr:cNvPr id="132" name="フローチャート: 判断 131"/>
        <xdr:cNvSpPr/>
      </xdr:nvSpPr>
      <xdr:spPr>
        <a:xfrm>
          <a:off x="14033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90234</xdr:rowOff>
    </xdr:from>
    <xdr:to>
      <xdr:col>68</xdr:col>
      <xdr:colOff>123825</xdr:colOff>
      <xdr:row>30</xdr:row>
      <xdr:rowOff>20384</xdr:rowOff>
    </xdr:to>
    <xdr:sp macro="" textlink="">
      <xdr:nvSpPr>
        <xdr:cNvPr id="133" name="フローチャート: 判断 132"/>
        <xdr:cNvSpPr/>
      </xdr:nvSpPr>
      <xdr:spPr>
        <a:xfrm>
          <a:off x="13271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69963</xdr:rowOff>
    </xdr:from>
    <xdr:to>
      <xdr:col>64</xdr:col>
      <xdr:colOff>123825</xdr:colOff>
      <xdr:row>30</xdr:row>
      <xdr:rowOff>113</xdr:rowOff>
    </xdr:to>
    <xdr:sp macro="" textlink="">
      <xdr:nvSpPr>
        <xdr:cNvPr id="134" name="フローチャート: 判断 133"/>
        <xdr:cNvSpPr/>
      </xdr:nvSpPr>
      <xdr:spPr>
        <a:xfrm>
          <a:off x="12509500" y="581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139291</xdr:rowOff>
    </xdr:from>
    <xdr:to>
      <xdr:col>60</xdr:col>
      <xdr:colOff>123825</xdr:colOff>
      <xdr:row>30</xdr:row>
      <xdr:rowOff>69441</xdr:rowOff>
    </xdr:to>
    <xdr:sp macro="" textlink="">
      <xdr:nvSpPr>
        <xdr:cNvPr id="135" name="フローチャート: 判断 134"/>
        <xdr:cNvSpPr/>
      </xdr:nvSpPr>
      <xdr:spPr>
        <a:xfrm>
          <a:off x="11747500" y="588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73420</xdr:rowOff>
    </xdr:from>
    <xdr:to>
      <xdr:col>76</xdr:col>
      <xdr:colOff>73025</xdr:colOff>
      <xdr:row>28</xdr:row>
      <xdr:rowOff>3570</xdr:rowOff>
    </xdr:to>
    <xdr:sp macro="" textlink="">
      <xdr:nvSpPr>
        <xdr:cNvPr id="141" name="楕円 140"/>
        <xdr:cNvSpPr/>
      </xdr:nvSpPr>
      <xdr:spPr>
        <a:xfrm>
          <a:off x="14744700" y="547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96297</xdr:rowOff>
    </xdr:from>
    <xdr:ext cx="469744" cy="259045"/>
    <xdr:sp macro="" textlink="">
      <xdr:nvSpPr>
        <xdr:cNvPr id="142" name="債務償還比率該当値テキスト"/>
        <xdr:cNvSpPr txBox="1"/>
      </xdr:nvSpPr>
      <xdr:spPr>
        <a:xfrm>
          <a:off x="14846300" y="532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146346</xdr:rowOff>
    </xdr:from>
    <xdr:to>
      <xdr:col>72</xdr:col>
      <xdr:colOff>123825</xdr:colOff>
      <xdr:row>28</xdr:row>
      <xdr:rowOff>76496</xdr:rowOff>
    </xdr:to>
    <xdr:sp macro="" textlink="">
      <xdr:nvSpPr>
        <xdr:cNvPr id="143" name="楕円 142"/>
        <xdr:cNvSpPr/>
      </xdr:nvSpPr>
      <xdr:spPr>
        <a:xfrm>
          <a:off x="14033500" y="554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124220</xdr:rowOff>
    </xdr:from>
    <xdr:to>
      <xdr:col>76</xdr:col>
      <xdr:colOff>22225</xdr:colOff>
      <xdr:row>28</xdr:row>
      <xdr:rowOff>25696</xdr:rowOff>
    </xdr:to>
    <xdr:cxnSp macro="">
      <xdr:nvCxnSpPr>
        <xdr:cNvPr id="144" name="直線コネクタ 143"/>
        <xdr:cNvCxnSpPr/>
      </xdr:nvCxnSpPr>
      <xdr:spPr>
        <a:xfrm flipV="1">
          <a:off x="14084300" y="5524895"/>
          <a:ext cx="711200" cy="7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18916</xdr:rowOff>
    </xdr:from>
    <xdr:to>
      <xdr:col>68</xdr:col>
      <xdr:colOff>123825</xdr:colOff>
      <xdr:row>28</xdr:row>
      <xdr:rowOff>120516</xdr:rowOff>
    </xdr:to>
    <xdr:sp macro="" textlink="">
      <xdr:nvSpPr>
        <xdr:cNvPr id="145" name="楕円 144"/>
        <xdr:cNvSpPr/>
      </xdr:nvSpPr>
      <xdr:spPr>
        <a:xfrm>
          <a:off x="13271500" y="559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25696</xdr:rowOff>
    </xdr:from>
    <xdr:to>
      <xdr:col>72</xdr:col>
      <xdr:colOff>73025</xdr:colOff>
      <xdr:row>28</xdr:row>
      <xdr:rowOff>69716</xdr:rowOff>
    </xdr:to>
    <xdr:cxnSp macro="">
      <xdr:nvCxnSpPr>
        <xdr:cNvPr id="146" name="直線コネクタ 145"/>
        <xdr:cNvCxnSpPr/>
      </xdr:nvCxnSpPr>
      <xdr:spPr>
        <a:xfrm flipV="1">
          <a:off x="13322300" y="5597821"/>
          <a:ext cx="762000" cy="4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164888</xdr:rowOff>
    </xdr:from>
    <xdr:to>
      <xdr:col>64</xdr:col>
      <xdr:colOff>123825</xdr:colOff>
      <xdr:row>29</xdr:row>
      <xdr:rowOff>95038</xdr:rowOff>
    </xdr:to>
    <xdr:sp macro="" textlink="">
      <xdr:nvSpPr>
        <xdr:cNvPr id="147" name="楕円 146"/>
        <xdr:cNvSpPr/>
      </xdr:nvSpPr>
      <xdr:spPr>
        <a:xfrm>
          <a:off x="12509500" y="57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69716</xdr:rowOff>
    </xdr:from>
    <xdr:to>
      <xdr:col>68</xdr:col>
      <xdr:colOff>73025</xdr:colOff>
      <xdr:row>29</xdr:row>
      <xdr:rowOff>44238</xdr:rowOff>
    </xdr:to>
    <xdr:cxnSp macro="">
      <xdr:nvCxnSpPr>
        <xdr:cNvPr id="148" name="直線コネクタ 147"/>
        <xdr:cNvCxnSpPr/>
      </xdr:nvCxnSpPr>
      <xdr:spPr>
        <a:xfrm flipV="1">
          <a:off x="12560300" y="5641841"/>
          <a:ext cx="762000" cy="14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9920</xdr:rowOff>
    </xdr:from>
    <xdr:to>
      <xdr:col>60</xdr:col>
      <xdr:colOff>123825</xdr:colOff>
      <xdr:row>28</xdr:row>
      <xdr:rowOff>111520</xdr:rowOff>
    </xdr:to>
    <xdr:sp macro="" textlink="">
      <xdr:nvSpPr>
        <xdr:cNvPr id="149" name="楕円 148"/>
        <xdr:cNvSpPr/>
      </xdr:nvSpPr>
      <xdr:spPr>
        <a:xfrm>
          <a:off x="11747500" y="558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60720</xdr:rowOff>
    </xdr:from>
    <xdr:to>
      <xdr:col>64</xdr:col>
      <xdr:colOff>73025</xdr:colOff>
      <xdr:row>29</xdr:row>
      <xdr:rowOff>44238</xdr:rowOff>
    </xdr:to>
    <xdr:cxnSp macro="">
      <xdr:nvCxnSpPr>
        <xdr:cNvPr id="150" name="直線コネクタ 149"/>
        <xdr:cNvCxnSpPr/>
      </xdr:nvCxnSpPr>
      <xdr:spPr>
        <a:xfrm>
          <a:off x="11798300" y="5632845"/>
          <a:ext cx="762000" cy="15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166048</xdr:rowOff>
    </xdr:from>
    <xdr:ext cx="469744" cy="259045"/>
    <xdr:sp macro="" textlink="">
      <xdr:nvSpPr>
        <xdr:cNvPr id="151" name="n_1aveValue債務償還比率"/>
        <xdr:cNvSpPr txBox="1"/>
      </xdr:nvSpPr>
      <xdr:spPr>
        <a:xfrm>
          <a:off x="13836727" y="590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11511</xdr:rowOff>
    </xdr:from>
    <xdr:ext cx="469744" cy="259045"/>
    <xdr:sp macro="" textlink="">
      <xdr:nvSpPr>
        <xdr:cNvPr id="152" name="n_2aveValue債務償還比率"/>
        <xdr:cNvSpPr txBox="1"/>
      </xdr:nvSpPr>
      <xdr:spPr>
        <a:xfrm>
          <a:off x="13087427" y="59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162690</xdr:rowOff>
    </xdr:from>
    <xdr:ext cx="469744" cy="259045"/>
    <xdr:sp macro="" textlink="">
      <xdr:nvSpPr>
        <xdr:cNvPr id="153" name="n_3aveValue債務償還比率"/>
        <xdr:cNvSpPr txBox="1"/>
      </xdr:nvSpPr>
      <xdr:spPr>
        <a:xfrm>
          <a:off x="12325427" y="590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60568</xdr:rowOff>
    </xdr:from>
    <xdr:ext cx="469744" cy="259045"/>
    <xdr:sp macro="" textlink="">
      <xdr:nvSpPr>
        <xdr:cNvPr id="154" name="n_4aveValue債務償還比率"/>
        <xdr:cNvSpPr txBox="1"/>
      </xdr:nvSpPr>
      <xdr:spPr>
        <a:xfrm>
          <a:off x="11563427" y="597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93023</xdr:rowOff>
    </xdr:from>
    <xdr:ext cx="469744" cy="259045"/>
    <xdr:sp macro="" textlink="">
      <xdr:nvSpPr>
        <xdr:cNvPr id="155" name="n_1mainValue債務償還比率"/>
        <xdr:cNvSpPr txBox="1"/>
      </xdr:nvSpPr>
      <xdr:spPr>
        <a:xfrm>
          <a:off x="13836727" y="532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137043</xdr:rowOff>
    </xdr:from>
    <xdr:ext cx="469744" cy="259045"/>
    <xdr:sp macro="" textlink="">
      <xdr:nvSpPr>
        <xdr:cNvPr id="156" name="n_2mainValue債務償還比率"/>
        <xdr:cNvSpPr txBox="1"/>
      </xdr:nvSpPr>
      <xdr:spPr>
        <a:xfrm>
          <a:off x="13087427" y="536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111565</xdr:rowOff>
    </xdr:from>
    <xdr:ext cx="469744" cy="259045"/>
    <xdr:sp macro="" textlink="">
      <xdr:nvSpPr>
        <xdr:cNvPr id="157" name="n_3mainValue債務償還比率"/>
        <xdr:cNvSpPr txBox="1"/>
      </xdr:nvSpPr>
      <xdr:spPr>
        <a:xfrm>
          <a:off x="12325427" y="551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128047</xdr:rowOff>
    </xdr:from>
    <xdr:ext cx="469744" cy="259045"/>
    <xdr:sp macro="" textlink="">
      <xdr:nvSpPr>
        <xdr:cNvPr id="158" name="n_4mainValue債務償還比率"/>
        <xdr:cNvSpPr txBox="1"/>
      </xdr:nvSpPr>
      <xdr:spPr>
        <a:xfrm>
          <a:off x="11563427" y="5357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9,394
9,064
19.99
4,029,907
3,776,280
245,637
2,875,400
395,646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81915</xdr:rowOff>
    </xdr:from>
    <xdr:to>
      <xdr:col>24</xdr:col>
      <xdr:colOff>62865</xdr:colOff>
      <xdr:row>42</xdr:row>
      <xdr:rowOff>30480</xdr:rowOff>
    </xdr:to>
    <xdr:cxnSp macro="">
      <xdr:nvCxnSpPr>
        <xdr:cNvPr id="57" name="直線コネクタ 56"/>
        <xdr:cNvCxnSpPr/>
      </xdr:nvCxnSpPr>
      <xdr:spPr>
        <a:xfrm flipV="1">
          <a:off x="4634865" y="591121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28592</xdr:rowOff>
    </xdr:from>
    <xdr:ext cx="405111" cy="259045"/>
    <xdr:sp macro="" textlink="">
      <xdr:nvSpPr>
        <xdr:cNvPr id="60" name="【道路】&#10;有形固定資産減価償却率最大値テキスト"/>
        <xdr:cNvSpPr txBox="1"/>
      </xdr:nvSpPr>
      <xdr:spPr>
        <a:xfrm>
          <a:off x="4673600" y="568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81915</xdr:rowOff>
    </xdr:from>
    <xdr:to>
      <xdr:col>24</xdr:col>
      <xdr:colOff>152400</xdr:colOff>
      <xdr:row>34</xdr:row>
      <xdr:rowOff>81915</xdr:rowOff>
    </xdr:to>
    <xdr:cxnSp macro="">
      <xdr:nvCxnSpPr>
        <xdr:cNvPr id="61" name="直線コネクタ 60"/>
        <xdr:cNvCxnSpPr/>
      </xdr:nvCxnSpPr>
      <xdr:spPr>
        <a:xfrm>
          <a:off x="4546600" y="591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86360</xdr:rowOff>
    </xdr:from>
    <xdr:to>
      <xdr:col>6</xdr:col>
      <xdr:colOff>38100</xdr:colOff>
      <xdr:row>38</xdr:row>
      <xdr:rowOff>16510</xdr:rowOff>
    </xdr:to>
    <xdr:sp macro="" textlink="">
      <xdr:nvSpPr>
        <xdr:cNvPr id="67" name="フローチャート: 判断 66"/>
        <xdr:cNvSpPr/>
      </xdr:nvSpPr>
      <xdr:spPr>
        <a:xfrm>
          <a:off x="1079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99695</xdr:rowOff>
    </xdr:from>
    <xdr:to>
      <xdr:col>24</xdr:col>
      <xdr:colOff>114300</xdr:colOff>
      <xdr:row>39</xdr:row>
      <xdr:rowOff>29845</xdr:rowOff>
    </xdr:to>
    <xdr:sp macro="" textlink="">
      <xdr:nvSpPr>
        <xdr:cNvPr id="73" name="楕円 72"/>
        <xdr:cNvSpPr/>
      </xdr:nvSpPr>
      <xdr:spPr>
        <a:xfrm>
          <a:off x="45847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78122</xdr:rowOff>
    </xdr:from>
    <xdr:ext cx="405111" cy="259045"/>
    <xdr:sp macro="" textlink="">
      <xdr:nvSpPr>
        <xdr:cNvPr id="74" name="【道路】&#10;有形固定資産減価償却率該当値テキスト"/>
        <xdr:cNvSpPr txBox="1"/>
      </xdr:nvSpPr>
      <xdr:spPr>
        <a:xfrm>
          <a:off x="4673600"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59690</xdr:rowOff>
    </xdr:from>
    <xdr:to>
      <xdr:col>20</xdr:col>
      <xdr:colOff>38100</xdr:colOff>
      <xdr:row>38</xdr:row>
      <xdr:rowOff>161290</xdr:rowOff>
    </xdr:to>
    <xdr:sp macro="" textlink="">
      <xdr:nvSpPr>
        <xdr:cNvPr id="75" name="楕円 74"/>
        <xdr:cNvSpPr/>
      </xdr:nvSpPr>
      <xdr:spPr>
        <a:xfrm>
          <a:off x="3746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110490</xdr:rowOff>
    </xdr:from>
    <xdr:to>
      <xdr:col>24</xdr:col>
      <xdr:colOff>63500</xdr:colOff>
      <xdr:row>38</xdr:row>
      <xdr:rowOff>150495</xdr:rowOff>
    </xdr:to>
    <xdr:cxnSp macro="">
      <xdr:nvCxnSpPr>
        <xdr:cNvPr id="76" name="直線コネクタ 75"/>
        <xdr:cNvCxnSpPr/>
      </xdr:nvCxnSpPr>
      <xdr:spPr>
        <a:xfrm>
          <a:off x="3797300" y="662559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113047</xdr:rowOff>
    </xdr:from>
    <xdr:ext cx="405111" cy="259045"/>
    <xdr:sp macro="" textlink="">
      <xdr:nvSpPr>
        <xdr:cNvPr id="77" name="n_1aveValue【道路】&#10;有形固定資産減価償却率"/>
        <xdr:cNvSpPr txBox="1"/>
      </xdr:nvSpPr>
      <xdr:spPr>
        <a:xfrm>
          <a:off x="35820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71137</xdr:rowOff>
    </xdr:from>
    <xdr:ext cx="405111" cy="259045"/>
    <xdr:sp macro="" textlink="">
      <xdr:nvSpPr>
        <xdr:cNvPr id="78" name="n_2aveValue【道路】&#10;有形固定資産減価償却率"/>
        <xdr:cNvSpPr txBox="1"/>
      </xdr:nvSpPr>
      <xdr:spPr>
        <a:xfrm>
          <a:off x="2705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57802</xdr:rowOff>
    </xdr:from>
    <xdr:ext cx="405111" cy="259045"/>
    <xdr:sp macro="" textlink="">
      <xdr:nvSpPr>
        <xdr:cNvPr id="79" name="n_3aveValue【道路】&#10;有形固定資産減価償却率"/>
        <xdr:cNvSpPr txBox="1"/>
      </xdr:nvSpPr>
      <xdr:spPr>
        <a:xfrm>
          <a:off x="1816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33037</xdr:rowOff>
    </xdr:from>
    <xdr:ext cx="405111" cy="259045"/>
    <xdr:sp macro="" textlink="">
      <xdr:nvSpPr>
        <xdr:cNvPr id="80" name="n_4aveValue【道路】&#10;有形固定資産減価償却率"/>
        <xdr:cNvSpPr txBox="1"/>
      </xdr:nvSpPr>
      <xdr:spPr>
        <a:xfrm>
          <a:off x="9277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152417</xdr:rowOff>
    </xdr:from>
    <xdr:ext cx="405111" cy="259045"/>
    <xdr:sp macro="" textlink="">
      <xdr:nvSpPr>
        <xdr:cNvPr id="81" name="n_1mainValue【道路】&#10;有形固定資産減価償却率"/>
        <xdr:cNvSpPr txBox="1"/>
      </xdr:nvSpPr>
      <xdr:spPr>
        <a:xfrm>
          <a:off x="35820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95" name="テキスト ボックス 94"/>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97" name="テキスト ボックス 96"/>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99" name="テキスト ボックス 98"/>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1" name="テキスト ボックス 100"/>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3" name="テキスト ボックス 102"/>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78136</xdr:rowOff>
    </xdr:from>
    <xdr:to>
      <xdr:col>54</xdr:col>
      <xdr:colOff>189865</xdr:colOff>
      <xdr:row>42</xdr:row>
      <xdr:rowOff>36807</xdr:rowOff>
    </xdr:to>
    <xdr:cxnSp macro="">
      <xdr:nvCxnSpPr>
        <xdr:cNvPr id="105" name="直線コネクタ 104"/>
        <xdr:cNvCxnSpPr/>
      </xdr:nvCxnSpPr>
      <xdr:spPr>
        <a:xfrm flipV="1">
          <a:off x="10476865" y="5735986"/>
          <a:ext cx="0" cy="150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60846</xdr:rowOff>
    </xdr:from>
    <xdr:ext cx="469744" cy="259045"/>
    <xdr:sp macro="" textlink="">
      <xdr:nvSpPr>
        <xdr:cNvPr id="106" name="【道路】&#10;一人当たり延長最小値テキスト"/>
        <xdr:cNvSpPr txBox="1"/>
      </xdr:nvSpPr>
      <xdr:spPr>
        <a:xfrm>
          <a:off x="10515600" y="726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36807</xdr:rowOff>
    </xdr:from>
    <xdr:to>
      <xdr:col>55</xdr:col>
      <xdr:colOff>88900</xdr:colOff>
      <xdr:row>42</xdr:row>
      <xdr:rowOff>36807</xdr:rowOff>
    </xdr:to>
    <xdr:cxnSp macro="">
      <xdr:nvCxnSpPr>
        <xdr:cNvPr id="107" name="直線コネクタ 106"/>
        <xdr:cNvCxnSpPr/>
      </xdr:nvCxnSpPr>
      <xdr:spPr>
        <a:xfrm>
          <a:off x="10388600" y="7237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24813</xdr:rowOff>
    </xdr:from>
    <xdr:ext cx="690189" cy="259045"/>
    <xdr:sp macro="" textlink="">
      <xdr:nvSpPr>
        <xdr:cNvPr id="108" name="【道路】&#10;一人当たり延長最大値テキスト"/>
        <xdr:cNvSpPr txBox="1"/>
      </xdr:nvSpPr>
      <xdr:spPr>
        <a:xfrm>
          <a:off x="10515600" y="55112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78136</xdr:rowOff>
    </xdr:from>
    <xdr:to>
      <xdr:col>55</xdr:col>
      <xdr:colOff>88900</xdr:colOff>
      <xdr:row>33</xdr:row>
      <xdr:rowOff>78136</xdr:rowOff>
    </xdr:to>
    <xdr:cxnSp macro="">
      <xdr:nvCxnSpPr>
        <xdr:cNvPr id="109" name="直線コネクタ 108"/>
        <xdr:cNvCxnSpPr/>
      </xdr:nvCxnSpPr>
      <xdr:spPr>
        <a:xfrm>
          <a:off x="10388600" y="57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149746</xdr:rowOff>
    </xdr:from>
    <xdr:ext cx="599010" cy="259045"/>
    <xdr:sp macro="" textlink="">
      <xdr:nvSpPr>
        <xdr:cNvPr id="110" name="【道路】&#10;一人当たり延長平均値テキスト"/>
        <xdr:cNvSpPr txBox="1"/>
      </xdr:nvSpPr>
      <xdr:spPr>
        <a:xfrm>
          <a:off x="10515600" y="70077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126869</xdr:rowOff>
    </xdr:from>
    <xdr:to>
      <xdr:col>55</xdr:col>
      <xdr:colOff>50800</xdr:colOff>
      <xdr:row>42</xdr:row>
      <xdr:rowOff>57019</xdr:rowOff>
    </xdr:to>
    <xdr:sp macro="" textlink="">
      <xdr:nvSpPr>
        <xdr:cNvPr id="111" name="フローチャート: 判断 110"/>
        <xdr:cNvSpPr/>
      </xdr:nvSpPr>
      <xdr:spPr>
        <a:xfrm>
          <a:off x="10426700" y="715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128546</xdr:rowOff>
    </xdr:from>
    <xdr:to>
      <xdr:col>50</xdr:col>
      <xdr:colOff>165100</xdr:colOff>
      <xdr:row>42</xdr:row>
      <xdr:rowOff>58696</xdr:rowOff>
    </xdr:to>
    <xdr:sp macro="" textlink="">
      <xdr:nvSpPr>
        <xdr:cNvPr id="112" name="フローチャート: 判断 111"/>
        <xdr:cNvSpPr/>
      </xdr:nvSpPr>
      <xdr:spPr>
        <a:xfrm>
          <a:off x="9588500" y="71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129003</xdr:rowOff>
    </xdr:from>
    <xdr:to>
      <xdr:col>46</xdr:col>
      <xdr:colOff>38100</xdr:colOff>
      <xdr:row>42</xdr:row>
      <xdr:rowOff>59153</xdr:rowOff>
    </xdr:to>
    <xdr:sp macro="" textlink="">
      <xdr:nvSpPr>
        <xdr:cNvPr id="113" name="フローチャート: 判断 112"/>
        <xdr:cNvSpPr/>
      </xdr:nvSpPr>
      <xdr:spPr>
        <a:xfrm>
          <a:off x="8699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152705</xdr:rowOff>
    </xdr:from>
    <xdr:to>
      <xdr:col>41</xdr:col>
      <xdr:colOff>101600</xdr:colOff>
      <xdr:row>42</xdr:row>
      <xdr:rowOff>82855</xdr:rowOff>
    </xdr:to>
    <xdr:sp macro="" textlink="">
      <xdr:nvSpPr>
        <xdr:cNvPr id="114" name="フローチャート: 判断 113"/>
        <xdr:cNvSpPr/>
      </xdr:nvSpPr>
      <xdr:spPr>
        <a:xfrm>
          <a:off x="7810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153793</xdr:rowOff>
    </xdr:from>
    <xdr:to>
      <xdr:col>36</xdr:col>
      <xdr:colOff>165100</xdr:colOff>
      <xdr:row>42</xdr:row>
      <xdr:rowOff>83943</xdr:rowOff>
    </xdr:to>
    <xdr:sp macro="" textlink="">
      <xdr:nvSpPr>
        <xdr:cNvPr id="115" name="フローチャート: 判断 114"/>
        <xdr:cNvSpPr/>
      </xdr:nvSpPr>
      <xdr:spPr>
        <a:xfrm>
          <a:off x="6921500" y="718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155232</xdr:rowOff>
    </xdr:from>
    <xdr:to>
      <xdr:col>55</xdr:col>
      <xdr:colOff>50800</xdr:colOff>
      <xdr:row>42</xdr:row>
      <xdr:rowOff>85382</xdr:rowOff>
    </xdr:to>
    <xdr:sp macro="" textlink="">
      <xdr:nvSpPr>
        <xdr:cNvPr id="121" name="楕円 120"/>
        <xdr:cNvSpPr/>
      </xdr:nvSpPr>
      <xdr:spPr>
        <a:xfrm>
          <a:off x="10426700" y="718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105296</xdr:rowOff>
    </xdr:from>
    <xdr:ext cx="534377" cy="259045"/>
    <xdr:sp macro="" textlink="">
      <xdr:nvSpPr>
        <xdr:cNvPr id="122" name="【道路】&#10;一人当たり延長該当値テキスト"/>
        <xdr:cNvSpPr txBox="1"/>
      </xdr:nvSpPr>
      <xdr:spPr>
        <a:xfrm>
          <a:off x="10515600" y="713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155277</xdr:rowOff>
    </xdr:from>
    <xdr:to>
      <xdr:col>50</xdr:col>
      <xdr:colOff>165100</xdr:colOff>
      <xdr:row>42</xdr:row>
      <xdr:rowOff>85427</xdr:rowOff>
    </xdr:to>
    <xdr:sp macro="" textlink="">
      <xdr:nvSpPr>
        <xdr:cNvPr id="123" name="楕円 122"/>
        <xdr:cNvSpPr/>
      </xdr:nvSpPr>
      <xdr:spPr>
        <a:xfrm>
          <a:off x="9588500" y="718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34582</xdr:rowOff>
    </xdr:from>
    <xdr:to>
      <xdr:col>55</xdr:col>
      <xdr:colOff>0</xdr:colOff>
      <xdr:row>42</xdr:row>
      <xdr:rowOff>34627</xdr:rowOff>
    </xdr:to>
    <xdr:cxnSp macro="">
      <xdr:nvCxnSpPr>
        <xdr:cNvPr id="124" name="直線コネクタ 123"/>
        <xdr:cNvCxnSpPr/>
      </xdr:nvCxnSpPr>
      <xdr:spPr>
        <a:xfrm flipV="1">
          <a:off x="9639300" y="7235482"/>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75223</xdr:rowOff>
    </xdr:from>
    <xdr:ext cx="599010" cy="259045"/>
    <xdr:sp macro="" textlink="">
      <xdr:nvSpPr>
        <xdr:cNvPr id="125" name="n_1aveValue【道路】&#10;一人当たり延長"/>
        <xdr:cNvSpPr txBox="1"/>
      </xdr:nvSpPr>
      <xdr:spPr>
        <a:xfrm>
          <a:off x="9327094" y="693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75680</xdr:rowOff>
    </xdr:from>
    <xdr:ext cx="599010" cy="259045"/>
    <xdr:sp macro="" textlink="">
      <xdr:nvSpPr>
        <xdr:cNvPr id="126" name="n_2aveValue【道路】&#10;一人当たり延長"/>
        <xdr:cNvSpPr txBox="1"/>
      </xdr:nvSpPr>
      <xdr:spPr>
        <a:xfrm>
          <a:off x="84507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99382</xdr:rowOff>
    </xdr:from>
    <xdr:ext cx="534377" cy="259045"/>
    <xdr:sp macro="" textlink="">
      <xdr:nvSpPr>
        <xdr:cNvPr id="127" name="n_3aveValue【道路】&#10;一人当たり延長"/>
        <xdr:cNvSpPr txBox="1"/>
      </xdr:nvSpPr>
      <xdr:spPr>
        <a:xfrm>
          <a:off x="7594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100470</xdr:rowOff>
    </xdr:from>
    <xdr:ext cx="534377" cy="259045"/>
    <xdr:sp macro="" textlink="">
      <xdr:nvSpPr>
        <xdr:cNvPr id="128" name="n_4aveValue【道路】&#10;一人当たり延長"/>
        <xdr:cNvSpPr txBox="1"/>
      </xdr:nvSpPr>
      <xdr:spPr>
        <a:xfrm>
          <a:off x="6705111" y="695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76554</xdr:rowOff>
    </xdr:from>
    <xdr:ext cx="534377" cy="259045"/>
    <xdr:sp macro="" textlink="">
      <xdr:nvSpPr>
        <xdr:cNvPr id="129" name="n_1mainValue【道路】&#10;一人当たり延長"/>
        <xdr:cNvSpPr txBox="1"/>
      </xdr:nvSpPr>
      <xdr:spPr>
        <a:xfrm>
          <a:off x="9359411" y="727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0" name="テキスト ボックス 13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1" name="直線コネクタ 14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2" name="テキスト ボックス 14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3" name="直線コネクタ 14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4" name="テキスト ボックス 14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5" name="直線コネクタ 14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6" name="テキスト ボックス 14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7" name="直線コネクタ 14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8" name="テキスト ボックス 14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9" name="直線コネクタ 14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0" name="テキスト ボックス 14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1" name="直線コネクタ 15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2" name="テキスト ボックス 15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64</xdr:row>
      <xdr:rowOff>63681</xdr:rowOff>
    </xdr:to>
    <xdr:cxnSp macro="">
      <xdr:nvCxnSpPr>
        <xdr:cNvPr id="155" name="直線コネクタ 154"/>
        <xdr:cNvCxnSpPr/>
      </xdr:nvCxnSpPr>
      <xdr:spPr>
        <a:xfrm flipV="1">
          <a:off x="4634865" y="9545683"/>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67508</xdr:rowOff>
    </xdr:from>
    <xdr:ext cx="405111" cy="259045"/>
    <xdr:sp macro="" textlink="">
      <xdr:nvSpPr>
        <xdr:cNvPr id="156" name="【橋りょう・トンネル】&#10;有形固定資産減価償却率最小値テキスト"/>
        <xdr:cNvSpPr txBox="1"/>
      </xdr:nvSpPr>
      <xdr:spPr>
        <a:xfrm>
          <a:off x="4673600" y="1104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63681</xdr:rowOff>
    </xdr:from>
    <xdr:to>
      <xdr:col>24</xdr:col>
      <xdr:colOff>152400</xdr:colOff>
      <xdr:row>64</xdr:row>
      <xdr:rowOff>63681</xdr:rowOff>
    </xdr:to>
    <xdr:cxnSp macro="">
      <xdr:nvCxnSpPr>
        <xdr:cNvPr id="157" name="直線コネクタ 156"/>
        <xdr:cNvCxnSpPr/>
      </xdr:nvCxnSpPr>
      <xdr:spPr>
        <a:xfrm>
          <a:off x="4546600" y="1103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58" name="【橋りょう・トンネル】&#10;有形固定資産減価償却率最大値テキスト"/>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59" name="直線コネクタ 158"/>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121937</xdr:rowOff>
    </xdr:from>
    <xdr:ext cx="405111" cy="259045"/>
    <xdr:sp macro="" textlink="">
      <xdr:nvSpPr>
        <xdr:cNvPr id="160" name="【橋りょう・トンネル】&#10;有形固定資産減価償却率平均値テキスト"/>
        <xdr:cNvSpPr txBox="1"/>
      </xdr:nvSpPr>
      <xdr:spPr>
        <a:xfrm>
          <a:off x="4673600" y="1040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61" name="フローチャート: 判断 160"/>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128815</xdr:rowOff>
    </xdr:from>
    <xdr:to>
      <xdr:col>20</xdr:col>
      <xdr:colOff>38100</xdr:colOff>
      <xdr:row>61</xdr:row>
      <xdr:rowOff>58965</xdr:rowOff>
    </xdr:to>
    <xdr:sp macro="" textlink="">
      <xdr:nvSpPr>
        <xdr:cNvPr id="162" name="フローチャート: 判断 161"/>
        <xdr:cNvSpPr/>
      </xdr:nvSpPr>
      <xdr:spPr>
        <a:xfrm>
          <a:off x="3746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63" name="フローチャート: 判断 162"/>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64" name="フローチャート: 判断 163"/>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164737</xdr:rowOff>
    </xdr:from>
    <xdr:to>
      <xdr:col>6</xdr:col>
      <xdr:colOff>38100</xdr:colOff>
      <xdr:row>61</xdr:row>
      <xdr:rowOff>94887</xdr:rowOff>
    </xdr:to>
    <xdr:sp macro="" textlink="">
      <xdr:nvSpPr>
        <xdr:cNvPr id="165" name="フローチャート: 判断 164"/>
        <xdr:cNvSpPr/>
      </xdr:nvSpPr>
      <xdr:spPr>
        <a:xfrm>
          <a:off x="1079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151674</xdr:rowOff>
    </xdr:from>
    <xdr:to>
      <xdr:col>24</xdr:col>
      <xdr:colOff>114300</xdr:colOff>
      <xdr:row>56</xdr:row>
      <xdr:rowOff>81824</xdr:rowOff>
    </xdr:to>
    <xdr:sp macro="" textlink="">
      <xdr:nvSpPr>
        <xdr:cNvPr id="171" name="楕円 170"/>
        <xdr:cNvSpPr/>
      </xdr:nvSpPr>
      <xdr:spPr>
        <a:xfrm>
          <a:off x="4584700" y="958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66601</xdr:rowOff>
    </xdr:from>
    <xdr:ext cx="340478" cy="259045"/>
    <xdr:sp macro="" textlink="">
      <xdr:nvSpPr>
        <xdr:cNvPr id="172" name="【橋りょう・トンネル】&#10;有形固定資産減価償却率該当値テキスト"/>
        <xdr:cNvSpPr txBox="1"/>
      </xdr:nvSpPr>
      <xdr:spPr>
        <a:xfrm>
          <a:off x="4673600" y="94963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161472</xdr:rowOff>
    </xdr:from>
    <xdr:to>
      <xdr:col>20</xdr:col>
      <xdr:colOff>38100</xdr:colOff>
      <xdr:row>55</xdr:row>
      <xdr:rowOff>91622</xdr:rowOff>
    </xdr:to>
    <xdr:sp macro="" textlink="">
      <xdr:nvSpPr>
        <xdr:cNvPr id="173" name="楕円 172"/>
        <xdr:cNvSpPr/>
      </xdr:nvSpPr>
      <xdr:spPr>
        <a:xfrm>
          <a:off x="3746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40822</xdr:rowOff>
    </xdr:from>
    <xdr:to>
      <xdr:col>24</xdr:col>
      <xdr:colOff>63500</xdr:colOff>
      <xdr:row>56</xdr:row>
      <xdr:rowOff>31024</xdr:rowOff>
    </xdr:to>
    <xdr:cxnSp macro="">
      <xdr:nvCxnSpPr>
        <xdr:cNvPr id="174" name="直線コネクタ 173"/>
        <xdr:cNvCxnSpPr/>
      </xdr:nvCxnSpPr>
      <xdr:spPr>
        <a:xfrm>
          <a:off x="3797300" y="9470572"/>
          <a:ext cx="838200" cy="16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50092</xdr:rowOff>
    </xdr:from>
    <xdr:ext cx="405111" cy="259045"/>
    <xdr:sp macro="" textlink="">
      <xdr:nvSpPr>
        <xdr:cNvPr id="175" name="n_1aveValue【橋りょう・トンネル】&#10;有形固定資産減価償却率"/>
        <xdr:cNvSpPr txBox="1"/>
      </xdr:nvSpPr>
      <xdr:spPr>
        <a:xfrm>
          <a:off x="35820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29771</xdr:rowOff>
    </xdr:from>
    <xdr:ext cx="405111" cy="259045"/>
    <xdr:sp macro="" textlink="">
      <xdr:nvSpPr>
        <xdr:cNvPr id="176" name="n_2aveValue【橋りょう・トンネル】&#10;有形固定資産減価償却率"/>
        <xdr:cNvSpPr txBox="1"/>
      </xdr:nvSpPr>
      <xdr:spPr>
        <a:xfrm>
          <a:off x="2705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26505</xdr:rowOff>
    </xdr:from>
    <xdr:ext cx="405111" cy="259045"/>
    <xdr:sp macro="" textlink="">
      <xdr:nvSpPr>
        <xdr:cNvPr id="177" name="n_3aveValue【橋りょう・トンネル】&#10;有形固定資産減価償却率"/>
        <xdr:cNvSpPr txBox="1"/>
      </xdr:nvSpPr>
      <xdr:spPr>
        <a:xfrm>
          <a:off x="1816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111414</xdr:rowOff>
    </xdr:from>
    <xdr:ext cx="405111" cy="259045"/>
    <xdr:sp macro="" textlink="">
      <xdr:nvSpPr>
        <xdr:cNvPr id="178" name="n_4aveValue【橋りょう・トンネル】&#10;有形固定資産減価償却率"/>
        <xdr:cNvSpPr txBox="1"/>
      </xdr:nvSpPr>
      <xdr:spPr>
        <a:xfrm>
          <a:off x="927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53</xdr:row>
      <xdr:rowOff>108149</xdr:rowOff>
    </xdr:from>
    <xdr:ext cx="340478" cy="259045"/>
    <xdr:sp macro="" textlink="">
      <xdr:nvSpPr>
        <xdr:cNvPr id="179" name="n_1mainValue【橋りょう・トンネル】&#10;有形固定資産減価償却率"/>
        <xdr:cNvSpPr txBox="1"/>
      </xdr:nvSpPr>
      <xdr:spPr>
        <a:xfrm>
          <a:off x="3614361" y="91949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0" name="直線コネクタ 18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1" name="テキスト ボックス 190"/>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2" name="直線コネクタ 19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3" name="テキスト ボックス 192"/>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4" name="直線コネクタ 19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5" name="テキスト ボックス 194"/>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6" name="直線コネクタ 19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7" name="テキスト ボックス 196"/>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9" name="テキスト ボックス 19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42724</xdr:rowOff>
    </xdr:from>
    <xdr:to>
      <xdr:col>54</xdr:col>
      <xdr:colOff>189865</xdr:colOff>
      <xdr:row>63</xdr:row>
      <xdr:rowOff>170011</xdr:rowOff>
    </xdr:to>
    <xdr:cxnSp macro="">
      <xdr:nvCxnSpPr>
        <xdr:cNvPr id="201" name="直線コネクタ 200"/>
        <xdr:cNvCxnSpPr/>
      </xdr:nvCxnSpPr>
      <xdr:spPr>
        <a:xfrm flipV="1">
          <a:off x="10476865" y="9643924"/>
          <a:ext cx="0" cy="132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2388</xdr:rowOff>
    </xdr:from>
    <xdr:ext cx="469744" cy="259045"/>
    <xdr:sp macro="" textlink="">
      <xdr:nvSpPr>
        <xdr:cNvPr id="202" name="【橋りょう・トンネル】&#10;一人当たり有形固定資産（償却資産）額最小値テキスト"/>
        <xdr:cNvSpPr txBox="1"/>
      </xdr:nvSpPr>
      <xdr:spPr>
        <a:xfrm>
          <a:off x="10515600" y="109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170011</xdr:rowOff>
    </xdr:from>
    <xdr:to>
      <xdr:col>55</xdr:col>
      <xdr:colOff>88900</xdr:colOff>
      <xdr:row>63</xdr:row>
      <xdr:rowOff>170011</xdr:rowOff>
    </xdr:to>
    <xdr:cxnSp macro="">
      <xdr:nvCxnSpPr>
        <xdr:cNvPr id="203" name="直線コネクタ 202"/>
        <xdr:cNvCxnSpPr/>
      </xdr:nvCxnSpPr>
      <xdr:spPr>
        <a:xfrm>
          <a:off x="10388600" y="1097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160851</xdr:rowOff>
    </xdr:from>
    <xdr:ext cx="690189" cy="259045"/>
    <xdr:sp macro="" textlink="">
      <xdr:nvSpPr>
        <xdr:cNvPr id="204" name="【橋りょう・トンネル】&#10;一人当たり有形固定資産（償却資産）額最大値テキスト"/>
        <xdr:cNvSpPr txBox="1"/>
      </xdr:nvSpPr>
      <xdr:spPr>
        <a:xfrm>
          <a:off x="10515600" y="94191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42724</xdr:rowOff>
    </xdr:from>
    <xdr:to>
      <xdr:col>55</xdr:col>
      <xdr:colOff>88900</xdr:colOff>
      <xdr:row>56</xdr:row>
      <xdr:rowOff>42724</xdr:rowOff>
    </xdr:to>
    <xdr:cxnSp macro="">
      <xdr:nvCxnSpPr>
        <xdr:cNvPr id="205" name="直線コネクタ 204"/>
        <xdr:cNvCxnSpPr/>
      </xdr:nvCxnSpPr>
      <xdr:spPr>
        <a:xfrm>
          <a:off x="10388600" y="964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69289</xdr:rowOff>
    </xdr:from>
    <xdr:ext cx="599010" cy="259045"/>
    <xdr:sp macro="" textlink="">
      <xdr:nvSpPr>
        <xdr:cNvPr id="206" name="【橋りょう・トンネル】&#10;一人当たり有形固定資産（償却資産）額平均値テキスト"/>
        <xdr:cNvSpPr txBox="1"/>
      </xdr:nvSpPr>
      <xdr:spPr>
        <a:xfrm>
          <a:off x="10515600" y="105277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46412</xdr:rowOff>
    </xdr:from>
    <xdr:to>
      <xdr:col>55</xdr:col>
      <xdr:colOff>50800</xdr:colOff>
      <xdr:row>62</xdr:row>
      <xdr:rowOff>148012</xdr:rowOff>
    </xdr:to>
    <xdr:sp macro="" textlink="">
      <xdr:nvSpPr>
        <xdr:cNvPr id="207" name="フローチャート: 判断 206"/>
        <xdr:cNvSpPr/>
      </xdr:nvSpPr>
      <xdr:spPr>
        <a:xfrm>
          <a:off x="10426700" y="10676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78174</xdr:rowOff>
    </xdr:from>
    <xdr:to>
      <xdr:col>50</xdr:col>
      <xdr:colOff>165100</xdr:colOff>
      <xdr:row>63</xdr:row>
      <xdr:rowOff>8324</xdr:rowOff>
    </xdr:to>
    <xdr:sp macro="" textlink="">
      <xdr:nvSpPr>
        <xdr:cNvPr id="208" name="フローチャート: 判断 207"/>
        <xdr:cNvSpPr/>
      </xdr:nvSpPr>
      <xdr:spPr>
        <a:xfrm>
          <a:off x="9588500" y="1070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42657</xdr:rowOff>
    </xdr:from>
    <xdr:to>
      <xdr:col>46</xdr:col>
      <xdr:colOff>38100</xdr:colOff>
      <xdr:row>62</xdr:row>
      <xdr:rowOff>144257</xdr:rowOff>
    </xdr:to>
    <xdr:sp macro="" textlink="">
      <xdr:nvSpPr>
        <xdr:cNvPr id="209" name="フローチャート: 判断 208"/>
        <xdr:cNvSpPr/>
      </xdr:nvSpPr>
      <xdr:spPr>
        <a:xfrm>
          <a:off x="8699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28473</xdr:rowOff>
    </xdr:from>
    <xdr:to>
      <xdr:col>41</xdr:col>
      <xdr:colOff>101600</xdr:colOff>
      <xdr:row>62</xdr:row>
      <xdr:rowOff>130073</xdr:rowOff>
    </xdr:to>
    <xdr:sp macro="" textlink="">
      <xdr:nvSpPr>
        <xdr:cNvPr id="210" name="フローチャート: 判断 209"/>
        <xdr:cNvSpPr/>
      </xdr:nvSpPr>
      <xdr:spPr>
        <a:xfrm>
          <a:off x="7810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95832</xdr:rowOff>
    </xdr:from>
    <xdr:to>
      <xdr:col>36</xdr:col>
      <xdr:colOff>165100</xdr:colOff>
      <xdr:row>63</xdr:row>
      <xdr:rowOff>25982</xdr:rowOff>
    </xdr:to>
    <xdr:sp macro="" textlink="">
      <xdr:nvSpPr>
        <xdr:cNvPr id="211" name="フローチャート: 判断 210"/>
        <xdr:cNvSpPr/>
      </xdr:nvSpPr>
      <xdr:spPr>
        <a:xfrm>
          <a:off x="6921500" y="10725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119063</xdr:rowOff>
    </xdr:from>
    <xdr:to>
      <xdr:col>55</xdr:col>
      <xdr:colOff>50800</xdr:colOff>
      <xdr:row>64</xdr:row>
      <xdr:rowOff>49213</xdr:rowOff>
    </xdr:to>
    <xdr:sp macro="" textlink="">
      <xdr:nvSpPr>
        <xdr:cNvPr id="217" name="楕円 216"/>
        <xdr:cNvSpPr/>
      </xdr:nvSpPr>
      <xdr:spPr>
        <a:xfrm>
          <a:off x="10426700" y="1092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33990</xdr:rowOff>
    </xdr:from>
    <xdr:ext cx="469744" cy="259045"/>
    <xdr:sp macro="" textlink="">
      <xdr:nvSpPr>
        <xdr:cNvPr id="218" name="【橋りょう・トンネル】&#10;一人当たり有形固定資産（償却資産）額該当値テキスト"/>
        <xdr:cNvSpPr txBox="1"/>
      </xdr:nvSpPr>
      <xdr:spPr>
        <a:xfrm>
          <a:off x="10515600" y="108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120499</xdr:rowOff>
    </xdr:from>
    <xdr:to>
      <xdr:col>50</xdr:col>
      <xdr:colOff>165100</xdr:colOff>
      <xdr:row>64</xdr:row>
      <xdr:rowOff>50649</xdr:rowOff>
    </xdr:to>
    <xdr:sp macro="" textlink="">
      <xdr:nvSpPr>
        <xdr:cNvPr id="219" name="楕円 218"/>
        <xdr:cNvSpPr/>
      </xdr:nvSpPr>
      <xdr:spPr>
        <a:xfrm>
          <a:off x="9588500" y="1092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169863</xdr:rowOff>
    </xdr:from>
    <xdr:to>
      <xdr:col>55</xdr:col>
      <xdr:colOff>0</xdr:colOff>
      <xdr:row>63</xdr:row>
      <xdr:rowOff>171299</xdr:rowOff>
    </xdr:to>
    <xdr:cxnSp macro="">
      <xdr:nvCxnSpPr>
        <xdr:cNvPr id="220" name="直線コネクタ 219"/>
        <xdr:cNvCxnSpPr/>
      </xdr:nvCxnSpPr>
      <xdr:spPr>
        <a:xfrm flipV="1">
          <a:off x="9639300" y="10971213"/>
          <a:ext cx="8382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24851</xdr:rowOff>
    </xdr:from>
    <xdr:ext cx="599010" cy="259045"/>
    <xdr:sp macro="" textlink="">
      <xdr:nvSpPr>
        <xdr:cNvPr id="221" name="n_1aveValue【橋りょう・トンネル】&#10;一人当たり有形固定資産（償却資産）額"/>
        <xdr:cNvSpPr txBox="1"/>
      </xdr:nvSpPr>
      <xdr:spPr>
        <a:xfrm>
          <a:off x="9327095" y="1048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160784</xdr:rowOff>
    </xdr:from>
    <xdr:ext cx="599010" cy="259045"/>
    <xdr:sp macro="" textlink="">
      <xdr:nvSpPr>
        <xdr:cNvPr id="222" name="n_2aveValue【橋りょう・トンネル】&#10;一人当たり有形固定資産（償却資産）額"/>
        <xdr:cNvSpPr txBox="1"/>
      </xdr:nvSpPr>
      <xdr:spPr>
        <a:xfrm>
          <a:off x="8450795" y="1044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146600</xdr:rowOff>
    </xdr:from>
    <xdr:ext cx="599010" cy="259045"/>
    <xdr:sp macro="" textlink="">
      <xdr:nvSpPr>
        <xdr:cNvPr id="223" name="n_3aveValue【橋りょう・トンネル】&#10;一人当たり有形固定資産（償却資産）額"/>
        <xdr:cNvSpPr txBox="1"/>
      </xdr:nvSpPr>
      <xdr:spPr>
        <a:xfrm>
          <a:off x="7561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42509</xdr:rowOff>
    </xdr:from>
    <xdr:ext cx="599010" cy="259045"/>
    <xdr:sp macro="" textlink="">
      <xdr:nvSpPr>
        <xdr:cNvPr id="224" name="n_4aveValue【橋りょう・トンネル】&#10;一人当たり有形固定資産（償却資産）額"/>
        <xdr:cNvSpPr txBox="1"/>
      </xdr:nvSpPr>
      <xdr:spPr>
        <a:xfrm>
          <a:off x="6672795" y="10500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64</xdr:row>
      <xdr:rowOff>41776</xdr:rowOff>
    </xdr:from>
    <xdr:ext cx="378565" cy="259045"/>
    <xdr:sp macro="" textlink="">
      <xdr:nvSpPr>
        <xdr:cNvPr id="225" name="n_1mainValue【橋りょう・トンネル】&#10;一人当たり有形固定資産（償却資産）額"/>
        <xdr:cNvSpPr txBox="1"/>
      </xdr:nvSpPr>
      <xdr:spPr>
        <a:xfrm>
          <a:off x="9437317" y="11014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6" name="正方形/長方形 22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7" name="正方形/長方形 22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8" name="正方形/長方形 22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9" name="正方形/長方形 22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0" name="正方形/長方形 22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1" name="正方形/長方形 23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2" name="正方形/長方形 23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3" name="正方形/長方形 23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4" name="テキスト ボックス 23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5" name="直線コネクタ 23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6" name="テキスト ボックス 23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37" name="直線コネクタ 23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38" name="テキスト ボックス 237"/>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9" name="直線コネクタ 23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0" name="テキスト ボックス 23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1" name="直線コネクタ 24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2" name="テキスト ボックス 24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3" name="直線コネクタ 24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4" name="テキスト ボックス 24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5" name="直線コネクタ 24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6" name="テキスト ボックス 24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7" name="直線コネクタ 24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48" name="テキスト ボックス 247"/>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9" name="直線コネクタ 24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23405</xdr:rowOff>
    </xdr:from>
    <xdr:to>
      <xdr:col>24</xdr:col>
      <xdr:colOff>62865</xdr:colOff>
      <xdr:row>86</xdr:row>
      <xdr:rowOff>168729</xdr:rowOff>
    </xdr:to>
    <xdr:cxnSp macro="">
      <xdr:nvCxnSpPr>
        <xdr:cNvPr id="251" name="直線コネクタ 250"/>
        <xdr:cNvCxnSpPr/>
      </xdr:nvCxnSpPr>
      <xdr:spPr>
        <a:xfrm flipV="1">
          <a:off x="4634865" y="13396505"/>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52"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53" name="直線コネクタ 252"/>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141532</xdr:rowOff>
    </xdr:from>
    <xdr:ext cx="340478" cy="259045"/>
    <xdr:sp macro="" textlink="">
      <xdr:nvSpPr>
        <xdr:cNvPr id="254" name="【公営住宅】&#10;有形固定資産減価償却率最大値テキスト"/>
        <xdr:cNvSpPr txBox="1"/>
      </xdr:nvSpPr>
      <xdr:spPr>
        <a:xfrm>
          <a:off x="4673600" y="13171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23405</xdr:rowOff>
    </xdr:from>
    <xdr:to>
      <xdr:col>24</xdr:col>
      <xdr:colOff>152400</xdr:colOff>
      <xdr:row>78</xdr:row>
      <xdr:rowOff>23405</xdr:rowOff>
    </xdr:to>
    <xdr:cxnSp macro="">
      <xdr:nvCxnSpPr>
        <xdr:cNvPr id="255" name="直線コネクタ 254"/>
        <xdr:cNvCxnSpPr/>
      </xdr:nvCxnSpPr>
      <xdr:spPr>
        <a:xfrm>
          <a:off x="4546600" y="133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68959</xdr:rowOff>
    </xdr:from>
    <xdr:ext cx="405111" cy="259045"/>
    <xdr:sp macro="" textlink="">
      <xdr:nvSpPr>
        <xdr:cNvPr id="256" name="【公営住宅】&#10;有形固定資産減価償却率平均値テキスト"/>
        <xdr:cNvSpPr txBox="1"/>
      </xdr:nvSpPr>
      <xdr:spPr>
        <a:xfrm>
          <a:off x="4673600" y="14127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46082</xdr:rowOff>
    </xdr:from>
    <xdr:to>
      <xdr:col>24</xdr:col>
      <xdr:colOff>114300</xdr:colOff>
      <xdr:row>83</xdr:row>
      <xdr:rowOff>147682</xdr:rowOff>
    </xdr:to>
    <xdr:sp macro="" textlink="">
      <xdr:nvSpPr>
        <xdr:cNvPr id="257" name="フローチャート: 判断 256"/>
        <xdr:cNvSpPr/>
      </xdr:nvSpPr>
      <xdr:spPr>
        <a:xfrm>
          <a:off x="45847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58" name="フローチャート: 判断 257"/>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59" name="フローチャート: 判断 258"/>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85</xdr:row>
      <xdr:rowOff>44450</xdr:rowOff>
    </xdr:from>
    <xdr:to>
      <xdr:col>10</xdr:col>
      <xdr:colOff>165100</xdr:colOff>
      <xdr:row>85</xdr:row>
      <xdr:rowOff>146050</xdr:rowOff>
    </xdr:to>
    <xdr:sp macro="" textlink="">
      <xdr:nvSpPr>
        <xdr:cNvPr id="260" name="フローチャート: 判断 259"/>
        <xdr:cNvSpPr/>
      </xdr:nvSpPr>
      <xdr:spPr>
        <a:xfrm>
          <a:off x="1968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132624</xdr:rowOff>
    </xdr:from>
    <xdr:to>
      <xdr:col>6</xdr:col>
      <xdr:colOff>38100</xdr:colOff>
      <xdr:row>84</xdr:row>
      <xdr:rowOff>62774</xdr:rowOff>
    </xdr:to>
    <xdr:sp macro="" textlink="">
      <xdr:nvSpPr>
        <xdr:cNvPr id="261" name="フローチャート: 判断 260"/>
        <xdr:cNvSpPr/>
      </xdr:nvSpPr>
      <xdr:spPr>
        <a:xfrm>
          <a:off x="1079500" y="1436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2" name="テキスト ボックス 26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3" name="テキスト ボックス 26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4" name="テキスト ボックス 26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5" name="テキスト ボックス 26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6" name="テキスト ボックス 26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21589</xdr:rowOff>
    </xdr:from>
    <xdr:to>
      <xdr:col>24</xdr:col>
      <xdr:colOff>114300</xdr:colOff>
      <xdr:row>85</xdr:row>
      <xdr:rowOff>123189</xdr:rowOff>
    </xdr:to>
    <xdr:sp macro="" textlink="">
      <xdr:nvSpPr>
        <xdr:cNvPr id="267" name="楕円 266"/>
        <xdr:cNvSpPr/>
      </xdr:nvSpPr>
      <xdr:spPr>
        <a:xfrm>
          <a:off x="4584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16</xdr:rowOff>
    </xdr:from>
    <xdr:ext cx="405111" cy="259045"/>
    <xdr:sp macro="" textlink="">
      <xdr:nvSpPr>
        <xdr:cNvPr id="268" name="【公営住宅】&#10;有形固定資産減価償却率該当値テキスト"/>
        <xdr:cNvSpPr txBox="1"/>
      </xdr:nvSpPr>
      <xdr:spPr>
        <a:xfrm>
          <a:off x="4673600"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157118</xdr:rowOff>
    </xdr:from>
    <xdr:to>
      <xdr:col>20</xdr:col>
      <xdr:colOff>38100</xdr:colOff>
      <xdr:row>85</xdr:row>
      <xdr:rowOff>87268</xdr:rowOff>
    </xdr:to>
    <xdr:sp macro="" textlink="">
      <xdr:nvSpPr>
        <xdr:cNvPr id="269" name="楕円 268"/>
        <xdr:cNvSpPr/>
      </xdr:nvSpPr>
      <xdr:spPr>
        <a:xfrm>
          <a:off x="3746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36468</xdr:rowOff>
    </xdr:from>
    <xdr:to>
      <xdr:col>24</xdr:col>
      <xdr:colOff>63500</xdr:colOff>
      <xdr:row>85</xdr:row>
      <xdr:rowOff>72389</xdr:rowOff>
    </xdr:to>
    <xdr:cxnSp macro="">
      <xdr:nvCxnSpPr>
        <xdr:cNvPr id="270" name="直線コネクタ 269"/>
        <xdr:cNvCxnSpPr/>
      </xdr:nvCxnSpPr>
      <xdr:spPr>
        <a:xfrm>
          <a:off x="3797300" y="14609718"/>
          <a:ext cx="8382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139716</xdr:rowOff>
    </xdr:from>
    <xdr:ext cx="405111" cy="259045"/>
    <xdr:sp macro="" textlink="">
      <xdr:nvSpPr>
        <xdr:cNvPr id="271" name="n_1aveValue【公営住宅】&#10;有形固定資産減価償却率"/>
        <xdr:cNvSpPr txBox="1"/>
      </xdr:nvSpPr>
      <xdr:spPr>
        <a:xfrm>
          <a:off x="35820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152779</xdr:rowOff>
    </xdr:from>
    <xdr:ext cx="405111" cy="259045"/>
    <xdr:sp macro="" textlink="">
      <xdr:nvSpPr>
        <xdr:cNvPr id="272" name="n_2aveValue【公営住宅】&#10;有形固定資産減価償却率"/>
        <xdr:cNvSpPr txBox="1"/>
      </xdr:nvSpPr>
      <xdr:spPr>
        <a:xfrm>
          <a:off x="2705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162577</xdr:rowOff>
    </xdr:from>
    <xdr:ext cx="405111" cy="259045"/>
    <xdr:sp macro="" textlink="">
      <xdr:nvSpPr>
        <xdr:cNvPr id="273" name="n_3aveValue【公営住宅】&#10;有形固定資産減価償却率"/>
        <xdr:cNvSpPr txBox="1"/>
      </xdr:nvSpPr>
      <xdr:spPr>
        <a:xfrm>
          <a:off x="1816744" y="1439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79301</xdr:rowOff>
    </xdr:from>
    <xdr:ext cx="405111" cy="259045"/>
    <xdr:sp macro="" textlink="">
      <xdr:nvSpPr>
        <xdr:cNvPr id="274" name="n_4aveValue【公営住宅】&#10;有形固定資産減価償却率"/>
        <xdr:cNvSpPr txBox="1"/>
      </xdr:nvSpPr>
      <xdr:spPr>
        <a:xfrm>
          <a:off x="927744" y="14138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78395</xdr:rowOff>
    </xdr:from>
    <xdr:ext cx="405111" cy="259045"/>
    <xdr:sp macro="" textlink="">
      <xdr:nvSpPr>
        <xdr:cNvPr id="275" name="n_1mainValue【公営住宅】&#10;有形固定資産減価償却率"/>
        <xdr:cNvSpPr txBox="1"/>
      </xdr:nvSpPr>
      <xdr:spPr>
        <a:xfrm>
          <a:off x="3582044"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6" name="正方形/長方形 27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7" name="正方形/長方形 27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8" name="正方形/長方形 27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9" name="正方形/長方形 27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0" name="正方形/長方形 27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1" name="正方形/長方形 28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2" name="正方形/長方形 28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3" name="正方形/長方形 28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4" name="テキスト ボックス 28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5" name="直線コネクタ 28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6" name="直線コネクタ 28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7" name="テキスト ボックス 28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8" name="直線コネクタ 28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9" name="テキスト ボックス 28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0" name="直線コネクタ 28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1" name="テキスト ボックス 29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2" name="直線コネクタ 29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3" name="テキスト ボックス 29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4" name="直線コネクタ 29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95" name="テキスト ボックス 294"/>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6" name="直線コネクタ 29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7" name="テキスト ボックス 296"/>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69087</xdr:rowOff>
    </xdr:from>
    <xdr:to>
      <xdr:col>54</xdr:col>
      <xdr:colOff>189865</xdr:colOff>
      <xdr:row>86</xdr:row>
      <xdr:rowOff>109982</xdr:rowOff>
    </xdr:to>
    <xdr:cxnSp macro="">
      <xdr:nvCxnSpPr>
        <xdr:cNvPr id="299" name="直線コネクタ 298"/>
        <xdr:cNvCxnSpPr/>
      </xdr:nvCxnSpPr>
      <xdr:spPr>
        <a:xfrm flipV="1">
          <a:off x="10476865" y="13442187"/>
          <a:ext cx="0" cy="1412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113809</xdr:rowOff>
    </xdr:from>
    <xdr:ext cx="469744" cy="259045"/>
    <xdr:sp macro="" textlink="">
      <xdr:nvSpPr>
        <xdr:cNvPr id="300" name="【公営住宅】&#10;一人当たり面積最小値テキスト"/>
        <xdr:cNvSpPr txBox="1"/>
      </xdr:nvSpPr>
      <xdr:spPr>
        <a:xfrm>
          <a:off x="10515600" y="1485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109982</xdr:rowOff>
    </xdr:from>
    <xdr:to>
      <xdr:col>55</xdr:col>
      <xdr:colOff>88900</xdr:colOff>
      <xdr:row>86</xdr:row>
      <xdr:rowOff>109982</xdr:rowOff>
    </xdr:to>
    <xdr:cxnSp macro="">
      <xdr:nvCxnSpPr>
        <xdr:cNvPr id="301" name="直線コネクタ 300"/>
        <xdr:cNvCxnSpPr/>
      </xdr:nvCxnSpPr>
      <xdr:spPr>
        <a:xfrm>
          <a:off x="10388600" y="1485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15764</xdr:rowOff>
    </xdr:from>
    <xdr:ext cx="534377" cy="259045"/>
    <xdr:sp macro="" textlink="">
      <xdr:nvSpPr>
        <xdr:cNvPr id="302" name="【公営住宅】&#10;一人当たり面積最大値テキスト"/>
        <xdr:cNvSpPr txBox="1"/>
      </xdr:nvSpPr>
      <xdr:spPr>
        <a:xfrm>
          <a:off x="10515600" y="1321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69087</xdr:rowOff>
    </xdr:from>
    <xdr:to>
      <xdr:col>55</xdr:col>
      <xdr:colOff>88900</xdr:colOff>
      <xdr:row>78</xdr:row>
      <xdr:rowOff>69087</xdr:rowOff>
    </xdr:to>
    <xdr:cxnSp macro="">
      <xdr:nvCxnSpPr>
        <xdr:cNvPr id="303" name="直線コネクタ 302"/>
        <xdr:cNvCxnSpPr/>
      </xdr:nvCxnSpPr>
      <xdr:spPr>
        <a:xfrm>
          <a:off x="10388600" y="1344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87901</xdr:rowOff>
    </xdr:from>
    <xdr:ext cx="469744" cy="259045"/>
    <xdr:sp macro="" textlink="">
      <xdr:nvSpPr>
        <xdr:cNvPr id="304" name="【公営住宅】&#10;一人当たり面積平均値テキスト"/>
        <xdr:cNvSpPr txBox="1"/>
      </xdr:nvSpPr>
      <xdr:spPr>
        <a:xfrm>
          <a:off x="10515600" y="14489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65024</xdr:rowOff>
    </xdr:from>
    <xdr:to>
      <xdr:col>55</xdr:col>
      <xdr:colOff>50800</xdr:colOff>
      <xdr:row>85</xdr:row>
      <xdr:rowOff>166624</xdr:rowOff>
    </xdr:to>
    <xdr:sp macro="" textlink="">
      <xdr:nvSpPr>
        <xdr:cNvPr id="305" name="フローチャート: 判断 304"/>
        <xdr:cNvSpPr/>
      </xdr:nvSpPr>
      <xdr:spPr>
        <a:xfrm>
          <a:off x="10426700" y="1463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65912</xdr:rowOff>
    </xdr:from>
    <xdr:to>
      <xdr:col>50</xdr:col>
      <xdr:colOff>165100</xdr:colOff>
      <xdr:row>85</xdr:row>
      <xdr:rowOff>167512</xdr:rowOff>
    </xdr:to>
    <xdr:sp macro="" textlink="">
      <xdr:nvSpPr>
        <xdr:cNvPr id="306" name="フローチャート: 判断 305"/>
        <xdr:cNvSpPr/>
      </xdr:nvSpPr>
      <xdr:spPr>
        <a:xfrm>
          <a:off x="9588500" y="1463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65532</xdr:rowOff>
    </xdr:from>
    <xdr:to>
      <xdr:col>46</xdr:col>
      <xdr:colOff>38100</xdr:colOff>
      <xdr:row>85</xdr:row>
      <xdr:rowOff>167132</xdr:rowOff>
    </xdr:to>
    <xdr:sp macro="" textlink="">
      <xdr:nvSpPr>
        <xdr:cNvPr id="307" name="フローチャート: 判断 306"/>
        <xdr:cNvSpPr/>
      </xdr:nvSpPr>
      <xdr:spPr>
        <a:xfrm>
          <a:off x="8699500" y="1463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59689</xdr:rowOff>
    </xdr:from>
    <xdr:to>
      <xdr:col>41</xdr:col>
      <xdr:colOff>101600</xdr:colOff>
      <xdr:row>85</xdr:row>
      <xdr:rowOff>161289</xdr:rowOff>
    </xdr:to>
    <xdr:sp macro="" textlink="">
      <xdr:nvSpPr>
        <xdr:cNvPr id="308" name="フローチャート: 判断 307"/>
        <xdr:cNvSpPr/>
      </xdr:nvSpPr>
      <xdr:spPr>
        <a:xfrm>
          <a:off x="7810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65278</xdr:rowOff>
    </xdr:from>
    <xdr:to>
      <xdr:col>36</xdr:col>
      <xdr:colOff>165100</xdr:colOff>
      <xdr:row>85</xdr:row>
      <xdr:rowOff>166878</xdr:rowOff>
    </xdr:to>
    <xdr:sp macro="" textlink="">
      <xdr:nvSpPr>
        <xdr:cNvPr id="309" name="フローチャート: 判断 308"/>
        <xdr:cNvSpPr/>
      </xdr:nvSpPr>
      <xdr:spPr>
        <a:xfrm>
          <a:off x="6921500" y="1463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0" name="テキスト ボックス 30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1" name="テキスト ボックス 31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2" name="テキスト ボックス 31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3" name="テキスト ボックス 31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4" name="テキスト ボックス 31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59182</xdr:rowOff>
    </xdr:from>
    <xdr:to>
      <xdr:col>55</xdr:col>
      <xdr:colOff>50800</xdr:colOff>
      <xdr:row>86</xdr:row>
      <xdr:rowOff>160782</xdr:rowOff>
    </xdr:to>
    <xdr:sp macro="" textlink="">
      <xdr:nvSpPr>
        <xdr:cNvPr id="315" name="楕円 314"/>
        <xdr:cNvSpPr/>
      </xdr:nvSpPr>
      <xdr:spPr>
        <a:xfrm>
          <a:off x="10426700" y="1480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145559</xdr:rowOff>
    </xdr:from>
    <xdr:ext cx="469744" cy="259045"/>
    <xdr:sp macro="" textlink="">
      <xdr:nvSpPr>
        <xdr:cNvPr id="316" name="【公営住宅】&#10;一人当たり面積該当値テキスト"/>
        <xdr:cNvSpPr txBox="1"/>
      </xdr:nvSpPr>
      <xdr:spPr>
        <a:xfrm>
          <a:off x="10515600" y="1471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59182</xdr:rowOff>
    </xdr:from>
    <xdr:to>
      <xdr:col>50</xdr:col>
      <xdr:colOff>165100</xdr:colOff>
      <xdr:row>86</xdr:row>
      <xdr:rowOff>160782</xdr:rowOff>
    </xdr:to>
    <xdr:sp macro="" textlink="">
      <xdr:nvSpPr>
        <xdr:cNvPr id="317" name="楕円 316"/>
        <xdr:cNvSpPr/>
      </xdr:nvSpPr>
      <xdr:spPr>
        <a:xfrm>
          <a:off x="9588500" y="1480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109982</xdr:rowOff>
    </xdr:from>
    <xdr:to>
      <xdr:col>55</xdr:col>
      <xdr:colOff>0</xdr:colOff>
      <xdr:row>86</xdr:row>
      <xdr:rowOff>109982</xdr:rowOff>
    </xdr:to>
    <xdr:cxnSp macro="">
      <xdr:nvCxnSpPr>
        <xdr:cNvPr id="318" name="直線コネクタ 317"/>
        <xdr:cNvCxnSpPr/>
      </xdr:nvCxnSpPr>
      <xdr:spPr>
        <a:xfrm>
          <a:off x="9639300" y="148546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12589</xdr:rowOff>
    </xdr:from>
    <xdr:ext cx="469744" cy="259045"/>
    <xdr:sp macro="" textlink="">
      <xdr:nvSpPr>
        <xdr:cNvPr id="319" name="n_1aveValue【公営住宅】&#10;一人当たり面積"/>
        <xdr:cNvSpPr txBox="1"/>
      </xdr:nvSpPr>
      <xdr:spPr>
        <a:xfrm>
          <a:off x="9391727" y="1441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12209</xdr:rowOff>
    </xdr:from>
    <xdr:ext cx="469744" cy="259045"/>
    <xdr:sp macro="" textlink="">
      <xdr:nvSpPr>
        <xdr:cNvPr id="320" name="n_2aveValue【公営住宅】&#10;一人当たり面積"/>
        <xdr:cNvSpPr txBox="1"/>
      </xdr:nvSpPr>
      <xdr:spPr>
        <a:xfrm>
          <a:off x="8515427" y="144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6366</xdr:rowOff>
    </xdr:from>
    <xdr:ext cx="469744" cy="259045"/>
    <xdr:sp macro="" textlink="">
      <xdr:nvSpPr>
        <xdr:cNvPr id="321" name="n_3aveValue【公営住宅】&#10;一人当たり面積"/>
        <xdr:cNvSpPr txBox="1"/>
      </xdr:nvSpPr>
      <xdr:spPr>
        <a:xfrm>
          <a:off x="7626427" y="1440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11955</xdr:rowOff>
    </xdr:from>
    <xdr:ext cx="469744" cy="259045"/>
    <xdr:sp macro="" textlink="">
      <xdr:nvSpPr>
        <xdr:cNvPr id="322" name="n_4aveValue【公営住宅】&#10;一人当たり面積"/>
        <xdr:cNvSpPr txBox="1"/>
      </xdr:nvSpPr>
      <xdr:spPr>
        <a:xfrm>
          <a:off x="6737427" y="1441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151909</xdr:rowOff>
    </xdr:from>
    <xdr:ext cx="469744" cy="259045"/>
    <xdr:sp macro="" textlink="">
      <xdr:nvSpPr>
        <xdr:cNvPr id="323" name="n_1mainValue【公営住宅】&#10;一人当たり面積"/>
        <xdr:cNvSpPr txBox="1"/>
      </xdr:nvSpPr>
      <xdr:spPr>
        <a:xfrm>
          <a:off x="9391727" y="1489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4" name="正方形/長方形 32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5" name="正方形/長方形 32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6" name="正方形/長方形 32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7" name="正方形/長方形 32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8" name="正方形/長方形 32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9" name="正方形/長方形 32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0" name="正方形/長方形 32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1" name="正方形/長方形 33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2" name="正方形/長方形 3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3" name="正方形/長方形 3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4" name="正方形/長方形 3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5" name="正方形/長方形 3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6" name="正方形/長方形 3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7" name="正方形/長方形 3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8" name="正方形/長方形 3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9" name="正方形/長方形 33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0" name="正方形/長方形 33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1" name="正方形/長方形 34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2" name="正方形/長方形 34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3" name="正方形/長方形 34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4" name="正方形/長方形 34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5" name="正方形/長方形 34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6" name="正方形/長方形 34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7" name="正方形/長方形 34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8" name="テキスト ボックス 34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9" name="直線コネクタ 34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0" name="テキスト ボックス 34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51" name="直線コネクタ 35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52" name="テキスト ボックス 35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3" name="直線コネクタ 35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4" name="テキスト ボックス 35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5" name="直線コネクタ 35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6" name="テキスト ボックス 35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7" name="直線コネクタ 35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8" name="テキスト ボックス 35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9" name="直線コネクタ 35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0" name="テキスト ボックス 35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1" name="直線コネクタ 36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62" name="テキスト ボックス 36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3" name="直線コネクタ 36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6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42</xdr:row>
      <xdr:rowOff>92528</xdr:rowOff>
    </xdr:to>
    <xdr:cxnSp macro="">
      <xdr:nvCxnSpPr>
        <xdr:cNvPr id="365" name="直線コネクタ 364"/>
        <xdr:cNvCxnSpPr/>
      </xdr:nvCxnSpPr>
      <xdr:spPr>
        <a:xfrm flipV="1">
          <a:off x="16318864" y="5869577"/>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66"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67" name="直線コネクタ 366"/>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368" name="【認定こども園・幼稚園・保育所】&#10;有形固定資産減価償却率最大値テキスト"/>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369" name="直線コネクタ 368"/>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85470</xdr:rowOff>
    </xdr:from>
    <xdr:ext cx="405111" cy="259045"/>
    <xdr:sp macro="" textlink="">
      <xdr:nvSpPr>
        <xdr:cNvPr id="370" name="【認定こども園・幼稚園・保育所】&#10;有形固定資産減価償却率平均値テキスト"/>
        <xdr:cNvSpPr txBox="1"/>
      </xdr:nvSpPr>
      <xdr:spPr>
        <a:xfrm>
          <a:off x="163576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371" name="フローチャート: 判断 370"/>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33564</xdr:rowOff>
    </xdr:from>
    <xdr:to>
      <xdr:col>81</xdr:col>
      <xdr:colOff>101600</xdr:colOff>
      <xdr:row>37</xdr:row>
      <xdr:rowOff>135164</xdr:rowOff>
    </xdr:to>
    <xdr:sp macro="" textlink="">
      <xdr:nvSpPr>
        <xdr:cNvPr id="372" name="フローチャート: 判断 371"/>
        <xdr:cNvSpPr/>
      </xdr:nvSpPr>
      <xdr:spPr>
        <a:xfrm>
          <a:off x="15430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41728</xdr:rowOff>
    </xdr:from>
    <xdr:to>
      <xdr:col>76</xdr:col>
      <xdr:colOff>165100</xdr:colOff>
      <xdr:row>37</xdr:row>
      <xdr:rowOff>143328</xdr:rowOff>
    </xdr:to>
    <xdr:sp macro="" textlink="">
      <xdr:nvSpPr>
        <xdr:cNvPr id="373" name="フローチャート: 判断 372"/>
        <xdr:cNvSpPr/>
      </xdr:nvSpPr>
      <xdr:spPr>
        <a:xfrm>
          <a:off x="14541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98878</xdr:rowOff>
    </xdr:from>
    <xdr:to>
      <xdr:col>72</xdr:col>
      <xdr:colOff>38100</xdr:colOff>
      <xdr:row>38</xdr:row>
      <xdr:rowOff>29028</xdr:rowOff>
    </xdr:to>
    <xdr:sp macro="" textlink="">
      <xdr:nvSpPr>
        <xdr:cNvPr id="374" name="フローチャート: 判断 373"/>
        <xdr:cNvSpPr/>
      </xdr:nvSpPr>
      <xdr:spPr>
        <a:xfrm>
          <a:off x="13652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51526</xdr:rowOff>
    </xdr:from>
    <xdr:to>
      <xdr:col>67</xdr:col>
      <xdr:colOff>101600</xdr:colOff>
      <xdr:row>38</xdr:row>
      <xdr:rowOff>153126</xdr:rowOff>
    </xdr:to>
    <xdr:sp macro="" textlink="">
      <xdr:nvSpPr>
        <xdr:cNvPr id="375" name="フローチャート: 判断 374"/>
        <xdr:cNvSpPr/>
      </xdr:nvSpPr>
      <xdr:spPr>
        <a:xfrm>
          <a:off x="12763500" y="656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6" name="テキスト ボックス 37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7" name="テキスト ボックス 37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8" name="テキスト ボックス 37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9" name="テキスト ボックス 37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0" name="テキスト ボックス 37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102144</xdr:rowOff>
    </xdr:from>
    <xdr:to>
      <xdr:col>85</xdr:col>
      <xdr:colOff>177800</xdr:colOff>
      <xdr:row>37</xdr:row>
      <xdr:rowOff>32294</xdr:rowOff>
    </xdr:to>
    <xdr:sp macro="" textlink="">
      <xdr:nvSpPr>
        <xdr:cNvPr id="381" name="楕円 380"/>
        <xdr:cNvSpPr/>
      </xdr:nvSpPr>
      <xdr:spPr>
        <a:xfrm>
          <a:off x="16268700" y="627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125021</xdr:rowOff>
    </xdr:from>
    <xdr:ext cx="405111" cy="259045"/>
    <xdr:sp macro="" textlink="">
      <xdr:nvSpPr>
        <xdr:cNvPr id="382" name="【認定こども園・幼稚園・保育所】&#10;有形固定資産減価償却率該当値テキスト"/>
        <xdr:cNvSpPr txBox="1"/>
      </xdr:nvSpPr>
      <xdr:spPr>
        <a:xfrm>
          <a:off x="16357600" y="612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59690</xdr:rowOff>
    </xdr:from>
    <xdr:to>
      <xdr:col>81</xdr:col>
      <xdr:colOff>101600</xdr:colOff>
      <xdr:row>36</xdr:row>
      <xdr:rowOff>161290</xdr:rowOff>
    </xdr:to>
    <xdr:sp macro="" textlink="">
      <xdr:nvSpPr>
        <xdr:cNvPr id="383" name="楕円 382"/>
        <xdr:cNvSpPr/>
      </xdr:nvSpPr>
      <xdr:spPr>
        <a:xfrm>
          <a:off x="15430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110490</xdr:rowOff>
    </xdr:from>
    <xdr:to>
      <xdr:col>85</xdr:col>
      <xdr:colOff>127000</xdr:colOff>
      <xdr:row>36</xdr:row>
      <xdr:rowOff>152944</xdr:rowOff>
    </xdr:to>
    <xdr:cxnSp macro="">
      <xdr:nvCxnSpPr>
        <xdr:cNvPr id="384" name="直線コネクタ 383"/>
        <xdr:cNvCxnSpPr/>
      </xdr:nvCxnSpPr>
      <xdr:spPr>
        <a:xfrm>
          <a:off x="15481300" y="628269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126292</xdr:rowOff>
    </xdr:from>
    <xdr:ext cx="405111" cy="259045"/>
    <xdr:sp macro="" textlink="">
      <xdr:nvSpPr>
        <xdr:cNvPr id="385" name="n_1aveValue【認定こども園・幼稚園・保育所】&#10;有形固定資産減価償却率"/>
        <xdr:cNvSpPr txBox="1"/>
      </xdr:nvSpPr>
      <xdr:spPr>
        <a:xfrm>
          <a:off x="152660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159855</xdr:rowOff>
    </xdr:from>
    <xdr:ext cx="405111" cy="259045"/>
    <xdr:sp macro="" textlink="">
      <xdr:nvSpPr>
        <xdr:cNvPr id="386" name="n_2aveValue【認定こども園・幼稚園・保育所】&#10;有形固定資産減価償却率"/>
        <xdr:cNvSpPr txBox="1"/>
      </xdr:nvSpPr>
      <xdr:spPr>
        <a:xfrm>
          <a:off x="14389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45555</xdr:rowOff>
    </xdr:from>
    <xdr:ext cx="405111" cy="259045"/>
    <xdr:sp macro="" textlink="">
      <xdr:nvSpPr>
        <xdr:cNvPr id="387" name="n_3aveValue【認定こども園・幼稚園・保育所】&#10;有形固定資産減価償却率"/>
        <xdr:cNvSpPr txBox="1"/>
      </xdr:nvSpPr>
      <xdr:spPr>
        <a:xfrm>
          <a:off x="13500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169653</xdr:rowOff>
    </xdr:from>
    <xdr:ext cx="405111" cy="259045"/>
    <xdr:sp macro="" textlink="">
      <xdr:nvSpPr>
        <xdr:cNvPr id="388" name="n_4aveValue【認定こども園・幼稚園・保育所】&#10;有形固定資産減価償却率"/>
        <xdr:cNvSpPr txBox="1"/>
      </xdr:nvSpPr>
      <xdr:spPr>
        <a:xfrm>
          <a:off x="12611744" y="634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6367</xdr:rowOff>
    </xdr:from>
    <xdr:ext cx="405111" cy="259045"/>
    <xdr:sp macro="" textlink="">
      <xdr:nvSpPr>
        <xdr:cNvPr id="389" name="n_1mainValue【認定こども園・幼稚園・保育所】&#10;有形固定資産減価償却率"/>
        <xdr:cNvSpPr txBox="1"/>
      </xdr:nvSpPr>
      <xdr:spPr>
        <a:xfrm>
          <a:off x="152660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0" name="正方形/長方形 38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1" name="正方形/長方形 39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2" name="正方形/長方形 39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3" name="正方形/長方形 39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4" name="正方形/長方形 39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5" name="正方形/長方形 39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6" name="正方形/長方形 39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7" name="正方形/長方形 39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8" name="テキスト ボックス 39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9" name="直線コネクタ 39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0" name="直線コネクタ 39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01" name="テキスト ボックス 40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2" name="直線コネクタ 40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03" name="テキスト ボックス 40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04" name="直線コネクタ 40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05" name="テキスト ボックス 40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06" name="直線コネクタ 40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07" name="テキスト ボックス 40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08" name="直線コネクタ 40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09" name="テキスト ボックス 40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0" name="直線コネクタ 40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11" name="テキスト ボックス 41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2" name="直線コネクタ 41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3" name="テキスト ボックス 41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48442</xdr:rowOff>
    </xdr:from>
    <xdr:to>
      <xdr:col>116</xdr:col>
      <xdr:colOff>62864</xdr:colOff>
      <xdr:row>42</xdr:row>
      <xdr:rowOff>33746</xdr:rowOff>
    </xdr:to>
    <xdr:cxnSp macro="">
      <xdr:nvCxnSpPr>
        <xdr:cNvPr id="415" name="直線コネクタ 414"/>
        <xdr:cNvCxnSpPr/>
      </xdr:nvCxnSpPr>
      <xdr:spPr>
        <a:xfrm flipV="1">
          <a:off x="22160864" y="5877742"/>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37573</xdr:rowOff>
    </xdr:from>
    <xdr:ext cx="469744" cy="259045"/>
    <xdr:sp macro="" textlink="">
      <xdr:nvSpPr>
        <xdr:cNvPr id="416" name="【認定こども園・幼稚園・保育所】&#10;一人当たり面積最小値テキスト"/>
        <xdr:cNvSpPr txBox="1"/>
      </xdr:nvSpPr>
      <xdr:spPr>
        <a:xfrm>
          <a:off x="22199600" y="723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33746</xdr:rowOff>
    </xdr:from>
    <xdr:to>
      <xdr:col>116</xdr:col>
      <xdr:colOff>152400</xdr:colOff>
      <xdr:row>42</xdr:row>
      <xdr:rowOff>33746</xdr:rowOff>
    </xdr:to>
    <xdr:cxnSp macro="">
      <xdr:nvCxnSpPr>
        <xdr:cNvPr id="417" name="直線コネクタ 416"/>
        <xdr:cNvCxnSpPr/>
      </xdr:nvCxnSpPr>
      <xdr:spPr>
        <a:xfrm>
          <a:off x="22072600" y="723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166569</xdr:rowOff>
    </xdr:from>
    <xdr:ext cx="469744" cy="259045"/>
    <xdr:sp macro="" textlink="">
      <xdr:nvSpPr>
        <xdr:cNvPr id="418" name="【認定こども園・幼稚園・保育所】&#10;一人当たり面積最大値テキスト"/>
        <xdr:cNvSpPr txBox="1"/>
      </xdr:nvSpPr>
      <xdr:spPr>
        <a:xfrm>
          <a:off x="22199600" y="565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48442</xdr:rowOff>
    </xdr:from>
    <xdr:to>
      <xdr:col>116</xdr:col>
      <xdr:colOff>152400</xdr:colOff>
      <xdr:row>34</xdr:row>
      <xdr:rowOff>48442</xdr:rowOff>
    </xdr:to>
    <xdr:cxnSp macro="">
      <xdr:nvCxnSpPr>
        <xdr:cNvPr id="419" name="直線コネクタ 418"/>
        <xdr:cNvCxnSpPr/>
      </xdr:nvCxnSpPr>
      <xdr:spPr>
        <a:xfrm>
          <a:off x="22072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15620</xdr:rowOff>
    </xdr:from>
    <xdr:ext cx="469744" cy="259045"/>
    <xdr:sp macro="" textlink="">
      <xdr:nvSpPr>
        <xdr:cNvPr id="420" name="【認定こども園・幼稚園・保育所】&#10;一人当たり面積平均値テキスト"/>
        <xdr:cNvSpPr txBox="1"/>
      </xdr:nvSpPr>
      <xdr:spPr>
        <a:xfrm>
          <a:off x="22199600" y="6530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164193</xdr:rowOff>
    </xdr:from>
    <xdr:to>
      <xdr:col>116</xdr:col>
      <xdr:colOff>114300</xdr:colOff>
      <xdr:row>39</xdr:row>
      <xdr:rowOff>94343</xdr:rowOff>
    </xdr:to>
    <xdr:sp macro="" textlink="">
      <xdr:nvSpPr>
        <xdr:cNvPr id="421" name="フローチャート: 判断 420"/>
        <xdr:cNvSpPr/>
      </xdr:nvSpPr>
      <xdr:spPr>
        <a:xfrm>
          <a:off x="221107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41728</xdr:rowOff>
    </xdr:from>
    <xdr:to>
      <xdr:col>112</xdr:col>
      <xdr:colOff>38100</xdr:colOff>
      <xdr:row>39</xdr:row>
      <xdr:rowOff>143328</xdr:rowOff>
    </xdr:to>
    <xdr:sp macro="" textlink="">
      <xdr:nvSpPr>
        <xdr:cNvPr id="422" name="フローチャート: 判断 421"/>
        <xdr:cNvSpPr/>
      </xdr:nvSpPr>
      <xdr:spPr>
        <a:xfrm>
          <a:off x="21272500" y="67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423" name="フローチャート: 判断 422"/>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107043</xdr:rowOff>
    </xdr:from>
    <xdr:to>
      <xdr:col>102</xdr:col>
      <xdr:colOff>165100</xdr:colOff>
      <xdr:row>39</xdr:row>
      <xdr:rowOff>37193</xdr:rowOff>
    </xdr:to>
    <xdr:sp macro="" textlink="">
      <xdr:nvSpPr>
        <xdr:cNvPr id="424" name="フローチャート: 判断 423"/>
        <xdr:cNvSpPr/>
      </xdr:nvSpPr>
      <xdr:spPr>
        <a:xfrm>
          <a:off x="19494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113574</xdr:rowOff>
    </xdr:from>
    <xdr:to>
      <xdr:col>98</xdr:col>
      <xdr:colOff>38100</xdr:colOff>
      <xdr:row>40</xdr:row>
      <xdr:rowOff>43724</xdr:rowOff>
    </xdr:to>
    <xdr:sp macro="" textlink="">
      <xdr:nvSpPr>
        <xdr:cNvPr id="425" name="フローチャート: 判断 424"/>
        <xdr:cNvSpPr/>
      </xdr:nvSpPr>
      <xdr:spPr>
        <a:xfrm>
          <a:off x="18605500" y="68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6" name="テキスト ボックス 42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7" name="テキスト ボックス 42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8" name="テキスト ボックス 42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9" name="テキスト ボックス 42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0" name="テキスト ボックス 42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64588</xdr:rowOff>
    </xdr:from>
    <xdr:to>
      <xdr:col>116</xdr:col>
      <xdr:colOff>114300</xdr:colOff>
      <xdr:row>40</xdr:row>
      <xdr:rowOff>166188</xdr:rowOff>
    </xdr:to>
    <xdr:sp macro="" textlink="">
      <xdr:nvSpPr>
        <xdr:cNvPr id="431" name="楕円 430"/>
        <xdr:cNvSpPr/>
      </xdr:nvSpPr>
      <xdr:spPr>
        <a:xfrm>
          <a:off x="22110700" y="692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43015</xdr:rowOff>
    </xdr:from>
    <xdr:ext cx="469744" cy="259045"/>
    <xdr:sp macro="" textlink="">
      <xdr:nvSpPr>
        <xdr:cNvPr id="432" name="【認定こども園・幼稚園・保育所】&#10;一人当たり面積該当値テキスト"/>
        <xdr:cNvSpPr txBox="1"/>
      </xdr:nvSpPr>
      <xdr:spPr>
        <a:xfrm>
          <a:off x="22199600" y="690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67854</xdr:rowOff>
    </xdr:from>
    <xdr:to>
      <xdr:col>112</xdr:col>
      <xdr:colOff>38100</xdr:colOff>
      <xdr:row>40</xdr:row>
      <xdr:rowOff>169454</xdr:rowOff>
    </xdr:to>
    <xdr:sp macro="" textlink="">
      <xdr:nvSpPr>
        <xdr:cNvPr id="433" name="楕円 432"/>
        <xdr:cNvSpPr/>
      </xdr:nvSpPr>
      <xdr:spPr>
        <a:xfrm>
          <a:off x="21272500" y="69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115388</xdr:rowOff>
    </xdr:from>
    <xdr:to>
      <xdr:col>116</xdr:col>
      <xdr:colOff>63500</xdr:colOff>
      <xdr:row>40</xdr:row>
      <xdr:rowOff>118654</xdr:rowOff>
    </xdr:to>
    <xdr:cxnSp macro="">
      <xdr:nvCxnSpPr>
        <xdr:cNvPr id="434" name="直線コネクタ 433"/>
        <xdr:cNvCxnSpPr/>
      </xdr:nvCxnSpPr>
      <xdr:spPr>
        <a:xfrm flipV="1">
          <a:off x="21323300" y="697338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159855</xdr:rowOff>
    </xdr:from>
    <xdr:ext cx="469744" cy="259045"/>
    <xdr:sp macro="" textlink="">
      <xdr:nvSpPr>
        <xdr:cNvPr id="435" name="n_1aveValue【認定こども園・幼稚園・保育所】&#10;一人当たり面積"/>
        <xdr:cNvSpPr txBox="1"/>
      </xdr:nvSpPr>
      <xdr:spPr>
        <a:xfrm>
          <a:off x="21075727" y="650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89643</xdr:rowOff>
    </xdr:from>
    <xdr:ext cx="469744" cy="259045"/>
    <xdr:sp macro="" textlink="">
      <xdr:nvSpPr>
        <xdr:cNvPr id="436" name="n_2aveValue【認定こども園・幼稚園・保育所】&#10;一人当たり面積"/>
        <xdr:cNvSpPr txBox="1"/>
      </xdr:nvSpPr>
      <xdr:spPr>
        <a:xfrm>
          <a:off x="20199427" y="643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53720</xdr:rowOff>
    </xdr:from>
    <xdr:ext cx="469744" cy="259045"/>
    <xdr:sp macro="" textlink="">
      <xdr:nvSpPr>
        <xdr:cNvPr id="437" name="n_3aveValue【認定こども園・幼稚園・保育所】&#10;一人当たり面積"/>
        <xdr:cNvSpPr txBox="1"/>
      </xdr:nvSpPr>
      <xdr:spPr>
        <a:xfrm>
          <a:off x="19310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60251</xdr:rowOff>
    </xdr:from>
    <xdr:ext cx="469744" cy="259045"/>
    <xdr:sp macro="" textlink="">
      <xdr:nvSpPr>
        <xdr:cNvPr id="438" name="n_4aveValue【認定こども園・幼稚園・保育所】&#10;一人当たり面積"/>
        <xdr:cNvSpPr txBox="1"/>
      </xdr:nvSpPr>
      <xdr:spPr>
        <a:xfrm>
          <a:off x="18421427" y="657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160581</xdr:rowOff>
    </xdr:from>
    <xdr:ext cx="469744" cy="259045"/>
    <xdr:sp macro="" textlink="">
      <xdr:nvSpPr>
        <xdr:cNvPr id="439" name="n_1mainValue【認定こども園・幼稚園・保育所】&#10;一人当たり面積"/>
        <xdr:cNvSpPr txBox="1"/>
      </xdr:nvSpPr>
      <xdr:spPr>
        <a:xfrm>
          <a:off x="21075727" y="701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0" name="正方形/長方形 43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1" name="正方形/長方形 44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2" name="正方形/長方形 44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3" name="正方形/長方形 44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4" name="正方形/長方形 44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5" name="正方形/長方形 44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6" name="正方形/長方形 44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7" name="正方形/長方形 44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8" name="テキスト ボックス 44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9" name="直線コネクタ 44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50" name="テキスト ボックス 44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1" name="直線コネクタ 45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52" name="テキスト ボックス 45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3" name="直線コネクタ 45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4" name="テキスト ボックス 45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5" name="直線コネクタ 45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6" name="テキスト ボックス 45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7" name="直線コネクタ 45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58" name="テキスト ボックス 45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59" name="直線コネクタ 45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60" name="テキスト ボックス 45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1" name="直線コネクタ 46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62" name="テキスト ボックス 46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63</xdr:row>
      <xdr:rowOff>104775</xdr:rowOff>
    </xdr:to>
    <xdr:cxnSp macro="">
      <xdr:nvCxnSpPr>
        <xdr:cNvPr id="464" name="直線コネクタ 463"/>
        <xdr:cNvCxnSpPr/>
      </xdr:nvCxnSpPr>
      <xdr:spPr>
        <a:xfrm flipV="1">
          <a:off x="16318864" y="959167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465" name="【学校施設】&#10;有形固定資産減価償却率最小値テキスト"/>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466" name="直線コネクタ 465"/>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467" name="【学校施設】&#10;有形固定資産減価償却率最大値テキスト"/>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468" name="直線コネクタ 467"/>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10177</xdr:rowOff>
    </xdr:from>
    <xdr:ext cx="405111" cy="259045"/>
    <xdr:sp macro="" textlink="">
      <xdr:nvSpPr>
        <xdr:cNvPr id="469" name="【学校施設】&#10;有形固定資産減価償却率平均値テキスト"/>
        <xdr:cNvSpPr txBox="1"/>
      </xdr:nvSpPr>
      <xdr:spPr>
        <a:xfrm>
          <a:off x="16357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158750</xdr:rowOff>
    </xdr:from>
    <xdr:to>
      <xdr:col>85</xdr:col>
      <xdr:colOff>177800</xdr:colOff>
      <xdr:row>60</xdr:row>
      <xdr:rowOff>88900</xdr:rowOff>
    </xdr:to>
    <xdr:sp macro="" textlink="">
      <xdr:nvSpPr>
        <xdr:cNvPr id="470" name="フローチャート: 判断 469"/>
        <xdr:cNvSpPr/>
      </xdr:nvSpPr>
      <xdr:spPr>
        <a:xfrm>
          <a:off x="16268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105410</xdr:rowOff>
    </xdr:from>
    <xdr:to>
      <xdr:col>81</xdr:col>
      <xdr:colOff>101600</xdr:colOff>
      <xdr:row>60</xdr:row>
      <xdr:rowOff>35560</xdr:rowOff>
    </xdr:to>
    <xdr:sp macro="" textlink="">
      <xdr:nvSpPr>
        <xdr:cNvPr id="471" name="フローチャート: 判断 470"/>
        <xdr:cNvSpPr/>
      </xdr:nvSpPr>
      <xdr:spPr>
        <a:xfrm>
          <a:off x="15430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63500</xdr:rowOff>
    </xdr:from>
    <xdr:to>
      <xdr:col>76</xdr:col>
      <xdr:colOff>165100</xdr:colOff>
      <xdr:row>59</xdr:row>
      <xdr:rowOff>165100</xdr:rowOff>
    </xdr:to>
    <xdr:sp macro="" textlink="">
      <xdr:nvSpPr>
        <xdr:cNvPr id="472" name="フローチャート: 判断 471"/>
        <xdr:cNvSpPr/>
      </xdr:nvSpPr>
      <xdr:spPr>
        <a:xfrm>
          <a:off x="14541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50165</xdr:rowOff>
    </xdr:from>
    <xdr:to>
      <xdr:col>72</xdr:col>
      <xdr:colOff>38100</xdr:colOff>
      <xdr:row>59</xdr:row>
      <xdr:rowOff>151765</xdr:rowOff>
    </xdr:to>
    <xdr:sp macro="" textlink="">
      <xdr:nvSpPr>
        <xdr:cNvPr id="473" name="フローチャート: 判断 472"/>
        <xdr:cNvSpPr/>
      </xdr:nvSpPr>
      <xdr:spPr>
        <a:xfrm>
          <a:off x="13652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17780</xdr:rowOff>
    </xdr:from>
    <xdr:to>
      <xdr:col>67</xdr:col>
      <xdr:colOff>101600</xdr:colOff>
      <xdr:row>59</xdr:row>
      <xdr:rowOff>119380</xdr:rowOff>
    </xdr:to>
    <xdr:sp macro="" textlink="">
      <xdr:nvSpPr>
        <xdr:cNvPr id="474" name="フローチャート: 判断 473"/>
        <xdr:cNvSpPr/>
      </xdr:nvSpPr>
      <xdr:spPr>
        <a:xfrm>
          <a:off x="12763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5" name="テキスト ボックス 47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6" name="テキスト ボックス 47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7" name="テキスト ボックス 47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8" name="テキスト ボックス 47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9" name="テキスト ボックス 47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124460</xdr:rowOff>
    </xdr:from>
    <xdr:to>
      <xdr:col>85</xdr:col>
      <xdr:colOff>177800</xdr:colOff>
      <xdr:row>62</xdr:row>
      <xdr:rowOff>54610</xdr:rowOff>
    </xdr:to>
    <xdr:sp macro="" textlink="">
      <xdr:nvSpPr>
        <xdr:cNvPr id="480" name="楕円 479"/>
        <xdr:cNvSpPr/>
      </xdr:nvSpPr>
      <xdr:spPr>
        <a:xfrm>
          <a:off x="162687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102887</xdr:rowOff>
    </xdr:from>
    <xdr:ext cx="405111" cy="259045"/>
    <xdr:sp macro="" textlink="">
      <xdr:nvSpPr>
        <xdr:cNvPr id="481" name="【学校施設】&#10;有形固定資産減価償却率該当値テキスト"/>
        <xdr:cNvSpPr txBox="1"/>
      </xdr:nvSpPr>
      <xdr:spPr>
        <a:xfrm>
          <a:off x="16357600"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99695</xdr:rowOff>
    </xdr:from>
    <xdr:to>
      <xdr:col>81</xdr:col>
      <xdr:colOff>101600</xdr:colOff>
      <xdr:row>62</xdr:row>
      <xdr:rowOff>29845</xdr:rowOff>
    </xdr:to>
    <xdr:sp macro="" textlink="">
      <xdr:nvSpPr>
        <xdr:cNvPr id="482" name="楕円 481"/>
        <xdr:cNvSpPr/>
      </xdr:nvSpPr>
      <xdr:spPr>
        <a:xfrm>
          <a:off x="154305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150495</xdr:rowOff>
    </xdr:from>
    <xdr:to>
      <xdr:col>85</xdr:col>
      <xdr:colOff>127000</xdr:colOff>
      <xdr:row>62</xdr:row>
      <xdr:rowOff>3810</xdr:rowOff>
    </xdr:to>
    <xdr:cxnSp macro="">
      <xdr:nvCxnSpPr>
        <xdr:cNvPr id="483" name="直線コネクタ 482"/>
        <xdr:cNvCxnSpPr/>
      </xdr:nvCxnSpPr>
      <xdr:spPr>
        <a:xfrm>
          <a:off x="15481300" y="1060894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52087</xdr:rowOff>
    </xdr:from>
    <xdr:ext cx="405111" cy="259045"/>
    <xdr:sp macro="" textlink="">
      <xdr:nvSpPr>
        <xdr:cNvPr id="484" name="n_1aveValue【学校施設】&#10;有形固定資産減価償却率"/>
        <xdr:cNvSpPr txBox="1"/>
      </xdr:nvSpPr>
      <xdr:spPr>
        <a:xfrm>
          <a:off x="15266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10177</xdr:rowOff>
    </xdr:from>
    <xdr:ext cx="405111" cy="259045"/>
    <xdr:sp macro="" textlink="">
      <xdr:nvSpPr>
        <xdr:cNvPr id="485" name="n_2aveValue【学校施設】&#10;有形固定資産減価償却率"/>
        <xdr:cNvSpPr txBox="1"/>
      </xdr:nvSpPr>
      <xdr:spPr>
        <a:xfrm>
          <a:off x="14389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168292</xdr:rowOff>
    </xdr:from>
    <xdr:ext cx="405111" cy="259045"/>
    <xdr:sp macro="" textlink="">
      <xdr:nvSpPr>
        <xdr:cNvPr id="486" name="n_3aveValue【学校施設】&#10;有形固定資産減価償却率"/>
        <xdr:cNvSpPr txBox="1"/>
      </xdr:nvSpPr>
      <xdr:spPr>
        <a:xfrm>
          <a:off x="13500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135907</xdr:rowOff>
    </xdr:from>
    <xdr:ext cx="405111" cy="259045"/>
    <xdr:sp macro="" textlink="">
      <xdr:nvSpPr>
        <xdr:cNvPr id="487" name="n_4aveValue【学校施設】&#10;有形固定資産減価償却率"/>
        <xdr:cNvSpPr txBox="1"/>
      </xdr:nvSpPr>
      <xdr:spPr>
        <a:xfrm>
          <a:off x="12611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20972</xdr:rowOff>
    </xdr:from>
    <xdr:ext cx="405111" cy="259045"/>
    <xdr:sp macro="" textlink="">
      <xdr:nvSpPr>
        <xdr:cNvPr id="488" name="n_1mainValue【学校施設】&#10;有形固定資産減価償却率"/>
        <xdr:cNvSpPr txBox="1"/>
      </xdr:nvSpPr>
      <xdr:spPr>
        <a:xfrm>
          <a:off x="15266044"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9" name="正方形/長方形 48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0" name="正方形/長方形 48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1" name="正方形/長方形 49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2" name="正方形/長方形 49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3" name="正方形/長方形 49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4" name="正方形/長方形 49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5" name="正方形/長方形 49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6" name="正方形/長方形 49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7" name="テキスト ボックス 49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8" name="直線コネクタ 49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499" name="直線コネクタ 498"/>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00" name="テキスト ボックス 499"/>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01" name="直線コネクタ 500"/>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02" name="テキスト ボックス 501"/>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03" name="直線コネクタ 502"/>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04" name="テキスト ボックス 503"/>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5" name="直線コネクタ 50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06" name="テキスト ボックス 50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07" name="直線コネクタ 506"/>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08" name="テキスト ボックス 507"/>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09" name="直線コネクタ 508"/>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10" name="テキスト ボックス 509"/>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11" name="直線コネクタ 510"/>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12" name="テキスト ボックス 511"/>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3" name="直線コネクタ 51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4" name="テキスト ボックス 51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3429</xdr:rowOff>
    </xdr:from>
    <xdr:to>
      <xdr:col>116</xdr:col>
      <xdr:colOff>62864</xdr:colOff>
      <xdr:row>64</xdr:row>
      <xdr:rowOff>38005</xdr:rowOff>
    </xdr:to>
    <xdr:cxnSp macro="">
      <xdr:nvCxnSpPr>
        <xdr:cNvPr id="516" name="直線コネクタ 515"/>
        <xdr:cNvCxnSpPr/>
      </xdr:nvCxnSpPr>
      <xdr:spPr>
        <a:xfrm flipV="1">
          <a:off x="22160864" y="9604629"/>
          <a:ext cx="0" cy="14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41832</xdr:rowOff>
    </xdr:from>
    <xdr:ext cx="469744" cy="259045"/>
    <xdr:sp macro="" textlink="">
      <xdr:nvSpPr>
        <xdr:cNvPr id="517" name="【学校施設】&#10;一人当たり面積最小値テキスト"/>
        <xdr:cNvSpPr txBox="1"/>
      </xdr:nvSpPr>
      <xdr:spPr>
        <a:xfrm>
          <a:off x="22199600" y="1101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38005</xdr:rowOff>
    </xdr:from>
    <xdr:to>
      <xdr:col>116</xdr:col>
      <xdr:colOff>152400</xdr:colOff>
      <xdr:row>64</xdr:row>
      <xdr:rowOff>38005</xdr:rowOff>
    </xdr:to>
    <xdr:cxnSp macro="">
      <xdr:nvCxnSpPr>
        <xdr:cNvPr id="518" name="直線コネクタ 517"/>
        <xdr:cNvCxnSpPr/>
      </xdr:nvCxnSpPr>
      <xdr:spPr>
        <a:xfrm>
          <a:off x="22072600" y="1101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121556</xdr:rowOff>
    </xdr:from>
    <xdr:ext cx="469744" cy="259045"/>
    <xdr:sp macro="" textlink="">
      <xdr:nvSpPr>
        <xdr:cNvPr id="519" name="【学校施設】&#10;一人当たり面積最大値テキスト"/>
        <xdr:cNvSpPr txBox="1"/>
      </xdr:nvSpPr>
      <xdr:spPr>
        <a:xfrm>
          <a:off x="22199600" y="937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3429</xdr:rowOff>
    </xdr:from>
    <xdr:to>
      <xdr:col>116</xdr:col>
      <xdr:colOff>152400</xdr:colOff>
      <xdr:row>56</xdr:row>
      <xdr:rowOff>3429</xdr:rowOff>
    </xdr:to>
    <xdr:cxnSp macro="">
      <xdr:nvCxnSpPr>
        <xdr:cNvPr id="520" name="直線コネクタ 519"/>
        <xdr:cNvCxnSpPr/>
      </xdr:nvCxnSpPr>
      <xdr:spPr>
        <a:xfrm>
          <a:off x="22072600" y="960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97521</xdr:rowOff>
    </xdr:from>
    <xdr:ext cx="469744" cy="259045"/>
    <xdr:sp macro="" textlink="">
      <xdr:nvSpPr>
        <xdr:cNvPr id="521" name="【学校施設】&#10;一人当たり面積平均値テキスト"/>
        <xdr:cNvSpPr txBox="1"/>
      </xdr:nvSpPr>
      <xdr:spPr>
        <a:xfrm>
          <a:off x="22199600" y="10213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74644</xdr:rowOff>
    </xdr:from>
    <xdr:to>
      <xdr:col>116</xdr:col>
      <xdr:colOff>114300</xdr:colOff>
      <xdr:row>61</xdr:row>
      <xdr:rowOff>4794</xdr:rowOff>
    </xdr:to>
    <xdr:sp macro="" textlink="">
      <xdr:nvSpPr>
        <xdr:cNvPr id="522" name="フローチャート: 判断 521"/>
        <xdr:cNvSpPr/>
      </xdr:nvSpPr>
      <xdr:spPr>
        <a:xfrm>
          <a:off x="22110700" y="1036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116935</xdr:rowOff>
    </xdr:from>
    <xdr:to>
      <xdr:col>112</xdr:col>
      <xdr:colOff>38100</xdr:colOff>
      <xdr:row>61</xdr:row>
      <xdr:rowOff>47085</xdr:rowOff>
    </xdr:to>
    <xdr:sp macro="" textlink="">
      <xdr:nvSpPr>
        <xdr:cNvPr id="523" name="フローチャート: 判断 522"/>
        <xdr:cNvSpPr/>
      </xdr:nvSpPr>
      <xdr:spPr>
        <a:xfrm>
          <a:off x="21272500" y="1040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117507</xdr:rowOff>
    </xdr:from>
    <xdr:to>
      <xdr:col>107</xdr:col>
      <xdr:colOff>101600</xdr:colOff>
      <xdr:row>61</xdr:row>
      <xdr:rowOff>47657</xdr:rowOff>
    </xdr:to>
    <xdr:sp macro="" textlink="">
      <xdr:nvSpPr>
        <xdr:cNvPr id="524" name="フローチャート: 判断 523"/>
        <xdr:cNvSpPr/>
      </xdr:nvSpPr>
      <xdr:spPr>
        <a:xfrm>
          <a:off x="20383500" y="1040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99219</xdr:rowOff>
    </xdr:from>
    <xdr:to>
      <xdr:col>102</xdr:col>
      <xdr:colOff>165100</xdr:colOff>
      <xdr:row>61</xdr:row>
      <xdr:rowOff>29369</xdr:rowOff>
    </xdr:to>
    <xdr:sp macro="" textlink="">
      <xdr:nvSpPr>
        <xdr:cNvPr id="525" name="フローチャート: 判断 524"/>
        <xdr:cNvSpPr/>
      </xdr:nvSpPr>
      <xdr:spPr>
        <a:xfrm>
          <a:off x="19494500" y="103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130366</xdr:rowOff>
    </xdr:from>
    <xdr:to>
      <xdr:col>98</xdr:col>
      <xdr:colOff>38100</xdr:colOff>
      <xdr:row>61</xdr:row>
      <xdr:rowOff>60516</xdr:rowOff>
    </xdr:to>
    <xdr:sp macro="" textlink="">
      <xdr:nvSpPr>
        <xdr:cNvPr id="526" name="フローチャート: 判断 525"/>
        <xdr:cNvSpPr/>
      </xdr:nvSpPr>
      <xdr:spPr>
        <a:xfrm>
          <a:off x="18605500" y="1041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7" name="テキスト ボックス 52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8" name="テキスト ボックス 52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9" name="テキスト ボックス 52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0" name="テキスト ボックス 52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1" name="テキスト ボックス 53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41783</xdr:rowOff>
    </xdr:from>
    <xdr:to>
      <xdr:col>116</xdr:col>
      <xdr:colOff>114300</xdr:colOff>
      <xdr:row>61</xdr:row>
      <xdr:rowOff>143383</xdr:rowOff>
    </xdr:to>
    <xdr:sp macro="" textlink="">
      <xdr:nvSpPr>
        <xdr:cNvPr id="532" name="楕円 531"/>
        <xdr:cNvSpPr/>
      </xdr:nvSpPr>
      <xdr:spPr>
        <a:xfrm>
          <a:off x="22110700" y="1050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20210</xdr:rowOff>
    </xdr:from>
    <xdr:ext cx="469744" cy="259045"/>
    <xdr:sp macro="" textlink="">
      <xdr:nvSpPr>
        <xdr:cNvPr id="533" name="【学校施設】&#10;一人当たり面積該当値テキスト"/>
        <xdr:cNvSpPr txBox="1"/>
      </xdr:nvSpPr>
      <xdr:spPr>
        <a:xfrm>
          <a:off x="22199600" y="1047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47213</xdr:rowOff>
    </xdr:from>
    <xdr:to>
      <xdr:col>112</xdr:col>
      <xdr:colOff>38100</xdr:colOff>
      <xdr:row>61</xdr:row>
      <xdr:rowOff>148813</xdr:rowOff>
    </xdr:to>
    <xdr:sp macro="" textlink="">
      <xdr:nvSpPr>
        <xdr:cNvPr id="534" name="楕円 533"/>
        <xdr:cNvSpPr/>
      </xdr:nvSpPr>
      <xdr:spPr>
        <a:xfrm>
          <a:off x="21272500" y="1050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92583</xdr:rowOff>
    </xdr:from>
    <xdr:to>
      <xdr:col>116</xdr:col>
      <xdr:colOff>63500</xdr:colOff>
      <xdr:row>61</xdr:row>
      <xdr:rowOff>98013</xdr:rowOff>
    </xdr:to>
    <xdr:cxnSp macro="">
      <xdr:nvCxnSpPr>
        <xdr:cNvPr id="535" name="直線コネクタ 534"/>
        <xdr:cNvCxnSpPr/>
      </xdr:nvCxnSpPr>
      <xdr:spPr>
        <a:xfrm flipV="1">
          <a:off x="21323300" y="10551033"/>
          <a:ext cx="838200" cy="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63612</xdr:rowOff>
    </xdr:from>
    <xdr:ext cx="469744" cy="259045"/>
    <xdr:sp macro="" textlink="">
      <xdr:nvSpPr>
        <xdr:cNvPr id="536" name="n_1aveValue【学校施設】&#10;一人当たり面積"/>
        <xdr:cNvSpPr txBox="1"/>
      </xdr:nvSpPr>
      <xdr:spPr>
        <a:xfrm>
          <a:off x="21075727" y="1017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64184</xdr:rowOff>
    </xdr:from>
    <xdr:ext cx="469744" cy="259045"/>
    <xdr:sp macro="" textlink="">
      <xdr:nvSpPr>
        <xdr:cNvPr id="537" name="n_2aveValue【学校施設】&#10;一人当たり面積"/>
        <xdr:cNvSpPr txBox="1"/>
      </xdr:nvSpPr>
      <xdr:spPr>
        <a:xfrm>
          <a:off x="20199427" y="1017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45896</xdr:rowOff>
    </xdr:from>
    <xdr:ext cx="469744" cy="259045"/>
    <xdr:sp macro="" textlink="">
      <xdr:nvSpPr>
        <xdr:cNvPr id="538" name="n_3aveValue【学校施設】&#10;一人当たり面積"/>
        <xdr:cNvSpPr txBox="1"/>
      </xdr:nvSpPr>
      <xdr:spPr>
        <a:xfrm>
          <a:off x="19310427" y="1016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77043</xdr:rowOff>
    </xdr:from>
    <xdr:ext cx="469744" cy="259045"/>
    <xdr:sp macro="" textlink="">
      <xdr:nvSpPr>
        <xdr:cNvPr id="539" name="n_4aveValue【学校施設】&#10;一人当たり面積"/>
        <xdr:cNvSpPr txBox="1"/>
      </xdr:nvSpPr>
      <xdr:spPr>
        <a:xfrm>
          <a:off x="18421427" y="10192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139940</xdr:rowOff>
    </xdr:from>
    <xdr:ext cx="469744" cy="259045"/>
    <xdr:sp macro="" textlink="">
      <xdr:nvSpPr>
        <xdr:cNvPr id="540" name="n_1mainValue【学校施設】&#10;一人当たり面積"/>
        <xdr:cNvSpPr txBox="1"/>
      </xdr:nvSpPr>
      <xdr:spPr>
        <a:xfrm>
          <a:off x="21075727" y="1059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1" name="正方形/長方形 54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2" name="正方形/長方形 54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3" name="正方形/長方形 54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4" name="正方形/長方形 54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5" name="正方形/長方形 54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6" name="正方形/長方形 54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7" name="正方形/長方形 54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正方形/長方形 54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9" name="正方形/長方形 54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0" name="正方形/長方形 54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1" name="正方形/長方形 55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2" name="正方形/長方形 55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3" name="正方形/長方形 55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4" name="正方形/長方形 55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5" name="正方形/長方形 55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6" name="正方形/長方形 55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57" name="正方形/長方形 55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8" name="正方形/長方形 55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9" name="正方形/長方形 55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0" name="正方形/長方形 55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1" name="正方形/長方形 56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2" name="正方形/長方形 56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3" name="正方形/長方形 56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4" name="正方形/長方形 56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5" name="テキスト ボックス 56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6" name="直線コネクタ 56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67" name="テキスト ボックス 56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68" name="直線コネクタ 56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69" name="テキスト ボックス 56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70" name="直線コネクタ 56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71" name="テキスト ボックス 57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72" name="直線コネクタ 57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73" name="テキスト ボックス 57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74" name="直線コネクタ 57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75" name="テキスト ボックス 57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76" name="直線コネクタ 57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77" name="テキスト ボックス 57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8" name="直線コネクタ 57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79" name="テキスト ボックス 57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87630</xdr:rowOff>
    </xdr:from>
    <xdr:to>
      <xdr:col>85</xdr:col>
      <xdr:colOff>126364</xdr:colOff>
      <xdr:row>108</xdr:row>
      <xdr:rowOff>152400</xdr:rowOff>
    </xdr:to>
    <xdr:cxnSp macro="">
      <xdr:nvCxnSpPr>
        <xdr:cNvPr id="581" name="直線コネクタ 580"/>
        <xdr:cNvCxnSpPr/>
      </xdr:nvCxnSpPr>
      <xdr:spPr>
        <a:xfrm flipV="1">
          <a:off x="16318864" y="1706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82"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83" name="直線コネクタ 582"/>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34307</xdr:rowOff>
    </xdr:from>
    <xdr:ext cx="405111" cy="259045"/>
    <xdr:sp macro="" textlink="">
      <xdr:nvSpPr>
        <xdr:cNvPr id="584" name="【公民館】&#10;有形固定資産減価償却率最大値テキスト"/>
        <xdr:cNvSpPr txBox="1"/>
      </xdr:nvSpPr>
      <xdr:spPr>
        <a:xfrm>
          <a:off x="16357600" y="1683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87630</xdr:rowOff>
    </xdr:from>
    <xdr:to>
      <xdr:col>86</xdr:col>
      <xdr:colOff>25400</xdr:colOff>
      <xdr:row>99</xdr:row>
      <xdr:rowOff>87630</xdr:rowOff>
    </xdr:to>
    <xdr:cxnSp macro="">
      <xdr:nvCxnSpPr>
        <xdr:cNvPr id="585" name="直線コネクタ 584"/>
        <xdr:cNvCxnSpPr/>
      </xdr:nvCxnSpPr>
      <xdr:spPr>
        <a:xfrm>
          <a:off x="16230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139082</xdr:rowOff>
    </xdr:from>
    <xdr:ext cx="405111" cy="259045"/>
    <xdr:sp macro="" textlink="">
      <xdr:nvSpPr>
        <xdr:cNvPr id="586" name="【公民館】&#10;有形固定資産減価償却率平均値テキスト"/>
        <xdr:cNvSpPr txBox="1"/>
      </xdr:nvSpPr>
      <xdr:spPr>
        <a:xfrm>
          <a:off x="16357600" y="1796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160655</xdr:rowOff>
    </xdr:from>
    <xdr:to>
      <xdr:col>85</xdr:col>
      <xdr:colOff>177800</xdr:colOff>
      <xdr:row>105</xdr:row>
      <xdr:rowOff>90805</xdr:rowOff>
    </xdr:to>
    <xdr:sp macro="" textlink="">
      <xdr:nvSpPr>
        <xdr:cNvPr id="587" name="フローチャート: 判断 586"/>
        <xdr:cNvSpPr/>
      </xdr:nvSpPr>
      <xdr:spPr>
        <a:xfrm>
          <a:off x="16268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80645</xdr:rowOff>
    </xdr:from>
    <xdr:to>
      <xdr:col>81</xdr:col>
      <xdr:colOff>101600</xdr:colOff>
      <xdr:row>105</xdr:row>
      <xdr:rowOff>10795</xdr:rowOff>
    </xdr:to>
    <xdr:sp macro="" textlink="">
      <xdr:nvSpPr>
        <xdr:cNvPr id="588" name="フローチャート: 判断 587"/>
        <xdr:cNvSpPr/>
      </xdr:nvSpPr>
      <xdr:spPr>
        <a:xfrm>
          <a:off x="15430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589" name="フローチャート: 判断 588"/>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97789</xdr:rowOff>
    </xdr:from>
    <xdr:to>
      <xdr:col>72</xdr:col>
      <xdr:colOff>38100</xdr:colOff>
      <xdr:row>105</xdr:row>
      <xdr:rowOff>27939</xdr:rowOff>
    </xdr:to>
    <xdr:sp macro="" textlink="">
      <xdr:nvSpPr>
        <xdr:cNvPr id="590" name="フローチャート: 判断 589"/>
        <xdr:cNvSpPr/>
      </xdr:nvSpPr>
      <xdr:spPr>
        <a:xfrm>
          <a:off x="13652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124461</xdr:rowOff>
    </xdr:from>
    <xdr:to>
      <xdr:col>67</xdr:col>
      <xdr:colOff>101600</xdr:colOff>
      <xdr:row>105</xdr:row>
      <xdr:rowOff>54611</xdr:rowOff>
    </xdr:to>
    <xdr:sp macro="" textlink="">
      <xdr:nvSpPr>
        <xdr:cNvPr id="591" name="フローチャート: 判断 590"/>
        <xdr:cNvSpPr/>
      </xdr:nvSpPr>
      <xdr:spPr>
        <a:xfrm>
          <a:off x="12763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2" name="テキスト ボックス 59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3" name="テキスト ボックス 59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4" name="テキスト ボックス 59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5" name="テキスト ボックス 59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6" name="テキスト ボックス 59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73025</xdr:rowOff>
    </xdr:from>
    <xdr:to>
      <xdr:col>85</xdr:col>
      <xdr:colOff>177800</xdr:colOff>
      <xdr:row>105</xdr:row>
      <xdr:rowOff>3175</xdr:rowOff>
    </xdr:to>
    <xdr:sp macro="" textlink="">
      <xdr:nvSpPr>
        <xdr:cNvPr id="597" name="楕円 596"/>
        <xdr:cNvSpPr/>
      </xdr:nvSpPr>
      <xdr:spPr>
        <a:xfrm>
          <a:off x="16268700" y="179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95902</xdr:rowOff>
    </xdr:from>
    <xdr:ext cx="405111" cy="259045"/>
    <xdr:sp macro="" textlink="">
      <xdr:nvSpPr>
        <xdr:cNvPr id="598" name="【公民館】&#10;有形固定資産減価償却率該当値テキスト"/>
        <xdr:cNvSpPr txBox="1"/>
      </xdr:nvSpPr>
      <xdr:spPr>
        <a:xfrm>
          <a:off x="16357600" y="1775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59689</xdr:rowOff>
    </xdr:from>
    <xdr:to>
      <xdr:col>81</xdr:col>
      <xdr:colOff>101600</xdr:colOff>
      <xdr:row>104</xdr:row>
      <xdr:rowOff>161289</xdr:rowOff>
    </xdr:to>
    <xdr:sp macro="" textlink="">
      <xdr:nvSpPr>
        <xdr:cNvPr id="599" name="楕円 598"/>
        <xdr:cNvSpPr/>
      </xdr:nvSpPr>
      <xdr:spPr>
        <a:xfrm>
          <a:off x="15430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110489</xdr:rowOff>
    </xdr:from>
    <xdr:to>
      <xdr:col>85</xdr:col>
      <xdr:colOff>127000</xdr:colOff>
      <xdr:row>104</xdr:row>
      <xdr:rowOff>123825</xdr:rowOff>
    </xdr:to>
    <xdr:cxnSp macro="">
      <xdr:nvCxnSpPr>
        <xdr:cNvPr id="600" name="直線コネクタ 599"/>
        <xdr:cNvCxnSpPr/>
      </xdr:nvCxnSpPr>
      <xdr:spPr>
        <a:xfrm>
          <a:off x="15481300" y="17941289"/>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1922</xdr:rowOff>
    </xdr:from>
    <xdr:ext cx="405111" cy="259045"/>
    <xdr:sp macro="" textlink="">
      <xdr:nvSpPr>
        <xdr:cNvPr id="601" name="n_1aveValue【公民館】&#10;有形固定資産減価償却率"/>
        <xdr:cNvSpPr txBox="1"/>
      </xdr:nvSpPr>
      <xdr:spPr>
        <a:xfrm>
          <a:off x="15266044" y="1800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602" name="n_2aveValue【公民館】&#10;有形固定資産減価償却率"/>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44466</xdr:rowOff>
    </xdr:from>
    <xdr:ext cx="405111" cy="259045"/>
    <xdr:sp macro="" textlink="">
      <xdr:nvSpPr>
        <xdr:cNvPr id="603" name="n_3aveValue【公民館】&#10;有形固定資産減価償却率"/>
        <xdr:cNvSpPr txBox="1"/>
      </xdr:nvSpPr>
      <xdr:spPr>
        <a:xfrm>
          <a:off x="13500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71138</xdr:rowOff>
    </xdr:from>
    <xdr:ext cx="405111" cy="259045"/>
    <xdr:sp macro="" textlink="">
      <xdr:nvSpPr>
        <xdr:cNvPr id="604" name="n_4aveValue【公民館】&#10;有形固定資産減価償却率"/>
        <xdr:cNvSpPr txBox="1"/>
      </xdr:nvSpPr>
      <xdr:spPr>
        <a:xfrm>
          <a:off x="12611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6366</xdr:rowOff>
    </xdr:from>
    <xdr:ext cx="405111" cy="259045"/>
    <xdr:sp macro="" textlink="">
      <xdr:nvSpPr>
        <xdr:cNvPr id="605" name="n_1mainValue【公民館】&#10;有形固定資産減価償却率"/>
        <xdr:cNvSpPr txBox="1"/>
      </xdr:nvSpPr>
      <xdr:spPr>
        <a:xfrm>
          <a:off x="15266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6" name="正方形/長方形 6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7" name="正方形/長方形 60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8" name="正方形/長方形 60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9" name="正方形/長方形 60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0" name="正方形/長方形 60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1" name="正方形/長方形 61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2" name="正方形/長方形 61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3" name="正方形/長方形 61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4" name="テキスト ボックス 61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5" name="直線コネクタ 61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16" name="直線コネクタ 61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7" name="テキスト ボックス 61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8" name="直線コネクタ 61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9" name="テキスト ボックス 61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20" name="直線コネクタ 61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21" name="テキスト ボックス 62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22" name="直線コネクタ 62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23" name="テキスト ボックス 62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4" name="直線コネクタ 6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5" name="テキスト ボックス 6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49225</xdr:rowOff>
    </xdr:from>
    <xdr:to>
      <xdr:col>116</xdr:col>
      <xdr:colOff>62864</xdr:colOff>
      <xdr:row>108</xdr:row>
      <xdr:rowOff>50140</xdr:rowOff>
    </xdr:to>
    <xdr:cxnSp macro="">
      <xdr:nvCxnSpPr>
        <xdr:cNvPr id="627" name="直線コネクタ 626"/>
        <xdr:cNvCxnSpPr/>
      </xdr:nvCxnSpPr>
      <xdr:spPr>
        <a:xfrm flipV="1">
          <a:off x="22160864" y="17365675"/>
          <a:ext cx="0" cy="1201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628" name="【公民館】&#10;一人当たり面積最小値テキスト"/>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629" name="直線コネクタ 628"/>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167352</xdr:rowOff>
    </xdr:from>
    <xdr:ext cx="469744" cy="259045"/>
    <xdr:sp macro="" textlink="">
      <xdr:nvSpPr>
        <xdr:cNvPr id="630" name="【公民館】&#10;一人当たり面積最大値テキスト"/>
        <xdr:cNvSpPr txBox="1"/>
      </xdr:nvSpPr>
      <xdr:spPr>
        <a:xfrm>
          <a:off x="22199600" y="1714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49225</xdr:rowOff>
    </xdr:from>
    <xdr:to>
      <xdr:col>116</xdr:col>
      <xdr:colOff>152400</xdr:colOff>
      <xdr:row>101</xdr:row>
      <xdr:rowOff>49225</xdr:rowOff>
    </xdr:to>
    <xdr:cxnSp macro="">
      <xdr:nvCxnSpPr>
        <xdr:cNvPr id="631" name="直線コネクタ 630"/>
        <xdr:cNvCxnSpPr/>
      </xdr:nvCxnSpPr>
      <xdr:spPr>
        <a:xfrm>
          <a:off x="22072600" y="1736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8501</xdr:rowOff>
    </xdr:from>
    <xdr:ext cx="469744" cy="259045"/>
    <xdr:sp macro="" textlink="">
      <xdr:nvSpPr>
        <xdr:cNvPr id="632" name="【公民館】&#10;一人当たり面積平均値テキスト"/>
        <xdr:cNvSpPr txBox="1"/>
      </xdr:nvSpPr>
      <xdr:spPr>
        <a:xfrm>
          <a:off x="22199600" y="18182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157074</xdr:rowOff>
    </xdr:from>
    <xdr:to>
      <xdr:col>116</xdr:col>
      <xdr:colOff>114300</xdr:colOff>
      <xdr:row>107</xdr:row>
      <xdr:rowOff>87224</xdr:rowOff>
    </xdr:to>
    <xdr:sp macro="" textlink="">
      <xdr:nvSpPr>
        <xdr:cNvPr id="633" name="フローチャート: 判断 632"/>
        <xdr:cNvSpPr/>
      </xdr:nvSpPr>
      <xdr:spPr>
        <a:xfrm>
          <a:off x="22110700" y="1833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168960</xdr:rowOff>
    </xdr:from>
    <xdr:to>
      <xdr:col>112</xdr:col>
      <xdr:colOff>38100</xdr:colOff>
      <xdr:row>107</xdr:row>
      <xdr:rowOff>99110</xdr:rowOff>
    </xdr:to>
    <xdr:sp macro="" textlink="">
      <xdr:nvSpPr>
        <xdr:cNvPr id="634" name="フローチャート: 判断 633"/>
        <xdr:cNvSpPr/>
      </xdr:nvSpPr>
      <xdr:spPr>
        <a:xfrm>
          <a:off x="212725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168047</xdr:rowOff>
    </xdr:from>
    <xdr:to>
      <xdr:col>107</xdr:col>
      <xdr:colOff>101600</xdr:colOff>
      <xdr:row>107</xdr:row>
      <xdr:rowOff>98197</xdr:rowOff>
    </xdr:to>
    <xdr:sp macro="" textlink="">
      <xdr:nvSpPr>
        <xdr:cNvPr id="635" name="フローチャート: 判断 634"/>
        <xdr:cNvSpPr/>
      </xdr:nvSpPr>
      <xdr:spPr>
        <a:xfrm>
          <a:off x="20383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151130</xdr:rowOff>
    </xdr:from>
    <xdr:to>
      <xdr:col>102</xdr:col>
      <xdr:colOff>165100</xdr:colOff>
      <xdr:row>107</xdr:row>
      <xdr:rowOff>81280</xdr:rowOff>
    </xdr:to>
    <xdr:sp macro="" textlink="">
      <xdr:nvSpPr>
        <xdr:cNvPr id="636" name="フローチャート: 判断 635"/>
        <xdr:cNvSpPr/>
      </xdr:nvSpPr>
      <xdr:spPr>
        <a:xfrm>
          <a:off x="19494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31344</xdr:rowOff>
    </xdr:from>
    <xdr:to>
      <xdr:col>98</xdr:col>
      <xdr:colOff>38100</xdr:colOff>
      <xdr:row>107</xdr:row>
      <xdr:rowOff>132944</xdr:rowOff>
    </xdr:to>
    <xdr:sp macro="" textlink="">
      <xdr:nvSpPr>
        <xdr:cNvPr id="637" name="フローチャート: 判断 636"/>
        <xdr:cNvSpPr/>
      </xdr:nvSpPr>
      <xdr:spPr>
        <a:xfrm>
          <a:off x="18605500" y="1837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8" name="テキスト ボックス 6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9" name="テキスト ボックス 6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0" name="テキスト ボックス 6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1" name="テキスト ボックス 6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2" name="テキスト ボックス 6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124155</xdr:rowOff>
    </xdr:from>
    <xdr:to>
      <xdr:col>116</xdr:col>
      <xdr:colOff>114300</xdr:colOff>
      <xdr:row>108</xdr:row>
      <xdr:rowOff>54305</xdr:rowOff>
    </xdr:to>
    <xdr:sp macro="" textlink="">
      <xdr:nvSpPr>
        <xdr:cNvPr id="643" name="楕円 642"/>
        <xdr:cNvSpPr/>
      </xdr:nvSpPr>
      <xdr:spPr>
        <a:xfrm>
          <a:off x="22110700" y="1846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39082</xdr:rowOff>
    </xdr:from>
    <xdr:ext cx="469744" cy="259045"/>
    <xdr:sp macro="" textlink="">
      <xdr:nvSpPr>
        <xdr:cNvPr id="644" name="【公民館】&#10;一人当たり面積該当値テキスト"/>
        <xdr:cNvSpPr txBox="1"/>
      </xdr:nvSpPr>
      <xdr:spPr>
        <a:xfrm>
          <a:off x="22199600" y="1838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125070</xdr:rowOff>
    </xdr:from>
    <xdr:to>
      <xdr:col>112</xdr:col>
      <xdr:colOff>38100</xdr:colOff>
      <xdr:row>108</xdr:row>
      <xdr:rowOff>55220</xdr:rowOff>
    </xdr:to>
    <xdr:sp macro="" textlink="">
      <xdr:nvSpPr>
        <xdr:cNvPr id="645" name="楕円 644"/>
        <xdr:cNvSpPr/>
      </xdr:nvSpPr>
      <xdr:spPr>
        <a:xfrm>
          <a:off x="21272500" y="1847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3505</xdr:rowOff>
    </xdr:from>
    <xdr:to>
      <xdr:col>116</xdr:col>
      <xdr:colOff>63500</xdr:colOff>
      <xdr:row>108</xdr:row>
      <xdr:rowOff>4420</xdr:rowOff>
    </xdr:to>
    <xdr:cxnSp macro="">
      <xdr:nvCxnSpPr>
        <xdr:cNvPr id="646" name="直線コネクタ 645"/>
        <xdr:cNvCxnSpPr/>
      </xdr:nvCxnSpPr>
      <xdr:spPr>
        <a:xfrm flipV="1">
          <a:off x="21323300" y="18520105"/>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115637</xdr:rowOff>
    </xdr:from>
    <xdr:ext cx="469744" cy="259045"/>
    <xdr:sp macro="" textlink="">
      <xdr:nvSpPr>
        <xdr:cNvPr id="647" name="n_1aveValue【公民館】&#10;一人当たり面積"/>
        <xdr:cNvSpPr txBox="1"/>
      </xdr:nvSpPr>
      <xdr:spPr>
        <a:xfrm>
          <a:off x="21075727" y="181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114724</xdr:rowOff>
    </xdr:from>
    <xdr:ext cx="469744" cy="259045"/>
    <xdr:sp macro="" textlink="">
      <xdr:nvSpPr>
        <xdr:cNvPr id="648" name="n_2aveValue【公民館】&#10;一人当たり面積"/>
        <xdr:cNvSpPr txBox="1"/>
      </xdr:nvSpPr>
      <xdr:spPr>
        <a:xfrm>
          <a:off x="20199427" y="1811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97807</xdr:rowOff>
    </xdr:from>
    <xdr:ext cx="469744" cy="259045"/>
    <xdr:sp macro="" textlink="">
      <xdr:nvSpPr>
        <xdr:cNvPr id="649" name="n_3aveValue【公民館】&#10;一人当たり面積"/>
        <xdr:cNvSpPr txBox="1"/>
      </xdr:nvSpPr>
      <xdr:spPr>
        <a:xfrm>
          <a:off x="19310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149471</xdr:rowOff>
    </xdr:from>
    <xdr:ext cx="469744" cy="259045"/>
    <xdr:sp macro="" textlink="">
      <xdr:nvSpPr>
        <xdr:cNvPr id="650" name="n_4aveValue【公民館】&#10;一人当たり面積"/>
        <xdr:cNvSpPr txBox="1"/>
      </xdr:nvSpPr>
      <xdr:spPr>
        <a:xfrm>
          <a:off x="18421427" y="1815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46347</xdr:rowOff>
    </xdr:from>
    <xdr:ext cx="469744" cy="259045"/>
    <xdr:sp macro="" textlink="">
      <xdr:nvSpPr>
        <xdr:cNvPr id="651" name="n_1mainValue【公民館】&#10;一人当たり面積"/>
        <xdr:cNvSpPr txBox="1"/>
      </xdr:nvSpPr>
      <xdr:spPr>
        <a:xfrm>
          <a:off x="21075727" y="185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2" name="正方形/長方形 6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3" name="正方形/長方形 6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4" name="テキスト ボックス 6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低い水準となっている施設が多いものの、学校施設、公営住宅については上回っている。ただし、各施設とも適切に修繕を行い使用している。今後は公共施設長寿命化計画に基づき、老朽化対策に取り組んで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9,394
9,064
19.99
4,029,907
3,776,280
245,637
2,875,400
395,646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9" name="正方形/長方形 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90" name="正方形/長方形 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1" name="正方形/長方形 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2" name="正方形/長方形 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3" name="正方形/長方形 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4" name="正方形/長方形 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5" name="正方形/長方形 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6" name="正方形/長方形 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7" name="正方形/長方形 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8" name="正方形/長方形 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9" name="正方形/長方形 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00" name="正方形/長方形 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1" name="正方形/長方形 1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2" name="正方形/長方形 1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3" name="正方形/長方形 1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4" name="正方形/長方形 10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05" name="正方形/長方形 1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06" name="正方形/長方形 10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07" name="正方形/長方形 10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08" name="正方形/長方形 10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09" name="正方形/長方形 10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10" name="正方形/長方形 10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11" name="正方形/長方形 11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12" name="正方形/長方形 11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13" name="正方形/長方形 1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14" name="正方形/長方形 1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15" name="正方形/長方形 1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16" name="正方形/長方形 1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17" name="正方形/長方形 1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18" name="正方形/長方形 1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19" name="正方形/長方形 1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20" name="正方形/長方形 1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21" name="テキスト ボックス 1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22" name="直線コネクタ 1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123" name="テキスト ボックス 1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124" name="直線コネクタ 12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125" name="テキスト ボックス 12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126" name="直線コネクタ 12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127" name="テキスト ボックス 12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128" name="直線コネクタ 12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129" name="テキスト ボックス 12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130" name="直線コネクタ 12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131" name="テキスト ボックス 13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132" name="直線コネクタ 13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133" name="テキスト ボックス 13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134" name="直線コネクタ 1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135" name="テキスト ボックス 13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1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100965</xdr:rowOff>
    </xdr:to>
    <xdr:cxnSp macro="">
      <xdr:nvCxnSpPr>
        <xdr:cNvPr id="137" name="直線コネクタ 136"/>
        <xdr:cNvCxnSpPr/>
      </xdr:nvCxnSpPr>
      <xdr:spPr>
        <a:xfrm flipV="1">
          <a:off x="16318864" y="975360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104792</xdr:rowOff>
    </xdr:from>
    <xdr:ext cx="405111" cy="259045"/>
    <xdr:sp macro="" textlink="">
      <xdr:nvSpPr>
        <xdr:cNvPr id="138" name="【保健センター・保健所】&#10;有形固定資産減価償却率最小値テキスト"/>
        <xdr:cNvSpPr txBox="1"/>
      </xdr:nvSpPr>
      <xdr:spPr>
        <a:xfrm>
          <a:off x="16357600" y="1090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100965</xdr:rowOff>
    </xdr:from>
    <xdr:to>
      <xdr:col>86</xdr:col>
      <xdr:colOff>25400</xdr:colOff>
      <xdr:row>63</xdr:row>
      <xdr:rowOff>100965</xdr:rowOff>
    </xdr:to>
    <xdr:cxnSp macro="">
      <xdr:nvCxnSpPr>
        <xdr:cNvPr id="139" name="直線コネクタ 138"/>
        <xdr:cNvCxnSpPr/>
      </xdr:nvCxnSpPr>
      <xdr:spPr>
        <a:xfrm>
          <a:off x="16230600" y="1090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140" name="【保健センター・保健所】&#10;有形固定資産減価償却率最大値テキスト"/>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141" name="直線コネクタ 140"/>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112412</xdr:rowOff>
    </xdr:from>
    <xdr:ext cx="405111" cy="259045"/>
    <xdr:sp macro="" textlink="">
      <xdr:nvSpPr>
        <xdr:cNvPr id="142" name="【保健センター・保健所】&#10;有形固定資産減価償却率平均値テキスト"/>
        <xdr:cNvSpPr txBox="1"/>
      </xdr:nvSpPr>
      <xdr:spPr>
        <a:xfrm>
          <a:off x="16357600" y="10056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133985</xdr:rowOff>
    </xdr:from>
    <xdr:to>
      <xdr:col>85</xdr:col>
      <xdr:colOff>177800</xdr:colOff>
      <xdr:row>59</xdr:row>
      <xdr:rowOff>64135</xdr:rowOff>
    </xdr:to>
    <xdr:sp macro="" textlink="">
      <xdr:nvSpPr>
        <xdr:cNvPr id="143" name="フローチャート: 判断 142"/>
        <xdr:cNvSpPr/>
      </xdr:nvSpPr>
      <xdr:spPr>
        <a:xfrm>
          <a:off x="162687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59690</xdr:rowOff>
    </xdr:from>
    <xdr:to>
      <xdr:col>81</xdr:col>
      <xdr:colOff>101600</xdr:colOff>
      <xdr:row>58</xdr:row>
      <xdr:rowOff>161290</xdr:rowOff>
    </xdr:to>
    <xdr:sp macro="" textlink="">
      <xdr:nvSpPr>
        <xdr:cNvPr id="144" name="フローチャート: 判断 143"/>
        <xdr:cNvSpPr/>
      </xdr:nvSpPr>
      <xdr:spPr>
        <a:xfrm>
          <a:off x="15430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13970</xdr:rowOff>
    </xdr:from>
    <xdr:to>
      <xdr:col>76</xdr:col>
      <xdr:colOff>165100</xdr:colOff>
      <xdr:row>58</xdr:row>
      <xdr:rowOff>115570</xdr:rowOff>
    </xdr:to>
    <xdr:sp macro="" textlink="">
      <xdr:nvSpPr>
        <xdr:cNvPr id="145" name="フローチャート: 判断 144"/>
        <xdr:cNvSpPr/>
      </xdr:nvSpPr>
      <xdr:spPr>
        <a:xfrm>
          <a:off x="14541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146" name="フローチャート: 判断 145"/>
        <xdr:cNvSpPr/>
      </xdr:nvSpPr>
      <xdr:spPr>
        <a:xfrm>
          <a:off x="13652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97790</xdr:rowOff>
    </xdr:from>
    <xdr:to>
      <xdr:col>67</xdr:col>
      <xdr:colOff>101600</xdr:colOff>
      <xdr:row>58</xdr:row>
      <xdr:rowOff>27940</xdr:rowOff>
    </xdr:to>
    <xdr:sp macro="" textlink="">
      <xdr:nvSpPr>
        <xdr:cNvPr id="147" name="フローチャート: 判断 146"/>
        <xdr:cNvSpPr/>
      </xdr:nvSpPr>
      <xdr:spPr>
        <a:xfrm>
          <a:off x="127635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148" name="テキスト ボックス 1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149" name="テキスト ボックス 1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150" name="テキスト ボックス 1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151" name="テキスト ボックス 1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152" name="テキスト ボックス 1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73025</xdr:rowOff>
    </xdr:from>
    <xdr:to>
      <xdr:col>85</xdr:col>
      <xdr:colOff>177800</xdr:colOff>
      <xdr:row>59</xdr:row>
      <xdr:rowOff>3175</xdr:rowOff>
    </xdr:to>
    <xdr:sp macro="" textlink="">
      <xdr:nvSpPr>
        <xdr:cNvPr id="153" name="楕円 152"/>
        <xdr:cNvSpPr/>
      </xdr:nvSpPr>
      <xdr:spPr>
        <a:xfrm>
          <a:off x="162687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95902</xdr:rowOff>
    </xdr:from>
    <xdr:ext cx="405111" cy="259045"/>
    <xdr:sp macro="" textlink="">
      <xdr:nvSpPr>
        <xdr:cNvPr id="154" name="【保健センター・保健所】&#10;有形固定資産減価償却率該当値テキスト"/>
        <xdr:cNvSpPr txBox="1"/>
      </xdr:nvSpPr>
      <xdr:spPr>
        <a:xfrm>
          <a:off x="16357600"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33020</xdr:rowOff>
    </xdr:from>
    <xdr:to>
      <xdr:col>81</xdr:col>
      <xdr:colOff>101600</xdr:colOff>
      <xdr:row>58</xdr:row>
      <xdr:rowOff>134620</xdr:rowOff>
    </xdr:to>
    <xdr:sp macro="" textlink="">
      <xdr:nvSpPr>
        <xdr:cNvPr id="155" name="楕円 154"/>
        <xdr:cNvSpPr/>
      </xdr:nvSpPr>
      <xdr:spPr>
        <a:xfrm>
          <a:off x="15430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83820</xdr:rowOff>
    </xdr:from>
    <xdr:to>
      <xdr:col>85</xdr:col>
      <xdr:colOff>127000</xdr:colOff>
      <xdr:row>58</xdr:row>
      <xdr:rowOff>123825</xdr:rowOff>
    </xdr:to>
    <xdr:cxnSp macro="">
      <xdr:nvCxnSpPr>
        <xdr:cNvPr id="156" name="直線コネクタ 155"/>
        <xdr:cNvCxnSpPr/>
      </xdr:nvCxnSpPr>
      <xdr:spPr>
        <a:xfrm>
          <a:off x="15481300" y="100279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152417</xdr:rowOff>
    </xdr:from>
    <xdr:ext cx="405111" cy="259045"/>
    <xdr:sp macro="" textlink="">
      <xdr:nvSpPr>
        <xdr:cNvPr id="157" name="n_1aveValue【保健センター・保健所】&#10;有形固定資産減価償却率"/>
        <xdr:cNvSpPr txBox="1"/>
      </xdr:nvSpPr>
      <xdr:spPr>
        <a:xfrm>
          <a:off x="15266044" y="1009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132097</xdr:rowOff>
    </xdr:from>
    <xdr:ext cx="405111" cy="259045"/>
    <xdr:sp macro="" textlink="">
      <xdr:nvSpPr>
        <xdr:cNvPr id="158" name="n_2aveValue【保健センター・保健所】&#10;有形固定資産減価償却率"/>
        <xdr:cNvSpPr txBox="1"/>
      </xdr:nvSpPr>
      <xdr:spPr>
        <a:xfrm>
          <a:off x="14389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156862</xdr:rowOff>
    </xdr:from>
    <xdr:ext cx="405111" cy="259045"/>
    <xdr:sp macro="" textlink="">
      <xdr:nvSpPr>
        <xdr:cNvPr id="159" name="n_3aveValue【保健センター・保健所】&#10;有形固定資産減価償却率"/>
        <xdr:cNvSpPr txBox="1"/>
      </xdr:nvSpPr>
      <xdr:spPr>
        <a:xfrm>
          <a:off x="13500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44467</xdr:rowOff>
    </xdr:from>
    <xdr:ext cx="405111" cy="259045"/>
    <xdr:sp macro="" textlink="">
      <xdr:nvSpPr>
        <xdr:cNvPr id="160" name="n_4aveValue【保健センター・保健所】&#10;有形固定資産減価償却率"/>
        <xdr:cNvSpPr txBox="1"/>
      </xdr:nvSpPr>
      <xdr:spPr>
        <a:xfrm>
          <a:off x="12611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151147</xdr:rowOff>
    </xdr:from>
    <xdr:ext cx="405111" cy="259045"/>
    <xdr:sp macro="" textlink="">
      <xdr:nvSpPr>
        <xdr:cNvPr id="161" name="n_1mainValue【保健センター・保健所】&#10;有形固定資産減価償却率"/>
        <xdr:cNvSpPr txBox="1"/>
      </xdr:nvSpPr>
      <xdr:spPr>
        <a:xfrm>
          <a:off x="152660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162" name="正方形/長方形 1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63" name="正方形/長方形 1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64" name="正方形/長方形 1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65" name="正方形/長方形 1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66" name="正方形/長方形 1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67" name="正方形/長方形 1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68" name="正方形/長方形 1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69" name="正方形/長方形 1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170" name="テキスト ボックス 1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171" name="直線コネクタ 1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172" name="直線コネクタ 17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173" name="テキスト ボックス 17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174" name="直線コネクタ 17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175" name="テキスト ボックス 17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176" name="直線コネクタ 17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177" name="テキスト ボックス 17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178" name="直線コネクタ 17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179" name="テキスト ボックス 17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180" name="直線コネクタ 17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181" name="テキスト ボックス 18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182" name="直線コネクタ 1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183" name="テキスト ボックス 1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1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16510</xdr:rowOff>
    </xdr:to>
    <xdr:cxnSp macro="">
      <xdr:nvCxnSpPr>
        <xdr:cNvPr id="185" name="直線コネクタ 184"/>
        <xdr:cNvCxnSpPr/>
      </xdr:nvCxnSpPr>
      <xdr:spPr>
        <a:xfrm flipV="1">
          <a:off x="22160864" y="9677400"/>
          <a:ext cx="0" cy="131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macro="" textlink="">
      <xdr:nvSpPr>
        <xdr:cNvPr id="186" name="【保健センター・保健所】&#10;一人当たり面積最小値テキスト"/>
        <xdr:cNvSpPr txBox="1"/>
      </xdr:nvSpPr>
      <xdr:spPr>
        <a:xfrm>
          <a:off x="22199600"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187" name="直線コネクタ 186"/>
        <xdr:cNvCxnSpPr/>
      </xdr:nvCxnSpPr>
      <xdr:spPr>
        <a:xfrm>
          <a:off x="22072600" y="1098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188" name="【保健センター・保健所】&#10;一人当たり面積最大値テキスト"/>
        <xdr:cNvSpPr txBox="1"/>
      </xdr:nvSpPr>
      <xdr:spPr>
        <a:xfrm>
          <a:off x="22199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189" name="直線コネクタ 188"/>
        <xdr:cNvCxnSpPr/>
      </xdr:nvCxnSpPr>
      <xdr:spPr>
        <a:xfrm>
          <a:off x="22072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113047</xdr:rowOff>
    </xdr:from>
    <xdr:ext cx="469744" cy="259045"/>
    <xdr:sp macro="" textlink="">
      <xdr:nvSpPr>
        <xdr:cNvPr id="190" name="【保健センター・保健所】&#10;一人当たり面積平均値テキスト"/>
        <xdr:cNvSpPr txBox="1"/>
      </xdr:nvSpPr>
      <xdr:spPr>
        <a:xfrm>
          <a:off x="22199600" y="10742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134620</xdr:rowOff>
    </xdr:from>
    <xdr:to>
      <xdr:col>116</xdr:col>
      <xdr:colOff>114300</xdr:colOff>
      <xdr:row>63</xdr:row>
      <xdr:rowOff>64770</xdr:rowOff>
    </xdr:to>
    <xdr:sp macro="" textlink="">
      <xdr:nvSpPr>
        <xdr:cNvPr id="191" name="フローチャート: 判断 190"/>
        <xdr:cNvSpPr/>
      </xdr:nvSpPr>
      <xdr:spPr>
        <a:xfrm>
          <a:off x="22110700" y="1076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139700</xdr:rowOff>
    </xdr:from>
    <xdr:to>
      <xdr:col>112</xdr:col>
      <xdr:colOff>38100</xdr:colOff>
      <xdr:row>63</xdr:row>
      <xdr:rowOff>69850</xdr:rowOff>
    </xdr:to>
    <xdr:sp macro="" textlink="">
      <xdr:nvSpPr>
        <xdr:cNvPr id="192" name="フローチャート: 判断 191"/>
        <xdr:cNvSpPr/>
      </xdr:nvSpPr>
      <xdr:spPr>
        <a:xfrm>
          <a:off x="21272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137160</xdr:rowOff>
    </xdr:from>
    <xdr:to>
      <xdr:col>107</xdr:col>
      <xdr:colOff>101600</xdr:colOff>
      <xdr:row>63</xdr:row>
      <xdr:rowOff>67310</xdr:rowOff>
    </xdr:to>
    <xdr:sp macro="" textlink="">
      <xdr:nvSpPr>
        <xdr:cNvPr id="193" name="フローチャート: 判断 192"/>
        <xdr:cNvSpPr/>
      </xdr:nvSpPr>
      <xdr:spPr>
        <a:xfrm>
          <a:off x="20383500" y="107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5080</xdr:rowOff>
    </xdr:from>
    <xdr:to>
      <xdr:col>102</xdr:col>
      <xdr:colOff>165100</xdr:colOff>
      <xdr:row>63</xdr:row>
      <xdr:rowOff>106680</xdr:rowOff>
    </xdr:to>
    <xdr:sp macro="" textlink="">
      <xdr:nvSpPr>
        <xdr:cNvPr id="194" name="フローチャート: 判断 193"/>
        <xdr:cNvSpPr/>
      </xdr:nvSpPr>
      <xdr:spPr>
        <a:xfrm>
          <a:off x="194945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137160</xdr:rowOff>
    </xdr:from>
    <xdr:to>
      <xdr:col>98</xdr:col>
      <xdr:colOff>38100</xdr:colOff>
      <xdr:row>63</xdr:row>
      <xdr:rowOff>67310</xdr:rowOff>
    </xdr:to>
    <xdr:sp macro="" textlink="">
      <xdr:nvSpPr>
        <xdr:cNvPr id="195" name="フローチャート: 判断 194"/>
        <xdr:cNvSpPr/>
      </xdr:nvSpPr>
      <xdr:spPr>
        <a:xfrm>
          <a:off x="18605500" y="107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196" name="テキスト ボックス 1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197" name="テキスト ボックス 1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198" name="テキスト ボックス 1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199" name="テキスト ボックス 1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00" name="テキスト ボックス 1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99060</xdr:rowOff>
    </xdr:from>
    <xdr:to>
      <xdr:col>116</xdr:col>
      <xdr:colOff>114300</xdr:colOff>
      <xdr:row>63</xdr:row>
      <xdr:rowOff>29210</xdr:rowOff>
    </xdr:to>
    <xdr:sp macro="" textlink="">
      <xdr:nvSpPr>
        <xdr:cNvPr id="201" name="楕円 200"/>
        <xdr:cNvSpPr/>
      </xdr:nvSpPr>
      <xdr:spPr>
        <a:xfrm>
          <a:off x="22110700" y="1072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121937</xdr:rowOff>
    </xdr:from>
    <xdr:ext cx="469744" cy="259045"/>
    <xdr:sp macro="" textlink="">
      <xdr:nvSpPr>
        <xdr:cNvPr id="202" name="【保健センター・保健所】&#10;一人当たり面積該当値テキスト"/>
        <xdr:cNvSpPr txBox="1"/>
      </xdr:nvSpPr>
      <xdr:spPr>
        <a:xfrm>
          <a:off x="22199600"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101600</xdr:rowOff>
    </xdr:from>
    <xdr:to>
      <xdr:col>112</xdr:col>
      <xdr:colOff>38100</xdr:colOff>
      <xdr:row>63</xdr:row>
      <xdr:rowOff>31750</xdr:rowOff>
    </xdr:to>
    <xdr:sp macro="" textlink="">
      <xdr:nvSpPr>
        <xdr:cNvPr id="203" name="楕円 202"/>
        <xdr:cNvSpPr/>
      </xdr:nvSpPr>
      <xdr:spPr>
        <a:xfrm>
          <a:off x="21272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149860</xdr:rowOff>
    </xdr:from>
    <xdr:to>
      <xdr:col>116</xdr:col>
      <xdr:colOff>63500</xdr:colOff>
      <xdr:row>62</xdr:row>
      <xdr:rowOff>152400</xdr:rowOff>
    </xdr:to>
    <xdr:cxnSp macro="">
      <xdr:nvCxnSpPr>
        <xdr:cNvPr id="204" name="直線コネクタ 203"/>
        <xdr:cNvCxnSpPr/>
      </xdr:nvCxnSpPr>
      <xdr:spPr>
        <a:xfrm flipV="1">
          <a:off x="21323300" y="1077976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60977</xdr:rowOff>
    </xdr:from>
    <xdr:ext cx="469744" cy="259045"/>
    <xdr:sp macro="" textlink="">
      <xdr:nvSpPr>
        <xdr:cNvPr id="205" name="n_1aveValue【保健センター・保健所】&#10;一人当たり面積"/>
        <xdr:cNvSpPr txBox="1"/>
      </xdr:nvSpPr>
      <xdr:spPr>
        <a:xfrm>
          <a:off x="21075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83837</xdr:rowOff>
    </xdr:from>
    <xdr:ext cx="469744" cy="259045"/>
    <xdr:sp macro="" textlink="">
      <xdr:nvSpPr>
        <xdr:cNvPr id="206" name="n_2aveValue【保健センター・保健所】&#10;一人当たり面積"/>
        <xdr:cNvSpPr txBox="1"/>
      </xdr:nvSpPr>
      <xdr:spPr>
        <a:xfrm>
          <a:off x="20199427"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123207</xdr:rowOff>
    </xdr:from>
    <xdr:ext cx="469744" cy="259045"/>
    <xdr:sp macro="" textlink="">
      <xdr:nvSpPr>
        <xdr:cNvPr id="207" name="n_3aveValue【保健センター・保健所】&#10;一人当たり面積"/>
        <xdr:cNvSpPr txBox="1"/>
      </xdr:nvSpPr>
      <xdr:spPr>
        <a:xfrm>
          <a:off x="19310427" y="105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83837</xdr:rowOff>
    </xdr:from>
    <xdr:ext cx="469744" cy="259045"/>
    <xdr:sp macro="" textlink="">
      <xdr:nvSpPr>
        <xdr:cNvPr id="208" name="n_4aveValue【保健センター・保健所】&#10;一人当たり面積"/>
        <xdr:cNvSpPr txBox="1"/>
      </xdr:nvSpPr>
      <xdr:spPr>
        <a:xfrm>
          <a:off x="18421427"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48277</xdr:rowOff>
    </xdr:from>
    <xdr:ext cx="469744" cy="259045"/>
    <xdr:sp macro="" textlink="">
      <xdr:nvSpPr>
        <xdr:cNvPr id="209" name="n_1mainValue【保健センター・保健所】&#10;一人当たり面積"/>
        <xdr:cNvSpPr txBox="1"/>
      </xdr:nvSpPr>
      <xdr:spPr>
        <a:xfrm>
          <a:off x="210757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10" name="正方形/長方形 20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11" name="正方形/長方形 21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12" name="正方形/長方形 21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13" name="正方形/長方形 21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14" name="正方形/長方形 21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15" name="正方形/長方形 21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16" name="正方形/長方形 21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17" name="正方形/長方形 21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18" name="テキスト ボックス 21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19" name="直線コネクタ 21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220" name="テキスト ボックス 21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221" name="直線コネクタ 22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222" name="テキスト ボックス 22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223" name="直線コネクタ 22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224" name="テキスト ボックス 22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225" name="直線コネクタ 22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226" name="テキスト ボックス 22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227" name="直線コネクタ 22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228" name="テキスト ボックス 22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229" name="直線コネクタ 22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230" name="テキスト ボックス 22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231" name="直線コネクタ 23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232" name="テキスト ボックス 23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33" name="直線コネクタ 23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23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42999</xdr:rowOff>
    </xdr:from>
    <xdr:to>
      <xdr:col>85</xdr:col>
      <xdr:colOff>126364</xdr:colOff>
      <xdr:row>86</xdr:row>
      <xdr:rowOff>140970</xdr:rowOff>
    </xdr:to>
    <xdr:cxnSp macro="">
      <xdr:nvCxnSpPr>
        <xdr:cNvPr id="235" name="直線コネクタ 234"/>
        <xdr:cNvCxnSpPr/>
      </xdr:nvCxnSpPr>
      <xdr:spPr>
        <a:xfrm flipV="1">
          <a:off x="16318864" y="1341609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236" name="【消防施設】&#10;有形固定資産減価償却率最小値テキスト"/>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237" name="直線コネクタ 236"/>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161126</xdr:rowOff>
    </xdr:from>
    <xdr:ext cx="340478" cy="259045"/>
    <xdr:sp macro="" textlink="">
      <xdr:nvSpPr>
        <xdr:cNvPr id="238" name="【消防施設】&#10;有形固定資産減価償却率最大値テキスト"/>
        <xdr:cNvSpPr txBox="1"/>
      </xdr:nvSpPr>
      <xdr:spPr>
        <a:xfrm>
          <a:off x="16357600" y="1319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42999</xdr:rowOff>
    </xdr:from>
    <xdr:to>
      <xdr:col>86</xdr:col>
      <xdr:colOff>25400</xdr:colOff>
      <xdr:row>78</xdr:row>
      <xdr:rowOff>42999</xdr:rowOff>
    </xdr:to>
    <xdr:cxnSp macro="">
      <xdr:nvCxnSpPr>
        <xdr:cNvPr id="239" name="直線コネクタ 238"/>
        <xdr:cNvCxnSpPr/>
      </xdr:nvCxnSpPr>
      <xdr:spPr>
        <a:xfrm>
          <a:off x="16230600" y="1341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117946</xdr:rowOff>
    </xdr:from>
    <xdr:ext cx="405111" cy="259045"/>
    <xdr:sp macro="" textlink="">
      <xdr:nvSpPr>
        <xdr:cNvPr id="240" name="【消防施設】&#10;有形固定資産減価償却率平均値テキスト"/>
        <xdr:cNvSpPr txBox="1"/>
      </xdr:nvSpPr>
      <xdr:spPr>
        <a:xfrm>
          <a:off x="16357600" y="14176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241" name="フローチャート: 判断 240"/>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160382</xdr:rowOff>
    </xdr:from>
    <xdr:to>
      <xdr:col>81</xdr:col>
      <xdr:colOff>101600</xdr:colOff>
      <xdr:row>83</xdr:row>
      <xdr:rowOff>90532</xdr:rowOff>
    </xdr:to>
    <xdr:sp macro="" textlink="">
      <xdr:nvSpPr>
        <xdr:cNvPr id="242" name="フローチャート: 判断 241"/>
        <xdr:cNvSpPr/>
      </xdr:nvSpPr>
      <xdr:spPr>
        <a:xfrm>
          <a:off x="15430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62412</xdr:rowOff>
    </xdr:from>
    <xdr:to>
      <xdr:col>76</xdr:col>
      <xdr:colOff>165100</xdr:colOff>
      <xdr:row>83</xdr:row>
      <xdr:rowOff>164012</xdr:rowOff>
    </xdr:to>
    <xdr:sp macro="" textlink="">
      <xdr:nvSpPr>
        <xdr:cNvPr id="243" name="フローチャート: 判断 242"/>
        <xdr:cNvSpPr/>
      </xdr:nvSpPr>
      <xdr:spPr>
        <a:xfrm>
          <a:off x="145415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47716</xdr:rowOff>
    </xdr:from>
    <xdr:to>
      <xdr:col>72</xdr:col>
      <xdr:colOff>38100</xdr:colOff>
      <xdr:row>82</xdr:row>
      <xdr:rowOff>149316</xdr:rowOff>
    </xdr:to>
    <xdr:sp macro="" textlink="">
      <xdr:nvSpPr>
        <xdr:cNvPr id="244" name="フローチャート: 判断 243"/>
        <xdr:cNvSpPr/>
      </xdr:nvSpPr>
      <xdr:spPr>
        <a:xfrm>
          <a:off x="136525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142421</xdr:rowOff>
    </xdr:from>
    <xdr:to>
      <xdr:col>67</xdr:col>
      <xdr:colOff>101600</xdr:colOff>
      <xdr:row>83</xdr:row>
      <xdr:rowOff>72571</xdr:rowOff>
    </xdr:to>
    <xdr:sp macro="" textlink="">
      <xdr:nvSpPr>
        <xdr:cNvPr id="245" name="フローチャート: 判断 244"/>
        <xdr:cNvSpPr/>
      </xdr:nvSpPr>
      <xdr:spPr>
        <a:xfrm>
          <a:off x="12763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246" name="テキスト ボックス 24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247" name="テキスト ボックス 24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248" name="テキスト ボックス 24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249" name="テキスト ボックス 24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250" name="テキスト ボックス 24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135889</xdr:rowOff>
    </xdr:from>
    <xdr:to>
      <xdr:col>85</xdr:col>
      <xdr:colOff>177800</xdr:colOff>
      <xdr:row>84</xdr:row>
      <xdr:rowOff>66039</xdr:rowOff>
    </xdr:to>
    <xdr:sp macro="" textlink="">
      <xdr:nvSpPr>
        <xdr:cNvPr id="251" name="楕円 250"/>
        <xdr:cNvSpPr/>
      </xdr:nvSpPr>
      <xdr:spPr>
        <a:xfrm>
          <a:off x="16268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114316</xdr:rowOff>
    </xdr:from>
    <xdr:ext cx="405111" cy="259045"/>
    <xdr:sp macro="" textlink="">
      <xdr:nvSpPr>
        <xdr:cNvPr id="252" name="【消防施設】&#10;有形固定資産減価償却率該当値テキスト"/>
        <xdr:cNvSpPr txBox="1"/>
      </xdr:nvSpPr>
      <xdr:spPr>
        <a:xfrm>
          <a:off x="16357600"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23223</xdr:rowOff>
    </xdr:from>
    <xdr:to>
      <xdr:col>81</xdr:col>
      <xdr:colOff>101600</xdr:colOff>
      <xdr:row>86</xdr:row>
      <xdr:rowOff>124823</xdr:rowOff>
    </xdr:to>
    <xdr:sp macro="" textlink="">
      <xdr:nvSpPr>
        <xdr:cNvPr id="253" name="楕円 252"/>
        <xdr:cNvSpPr/>
      </xdr:nvSpPr>
      <xdr:spPr>
        <a:xfrm>
          <a:off x="15430500" y="14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15239</xdr:rowOff>
    </xdr:from>
    <xdr:to>
      <xdr:col>85</xdr:col>
      <xdr:colOff>127000</xdr:colOff>
      <xdr:row>86</xdr:row>
      <xdr:rowOff>74023</xdr:rowOff>
    </xdr:to>
    <xdr:cxnSp macro="">
      <xdr:nvCxnSpPr>
        <xdr:cNvPr id="254" name="直線コネクタ 253"/>
        <xdr:cNvCxnSpPr/>
      </xdr:nvCxnSpPr>
      <xdr:spPr>
        <a:xfrm flipV="1">
          <a:off x="15481300" y="14417039"/>
          <a:ext cx="838200" cy="40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107059</xdr:rowOff>
    </xdr:from>
    <xdr:ext cx="405111" cy="259045"/>
    <xdr:sp macro="" textlink="">
      <xdr:nvSpPr>
        <xdr:cNvPr id="255" name="n_1aveValue【消防施設】&#10;有形固定資産減価償却率"/>
        <xdr:cNvSpPr txBox="1"/>
      </xdr:nvSpPr>
      <xdr:spPr>
        <a:xfrm>
          <a:off x="15266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9089</xdr:rowOff>
    </xdr:from>
    <xdr:ext cx="405111" cy="259045"/>
    <xdr:sp macro="" textlink="">
      <xdr:nvSpPr>
        <xdr:cNvPr id="256" name="n_2aveValue【消防施設】&#10;有形固定資産減価償却率"/>
        <xdr:cNvSpPr txBox="1"/>
      </xdr:nvSpPr>
      <xdr:spPr>
        <a:xfrm>
          <a:off x="14389744" y="1406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165843</xdr:rowOff>
    </xdr:from>
    <xdr:ext cx="405111" cy="259045"/>
    <xdr:sp macro="" textlink="">
      <xdr:nvSpPr>
        <xdr:cNvPr id="257" name="n_3aveValue【消防施設】&#10;有形固定資産減価償却率"/>
        <xdr:cNvSpPr txBox="1"/>
      </xdr:nvSpPr>
      <xdr:spPr>
        <a:xfrm>
          <a:off x="13500744" y="1388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89098</xdr:rowOff>
    </xdr:from>
    <xdr:ext cx="405111" cy="259045"/>
    <xdr:sp macro="" textlink="">
      <xdr:nvSpPr>
        <xdr:cNvPr id="258" name="n_4aveValue【消防施設】&#10;有形固定資産減価償却率"/>
        <xdr:cNvSpPr txBox="1"/>
      </xdr:nvSpPr>
      <xdr:spPr>
        <a:xfrm>
          <a:off x="12611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115950</xdr:rowOff>
    </xdr:from>
    <xdr:ext cx="405111" cy="259045"/>
    <xdr:sp macro="" textlink="">
      <xdr:nvSpPr>
        <xdr:cNvPr id="259" name="n_1mainValue【消防施設】&#10;有形固定資産減価償却率"/>
        <xdr:cNvSpPr txBox="1"/>
      </xdr:nvSpPr>
      <xdr:spPr>
        <a:xfrm>
          <a:off x="15266044" y="1486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260" name="正方形/長方形 25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61" name="正方形/長方形 26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62" name="正方形/長方形 26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63" name="正方形/長方形 26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64" name="正方形/長方形 26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65" name="正方形/長方形 26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66" name="正方形/長方形 26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67" name="正方形/長方形 26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268" name="テキスト ボックス 26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269" name="直線コネクタ 26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270" name="直線コネクタ 26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271" name="テキスト ボックス 27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272" name="直線コネクタ 27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273" name="テキスト ボックス 27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274" name="直線コネクタ 27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275" name="テキスト ボックス 27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276" name="直線コネクタ 27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277" name="テキスト ボックス 27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278" name="直線コネクタ 27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279" name="テキスト ボックス 27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28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108508</xdr:rowOff>
    </xdr:from>
    <xdr:to>
      <xdr:col>116</xdr:col>
      <xdr:colOff>62864</xdr:colOff>
      <xdr:row>86</xdr:row>
      <xdr:rowOff>28042</xdr:rowOff>
    </xdr:to>
    <xdr:cxnSp macro="">
      <xdr:nvCxnSpPr>
        <xdr:cNvPr id="281" name="直線コネクタ 280"/>
        <xdr:cNvCxnSpPr/>
      </xdr:nvCxnSpPr>
      <xdr:spPr>
        <a:xfrm flipV="1">
          <a:off x="22160864" y="13481608"/>
          <a:ext cx="0" cy="1291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31869</xdr:rowOff>
    </xdr:from>
    <xdr:ext cx="469744" cy="259045"/>
    <xdr:sp macro="" textlink="">
      <xdr:nvSpPr>
        <xdr:cNvPr id="282" name="【消防施設】&#10;一人当たり面積最小値テキスト"/>
        <xdr:cNvSpPr txBox="1"/>
      </xdr:nvSpPr>
      <xdr:spPr>
        <a:xfrm>
          <a:off x="22199600" y="1477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28042</xdr:rowOff>
    </xdr:from>
    <xdr:to>
      <xdr:col>116</xdr:col>
      <xdr:colOff>152400</xdr:colOff>
      <xdr:row>86</xdr:row>
      <xdr:rowOff>28042</xdr:rowOff>
    </xdr:to>
    <xdr:cxnSp macro="">
      <xdr:nvCxnSpPr>
        <xdr:cNvPr id="283" name="直線コネクタ 282"/>
        <xdr:cNvCxnSpPr/>
      </xdr:nvCxnSpPr>
      <xdr:spPr>
        <a:xfrm>
          <a:off x="22072600" y="1477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55185</xdr:rowOff>
    </xdr:from>
    <xdr:ext cx="469744" cy="259045"/>
    <xdr:sp macro="" textlink="">
      <xdr:nvSpPr>
        <xdr:cNvPr id="284" name="【消防施設】&#10;一人当たり面積最大値テキスト"/>
        <xdr:cNvSpPr txBox="1"/>
      </xdr:nvSpPr>
      <xdr:spPr>
        <a:xfrm>
          <a:off x="22199600" y="1325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108508</xdr:rowOff>
    </xdr:from>
    <xdr:to>
      <xdr:col>116</xdr:col>
      <xdr:colOff>152400</xdr:colOff>
      <xdr:row>78</xdr:row>
      <xdr:rowOff>108508</xdr:rowOff>
    </xdr:to>
    <xdr:cxnSp macro="">
      <xdr:nvCxnSpPr>
        <xdr:cNvPr id="285" name="直線コネクタ 284"/>
        <xdr:cNvCxnSpPr/>
      </xdr:nvCxnSpPr>
      <xdr:spPr>
        <a:xfrm>
          <a:off x="22072600" y="13481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55439</xdr:rowOff>
    </xdr:from>
    <xdr:ext cx="469744" cy="259045"/>
    <xdr:sp macro="" textlink="">
      <xdr:nvSpPr>
        <xdr:cNvPr id="286" name="【消防施設】&#10;一人当たり面積平均値テキスト"/>
        <xdr:cNvSpPr txBox="1"/>
      </xdr:nvSpPr>
      <xdr:spPr>
        <a:xfrm>
          <a:off x="22199600" y="14457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287" name="フローチャート: 判断 286"/>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53594</xdr:rowOff>
    </xdr:from>
    <xdr:to>
      <xdr:col>112</xdr:col>
      <xdr:colOff>38100</xdr:colOff>
      <xdr:row>85</xdr:row>
      <xdr:rowOff>155194</xdr:rowOff>
    </xdr:to>
    <xdr:sp macro="" textlink="">
      <xdr:nvSpPr>
        <xdr:cNvPr id="288" name="フローチャート: 判断 287"/>
        <xdr:cNvSpPr/>
      </xdr:nvSpPr>
      <xdr:spPr>
        <a:xfrm>
          <a:off x="21272500" y="146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65939</xdr:rowOff>
    </xdr:from>
    <xdr:to>
      <xdr:col>107</xdr:col>
      <xdr:colOff>101600</xdr:colOff>
      <xdr:row>85</xdr:row>
      <xdr:rowOff>167539</xdr:rowOff>
    </xdr:to>
    <xdr:sp macro="" textlink="">
      <xdr:nvSpPr>
        <xdr:cNvPr id="289" name="フローチャート: 判断 288"/>
        <xdr:cNvSpPr/>
      </xdr:nvSpPr>
      <xdr:spPr>
        <a:xfrm>
          <a:off x="20383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75997</xdr:rowOff>
    </xdr:from>
    <xdr:to>
      <xdr:col>102</xdr:col>
      <xdr:colOff>165100</xdr:colOff>
      <xdr:row>86</xdr:row>
      <xdr:rowOff>6147</xdr:rowOff>
    </xdr:to>
    <xdr:sp macro="" textlink="">
      <xdr:nvSpPr>
        <xdr:cNvPr id="290" name="フローチャート: 判断 289"/>
        <xdr:cNvSpPr/>
      </xdr:nvSpPr>
      <xdr:spPr>
        <a:xfrm>
          <a:off x="19494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101600</xdr:rowOff>
    </xdr:from>
    <xdr:to>
      <xdr:col>98</xdr:col>
      <xdr:colOff>38100</xdr:colOff>
      <xdr:row>86</xdr:row>
      <xdr:rowOff>31750</xdr:rowOff>
    </xdr:to>
    <xdr:sp macro="" textlink="">
      <xdr:nvSpPr>
        <xdr:cNvPr id="291" name="フローチャート: 判断 290"/>
        <xdr:cNvSpPr/>
      </xdr:nvSpPr>
      <xdr:spPr>
        <a:xfrm>
          <a:off x="18605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292" name="テキスト ボックス 29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293" name="テキスト ボックス 29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294" name="テキスト ボックス 29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295" name="テキスト ボックス 29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296" name="テキスト ボックス 29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132690</xdr:rowOff>
    </xdr:from>
    <xdr:to>
      <xdr:col>116</xdr:col>
      <xdr:colOff>114300</xdr:colOff>
      <xdr:row>86</xdr:row>
      <xdr:rowOff>62840</xdr:rowOff>
    </xdr:to>
    <xdr:sp macro="" textlink="">
      <xdr:nvSpPr>
        <xdr:cNvPr id="297" name="楕円 296"/>
        <xdr:cNvSpPr/>
      </xdr:nvSpPr>
      <xdr:spPr>
        <a:xfrm>
          <a:off x="22110700" y="1470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47617</xdr:rowOff>
    </xdr:from>
    <xdr:ext cx="469744" cy="259045"/>
    <xdr:sp macro="" textlink="">
      <xdr:nvSpPr>
        <xdr:cNvPr id="298" name="【消防施設】&#10;一人当たり面積該当値テキスト"/>
        <xdr:cNvSpPr txBox="1"/>
      </xdr:nvSpPr>
      <xdr:spPr>
        <a:xfrm>
          <a:off x="22199600" y="146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133147</xdr:rowOff>
    </xdr:from>
    <xdr:to>
      <xdr:col>112</xdr:col>
      <xdr:colOff>38100</xdr:colOff>
      <xdr:row>86</xdr:row>
      <xdr:rowOff>63297</xdr:rowOff>
    </xdr:to>
    <xdr:sp macro="" textlink="">
      <xdr:nvSpPr>
        <xdr:cNvPr id="299" name="楕円 298"/>
        <xdr:cNvSpPr/>
      </xdr:nvSpPr>
      <xdr:spPr>
        <a:xfrm>
          <a:off x="21272500" y="1470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12040</xdr:rowOff>
    </xdr:from>
    <xdr:to>
      <xdr:col>116</xdr:col>
      <xdr:colOff>63500</xdr:colOff>
      <xdr:row>86</xdr:row>
      <xdr:rowOff>12497</xdr:rowOff>
    </xdr:to>
    <xdr:cxnSp macro="">
      <xdr:nvCxnSpPr>
        <xdr:cNvPr id="300" name="直線コネクタ 299"/>
        <xdr:cNvCxnSpPr/>
      </xdr:nvCxnSpPr>
      <xdr:spPr>
        <a:xfrm flipV="1">
          <a:off x="21323300" y="14756740"/>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271</xdr:rowOff>
    </xdr:from>
    <xdr:ext cx="469744" cy="259045"/>
    <xdr:sp macro="" textlink="">
      <xdr:nvSpPr>
        <xdr:cNvPr id="301" name="n_1aveValue【消防施設】&#10;一人当たり面積"/>
        <xdr:cNvSpPr txBox="1"/>
      </xdr:nvSpPr>
      <xdr:spPr>
        <a:xfrm>
          <a:off x="21075727" y="1440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12616</xdr:rowOff>
    </xdr:from>
    <xdr:ext cx="469744" cy="259045"/>
    <xdr:sp macro="" textlink="">
      <xdr:nvSpPr>
        <xdr:cNvPr id="302" name="n_2aveValue【消防施設】&#10;一人当たり面積"/>
        <xdr:cNvSpPr txBox="1"/>
      </xdr:nvSpPr>
      <xdr:spPr>
        <a:xfrm>
          <a:off x="20199427" y="14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22674</xdr:rowOff>
    </xdr:from>
    <xdr:ext cx="469744" cy="259045"/>
    <xdr:sp macro="" textlink="">
      <xdr:nvSpPr>
        <xdr:cNvPr id="303" name="n_3aveValue【消防施設】&#10;一人当たり面積"/>
        <xdr:cNvSpPr txBox="1"/>
      </xdr:nvSpPr>
      <xdr:spPr>
        <a:xfrm>
          <a:off x="19310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48277</xdr:rowOff>
    </xdr:from>
    <xdr:ext cx="469744" cy="259045"/>
    <xdr:sp macro="" textlink="">
      <xdr:nvSpPr>
        <xdr:cNvPr id="304" name="n_4aveValue【消防施設】&#10;一人当たり面積"/>
        <xdr:cNvSpPr txBox="1"/>
      </xdr:nvSpPr>
      <xdr:spPr>
        <a:xfrm>
          <a:off x="18421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54424</xdr:rowOff>
    </xdr:from>
    <xdr:ext cx="469744" cy="259045"/>
    <xdr:sp macro="" textlink="">
      <xdr:nvSpPr>
        <xdr:cNvPr id="305" name="n_1mainValue【消防施設】&#10;一人当たり面積"/>
        <xdr:cNvSpPr txBox="1"/>
      </xdr:nvSpPr>
      <xdr:spPr>
        <a:xfrm>
          <a:off x="21075727" y="147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06" name="正方形/長方形 30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07" name="正方形/長方形 30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08" name="正方形/長方形 30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09" name="正方形/長方形 30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10" name="正方形/長方形 30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11" name="正方形/長方形 31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12" name="正方形/長方形 31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13" name="正方形/長方形 31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14" name="テキスト ボックス 31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15" name="直線コネクタ 31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16" name="テキスト ボックス 31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17" name="直線コネクタ 31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18" name="テキスト ボックス 31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19" name="直線コネクタ 31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20" name="テキスト ボックス 31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21" name="直線コネクタ 32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22" name="テキスト ボックス 32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23" name="直線コネクタ 32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24" name="テキスト ボックス 32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25" name="直線コネクタ 32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26" name="テキスト ボックス 32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27" name="直線コネクタ 32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28" name="テキスト ボックス 32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29" name="直線コネクタ 32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3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27214</xdr:rowOff>
    </xdr:to>
    <xdr:cxnSp macro="">
      <xdr:nvCxnSpPr>
        <xdr:cNvPr id="331" name="直線コネクタ 330"/>
        <xdr:cNvCxnSpPr/>
      </xdr:nvCxnSpPr>
      <xdr:spPr>
        <a:xfrm flipV="1">
          <a:off x="16318864" y="17090571"/>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332" name="【庁舎】&#10;有形固定資産減価償却率最小値テキスト"/>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333" name="直線コネクタ 332"/>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334"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335" name="直線コネクタ 33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141350</xdr:rowOff>
    </xdr:from>
    <xdr:ext cx="405111" cy="259045"/>
    <xdr:sp macro="" textlink="">
      <xdr:nvSpPr>
        <xdr:cNvPr id="336" name="【庁舎】&#10;有形固定資産減価償却率平均値テキスト"/>
        <xdr:cNvSpPr txBox="1"/>
      </xdr:nvSpPr>
      <xdr:spPr>
        <a:xfrm>
          <a:off x="16357600" y="1780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337" name="フローチャート: 判断 336"/>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107043</xdr:rowOff>
    </xdr:from>
    <xdr:to>
      <xdr:col>81</xdr:col>
      <xdr:colOff>101600</xdr:colOff>
      <xdr:row>105</xdr:row>
      <xdr:rowOff>37193</xdr:rowOff>
    </xdr:to>
    <xdr:sp macro="" textlink="">
      <xdr:nvSpPr>
        <xdr:cNvPr id="338" name="フローチャート: 判断 337"/>
        <xdr:cNvSpPr/>
      </xdr:nvSpPr>
      <xdr:spPr>
        <a:xfrm>
          <a:off x="15430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339" name="フローチャート: 判断 338"/>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43362</xdr:rowOff>
    </xdr:from>
    <xdr:to>
      <xdr:col>72</xdr:col>
      <xdr:colOff>38100</xdr:colOff>
      <xdr:row>104</xdr:row>
      <xdr:rowOff>144962</xdr:rowOff>
    </xdr:to>
    <xdr:sp macro="" textlink="">
      <xdr:nvSpPr>
        <xdr:cNvPr id="340" name="フローチャート: 判断 339"/>
        <xdr:cNvSpPr/>
      </xdr:nvSpPr>
      <xdr:spPr>
        <a:xfrm>
          <a:off x="13652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103777</xdr:rowOff>
    </xdr:from>
    <xdr:to>
      <xdr:col>67</xdr:col>
      <xdr:colOff>101600</xdr:colOff>
      <xdr:row>105</xdr:row>
      <xdr:rowOff>33927</xdr:rowOff>
    </xdr:to>
    <xdr:sp macro="" textlink="">
      <xdr:nvSpPr>
        <xdr:cNvPr id="341" name="フローチャート: 判断 340"/>
        <xdr:cNvSpPr/>
      </xdr:nvSpPr>
      <xdr:spPr>
        <a:xfrm>
          <a:off x="12763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42" name="テキスト ボックス 34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43" name="テキスト ボックス 34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44" name="テキスト ボックス 34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45" name="テキスト ボックス 34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46" name="テキスト ボックス 34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164193</xdr:rowOff>
    </xdr:from>
    <xdr:to>
      <xdr:col>85</xdr:col>
      <xdr:colOff>177800</xdr:colOff>
      <xdr:row>107</xdr:row>
      <xdr:rowOff>94343</xdr:rowOff>
    </xdr:to>
    <xdr:sp macro="" textlink="">
      <xdr:nvSpPr>
        <xdr:cNvPr id="347" name="楕円 346"/>
        <xdr:cNvSpPr/>
      </xdr:nvSpPr>
      <xdr:spPr>
        <a:xfrm>
          <a:off x="162687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142620</xdr:rowOff>
    </xdr:from>
    <xdr:ext cx="405111" cy="259045"/>
    <xdr:sp macro="" textlink="">
      <xdr:nvSpPr>
        <xdr:cNvPr id="348" name="【庁舎】&#10;有形固定資産減価償却率該当値テキスト"/>
        <xdr:cNvSpPr txBox="1"/>
      </xdr:nvSpPr>
      <xdr:spPr>
        <a:xfrm>
          <a:off x="16357600"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136434</xdr:rowOff>
    </xdr:from>
    <xdr:to>
      <xdr:col>81</xdr:col>
      <xdr:colOff>101600</xdr:colOff>
      <xdr:row>107</xdr:row>
      <xdr:rowOff>66584</xdr:rowOff>
    </xdr:to>
    <xdr:sp macro="" textlink="">
      <xdr:nvSpPr>
        <xdr:cNvPr id="349" name="楕円 348"/>
        <xdr:cNvSpPr/>
      </xdr:nvSpPr>
      <xdr:spPr>
        <a:xfrm>
          <a:off x="15430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15784</xdr:rowOff>
    </xdr:from>
    <xdr:to>
      <xdr:col>85</xdr:col>
      <xdr:colOff>127000</xdr:colOff>
      <xdr:row>107</xdr:row>
      <xdr:rowOff>43543</xdr:rowOff>
    </xdr:to>
    <xdr:cxnSp macro="">
      <xdr:nvCxnSpPr>
        <xdr:cNvPr id="350" name="直線コネクタ 349"/>
        <xdr:cNvCxnSpPr/>
      </xdr:nvCxnSpPr>
      <xdr:spPr>
        <a:xfrm>
          <a:off x="15481300" y="1836093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53720</xdr:rowOff>
    </xdr:from>
    <xdr:ext cx="405111" cy="259045"/>
    <xdr:sp macro="" textlink="">
      <xdr:nvSpPr>
        <xdr:cNvPr id="351" name="n_1aveValue【庁舎】&#10;有形固定資産減価償却率"/>
        <xdr:cNvSpPr txBox="1"/>
      </xdr:nvSpPr>
      <xdr:spPr>
        <a:xfrm>
          <a:off x="152660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39025</xdr:rowOff>
    </xdr:from>
    <xdr:ext cx="405111" cy="259045"/>
    <xdr:sp macro="" textlink="">
      <xdr:nvSpPr>
        <xdr:cNvPr id="352" name="n_2aveValue【庁舎】&#10;有形固定資産減価償却率"/>
        <xdr:cNvSpPr txBox="1"/>
      </xdr:nvSpPr>
      <xdr:spPr>
        <a:xfrm>
          <a:off x="14389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161489</xdr:rowOff>
    </xdr:from>
    <xdr:ext cx="405111" cy="259045"/>
    <xdr:sp macro="" textlink="">
      <xdr:nvSpPr>
        <xdr:cNvPr id="353" name="n_3aveValue【庁舎】&#10;有形固定資産減価償却率"/>
        <xdr:cNvSpPr txBox="1"/>
      </xdr:nvSpPr>
      <xdr:spPr>
        <a:xfrm>
          <a:off x="13500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50454</xdr:rowOff>
    </xdr:from>
    <xdr:ext cx="405111" cy="259045"/>
    <xdr:sp macro="" textlink="">
      <xdr:nvSpPr>
        <xdr:cNvPr id="354" name="n_4aveValue【庁舎】&#10;有形固定資産減価償却率"/>
        <xdr:cNvSpPr txBox="1"/>
      </xdr:nvSpPr>
      <xdr:spPr>
        <a:xfrm>
          <a:off x="12611744" y="1770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57711</xdr:rowOff>
    </xdr:from>
    <xdr:ext cx="405111" cy="259045"/>
    <xdr:sp macro="" textlink="">
      <xdr:nvSpPr>
        <xdr:cNvPr id="355" name="n_1mainValue【庁舎】&#10;有形固定資産減価償却率"/>
        <xdr:cNvSpPr txBox="1"/>
      </xdr:nvSpPr>
      <xdr:spPr>
        <a:xfrm>
          <a:off x="15266044" y="1840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56" name="正方形/長方形 3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57" name="正方形/長方形 3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58" name="正方形/長方形 3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59" name="正方形/長方形 3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60" name="正方形/長方形 3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61" name="正方形/長方形 3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62" name="正方形/長方形 3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63" name="正方形/長方形 3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64" name="テキスト ボックス 3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65" name="直線コネクタ 3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366" name="直線コネクタ 36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367" name="テキスト ボックス 36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368" name="直線コネクタ 36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369" name="テキスト ボックス 36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370" name="直線コネクタ 36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371" name="テキスト ボックス 37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372" name="直線コネクタ 37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373" name="テキスト ボックス 37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374" name="直線コネクタ 37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375" name="テキスト ボックス 37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376" name="直線コネクタ 37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377" name="テキスト ボックス 37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78" name="直線コネクタ 37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79" name="テキスト ボックス 37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8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154577</xdr:rowOff>
    </xdr:from>
    <xdr:to>
      <xdr:col>116</xdr:col>
      <xdr:colOff>62864</xdr:colOff>
      <xdr:row>107</xdr:row>
      <xdr:rowOff>155121</xdr:rowOff>
    </xdr:to>
    <xdr:cxnSp macro="">
      <xdr:nvCxnSpPr>
        <xdr:cNvPr id="381" name="直線コネクタ 380"/>
        <xdr:cNvCxnSpPr/>
      </xdr:nvCxnSpPr>
      <xdr:spPr>
        <a:xfrm flipV="1">
          <a:off x="22160864" y="17299577"/>
          <a:ext cx="0" cy="1200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382" name="【庁舎】&#10;一人当たり面積最小値テキスト"/>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383" name="直線コネクタ 382"/>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101254</xdr:rowOff>
    </xdr:from>
    <xdr:ext cx="469744" cy="259045"/>
    <xdr:sp macro="" textlink="">
      <xdr:nvSpPr>
        <xdr:cNvPr id="384" name="【庁舎】&#10;一人当たり面積最大値テキスト"/>
        <xdr:cNvSpPr txBox="1"/>
      </xdr:nvSpPr>
      <xdr:spPr>
        <a:xfrm>
          <a:off x="22199600" y="1707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154577</xdr:rowOff>
    </xdr:from>
    <xdr:to>
      <xdr:col>116</xdr:col>
      <xdr:colOff>152400</xdr:colOff>
      <xdr:row>100</xdr:row>
      <xdr:rowOff>154577</xdr:rowOff>
    </xdr:to>
    <xdr:cxnSp macro="">
      <xdr:nvCxnSpPr>
        <xdr:cNvPr id="385" name="直線コネクタ 384"/>
        <xdr:cNvCxnSpPr/>
      </xdr:nvCxnSpPr>
      <xdr:spPr>
        <a:xfrm>
          <a:off x="22072600" y="1729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86921</xdr:rowOff>
    </xdr:from>
    <xdr:ext cx="469744" cy="259045"/>
    <xdr:sp macro="" textlink="">
      <xdr:nvSpPr>
        <xdr:cNvPr id="386" name="【庁舎】&#10;一人当たり面積平均値テキスト"/>
        <xdr:cNvSpPr txBox="1"/>
      </xdr:nvSpPr>
      <xdr:spPr>
        <a:xfrm>
          <a:off x="22199600" y="17917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64044</xdr:rowOff>
    </xdr:from>
    <xdr:to>
      <xdr:col>116</xdr:col>
      <xdr:colOff>114300</xdr:colOff>
      <xdr:row>105</xdr:row>
      <xdr:rowOff>165644</xdr:rowOff>
    </xdr:to>
    <xdr:sp macro="" textlink="">
      <xdr:nvSpPr>
        <xdr:cNvPr id="387" name="フローチャート: 判断 386"/>
        <xdr:cNvSpPr/>
      </xdr:nvSpPr>
      <xdr:spPr>
        <a:xfrm>
          <a:off x="22110700" y="18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131536</xdr:rowOff>
    </xdr:from>
    <xdr:to>
      <xdr:col>112</xdr:col>
      <xdr:colOff>38100</xdr:colOff>
      <xdr:row>106</xdr:row>
      <xdr:rowOff>61686</xdr:rowOff>
    </xdr:to>
    <xdr:sp macro="" textlink="">
      <xdr:nvSpPr>
        <xdr:cNvPr id="388" name="フローチャート: 判断 387"/>
        <xdr:cNvSpPr/>
      </xdr:nvSpPr>
      <xdr:spPr>
        <a:xfrm>
          <a:off x="21272500" y="181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389" name="フローチャート: 判断 388"/>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84727</xdr:rowOff>
    </xdr:from>
    <xdr:to>
      <xdr:col>102</xdr:col>
      <xdr:colOff>165100</xdr:colOff>
      <xdr:row>106</xdr:row>
      <xdr:rowOff>14877</xdr:rowOff>
    </xdr:to>
    <xdr:sp macro="" textlink="">
      <xdr:nvSpPr>
        <xdr:cNvPr id="390" name="フローチャート: 判断 389"/>
        <xdr:cNvSpPr/>
      </xdr:nvSpPr>
      <xdr:spPr>
        <a:xfrm>
          <a:off x="19494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140244</xdr:rowOff>
    </xdr:from>
    <xdr:to>
      <xdr:col>98</xdr:col>
      <xdr:colOff>38100</xdr:colOff>
      <xdr:row>106</xdr:row>
      <xdr:rowOff>70394</xdr:rowOff>
    </xdr:to>
    <xdr:sp macro="" textlink="">
      <xdr:nvSpPr>
        <xdr:cNvPr id="391" name="フローチャート: 判断 390"/>
        <xdr:cNvSpPr/>
      </xdr:nvSpPr>
      <xdr:spPr>
        <a:xfrm>
          <a:off x="18605500" y="1814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392" name="テキスト ボックス 39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93" name="テキスト ボックス 39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94" name="テキスト ボックス 39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95" name="テキスト ボックス 39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96" name="テキスト ボックス 39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165826</xdr:rowOff>
    </xdr:from>
    <xdr:to>
      <xdr:col>116</xdr:col>
      <xdr:colOff>114300</xdr:colOff>
      <xdr:row>107</xdr:row>
      <xdr:rowOff>95976</xdr:rowOff>
    </xdr:to>
    <xdr:sp macro="" textlink="">
      <xdr:nvSpPr>
        <xdr:cNvPr id="397" name="楕円 396"/>
        <xdr:cNvSpPr/>
      </xdr:nvSpPr>
      <xdr:spPr>
        <a:xfrm>
          <a:off x="221107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80753</xdr:rowOff>
    </xdr:from>
    <xdr:ext cx="469744" cy="259045"/>
    <xdr:sp macro="" textlink="">
      <xdr:nvSpPr>
        <xdr:cNvPr id="398" name="【庁舎】&#10;一人当たり面積該当値テキスト"/>
        <xdr:cNvSpPr txBox="1"/>
      </xdr:nvSpPr>
      <xdr:spPr>
        <a:xfrm>
          <a:off x="22199600" y="1825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169092</xdr:rowOff>
    </xdr:from>
    <xdr:to>
      <xdr:col>112</xdr:col>
      <xdr:colOff>38100</xdr:colOff>
      <xdr:row>107</xdr:row>
      <xdr:rowOff>99242</xdr:rowOff>
    </xdr:to>
    <xdr:sp macro="" textlink="">
      <xdr:nvSpPr>
        <xdr:cNvPr id="399" name="楕円 398"/>
        <xdr:cNvSpPr/>
      </xdr:nvSpPr>
      <xdr:spPr>
        <a:xfrm>
          <a:off x="21272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45176</xdr:rowOff>
    </xdr:from>
    <xdr:to>
      <xdr:col>116</xdr:col>
      <xdr:colOff>63500</xdr:colOff>
      <xdr:row>107</xdr:row>
      <xdr:rowOff>48442</xdr:rowOff>
    </xdr:to>
    <xdr:cxnSp macro="">
      <xdr:nvCxnSpPr>
        <xdr:cNvPr id="400" name="直線コネクタ 399"/>
        <xdr:cNvCxnSpPr/>
      </xdr:nvCxnSpPr>
      <xdr:spPr>
        <a:xfrm flipV="1">
          <a:off x="21323300" y="1839032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78213</xdr:rowOff>
    </xdr:from>
    <xdr:ext cx="469744" cy="259045"/>
    <xdr:sp macro="" textlink="">
      <xdr:nvSpPr>
        <xdr:cNvPr id="401" name="n_1aveValue【庁舎】&#10;一人当たり面積"/>
        <xdr:cNvSpPr txBox="1"/>
      </xdr:nvSpPr>
      <xdr:spPr>
        <a:xfrm>
          <a:off x="21075727" y="1790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402" name="n_2aveValue【庁舎】&#10;一人当たり面積"/>
        <xdr:cNvSpPr txBox="1"/>
      </xdr:nvSpPr>
      <xdr:spPr>
        <a:xfrm>
          <a:off x="20199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31404</xdr:rowOff>
    </xdr:from>
    <xdr:ext cx="469744" cy="259045"/>
    <xdr:sp macro="" textlink="">
      <xdr:nvSpPr>
        <xdr:cNvPr id="403" name="n_3aveValue【庁舎】&#10;一人当たり面積"/>
        <xdr:cNvSpPr txBox="1"/>
      </xdr:nvSpPr>
      <xdr:spPr>
        <a:xfrm>
          <a:off x="19310427" y="17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86921</xdr:rowOff>
    </xdr:from>
    <xdr:ext cx="469744" cy="259045"/>
    <xdr:sp macro="" textlink="">
      <xdr:nvSpPr>
        <xdr:cNvPr id="404" name="n_4aveValue【庁舎】&#10;一人当たり面積"/>
        <xdr:cNvSpPr txBox="1"/>
      </xdr:nvSpPr>
      <xdr:spPr>
        <a:xfrm>
          <a:off x="18421427" y="1791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90369</xdr:rowOff>
    </xdr:from>
    <xdr:ext cx="469744" cy="259045"/>
    <xdr:sp macro="" textlink="">
      <xdr:nvSpPr>
        <xdr:cNvPr id="405" name="n_1mainValue【庁舎】&#10;一人当たり面積"/>
        <xdr:cNvSpPr txBox="1"/>
      </xdr:nvSpPr>
      <xdr:spPr>
        <a:xfrm>
          <a:off x="210757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06" name="正方形/長方形 40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07" name="正方形/長方形 40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08" name="テキスト ボックス 40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庁舎の有形固定資産減価償却率は類似団体と比較して高い水準にある。昭和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年に建設されてから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年以上経過しており、今後は公共施設長寿命化計画に基づいた適正な維持管理に取り組んでいく。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9,394
9,064
19.99
4,029,907
3,776,280
245,637
2,875,400
395,646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前後で推移しており、類似団体と比較して高い水準にある。町税収入が歳入総額の</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％を超える割合を占めているが、法人町民税については年度間での増減が大きく、さらに今後の税制改正による減収が見込まれる。そのため、新たな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財源確保に向けた取組が必要である。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130628</xdr:rowOff>
    </xdr:to>
    <xdr:cxnSp macro="">
      <xdr:nvCxnSpPr>
        <xdr:cNvPr id="65" name="直線コネクタ 64"/>
        <xdr:cNvCxnSpPr/>
      </xdr:nvCxnSpPr>
      <xdr:spPr>
        <a:xfrm flipV="1">
          <a:off x="4953000" y="6353024"/>
          <a:ext cx="0" cy="13214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171148</xdr:rowOff>
    </xdr:from>
    <xdr:to>
      <xdr:col>23</xdr:col>
      <xdr:colOff>133350</xdr:colOff>
      <xdr:row>38</xdr:row>
      <xdr:rowOff>171148</xdr:rowOff>
    </xdr:to>
    <xdr:cxnSp macro="">
      <xdr:nvCxnSpPr>
        <xdr:cNvPr id="70" name="直線コネクタ 69"/>
        <xdr:cNvCxnSpPr/>
      </xdr:nvCxnSpPr>
      <xdr:spPr>
        <a:xfrm>
          <a:off x="4114800" y="66862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142015</xdr:rowOff>
    </xdr:from>
    <xdr:ext cx="762000" cy="259045"/>
    <xdr:sp macro="" textlink="">
      <xdr:nvSpPr>
        <xdr:cNvPr id="71" name="財政力平均値テキスト"/>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171148</xdr:rowOff>
    </xdr:from>
    <xdr:to>
      <xdr:col>19</xdr:col>
      <xdr:colOff>133350</xdr:colOff>
      <xdr:row>38</xdr:row>
      <xdr:rowOff>171148</xdr:rowOff>
    </xdr:to>
    <xdr:cxnSp macro="">
      <xdr:nvCxnSpPr>
        <xdr:cNvPr id="73" name="直線コネクタ 72"/>
        <xdr:cNvCxnSpPr/>
      </xdr:nvCxnSpPr>
      <xdr:spPr>
        <a:xfrm>
          <a:off x="3225800" y="66862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75" name="テキスト ボックス 74"/>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171148</xdr:rowOff>
    </xdr:from>
    <xdr:to>
      <xdr:col>15</xdr:col>
      <xdr:colOff>82550</xdr:colOff>
      <xdr:row>39</xdr:row>
      <xdr:rowOff>22678</xdr:rowOff>
    </xdr:to>
    <xdr:cxnSp macro="">
      <xdr:nvCxnSpPr>
        <xdr:cNvPr id="76" name="直線コネクタ 75"/>
        <xdr:cNvCxnSpPr/>
      </xdr:nvCxnSpPr>
      <xdr:spPr>
        <a:xfrm flipV="1">
          <a:off x="2336800" y="66862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158448</xdr:rowOff>
    </xdr:from>
    <xdr:to>
      <xdr:col>15</xdr:col>
      <xdr:colOff>133350</xdr:colOff>
      <xdr:row>43</xdr:row>
      <xdr:rowOff>88598</xdr:rowOff>
    </xdr:to>
    <xdr:sp macro="" textlink="">
      <xdr:nvSpPr>
        <xdr:cNvPr id="77" name="フローチャート: 判断 76"/>
        <xdr:cNvSpPr/>
      </xdr:nvSpPr>
      <xdr:spPr>
        <a:xfrm>
          <a:off x="3175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73375</xdr:rowOff>
    </xdr:from>
    <xdr:ext cx="762000" cy="259045"/>
    <xdr:sp macro="" textlink="">
      <xdr:nvSpPr>
        <xdr:cNvPr id="78" name="テキスト ボックス 77"/>
        <xdr:cNvSpPr txBox="1"/>
      </xdr:nvSpPr>
      <xdr:spPr>
        <a:xfrm>
          <a:off x="2844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22678</xdr:rowOff>
    </xdr:from>
    <xdr:to>
      <xdr:col>11</xdr:col>
      <xdr:colOff>31750</xdr:colOff>
      <xdr:row>39</xdr:row>
      <xdr:rowOff>22678</xdr:rowOff>
    </xdr:to>
    <xdr:cxnSp macro="">
      <xdr:nvCxnSpPr>
        <xdr:cNvPr id="79" name="直線コネクタ 78"/>
        <xdr:cNvCxnSpPr/>
      </xdr:nvCxnSpPr>
      <xdr:spPr>
        <a:xfrm>
          <a:off x="1447800" y="6709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83" name="テキスト ボックス 82"/>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120348</xdr:rowOff>
    </xdr:from>
    <xdr:to>
      <xdr:col>23</xdr:col>
      <xdr:colOff>184150</xdr:colOff>
      <xdr:row>39</xdr:row>
      <xdr:rowOff>50498</xdr:rowOff>
    </xdr:to>
    <xdr:sp macro="" textlink="">
      <xdr:nvSpPr>
        <xdr:cNvPr id="89" name="楕円 88"/>
        <xdr:cNvSpPr/>
      </xdr:nvSpPr>
      <xdr:spPr>
        <a:xfrm>
          <a:off x="49022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136875</xdr:rowOff>
    </xdr:from>
    <xdr:ext cx="762000" cy="259045"/>
    <xdr:sp macro="" textlink="">
      <xdr:nvSpPr>
        <xdr:cNvPr id="90" name="財政力該当値テキスト"/>
        <xdr:cNvSpPr txBox="1"/>
      </xdr:nvSpPr>
      <xdr:spPr>
        <a:xfrm>
          <a:off x="5041900" y="648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120348</xdr:rowOff>
    </xdr:from>
    <xdr:to>
      <xdr:col>19</xdr:col>
      <xdr:colOff>184150</xdr:colOff>
      <xdr:row>39</xdr:row>
      <xdr:rowOff>50498</xdr:rowOff>
    </xdr:to>
    <xdr:sp macro="" textlink="">
      <xdr:nvSpPr>
        <xdr:cNvPr id="91" name="楕円 90"/>
        <xdr:cNvSpPr/>
      </xdr:nvSpPr>
      <xdr:spPr>
        <a:xfrm>
          <a:off x="4064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60675</xdr:rowOff>
    </xdr:from>
    <xdr:ext cx="736600" cy="259045"/>
    <xdr:sp macro="" textlink="">
      <xdr:nvSpPr>
        <xdr:cNvPr id="92" name="テキスト ボックス 91"/>
        <xdr:cNvSpPr txBox="1"/>
      </xdr:nvSpPr>
      <xdr:spPr>
        <a:xfrm>
          <a:off x="3733800" y="6404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120348</xdr:rowOff>
    </xdr:from>
    <xdr:to>
      <xdr:col>15</xdr:col>
      <xdr:colOff>133350</xdr:colOff>
      <xdr:row>39</xdr:row>
      <xdr:rowOff>50498</xdr:rowOff>
    </xdr:to>
    <xdr:sp macro="" textlink="">
      <xdr:nvSpPr>
        <xdr:cNvPr id="93" name="楕円 92"/>
        <xdr:cNvSpPr/>
      </xdr:nvSpPr>
      <xdr:spPr>
        <a:xfrm>
          <a:off x="3175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60675</xdr:rowOff>
    </xdr:from>
    <xdr:ext cx="762000" cy="259045"/>
    <xdr:sp macro="" textlink="">
      <xdr:nvSpPr>
        <xdr:cNvPr id="94" name="テキスト ボックス 93"/>
        <xdr:cNvSpPr txBox="1"/>
      </xdr:nvSpPr>
      <xdr:spPr>
        <a:xfrm>
          <a:off x="2844800" y="640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143328</xdr:rowOff>
    </xdr:from>
    <xdr:to>
      <xdr:col>11</xdr:col>
      <xdr:colOff>82550</xdr:colOff>
      <xdr:row>39</xdr:row>
      <xdr:rowOff>73478</xdr:rowOff>
    </xdr:to>
    <xdr:sp macro="" textlink="">
      <xdr:nvSpPr>
        <xdr:cNvPr id="95" name="楕円 94"/>
        <xdr:cNvSpPr/>
      </xdr:nvSpPr>
      <xdr:spPr>
        <a:xfrm>
          <a:off x="2286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83655</xdr:rowOff>
    </xdr:from>
    <xdr:ext cx="762000" cy="259045"/>
    <xdr:sp macro="" textlink="">
      <xdr:nvSpPr>
        <xdr:cNvPr id="96" name="テキスト ボックス 95"/>
        <xdr:cNvSpPr txBox="1"/>
      </xdr:nvSpPr>
      <xdr:spPr>
        <a:xfrm>
          <a:off x="1955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143328</xdr:rowOff>
    </xdr:from>
    <xdr:to>
      <xdr:col>7</xdr:col>
      <xdr:colOff>31750</xdr:colOff>
      <xdr:row>39</xdr:row>
      <xdr:rowOff>73478</xdr:rowOff>
    </xdr:to>
    <xdr:sp macro="" textlink="">
      <xdr:nvSpPr>
        <xdr:cNvPr id="97" name="楕円 96"/>
        <xdr:cNvSpPr/>
      </xdr:nvSpPr>
      <xdr:spPr>
        <a:xfrm>
          <a:off x="1397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83655</xdr:rowOff>
    </xdr:from>
    <xdr:ext cx="762000" cy="259045"/>
    <xdr:sp macro="" textlink="">
      <xdr:nvSpPr>
        <xdr:cNvPr id="98" name="テキスト ボックス 97"/>
        <xdr:cNvSpPr txBox="1"/>
      </xdr:nvSpPr>
      <xdr:spPr>
        <a:xfrm>
          <a:off x="1066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類似団体と比較して同水準となっているが、経常一般財源の中で法人町民税の影響が大きく、増減の要因となっている。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予算編成段階での経常経費の縮減目標の設定等により、継続的な経常経費圧縮のための取組を進める必要がある。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160782</xdr:rowOff>
    </xdr:from>
    <xdr:to>
      <xdr:col>23</xdr:col>
      <xdr:colOff>133350</xdr:colOff>
      <xdr:row>67</xdr:row>
      <xdr:rowOff>7620</xdr:rowOff>
    </xdr:to>
    <xdr:cxnSp macro="">
      <xdr:nvCxnSpPr>
        <xdr:cNvPr id="126" name="直線コネクタ 125"/>
        <xdr:cNvCxnSpPr/>
      </xdr:nvCxnSpPr>
      <xdr:spPr>
        <a:xfrm flipV="1">
          <a:off x="4953000" y="10104882"/>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75709</xdr:rowOff>
    </xdr:from>
    <xdr:ext cx="762000" cy="259045"/>
    <xdr:sp macro="" textlink="">
      <xdr:nvSpPr>
        <xdr:cNvPr id="129" name="財政構造の弾力性最大値テキスト"/>
        <xdr:cNvSpPr txBox="1"/>
      </xdr:nvSpPr>
      <xdr:spPr>
        <a:xfrm>
          <a:off x="5041900" y="98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160782</xdr:rowOff>
    </xdr:from>
    <xdr:to>
      <xdr:col>24</xdr:col>
      <xdr:colOff>12700</xdr:colOff>
      <xdr:row>58</xdr:row>
      <xdr:rowOff>160782</xdr:rowOff>
    </xdr:to>
    <xdr:cxnSp macro="">
      <xdr:nvCxnSpPr>
        <xdr:cNvPr id="130" name="直線コネクタ 129"/>
        <xdr:cNvCxnSpPr/>
      </xdr:nvCxnSpPr>
      <xdr:spPr>
        <a:xfrm>
          <a:off x="4864100" y="101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51562</xdr:rowOff>
    </xdr:from>
    <xdr:to>
      <xdr:col>23</xdr:col>
      <xdr:colOff>133350</xdr:colOff>
      <xdr:row>63</xdr:row>
      <xdr:rowOff>51562</xdr:rowOff>
    </xdr:to>
    <xdr:cxnSp macro="">
      <xdr:nvCxnSpPr>
        <xdr:cNvPr id="131" name="直線コネクタ 130"/>
        <xdr:cNvCxnSpPr/>
      </xdr:nvCxnSpPr>
      <xdr:spPr>
        <a:xfrm>
          <a:off x="4114800" y="108529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93489</xdr:rowOff>
    </xdr:from>
    <xdr:ext cx="762000" cy="259045"/>
    <xdr:sp macro="" textlink="">
      <xdr:nvSpPr>
        <xdr:cNvPr id="132" name="財政構造の弾力性平均値テキスト"/>
        <xdr:cNvSpPr txBox="1"/>
      </xdr:nvSpPr>
      <xdr:spPr>
        <a:xfrm>
          <a:off x="5041900" y="1089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33" name="フローチャート: 判断 132"/>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12954</xdr:rowOff>
    </xdr:from>
    <xdr:to>
      <xdr:col>19</xdr:col>
      <xdr:colOff>133350</xdr:colOff>
      <xdr:row>63</xdr:row>
      <xdr:rowOff>51562</xdr:rowOff>
    </xdr:to>
    <xdr:cxnSp macro="">
      <xdr:nvCxnSpPr>
        <xdr:cNvPr id="134" name="直線コネクタ 133"/>
        <xdr:cNvCxnSpPr/>
      </xdr:nvCxnSpPr>
      <xdr:spPr>
        <a:xfrm>
          <a:off x="3225800" y="1081430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68326</xdr:rowOff>
    </xdr:from>
    <xdr:to>
      <xdr:col>19</xdr:col>
      <xdr:colOff>184150</xdr:colOff>
      <xdr:row>63</xdr:row>
      <xdr:rowOff>169926</xdr:rowOff>
    </xdr:to>
    <xdr:sp macro="" textlink="">
      <xdr:nvSpPr>
        <xdr:cNvPr id="135" name="フローチャート: 判断 134"/>
        <xdr:cNvSpPr/>
      </xdr:nvSpPr>
      <xdr:spPr>
        <a:xfrm>
          <a:off x="4064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154703</xdr:rowOff>
    </xdr:from>
    <xdr:ext cx="736600" cy="259045"/>
    <xdr:sp macro="" textlink="">
      <xdr:nvSpPr>
        <xdr:cNvPr id="136" name="テキスト ボックス 135"/>
        <xdr:cNvSpPr txBox="1"/>
      </xdr:nvSpPr>
      <xdr:spPr>
        <a:xfrm>
          <a:off x="3733800" y="1095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12954</xdr:rowOff>
    </xdr:from>
    <xdr:to>
      <xdr:col>15</xdr:col>
      <xdr:colOff>82550</xdr:colOff>
      <xdr:row>64</xdr:row>
      <xdr:rowOff>169672</xdr:rowOff>
    </xdr:to>
    <xdr:cxnSp macro="">
      <xdr:nvCxnSpPr>
        <xdr:cNvPr id="137" name="直線コネクタ 136"/>
        <xdr:cNvCxnSpPr/>
      </xdr:nvCxnSpPr>
      <xdr:spPr>
        <a:xfrm flipV="1">
          <a:off x="2336800" y="10814304"/>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8" name="フローチャート: 判断 137"/>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9" name="テキスト ボックス 138"/>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64</xdr:row>
      <xdr:rowOff>169672</xdr:rowOff>
    </xdr:to>
    <xdr:cxnSp macro="">
      <xdr:nvCxnSpPr>
        <xdr:cNvPr id="140" name="直線コネクタ 139"/>
        <xdr:cNvCxnSpPr/>
      </xdr:nvCxnSpPr>
      <xdr:spPr>
        <a:xfrm>
          <a:off x="1447800" y="10674350"/>
          <a:ext cx="889000" cy="46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157734</xdr:rowOff>
    </xdr:from>
    <xdr:to>
      <xdr:col>11</xdr:col>
      <xdr:colOff>82550</xdr:colOff>
      <xdr:row>63</xdr:row>
      <xdr:rowOff>87884</xdr:rowOff>
    </xdr:to>
    <xdr:sp macro="" textlink="">
      <xdr:nvSpPr>
        <xdr:cNvPr id="141" name="フローチャート: 判断 140"/>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98061</xdr:rowOff>
    </xdr:from>
    <xdr:ext cx="762000" cy="259045"/>
    <xdr:sp macro="" textlink="">
      <xdr:nvSpPr>
        <xdr:cNvPr id="142" name="テキスト ボックス 141"/>
        <xdr:cNvSpPr txBox="1"/>
      </xdr:nvSpPr>
      <xdr:spPr>
        <a:xfrm>
          <a:off x="1955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20066</xdr:rowOff>
    </xdr:from>
    <xdr:to>
      <xdr:col>7</xdr:col>
      <xdr:colOff>31750</xdr:colOff>
      <xdr:row>63</xdr:row>
      <xdr:rowOff>121666</xdr:rowOff>
    </xdr:to>
    <xdr:sp macro="" textlink="">
      <xdr:nvSpPr>
        <xdr:cNvPr id="143" name="フローチャート: 判断 142"/>
        <xdr:cNvSpPr/>
      </xdr:nvSpPr>
      <xdr:spPr>
        <a:xfrm>
          <a:off x="13970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106443</xdr:rowOff>
    </xdr:from>
    <xdr:ext cx="762000" cy="259045"/>
    <xdr:sp macro="" textlink="">
      <xdr:nvSpPr>
        <xdr:cNvPr id="144" name="テキスト ボックス 143"/>
        <xdr:cNvSpPr txBox="1"/>
      </xdr:nvSpPr>
      <xdr:spPr>
        <a:xfrm>
          <a:off x="1066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762</xdr:rowOff>
    </xdr:from>
    <xdr:to>
      <xdr:col>23</xdr:col>
      <xdr:colOff>184150</xdr:colOff>
      <xdr:row>63</xdr:row>
      <xdr:rowOff>102362</xdr:rowOff>
    </xdr:to>
    <xdr:sp macro="" textlink="">
      <xdr:nvSpPr>
        <xdr:cNvPr id="150" name="楕円 149"/>
        <xdr:cNvSpPr/>
      </xdr:nvSpPr>
      <xdr:spPr>
        <a:xfrm>
          <a:off x="49022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17289</xdr:rowOff>
    </xdr:from>
    <xdr:ext cx="762000" cy="259045"/>
    <xdr:sp macro="" textlink="">
      <xdr:nvSpPr>
        <xdr:cNvPr id="151" name="財政構造の弾力性該当値テキスト"/>
        <xdr:cNvSpPr txBox="1"/>
      </xdr:nvSpPr>
      <xdr:spPr>
        <a:xfrm>
          <a:off x="5041900" y="1064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762</xdr:rowOff>
    </xdr:from>
    <xdr:to>
      <xdr:col>19</xdr:col>
      <xdr:colOff>184150</xdr:colOff>
      <xdr:row>63</xdr:row>
      <xdr:rowOff>102362</xdr:rowOff>
    </xdr:to>
    <xdr:sp macro="" textlink="">
      <xdr:nvSpPr>
        <xdr:cNvPr id="152" name="楕円 151"/>
        <xdr:cNvSpPr/>
      </xdr:nvSpPr>
      <xdr:spPr>
        <a:xfrm>
          <a:off x="4064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112539</xdr:rowOff>
    </xdr:from>
    <xdr:ext cx="736600" cy="259045"/>
    <xdr:sp macro="" textlink="">
      <xdr:nvSpPr>
        <xdr:cNvPr id="153" name="テキスト ボックス 152"/>
        <xdr:cNvSpPr txBox="1"/>
      </xdr:nvSpPr>
      <xdr:spPr>
        <a:xfrm>
          <a:off x="3733800" y="1057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133604</xdr:rowOff>
    </xdr:from>
    <xdr:to>
      <xdr:col>15</xdr:col>
      <xdr:colOff>133350</xdr:colOff>
      <xdr:row>63</xdr:row>
      <xdr:rowOff>63754</xdr:rowOff>
    </xdr:to>
    <xdr:sp macro="" textlink="">
      <xdr:nvSpPr>
        <xdr:cNvPr id="154" name="楕円 153"/>
        <xdr:cNvSpPr/>
      </xdr:nvSpPr>
      <xdr:spPr>
        <a:xfrm>
          <a:off x="31750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73931</xdr:rowOff>
    </xdr:from>
    <xdr:ext cx="762000" cy="259045"/>
    <xdr:sp macro="" textlink="">
      <xdr:nvSpPr>
        <xdr:cNvPr id="155" name="テキスト ボックス 154"/>
        <xdr:cNvSpPr txBox="1"/>
      </xdr:nvSpPr>
      <xdr:spPr>
        <a:xfrm>
          <a:off x="2844800" y="1053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118872</xdr:rowOff>
    </xdr:from>
    <xdr:to>
      <xdr:col>11</xdr:col>
      <xdr:colOff>82550</xdr:colOff>
      <xdr:row>65</xdr:row>
      <xdr:rowOff>49022</xdr:rowOff>
    </xdr:to>
    <xdr:sp macro="" textlink="">
      <xdr:nvSpPr>
        <xdr:cNvPr id="156" name="楕円 155"/>
        <xdr:cNvSpPr/>
      </xdr:nvSpPr>
      <xdr:spPr>
        <a:xfrm>
          <a:off x="2286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33799</xdr:rowOff>
    </xdr:from>
    <xdr:ext cx="762000" cy="259045"/>
    <xdr:sp macro="" textlink="">
      <xdr:nvSpPr>
        <xdr:cNvPr id="157" name="テキスト ボックス 156"/>
        <xdr:cNvSpPr txBox="1"/>
      </xdr:nvSpPr>
      <xdr:spPr>
        <a:xfrm>
          <a:off x="1955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58" name="楕円 157"/>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105427</xdr:rowOff>
    </xdr:from>
    <xdr:ext cx="762000" cy="259045"/>
    <xdr:sp macro="" textlink="">
      <xdr:nvSpPr>
        <xdr:cNvPr id="159" name="テキスト ボックス 158"/>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[172,378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の比較では抑制が図られていると言えるが、人口規模が小さいことなどから全国平均、神奈川県平均と比較すると高い水準にある。人件費は退職手当組合負担金の減により下降に転じたが、物件費は需用費などの経常経費を中心に抑制を図っているものの、各種業務委託料などが増加の要因となってい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60699</xdr:rowOff>
    </xdr:from>
    <xdr:to>
      <xdr:col>23</xdr:col>
      <xdr:colOff>133350</xdr:colOff>
      <xdr:row>90</xdr:row>
      <xdr:rowOff>24833</xdr:rowOff>
    </xdr:to>
    <xdr:cxnSp macro="">
      <xdr:nvCxnSpPr>
        <xdr:cNvPr id="189" name="直線コネクタ 188"/>
        <xdr:cNvCxnSpPr/>
      </xdr:nvCxnSpPr>
      <xdr:spPr>
        <a:xfrm flipV="1">
          <a:off x="4953000" y="13948149"/>
          <a:ext cx="0" cy="1507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168360</xdr:rowOff>
    </xdr:from>
    <xdr:ext cx="762000" cy="259045"/>
    <xdr:sp macro="" textlink="">
      <xdr:nvSpPr>
        <xdr:cNvPr id="190" name="人件費・物件費等の状況最小値テキスト"/>
        <xdr:cNvSpPr txBox="1"/>
      </xdr:nvSpPr>
      <xdr:spPr>
        <a:xfrm>
          <a:off x="5041900" y="1542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24833</xdr:rowOff>
    </xdr:from>
    <xdr:to>
      <xdr:col>24</xdr:col>
      <xdr:colOff>12700</xdr:colOff>
      <xdr:row>90</xdr:row>
      <xdr:rowOff>24833</xdr:rowOff>
    </xdr:to>
    <xdr:cxnSp macro="">
      <xdr:nvCxnSpPr>
        <xdr:cNvPr id="191" name="直線コネクタ 190"/>
        <xdr:cNvCxnSpPr/>
      </xdr:nvCxnSpPr>
      <xdr:spPr>
        <a:xfrm>
          <a:off x="4864100" y="1545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147076</xdr:rowOff>
    </xdr:from>
    <xdr:ext cx="762000" cy="259045"/>
    <xdr:sp macro="" textlink="">
      <xdr:nvSpPr>
        <xdr:cNvPr id="192" name="人件費・物件費等の状況最大値テキスト"/>
        <xdr:cNvSpPr txBox="1"/>
      </xdr:nvSpPr>
      <xdr:spPr>
        <a:xfrm>
          <a:off x="5041900" y="1369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60699</xdr:rowOff>
    </xdr:from>
    <xdr:to>
      <xdr:col>24</xdr:col>
      <xdr:colOff>12700</xdr:colOff>
      <xdr:row>81</xdr:row>
      <xdr:rowOff>60699</xdr:rowOff>
    </xdr:to>
    <xdr:cxnSp macro="">
      <xdr:nvCxnSpPr>
        <xdr:cNvPr id="193" name="直線コネクタ 192"/>
        <xdr:cNvCxnSpPr/>
      </xdr:nvCxnSpPr>
      <xdr:spPr>
        <a:xfrm>
          <a:off x="4864100" y="1394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24679</xdr:rowOff>
    </xdr:from>
    <xdr:to>
      <xdr:col>23</xdr:col>
      <xdr:colOff>133350</xdr:colOff>
      <xdr:row>82</xdr:row>
      <xdr:rowOff>32848</xdr:rowOff>
    </xdr:to>
    <xdr:cxnSp macro="">
      <xdr:nvCxnSpPr>
        <xdr:cNvPr id="194" name="直線コネクタ 193"/>
        <xdr:cNvCxnSpPr/>
      </xdr:nvCxnSpPr>
      <xdr:spPr>
        <a:xfrm>
          <a:off x="4114800" y="14083579"/>
          <a:ext cx="838200" cy="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16980</xdr:rowOff>
    </xdr:from>
    <xdr:ext cx="762000" cy="259045"/>
    <xdr:sp macro="" textlink="">
      <xdr:nvSpPr>
        <xdr:cNvPr id="195" name="人件費・物件費等の状況平均値テキスト"/>
        <xdr:cNvSpPr txBox="1"/>
      </xdr:nvSpPr>
      <xdr:spPr>
        <a:xfrm>
          <a:off x="5041900" y="14247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44903</xdr:rowOff>
    </xdr:from>
    <xdr:to>
      <xdr:col>23</xdr:col>
      <xdr:colOff>184150</xdr:colOff>
      <xdr:row>83</xdr:row>
      <xdr:rowOff>146503</xdr:rowOff>
    </xdr:to>
    <xdr:sp macro="" textlink="">
      <xdr:nvSpPr>
        <xdr:cNvPr id="196" name="フローチャート: 判断 195"/>
        <xdr:cNvSpPr/>
      </xdr:nvSpPr>
      <xdr:spPr>
        <a:xfrm>
          <a:off x="4902200" y="1427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19233</xdr:rowOff>
    </xdr:from>
    <xdr:to>
      <xdr:col>19</xdr:col>
      <xdr:colOff>133350</xdr:colOff>
      <xdr:row>82</xdr:row>
      <xdr:rowOff>24679</xdr:rowOff>
    </xdr:to>
    <xdr:cxnSp macro="">
      <xdr:nvCxnSpPr>
        <xdr:cNvPr id="197" name="直線コネクタ 196"/>
        <xdr:cNvCxnSpPr/>
      </xdr:nvCxnSpPr>
      <xdr:spPr>
        <a:xfrm>
          <a:off x="3225800" y="14078133"/>
          <a:ext cx="889000" cy="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18903</xdr:rowOff>
    </xdr:from>
    <xdr:to>
      <xdr:col>19</xdr:col>
      <xdr:colOff>184150</xdr:colOff>
      <xdr:row>83</xdr:row>
      <xdr:rowOff>120503</xdr:rowOff>
    </xdr:to>
    <xdr:sp macro="" textlink="">
      <xdr:nvSpPr>
        <xdr:cNvPr id="198" name="フローチャート: 判断 197"/>
        <xdr:cNvSpPr/>
      </xdr:nvSpPr>
      <xdr:spPr>
        <a:xfrm>
          <a:off x="4064000" y="1424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105280</xdr:rowOff>
    </xdr:from>
    <xdr:ext cx="736600" cy="259045"/>
    <xdr:sp macro="" textlink="">
      <xdr:nvSpPr>
        <xdr:cNvPr id="199" name="テキスト ボックス 198"/>
        <xdr:cNvSpPr txBox="1"/>
      </xdr:nvSpPr>
      <xdr:spPr>
        <a:xfrm>
          <a:off x="3733800" y="14335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165576</xdr:rowOff>
    </xdr:from>
    <xdr:to>
      <xdr:col>15</xdr:col>
      <xdr:colOff>82550</xdr:colOff>
      <xdr:row>82</xdr:row>
      <xdr:rowOff>19233</xdr:rowOff>
    </xdr:to>
    <xdr:cxnSp macro="">
      <xdr:nvCxnSpPr>
        <xdr:cNvPr id="200" name="直線コネクタ 199"/>
        <xdr:cNvCxnSpPr/>
      </xdr:nvCxnSpPr>
      <xdr:spPr>
        <a:xfrm>
          <a:off x="2336800" y="14053026"/>
          <a:ext cx="889000" cy="2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14066</xdr:rowOff>
    </xdr:from>
    <xdr:to>
      <xdr:col>15</xdr:col>
      <xdr:colOff>133350</xdr:colOff>
      <xdr:row>83</xdr:row>
      <xdr:rowOff>115666</xdr:rowOff>
    </xdr:to>
    <xdr:sp macro="" textlink="">
      <xdr:nvSpPr>
        <xdr:cNvPr id="201" name="フローチャート: 判断 200"/>
        <xdr:cNvSpPr/>
      </xdr:nvSpPr>
      <xdr:spPr>
        <a:xfrm>
          <a:off x="3175000" y="142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100443</xdr:rowOff>
    </xdr:from>
    <xdr:ext cx="762000" cy="259045"/>
    <xdr:sp macro="" textlink="">
      <xdr:nvSpPr>
        <xdr:cNvPr id="202" name="テキスト ボックス 201"/>
        <xdr:cNvSpPr txBox="1"/>
      </xdr:nvSpPr>
      <xdr:spPr>
        <a:xfrm>
          <a:off x="2844800" y="1433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140300</xdr:rowOff>
    </xdr:from>
    <xdr:to>
      <xdr:col>11</xdr:col>
      <xdr:colOff>31750</xdr:colOff>
      <xdr:row>81</xdr:row>
      <xdr:rowOff>165576</xdr:rowOff>
    </xdr:to>
    <xdr:cxnSp macro="">
      <xdr:nvCxnSpPr>
        <xdr:cNvPr id="203" name="直線コネクタ 202"/>
        <xdr:cNvCxnSpPr/>
      </xdr:nvCxnSpPr>
      <xdr:spPr>
        <a:xfrm>
          <a:off x="1447800" y="14027750"/>
          <a:ext cx="889000" cy="2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28363</xdr:rowOff>
    </xdr:from>
    <xdr:to>
      <xdr:col>11</xdr:col>
      <xdr:colOff>82550</xdr:colOff>
      <xdr:row>83</xdr:row>
      <xdr:rowOff>129963</xdr:rowOff>
    </xdr:to>
    <xdr:sp macro="" textlink="">
      <xdr:nvSpPr>
        <xdr:cNvPr id="204" name="フローチャート: 判断 203"/>
        <xdr:cNvSpPr/>
      </xdr:nvSpPr>
      <xdr:spPr>
        <a:xfrm>
          <a:off x="2286000" y="142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114740</xdr:rowOff>
    </xdr:from>
    <xdr:ext cx="762000" cy="259045"/>
    <xdr:sp macro="" textlink="">
      <xdr:nvSpPr>
        <xdr:cNvPr id="205" name="テキスト ボックス 204"/>
        <xdr:cNvSpPr txBox="1"/>
      </xdr:nvSpPr>
      <xdr:spPr>
        <a:xfrm>
          <a:off x="1955800" y="1434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169875</xdr:rowOff>
    </xdr:from>
    <xdr:to>
      <xdr:col>7</xdr:col>
      <xdr:colOff>31750</xdr:colOff>
      <xdr:row>83</xdr:row>
      <xdr:rowOff>100025</xdr:rowOff>
    </xdr:to>
    <xdr:sp macro="" textlink="">
      <xdr:nvSpPr>
        <xdr:cNvPr id="206" name="フローチャート: 判断 205"/>
        <xdr:cNvSpPr/>
      </xdr:nvSpPr>
      <xdr:spPr>
        <a:xfrm>
          <a:off x="1397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84802</xdr:rowOff>
    </xdr:from>
    <xdr:ext cx="762000" cy="259045"/>
    <xdr:sp macro="" textlink="">
      <xdr:nvSpPr>
        <xdr:cNvPr id="207" name="テキスト ボックス 206"/>
        <xdr:cNvSpPr txBox="1"/>
      </xdr:nvSpPr>
      <xdr:spPr>
        <a:xfrm>
          <a:off x="1066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153498</xdr:rowOff>
    </xdr:from>
    <xdr:to>
      <xdr:col>23</xdr:col>
      <xdr:colOff>184150</xdr:colOff>
      <xdr:row>82</xdr:row>
      <xdr:rowOff>83648</xdr:rowOff>
    </xdr:to>
    <xdr:sp macro="" textlink="">
      <xdr:nvSpPr>
        <xdr:cNvPr id="213" name="楕円 212"/>
        <xdr:cNvSpPr/>
      </xdr:nvSpPr>
      <xdr:spPr>
        <a:xfrm>
          <a:off x="4902200" y="1404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170025</xdr:rowOff>
    </xdr:from>
    <xdr:ext cx="762000" cy="259045"/>
    <xdr:sp macro="" textlink="">
      <xdr:nvSpPr>
        <xdr:cNvPr id="214" name="人件費・物件費等の状況該当値テキスト"/>
        <xdr:cNvSpPr txBox="1"/>
      </xdr:nvSpPr>
      <xdr:spPr>
        <a:xfrm>
          <a:off x="5041900" y="1388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145329</xdr:rowOff>
    </xdr:from>
    <xdr:to>
      <xdr:col>19</xdr:col>
      <xdr:colOff>184150</xdr:colOff>
      <xdr:row>82</xdr:row>
      <xdr:rowOff>75479</xdr:rowOff>
    </xdr:to>
    <xdr:sp macro="" textlink="">
      <xdr:nvSpPr>
        <xdr:cNvPr id="215" name="楕円 214"/>
        <xdr:cNvSpPr/>
      </xdr:nvSpPr>
      <xdr:spPr>
        <a:xfrm>
          <a:off x="4064000" y="1403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85656</xdr:rowOff>
    </xdr:from>
    <xdr:ext cx="736600" cy="259045"/>
    <xdr:sp macro="" textlink="">
      <xdr:nvSpPr>
        <xdr:cNvPr id="216" name="テキスト ボックス 215"/>
        <xdr:cNvSpPr txBox="1"/>
      </xdr:nvSpPr>
      <xdr:spPr>
        <a:xfrm>
          <a:off x="3733800" y="13801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139883</xdr:rowOff>
    </xdr:from>
    <xdr:to>
      <xdr:col>15</xdr:col>
      <xdr:colOff>133350</xdr:colOff>
      <xdr:row>82</xdr:row>
      <xdr:rowOff>70033</xdr:rowOff>
    </xdr:to>
    <xdr:sp macro="" textlink="">
      <xdr:nvSpPr>
        <xdr:cNvPr id="217" name="楕円 216"/>
        <xdr:cNvSpPr/>
      </xdr:nvSpPr>
      <xdr:spPr>
        <a:xfrm>
          <a:off x="3175000" y="1402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80210</xdr:rowOff>
    </xdr:from>
    <xdr:ext cx="762000" cy="259045"/>
    <xdr:sp macro="" textlink="">
      <xdr:nvSpPr>
        <xdr:cNvPr id="218" name="テキスト ボックス 217"/>
        <xdr:cNvSpPr txBox="1"/>
      </xdr:nvSpPr>
      <xdr:spPr>
        <a:xfrm>
          <a:off x="2844800" y="13796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114776</xdr:rowOff>
    </xdr:from>
    <xdr:to>
      <xdr:col>11</xdr:col>
      <xdr:colOff>82550</xdr:colOff>
      <xdr:row>82</xdr:row>
      <xdr:rowOff>44926</xdr:rowOff>
    </xdr:to>
    <xdr:sp macro="" textlink="">
      <xdr:nvSpPr>
        <xdr:cNvPr id="219" name="楕円 218"/>
        <xdr:cNvSpPr/>
      </xdr:nvSpPr>
      <xdr:spPr>
        <a:xfrm>
          <a:off x="2286000" y="1400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55103</xdr:rowOff>
    </xdr:from>
    <xdr:ext cx="762000" cy="259045"/>
    <xdr:sp macro="" textlink="">
      <xdr:nvSpPr>
        <xdr:cNvPr id="220" name="テキスト ボックス 219"/>
        <xdr:cNvSpPr txBox="1"/>
      </xdr:nvSpPr>
      <xdr:spPr>
        <a:xfrm>
          <a:off x="1955800" y="13771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89500</xdr:rowOff>
    </xdr:from>
    <xdr:to>
      <xdr:col>7</xdr:col>
      <xdr:colOff>31750</xdr:colOff>
      <xdr:row>82</xdr:row>
      <xdr:rowOff>19650</xdr:rowOff>
    </xdr:to>
    <xdr:sp macro="" textlink="">
      <xdr:nvSpPr>
        <xdr:cNvPr id="221" name="楕円 220"/>
        <xdr:cNvSpPr/>
      </xdr:nvSpPr>
      <xdr:spPr>
        <a:xfrm>
          <a:off x="1397000" y="139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29827</xdr:rowOff>
    </xdr:from>
    <xdr:ext cx="762000" cy="259045"/>
    <xdr:sp macro="" textlink="">
      <xdr:nvSpPr>
        <xdr:cNvPr id="222" name="テキスト ボックス 221"/>
        <xdr:cNvSpPr txBox="1"/>
      </xdr:nvSpPr>
      <xdr:spPr>
        <a:xfrm>
          <a:off x="1066800" y="137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類似団体との比較ではほぼ中位であり、全国町村平均と同程度である。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年度による採用人数の平準化等により、職員の年齢構成の偏りの是正を図り、中長期的な視点からラスパイレス指数の上昇抑制に向けて引き続き取り組む必要がある。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89</xdr:row>
      <xdr:rowOff>23888</xdr:rowOff>
    </xdr:to>
    <xdr:cxnSp macro="">
      <xdr:nvCxnSpPr>
        <xdr:cNvPr id="253" name="直線コネクタ 252"/>
        <xdr:cNvCxnSpPr/>
      </xdr:nvCxnSpPr>
      <xdr:spPr>
        <a:xfrm flipV="1">
          <a:off x="17018000" y="1395004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167415</xdr:rowOff>
    </xdr:from>
    <xdr:ext cx="762000" cy="259045"/>
    <xdr:sp macro="" textlink="">
      <xdr:nvSpPr>
        <xdr:cNvPr id="254" name="給与水準   （国との比較）最小値テキスト"/>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23888</xdr:rowOff>
    </xdr:from>
    <xdr:to>
      <xdr:col>81</xdr:col>
      <xdr:colOff>133350</xdr:colOff>
      <xdr:row>89</xdr:row>
      <xdr:rowOff>23888</xdr:rowOff>
    </xdr:to>
    <xdr:cxnSp macro="">
      <xdr:nvCxnSpPr>
        <xdr:cNvPr id="255" name="直線コネクタ 254"/>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87</xdr:row>
      <xdr:rowOff>33564</xdr:rowOff>
    </xdr:to>
    <xdr:cxnSp macro="">
      <xdr:nvCxnSpPr>
        <xdr:cNvPr id="258" name="直線コネクタ 257"/>
        <xdr:cNvCxnSpPr/>
      </xdr:nvCxnSpPr>
      <xdr:spPr>
        <a:xfrm flipV="1">
          <a:off x="16179800" y="14811829"/>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9" name="給与水準   （国との比較）平均値テキスト"/>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60" name="フローチャート: 判断 259"/>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113998</xdr:rowOff>
    </xdr:to>
    <xdr:cxnSp macro="">
      <xdr:nvCxnSpPr>
        <xdr:cNvPr id="261" name="直線コネクタ 260"/>
        <xdr:cNvCxnSpPr/>
      </xdr:nvCxnSpPr>
      <xdr:spPr>
        <a:xfrm flipV="1">
          <a:off x="15290800" y="14949714"/>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2" name="フローチャート: 判断 261"/>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3" name="テキスト ボックス 262"/>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87</xdr:row>
      <xdr:rowOff>113998</xdr:rowOff>
    </xdr:to>
    <xdr:cxnSp macro="">
      <xdr:nvCxnSpPr>
        <xdr:cNvPr id="264" name="直線コネクタ 263"/>
        <xdr:cNvCxnSpPr/>
      </xdr:nvCxnSpPr>
      <xdr:spPr>
        <a:xfrm>
          <a:off x="14401800" y="15007166"/>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4838</xdr:rowOff>
    </xdr:from>
    <xdr:to>
      <xdr:col>73</xdr:col>
      <xdr:colOff>44450</xdr:colOff>
      <xdr:row>86</xdr:row>
      <xdr:rowOff>106438</xdr:rowOff>
    </xdr:to>
    <xdr:sp macro="" textlink="">
      <xdr:nvSpPr>
        <xdr:cNvPr id="265" name="フローチャート: 判断 264"/>
        <xdr:cNvSpPr/>
      </xdr:nvSpPr>
      <xdr:spPr>
        <a:xfrm>
          <a:off x="15240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116615</xdr:rowOff>
    </xdr:from>
    <xdr:ext cx="762000" cy="259045"/>
    <xdr:sp macro="" textlink="">
      <xdr:nvSpPr>
        <xdr:cNvPr id="266" name="テキスト ボックス 265"/>
        <xdr:cNvSpPr txBox="1"/>
      </xdr:nvSpPr>
      <xdr:spPr>
        <a:xfrm>
          <a:off x="14909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91016</xdr:rowOff>
    </xdr:to>
    <xdr:cxnSp macro="">
      <xdr:nvCxnSpPr>
        <xdr:cNvPr id="267" name="直線コネクタ 266"/>
        <xdr:cNvCxnSpPr/>
      </xdr:nvCxnSpPr>
      <xdr:spPr>
        <a:xfrm>
          <a:off x="13512800" y="149267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8" name="フローチャート: 判断 267"/>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69" name="テキスト ボックス 268"/>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38402</xdr:rowOff>
    </xdr:from>
    <xdr:to>
      <xdr:col>64</xdr:col>
      <xdr:colOff>152400</xdr:colOff>
      <xdr:row>85</xdr:row>
      <xdr:rowOff>140002</xdr:rowOff>
    </xdr:to>
    <xdr:sp macro="" textlink="">
      <xdr:nvSpPr>
        <xdr:cNvPr id="270" name="フローチャート: 判断 269"/>
        <xdr:cNvSpPr/>
      </xdr:nvSpPr>
      <xdr:spPr>
        <a:xfrm>
          <a:off x="13462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150179</xdr:rowOff>
    </xdr:from>
    <xdr:ext cx="762000" cy="259045"/>
    <xdr:sp macro="" textlink="">
      <xdr:nvSpPr>
        <xdr:cNvPr id="271" name="テキスト ボックス 270"/>
        <xdr:cNvSpPr txBox="1"/>
      </xdr:nvSpPr>
      <xdr:spPr>
        <a:xfrm>
          <a:off x="13131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7" name="楕円 276"/>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8" name="給与水準   （国との比較）該当値テキスト"/>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79" name="楕円 278"/>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80" name="テキスト ボックス 279"/>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63198</xdr:rowOff>
    </xdr:from>
    <xdr:to>
      <xdr:col>73</xdr:col>
      <xdr:colOff>44450</xdr:colOff>
      <xdr:row>87</xdr:row>
      <xdr:rowOff>164798</xdr:rowOff>
    </xdr:to>
    <xdr:sp macro="" textlink="">
      <xdr:nvSpPr>
        <xdr:cNvPr id="281" name="楕円 280"/>
        <xdr:cNvSpPr/>
      </xdr:nvSpPr>
      <xdr:spPr>
        <a:xfrm>
          <a:off x="15240000" y="1497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149575</xdr:rowOff>
    </xdr:from>
    <xdr:ext cx="762000" cy="259045"/>
    <xdr:sp macro="" textlink="">
      <xdr:nvSpPr>
        <xdr:cNvPr id="282" name="テキスト ボックス 281"/>
        <xdr:cNvSpPr txBox="1"/>
      </xdr:nvSpPr>
      <xdr:spPr>
        <a:xfrm>
          <a:off x="14909800" y="1506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83" name="楕円 282"/>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84" name="テキスト ボックス 283"/>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5" name="楕円 284"/>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6" name="テキスト ボックス 285"/>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規模が小さいため、全国平均、県平均を上回っているが、類似団体との比較では抑制が図られている。各年度の新規職員の採用については基本的に退職者の補充にとどめるなど、抑制に努めており、引き続き適正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131223</xdr:rowOff>
    </xdr:from>
    <xdr:to>
      <xdr:col>81</xdr:col>
      <xdr:colOff>44450</xdr:colOff>
      <xdr:row>66</xdr:row>
      <xdr:rowOff>13780</xdr:rowOff>
    </xdr:to>
    <xdr:cxnSp macro="">
      <xdr:nvCxnSpPr>
        <xdr:cNvPr id="312" name="直線コネクタ 311"/>
        <xdr:cNvCxnSpPr/>
      </xdr:nvCxnSpPr>
      <xdr:spPr>
        <a:xfrm flipV="1">
          <a:off x="17018000" y="10075323"/>
          <a:ext cx="0" cy="1254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157307</xdr:rowOff>
    </xdr:from>
    <xdr:ext cx="762000" cy="259045"/>
    <xdr:sp macro="" textlink="">
      <xdr:nvSpPr>
        <xdr:cNvPr id="313" name="定員管理の状況最小値テキスト"/>
        <xdr:cNvSpPr txBox="1"/>
      </xdr:nvSpPr>
      <xdr:spPr>
        <a:xfrm>
          <a:off x="17106900" y="1130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13780</xdr:rowOff>
    </xdr:from>
    <xdr:to>
      <xdr:col>81</xdr:col>
      <xdr:colOff>133350</xdr:colOff>
      <xdr:row>66</xdr:row>
      <xdr:rowOff>13780</xdr:rowOff>
    </xdr:to>
    <xdr:cxnSp macro="">
      <xdr:nvCxnSpPr>
        <xdr:cNvPr id="314" name="直線コネクタ 313"/>
        <xdr:cNvCxnSpPr/>
      </xdr:nvCxnSpPr>
      <xdr:spPr>
        <a:xfrm>
          <a:off x="16929100" y="1132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46150</xdr:rowOff>
    </xdr:from>
    <xdr:ext cx="762000" cy="259045"/>
    <xdr:sp macro="" textlink="">
      <xdr:nvSpPr>
        <xdr:cNvPr id="315" name="定員管理の状況最大値テキスト"/>
        <xdr:cNvSpPr txBox="1"/>
      </xdr:nvSpPr>
      <xdr:spPr>
        <a:xfrm>
          <a:off x="17106900" y="981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131223</xdr:rowOff>
    </xdr:from>
    <xdr:to>
      <xdr:col>81</xdr:col>
      <xdr:colOff>133350</xdr:colOff>
      <xdr:row>58</xdr:row>
      <xdr:rowOff>131223</xdr:rowOff>
    </xdr:to>
    <xdr:cxnSp macro="">
      <xdr:nvCxnSpPr>
        <xdr:cNvPr id="316" name="直線コネクタ 315"/>
        <xdr:cNvCxnSpPr/>
      </xdr:nvCxnSpPr>
      <xdr:spPr>
        <a:xfrm>
          <a:off x="16929100" y="1007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44228</xdr:rowOff>
    </xdr:from>
    <xdr:to>
      <xdr:col>81</xdr:col>
      <xdr:colOff>44450</xdr:colOff>
      <xdr:row>59</xdr:row>
      <xdr:rowOff>52070</xdr:rowOff>
    </xdr:to>
    <xdr:cxnSp macro="">
      <xdr:nvCxnSpPr>
        <xdr:cNvPr id="317" name="直線コネクタ 316"/>
        <xdr:cNvCxnSpPr/>
      </xdr:nvCxnSpPr>
      <xdr:spPr>
        <a:xfrm flipV="1">
          <a:off x="16179800" y="10159778"/>
          <a:ext cx="8382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20273</xdr:rowOff>
    </xdr:from>
    <xdr:ext cx="762000" cy="259045"/>
    <xdr:sp macro="" textlink="">
      <xdr:nvSpPr>
        <xdr:cNvPr id="318" name="定員管理の状況平均値テキスト"/>
        <xdr:cNvSpPr txBox="1"/>
      </xdr:nvSpPr>
      <xdr:spPr>
        <a:xfrm>
          <a:off x="17106900" y="10307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48196</xdr:rowOff>
    </xdr:from>
    <xdr:to>
      <xdr:col>81</xdr:col>
      <xdr:colOff>95250</xdr:colOff>
      <xdr:row>60</xdr:row>
      <xdr:rowOff>149796</xdr:rowOff>
    </xdr:to>
    <xdr:sp macro="" textlink="">
      <xdr:nvSpPr>
        <xdr:cNvPr id="319" name="フローチャート: 判断 318"/>
        <xdr:cNvSpPr/>
      </xdr:nvSpPr>
      <xdr:spPr>
        <a:xfrm>
          <a:off x="169672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52070</xdr:rowOff>
    </xdr:from>
    <xdr:to>
      <xdr:col>77</xdr:col>
      <xdr:colOff>44450</xdr:colOff>
      <xdr:row>59</xdr:row>
      <xdr:rowOff>53277</xdr:rowOff>
    </xdr:to>
    <xdr:cxnSp macro="">
      <xdr:nvCxnSpPr>
        <xdr:cNvPr id="320" name="直線コネクタ 319"/>
        <xdr:cNvCxnSpPr/>
      </xdr:nvCxnSpPr>
      <xdr:spPr>
        <a:xfrm flipV="1">
          <a:off x="15290800" y="10167620"/>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4763</xdr:rowOff>
    </xdr:from>
    <xdr:to>
      <xdr:col>77</xdr:col>
      <xdr:colOff>95250</xdr:colOff>
      <xdr:row>60</xdr:row>
      <xdr:rowOff>106363</xdr:rowOff>
    </xdr:to>
    <xdr:sp macro="" textlink="">
      <xdr:nvSpPr>
        <xdr:cNvPr id="321" name="フローチャート: 判断 320"/>
        <xdr:cNvSpPr/>
      </xdr:nvSpPr>
      <xdr:spPr>
        <a:xfrm>
          <a:off x="16129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91140</xdr:rowOff>
    </xdr:from>
    <xdr:ext cx="736600" cy="259045"/>
    <xdr:sp macro="" textlink="">
      <xdr:nvSpPr>
        <xdr:cNvPr id="322" name="テキスト ボックス 321"/>
        <xdr:cNvSpPr txBox="1"/>
      </xdr:nvSpPr>
      <xdr:spPr>
        <a:xfrm>
          <a:off x="15798800" y="10378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49054</xdr:rowOff>
    </xdr:from>
    <xdr:to>
      <xdr:col>72</xdr:col>
      <xdr:colOff>203200</xdr:colOff>
      <xdr:row>59</xdr:row>
      <xdr:rowOff>53277</xdr:rowOff>
    </xdr:to>
    <xdr:cxnSp macro="">
      <xdr:nvCxnSpPr>
        <xdr:cNvPr id="323" name="直線コネクタ 322"/>
        <xdr:cNvCxnSpPr/>
      </xdr:nvCxnSpPr>
      <xdr:spPr>
        <a:xfrm>
          <a:off x="14401800" y="10164604"/>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540</xdr:rowOff>
    </xdr:from>
    <xdr:to>
      <xdr:col>73</xdr:col>
      <xdr:colOff>44450</xdr:colOff>
      <xdr:row>60</xdr:row>
      <xdr:rowOff>102140</xdr:rowOff>
    </xdr:to>
    <xdr:sp macro="" textlink="">
      <xdr:nvSpPr>
        <xdr:cNvPr id="324" name="フローチャート: 判断 323"/>
        <xdr:cNvSpPr/>
      </xdr:nvSpPr>
      <xdr:spPr>
        <a:xfrm>
          <a:off x="15240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86917</xdr:rowOff>
    </xdr:from>
    <xdr:ext cx="762000" cy="259045"/>
    <xdr:sp macro="" textlink="">
      <xdr:nvSpPr>
        <xdr:cNvPr id="325" name="テキスト ボックス 324"/>
        <xdr:cNvSpPr txBox="1"/>
      </xdr:nvSpPr>
      <xdr:spPr>
        <a:xfrm>
          <a:off x="14909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46641</xdr:rowOff>
    </xdr:from>
    <xdr:to>
      <xdr:col>68</xdr:col>
      <xdr:colOff>152400</xdr:colOff>
      <xdr:row>59</xdr:row>
      <xdr:rowOff>49054</xdr:rowOff>
    </xdr:to>
    <xdr:cxnSp macro="">
      <xdr:nvCxnSpPr>
        <xdr:cNvPr id="326" name="直線コネクタ 325"/>
        <xdr:cNvCxnSpPr/>
      </xdr:nvCxnSpPr>
      <xdr:spPr>
        <a:xfrm>
          <a:off x="13512800" y="10162191"/>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11399</xdr:rowOff>
    </xdr:from>
    <xdr:to>
      <xdr:col>68</xdr:col>
      <xdr:colOff>203200</xdr:colOff>
      <xdr:row>60</xdr:row>
      <xdr:rowOff>112999</xdr:rowOff>
    </xdr:to>
    <xdr:sp macro="" textlink="">
      <xdr:nvSpPr>
        <xdr:cNvPr id="327" name="フローチャート: 判断 326"/>
        <xdr:cNvSpPr/>
      </xdr:nvSpPr>
      <xdr:spPr>
        <a:xfrm>
          <a:off x="14351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97776</xdr:rowOff>
    </xdr:from>
    <xdr:ext cx="762000" cy="259045"/>
    <xdr:sp macro="" textlink="">
      <xdr:nvSpPr>
        <xdr:cNvPr id="328" name="テキスト ボックス 327"/>
        <xdr:cNvSpPr txBox="1"/>
      </xdr:nvSpPr>
      <xdr:spPr>
        <a:xfrm>
          <a:off x="14020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39148</xdr:rowOff>
    </xdr:from>
    <xdr:to>
      <xdr:col>64</xdr:col>
      <xdr:colOff>152400</xdr:colOff>
      <xdr:row>60</xdr:row>
      <xdr:rowOff>140748</xdr:rowOff>
    </xdr:to>
    <xdr:sp macro="" textlink="">
      <xdr:nvSpPr>
        <xdr:cNvPr id="329" name="フローチャート: 判断 328"/>
        <xdr:cNvSpPr/>
      </xdr:nvSpPr>
      <xdr:spPr>
        <a:xfrm>
          <a:off x="13462000" y="1032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125525</xdr:rowOff>
    </xdr:from>
    <xdr:ext cx="762000" cy="259045"/>
    <xdr:sp macro="" textlink="">
      <xdr:nvSpPr>
        <xdr:cNvPr id="330" name="テキスト ボックス 329"/>
        <xdr:cNvSpPr txBox="1"/>
      </xdr:nvSpPr>
      <xdr:spPr>
        <a:xfrm>
          <a:off x="13131800" y="104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164878</xdr:rowOff>
    </xdr:from>
    <xdr:to>
      <xdr:col>81</xdr:col>
      <xdr:colOff>95250</xdr:colOff>
      <xdr:row>59</xdr:row>
      <xdr:rowOff>95028</xdr:rowOff>
    </xdr:to>
    <xdr:sp macro="" textlink="">
      <xdr:nvSpPr>
        <xdr:cNvPr id="336" name="楕円 335"/>
        <xdr:cNvSpPr/>
      </xdr:nvSpPr>
      <xdr:spPr>
        <a:xfrm>
          <a:off x="16967200" y="1010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86155</xdr:rowOff>
    </xdr:from>
    <xdr:ext cx="762000" cy="259045"/>
    <xdr:sp macro="" textlink="">
      <xdr:nvSpPr>
        <xdr:cNvPr id="337" name="定員管理の状況該当値テキスト"/>
        <xdr:cNvSpPr txBox="1"/>
      </xdr:nvSpPr>
      <xdr:spPr>
        <a:xfrm>
          <a:off x="17106900" y="1003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1270</xdr:rowOff>
    </xdr:from>
    <xdr:to>
      <xdr:col>77</xdr:col>
      <xdr:colOff>95250</xdr:colOff>
      <xdr:row>59</xdr:row>
      <xdr:rowOff>102870</xdr:rowOff>
    </xdr:to>
    <xdr:sp macro="" textlink="">
      <xdr:nvSpPr>
        <xdr:cNvPr id="338" name="楕円 337"/>
        <xdr:cNvSpPr/>
      </xdr:nvSpPr>
      <xdr:spPr>
        <a:xfrm>
          <a:off x="16129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113047</xdr:rowOff>
    </xdr:from>
    <xdr:ext cx="736600" cy="259045"/>
    <xdr:sp macro="" textlink="">
      <xdr:nvSpPr>
        <xdr:cNvPr id="339" name="テキスト ボックス 338"/>
        <xdr:cNvSpPr txBox="1"/>
      </xdr:nvSpPr>
      <xdr:spPr>
        <a:xfrm>
          <a:off x="15798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2477</xdr:rowOff>
    </xdr:from>
    <xdr:to>
      <xdr:col>73</xdr:col>
      <xdr:colOff>44450</xdr:colOff>
      <xdr:row>59</xdr:row>
      <xdr:rowOff>104077</xdr:rowOff>
    </xdr:to>
    <xdr:sp macro="" textlink="">
      <xdr:nvSpPr>
        <xdr:cNvPr id="340" name="楕円 339"/>
        <xdr:cNvSpPr/>
      </xdr:nvSpPr>
      <xdr:spPr>
        <a:xfrm>
          <a:off x="15240000" y="1011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114254</xdr:rowOff>
    </xdr:from>
    <xdr:ext cx="762000" cy="259045"/>
    <xdr:sp macro="" textlink="">
      <xdr:nvSpPr>
        <xdr:cNvPr id="341" name="テキスト ボックス 340"/>
        <xdr:cNvSpPr txBox="1"/>
      </xdr:nvSpPr>
      <xdr:spPr>
        <a:xfrm>
          <a:off x="14909800" y="988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169704</xdr:rowOff>
    </xdr:from>
    <xdr:to>
      <xdr:col>68</xdr:col>
      <xdr:colOff>203200</xdr:colOff>
      <xdr:row>59</xdr:row>
      <xdr:rowOff>99854</xdr:rowOff>
    </xdr:to>
    <xdr:sp macro="" textlink="">
      <xdr:nvSpPr>
        <xdr:cNvPr id="342" name="楕円 341"/>
        <xdr:cNvSpPr/>
      </xdr:nvSpPr>
      <xdr:spPr>
        <a:xfrm>
          <a:off x="14351000" y="1011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110031</xdr:rowOff>
    </xdr:from>
    <xdr:ext cx="762000" cy="259045"/>
    <xdr:sp macro="" textlink="">
      <xdr:nvSpPr>
        <xdr:cNvPr id="343" name="テキスト ボックス 342"/>
        <xdr:cNvSpPr txBox="1"/>
      </xdr:nvSpPr>
      <xdr:spPr>
        <a:xfrm>
          <a:off x="14020800" y="9882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167291</xdr:rowOff>
    </xdr:from>
    <xdr:to>
      <xdr:col>64</xdr:col>
      <xdr:colOff>152400</xdr:colOff>
      <xdr:row>59</xdr:row>
      <xdr:rowOff>97441</xdr:rowOff>
    </xdr:to>
    <xdr:sp macro="" textlink="">
      <xdr:nvSpPr>
        <xdr:cNvPr id="344" name="楕円 343"/>
        <xdr:cNvSpPr/>
      </xdr:nvSpPr>
      <xdr:spPr>
        <a:xfrm>
          <a:off x="13462000" y="1011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107618</xdr:rowOff>
    </xdr:from>
    <xdr:ext cx="762000" cy="259045"/>
    <xdr:sp macro="" textlink="">
      <xdr:nvSpPr>
        <xdr:cNvPr id="345" name="テキスト ボックス 344"/>
        <xdr:cNvSpPr txBox="1"/>
      </xdr:nvSpPr>
      <xdr:spPr>
        <a:xfrm>
          <a:off x="13131800" y="988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類似団体平均、全国平均、県平均と比較して抑制が図られている状況にある。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償還が終了した地方債があることから、一般会計の地方債元利償還金は減少しており、公営企業会計等への準元利償還金は増加したものの、対前年度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の減となった。引き続き計画的な償還を進めるとともに、将来負担の平準化を考慮し、極端な比率の上昇の抑制に努める。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9" name="テキスト ボックス 368"/>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116840</xdr:rowOff>
    </xdr:to>
    <xdr:cxnSp macro="">
      <xdr:nvCxnSpPr>
        <xdr:cNvPr id="372" name="直線コネクタ 371"/>
        <xdr:cNvCxnSpPr/>
      </xdr:nvCxnSpPr>
      <xdr:spPr>
        <a:xfrm flipV="1">
          <a:off x="17018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3"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4" name="直線コネクタ 373"/>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5"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6" name="直線コネクタ 375"/>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129794</xdr:rowOff>
    </xdr:from>
    <xdr:to>
      <xdr:col>81</xdr:col>
      <xdr:colOff>44450</xdr:colOff>
      <xdr:row>38</xdr:row>
      <xdr:rowOff>16256</xdr:rowOff>
    </xdr:to>
    <xdr:cxnSp macro="">
      <xdr:nvCxnSpPr>
        <xdr:cNvPr id="377" name="直線コネクタ 376"/>
        <xdr:cNvCxnSpPr/>
      </xdr:nvCxnSpPr>
      <xdr:spPr>
        <a:xfrm flipV="1">
          <a:off x="16179800" y="647344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67581</xdr:rowOff>
    </xdr:from>
    <xdr:ext cx="762000" cy="259045"/>
    <xdr:sp macro="" textlink="">
      <xdr:nvSpPr>
        <xdr:cNvPr id="378" name="公債費負担の状況平均値テキスト"/>
        <xdr:cNvSpPr txBox="1"/>
      </xdr:nvSpPr>
      <xdr:spPr>
        <a:xfrm>
          <a:off x="17106900" y="692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79" name="フローチャート: 判断 378"/>
        <xdr:cNvSpPr/>
      </xdr:nvSpPr>
      <xdr:spPr>
        <a:xfrm>
          <a:off x="169672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16256</xdr:rowOff>
    </xdr:from>
    <xdr:to>
      <xdr:col>77</xdr:col>
      <xdr:colOff>44450</xdr:colOff>
      <xdr:row>38</xdr:row>
      <xdr:rowOff>122428</xdr:rowOff>
    </xdr:to>
    <xdr:cxnSp macro="">
      <xdr:nvCxnSpPr>
        <xdr:cNvPr id="380" name="直線コネクタ 379"/>
        <xdr:cNvCxnSpPr/>
      </xdr:nvCxnSpPr>
      <xdr:spPr>
        <a:xfrm flipV="1">
          <a:off x="15290800" y="653135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1" name="フローチャート: 判断 380"/>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133621</xdr:rowOff>
    </xdr:from>
    <xdr:ext cx="736600" cy="259045"/>
    <xdr:sp macro="" textlink="">
      <xdr:nvSpPr>
        <xdr:cNvPr id="382" name="テキスト ボックス 381"/>
        <xdr:cNvSpPr txBox="1"/>
      </xdr:nvSpPr>
      <xdr:spPr>
        <a:xfrm>
          <a:off x="15798800" y="699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122428</xdr:rowOff>
    </xdr:from>
    <xdr:to>
      <xdr:col>72</xdr:col>
      <xdr:colOff>203200</xdr:colOff>
      <xdr:row>39</xdr:row>
      <xdr:rowOff>86106</xdr:rowOff>
    </xdr:to>
    <xdr:cxnSp macro="">
      <xdr:nvCxnSpPr>
        <xdr:cNvPr id="383" name="直線コネクタ 382"/>
        <xdr:cNvCxnSpPr/>
      </xdr:nvCxnSpPr>
      <xdr:spPr>
        <a:xfrm flipV="1">
          <a:off x="14401800" y="663752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47244</xdr:rowOff>
    </xdr:from>
    <xdr:to>
      <xdr:col>73</xdr:col>
      <xdr:colOff>44450</xdr:colOff>
      <xdr:row>40</xdr:row>
      <xdr:rowOff>148844</xdr:rowOff>
    </xdr:to>
    <xdr:sp macro="" textlink="">
      <xdr:nvSpPr>
        <xdr:cNvPr id="384" name="フローチャート: 判断 383"/>
        <xdr:cNvSpPr/>
      </xdr:nvSpPr>
      <xdr:spPr>
        <a:xfrm>
          <a:off x="15240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133621</xdr:rowOff>
    </xdr:from>
    <xdr:ext cx="762000" cy="259045"/>
    <xdr:sp macro="" textlink="">
      <xdr:nvSpPr>
        <xdr:cNvPr id="385" name="テキスト ボックス 384"/>
        <xdr:cNvSpPr txBox="1"/>
      </xdr:nvSpPr>
      <xdr:spPr>
        <a:xfrm>
          <a:off x="14909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86106</xdr:rowOff>
    </xdr:from>
    <xdr:to>
      <xdr:col>68</xdr:col>
      <xdr:colOff>152400</xdr:colOff>
      <xdr:row>40</xdr:row>
      <xdr:rowOff>11176</xdr:rowOff>
    </xdr:to>
    <xdr:cxnSp macro="">
      <xdr:nvCxnSpPr>
        <xdr:cNvPr id="386" name="直線コネクタ 385"/>
        <xdr:cNvCxnSpPr/>
      </xdr:nvCxnSpPr>
      <xdr:spPr>
        <a:xfrm flipV="1">
          <a:off x="13512800" y="677265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7" name="フローチャート: 判断 386"/>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143273</xdr:rowOff>
    </xdr:from>
    <xdr:ext cx="762000" cy="259045"/>
    <xdr:sp macro="" textlink="">
      <xdr:nvSpPr>
        <xdr:cNvPr id="388" name="テキスト ボックス 387"/>
        <xdr:cNvSpPr txBox="1"/>
      </xdr:nvSpPr>
      <xdr:spPr>
        <a:xfrm>
          <a:off x="14020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9" name="フローチャート: 判断 388"/>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90" name="テキスト ボックス 389"/>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78994</xdr:rowOff>
    </xdr:from>
    <xdr:to>
      <xdr:col>81</xdr:col>
      <xdr:colOff>95250</xdr:colOff>
      <xdr:row>38</xdr:row>
      <xdr:rowOff>9144</xdr:rowOff>
    </xdr:to>
    <xdr:sp macro="" textlink="">
      <xdr:nvSpPr>
        <xdr:cNvPr id="396" name="楕円 395"/>
        <xdr:cNvSpPr/>
      </xdr:nvSpPr>
      <xdr:spPr>
        <a:xfrm>
          <a:off x="16967200" y="64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95521</xdr:rowOff>
    </xdr:from>
    <xdr:ext cx="762000" cy="259045"/>
    <xdr:sp macro="" textlink="">
      <xdr:nvSpPr>
        <xdr:cNvPr id="397" name="公債費負担の状況該当値テキスト"/>
        <xdr:cNvSpPr txBox="1"/>
      </xdr:nvSpPr>
      <xdr:spPr>
        <a:xfrm>
          <a:off x="17106900" y="626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136906</xdr:rowOff>
    </xdr:from>
    <xdr:to>
      <xdr:col>77</xdr:col>
      <xdr:colOff>95250</xdr:colOff>
      <xdr:row>38</xdr:row>
      <xdr:rowOff>67056</xdr:rowOff>
    </xdr:to>
    <xdr:sp macro="" textlink="">
      <xdr:nvSpPr>
        <xdr:cNvPr id="398" name="楕円 397"/>
        <xdr:cNvSpPr/>
      </xdr:nvSpPr>
      <xdr:spPr>
        <a:xfrm>
          <a:off x="161290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77233</xdr:rowOff>
    </xdr:from>
    <xdr:ext cx="736600" cy="259045"/>
    <xdr:sp macro="" textlink="">
      <xdr:nvSpPr>
        <xdr:cNvPr id="399" name="テキスト ボックス 398"/>
        <xdr:cNvSpPr txBox="1"/>
      </xdr:nvSpPr>
      <xdr:spPr>
        <a:xfrm>
          <a:off x="15798800" y="624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71628</xdr:rowOff>
    </xdr:from>
    <xdr:to>
      <xdr:col>73</xdr:col>
      <xdr:colOff>44450</xdr:colOff>
      <xdr:row>39</xdr:row>
      <xdr:rowOff>1778</xdr:rowOff>
    </xdr:to>
    <xdr:sp macro="" textlink="">
      <xdr:nvSpPr>
        <xdr:cNvPr id="400" name="楕円 399"/>
        <xdr:cNvSpPr/>
      </xdr:nvSpPr>
      <xdr:spPr>
        <a:xfrm>
          <a:off x="15240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11955</xdr:rowOff>
    </xdr:from>
    <xdr:ext cx="762000" cy="259045"/>
    <xdr:sp macro="" textlink="">
      <xdr:nvSpPr>
        <xdr:cNvPr id="401" name="テキスト ボックス 400"/>
        <xdr:cNvSpPr txBox="1"/>
      </xdr:nvSpPr>
      <xdr:spPr>
        <a:xfrm>
          <a:off x="14909800" y="635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35306</xdr:rowOff>
    </xdr:from>
    <xdr:to>
      <xdr:col>68</xdr:col>
      <xdr:colOff>203200</xdr:colOff>
      <xdr:row>39</xdr:row>
      <xdr:rowOff>136906</xdr:rowOff>
    </xdr:to>
    <xdr:sp macro="" textlink="">
      <xdr:nvSpPr>
        <xdr:cNvPr id="402" name="楕円 401"/>
        <xdr:cNvSpPr/>
      </xdr:nvSpPr>
      <xdr:spPr>
        <a:xfrm>
          <a:off x="14351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147083</xdr:rowOff>
    </xdr:from>
    <xdr:ext cx="762000" cy="259045"/>
    <xdr:sp macro="" textlink="">
      <xdr:nvSpPr>
        <xdr:cNvPr id="403" name="テキスト ボックス 402"/>
        <xdr:cNvSpPr txBox="1"/>
      </xdr:nvSpPr>
      <xdr:spPr>
        <a:xfrm>
          <a:off x="14020800" y="649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131826</xdr:rowOff>
    </xdr:from>
    <xdr:to>
      <xdr:col>64</xdr:col>
      <xdr:colOff>152400</xdr:colOff>
      <xdr:row>40</xdr:row>
      <xdr:rowOff>61976</xdr:rowOff>
    </xdr:to>
    <xdr:sp macro="" textlink="">
      <xdr:nvSpPr>
        <xdr:cNvPr id="404" name="楕円 403"/>
        <xdr:cNvSpPr/>
      </xdr:nvSpPr>
      <xdr:spPr>
        <a:xfrm>
          <a:off x="13462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72153</xdr:rowOff>
    </xdr:from>
    <xdr:ext cx="762000" cy="259045"/>
    <xdr:sp macro="" textlink="">
      <xdr:nvSpPr>
        <xdr:cNvPr id="405" name="テキスト ボックス 404"/>
        <xdr:cNvSpPr txBox="1"/>
      </xdr:nvSpPr>
      <xdr:spPr>
        <a:xfrm>
          <a:off x="13131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の分母となる標準財政規模は縮小傾向にあるものの、突発的な税収減や公共施設の老朽化対策に備えるため、計画的な基金への積み立てを行っており、結果として将来負担額よりも充当可能財源が上回るため、近年は比率無しという結果となっている。引き続き財政健全化に努める。</a:t>
          </a: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2" name="直線コネクタ 421"/>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3" name="テキスト ボックス 422"/>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6" name="直線コネクタ 425"/>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7" name="テキスト ボックス 426"/>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29877</xdr:rowOff>
    </xdr:to>
    <xdr:cxnSp macro="">
      <xdr:nvCxnSpPr>
        <xdr:cNvPr id="430" name="直線コネクタ 429"/>
        <xdr:cNvCxnSpPr/>
      </xdr:nvCxnSpPr>
      <xdr:spPr>
        <a:xfrm flipV="1">
          <a:off x="17018000" y="2571750"/>
          <a:ext cx="0" cy="12300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1954</xdr:rowOff>
    </xdr:from>
    <xdr:ext cx="762000" cy="259045"/>
    <xdr:sp macro="" textlink="">
      <xdr:nvSpPr>
        <xdr:cNvPr id="431" name="将来負担の状況最小値テキスト"/>
        <xdr:cNvSpPr txBox="1"/>
      </xdr:nvSpPr>
      <xdr:spPr>
        <a:xfrm>
          <a:off x="17106900" y="377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29877</xdr:rowOff>
    </xdr:from>
    <xdr:to>
      <xdr:col>81</xdr:col>
      <xdr:colOff>133350</xdr:colOff>
      <xdr:row>22</xdr:row>
      <xdr:rowOff>29877</xdr:rowOff>
    </xdr:to>
    <xdr:cxnSp macro="">
      <xdr:nvCxnSpPr>
        <xdr:cNvPr id="432" name="直線コネクタ 431"/>
        <xdr:cNvCxnSpPr/>
      </xdr:nvCxnSpPr>
      <xdr:spPr>
        <a:xfrm>
          <a:off x="16929100" y="380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35577</xdr:rowOff>
    </xdr:from>
    <xdr:ext cx="762000" cy="259045"/>
    <xdr:sp macro="" textlink="">
      <xdr:nvSpPr>
        <xdr:cNvPr id="433" name="将来負担の状況最大値テキスト"/>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4" name="直線コネクタ 433"/>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92727</xdr:rowOff>
    </xdr:from>
    <xdr:ext cx="762000" cy="259045"/>
    <xdr:sp macro="" textlink="">
      <xdr:nvSpPr>
        <xdr:cNvPr id="435" name="将来負担の状況平均値テキスト"/>
        <xdr:cNvSpPr txBox="1"/>
      </xdr:nvSpPr>
      <xdr:spPr>
        <a:xfrm>
          <a:off x="17106900"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120650</xdr:rowOff>
    </xdr:from>
    <xdr:to>
      <xdr:col>81</xdr:col>
      <xdr:colOff>95250</xdr:colOff>
      <xdr:row>15</xdr:row>
      <xdr:rowOff>50800</xdr:rowOff>
    </xdr:to>
    <xdr:sp macro="" textlink="">
      <xdr:nvSpPr>
        <xdr:cNvPr id="436" name="フローチャート: 判断 435"/>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120650</xdr:rowOff>
    </xdr:from>
    <xdr:to>
      <xdr:col>77</xdr:col>
      <xdr:colOff>95250</xdr:colOff>
      <xdr:row>15</xdr:row>
      <xdr:rowOff>50800</xdr:rowOff>
    </xdr:to>
    <xdr:sp macro="" textlink="">
      <xdr:nvSpPr>
        <xdr:cNvPr id="437" name="フローチャート: 判断 436"/>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60977</xdr:rowOff>
    </xdr:from>
    <xdr:ext cx="736600" cy="259045"/>
    <xdr:sp macro="" textlink="">
      <xdr:nvSpPr>
        <xdr:cNvPr id="438" name="テキスト ボックス 437"/>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120650</xdr:rowOff>
    </xdr:from>
    <xdr:to>
      <xdr:col>73</xdr:col>
      <xdr:colOff>44450</xdr:colOff>
      <xdr:row>15</xdr:row>
      <xdr:rowOff>50800</xdr:rowOff>
    </xdr:to>
    <xdr:sp macro="" textlink="">
      <xdr:nvSpPr>
        <xdr:cNvPr id="439" name="フローチャート: 判断 438"/>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0" name="テキスト ボックス 439"/>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120650</xdr:rowOff>
    </xdr:from>
    <xdr:to>
      <xdr:col>68</xdr:col>
      <xdr:colOff>203200</xdr:colOff>
      <xdr:row>15</xdr:row>
      <xdr:rowOff>50800</xdr:rowOff>
    </xdr:to>
    <xdr:sp macro="" textlink="">
      <xdr:nvSpPr>
        <xdr:cNvPr id="441" name="フローチャート: 判断 440"/>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42" name="テキスト ボックス 441"/>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112077</xdr:rowOff>
    </xdr:from>
    <xdr:to>
      <xdr:col>64</xdr:col>
      <xdr:colOff>152400</xdr:colOff>
      <xdr:row>16</xdr:row>
      <xdr:rowOff>42227</xdr:rowOff>
    </xdr:to>
    <xdr:sp macro="" textlink="">
      <xdr:nvSpPr>
        <xdr:cNvPr id="443" name="フローチャート: 判断 442"/>
        <xdr:cNvSpPr/>
      </xdr:nvSpPr>
      <xdr:spPr>
        <a:xfrm>
          <a:off x="13462000" y="268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52404</xdr:rowOff>
    </xdr:from>
    <xdr:ext cx="762000" cy="259045"/>
    <xdr:sp macro="" textlink="">
      <xdr:nvSpPr>
        <xdr:cNvPr id="444" name="テキスト ボックス 443"/>
        <xdr:cNvSpPr txBox="1"/>
      </xdr:nvSpPr>
      <xdr:spPr>
        <a:xfrm>
          <a:off x="13131800" y="245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9,394
9,064
19.99
4,029,907
3,776,280
245,637
2,875,400
395,646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県平均は下回るものの、全国平均を上回っており、類似団体との比較でも高い水準にある。令和元年度は職員の平均年齢が下降に転じ、退職手当組合負担金も減少したことから、対前年度で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157480</xdr:rowOff>
    </xdr:to>
    <xdr:cxnSp macro="">
      <xdr:nvCxnSpPr>
        <xdr:cNvPr id="61" name="直線コネクタ 60"/>
        <xdr:cNvCxnSpPr/>
      </xdr:nvCxnSpPr>
      <xdr:spPr>
        <a:xfrm flipV="1">
          <a:off x="4826000" y="5712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5080</xdr:rowOff>
    </xdr:from>
    <xdr:to>
      <xdr:col>24</xdr:col>
      <xdr:colOff>25400</xdr:colOff>
      <xdr:row>38</xdr:row>
      <xdr:rowOff>81280</xdr:rowOff>
    </xdr:to>
    <xdr:cxnSp macro="">
      <xdr:nvCxnSpPr>
        <xdr:cNvPr id="66" name="直線コネクタ 65"/>
        <xdr:cNvCxnSpPr/>
      </xdr:nvCxnSpPr>
      <xdr:spPr>
        <a:xfrm flipV="1">
          <a:off x="3987800" y="65201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38</xdr:row>
      <xdr:rowOff>81280</xdr:rowOff>
    </xdr:to>
    <xdr:cxnSp macro="">
      <xdr:nvCxnSpPr>
        <xdr:cNvPr id="69" name="直線コネクタ 68"/>
        <xdr:cNvCxnSpPr/>
      </xdr:nvCxnSpPr>
      <xdr:spPr>
        <a:xfrm>
          <a:off x="3098800" y="6573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58420</xdr:rowOff>
    </xdr:from>
    <xdr:to>
      <xdr:col>15</xdr:col>
      <xdr:colOff>98425</xdr:colOff>
      <xdr:row>38</xdr:row>
      <xdr:rowOff>142240</xdr:rowOff>
    </xdr:to>
    <xdr:cxnSp macro="">
      <xdr:nvCxnSpPr>
        <xdr:cNvPr id="72" name="直線コネクタ 71"/>
        <xdr:cNvCxnSpPr/>
      </xdr:nvCxnSpPr>
      <xdr:spPr>
        <a:xfrm flipV="1">
          <a:off x="2209800" y="65735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85090</xdr:rowOff>
    </xdr:from>
    <xdr:to>
      <xdr:col>11</xdr:col>
      <xdr:colOff>9525</xdr:colOff>
      <xdr:row>38</xdr:row>
      <xdr:rowOff>142240</xdr:rowOff>
    </xdr:to>
    <xdr:cxnSp macro="">
      <xdr:nvCxnSpPr>
        <xdr:cNvPr id="75" name="直線コネクタ 74"/>
        <xdr:cNvCxnSpPr/>
      </xdr:nvCxnSpPr>
      <xdr:spPr>
        <a:xfrm>
          <a:off x="1320800" y="642874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macro="" textlink="">
      <xdr:nvSpPr>
        <xdr:cNvPr id="79" name="テキスト ボックス 78"/>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125730</xdr:rowOff>
    </xdr:from>
    <xdr:to>
      <xdr:col>24</xdr:col>
      <xdr:colOff>76200</xdr:colOff>
      <xdr:row>38</xdr:row>
      <xdr:rowOff>55880</xdr:rowOff>
    </xdr:to>
    <xdr:sp macro="" textlink="">
      <xdr:nvSpPr>
        <xdr:cNvPr id="85" name="楕円 84"/>
        <xdr:cNvSpPr/>
      </xdr:nvSpPr>
      <xdr:spPr>
        <a:xfrm>
          <a:off x="47752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97807</xdr:rowOff>
    </xdr:from>
    <xdr:ext cx="762000" cy="259045"/>
    <xdr:sp macro="" textlink="">
      <xdr:nvSpPr>
        <xdr:cNvPr id="86" name="人件費該当値テキスト"/>
        <xdr:cNvSpPr txBox="1"/>
      </xdr:nvSpPr>
      <xdr:spPr>
        <a:xfrm>
          <a:off x="4914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macro="" textlink="">
      <xdr:nvSpPr>
        <xdr:cNvPr id="87" name="楕円 86"/>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116857</xdr:rowOff>
    </xdr:from>
    <xdr:ext cx="736600" cy="259045"/>
    <xdr:sp macro="" textlink="">
      <xdr:nvSpPr>
        <xdr:cNvPr id="88" name="テキスト ボックス 87"/>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9" name="楕円 88"/>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90" name="テキスト ボックス 89"/>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91440</xdr:rowOff>
    </xdr:from>
    <xdr:to>
      <xdr:col>11</xdr:col>
      <xdr:colOff>60325</xdr:colOff>
      <xdr:row>39</xdr:row>
      <xdr:rowOff>21590</xdr:rowOff>
    </xdr:to>
    <xdr:sp macro="" textlink="">
      <xdr:nvSpPr>
        <xdr:cNvPr id="91" name="楕円 90"/>
        <xdr:cNvSpPr/>
      </xdr:nvSpPr>
      <xdr:spPr>
        <a:xfrm>
          <a:off x="2159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6367</xdr:rowOff>
    </xdr:from>
    <xdr:ext cx="762000" cy="259045"/>
    <xdr:sp macro="" textlink="">
      <xdr:nvSpPr>
        <xdr:cNvPr id="92" name="テキスト ボックス 91"/>
        <xdr:cNvSpPr txBox="1"/>
      </xdr:nvSpPr>
      <xdr:spPr>
        <a:xfrm>
          <a:off x="1828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93" name="楕円 92"/>
        <xdr:cNvSpPr/>
      </xdr:nvSpPr>
      <xdr:spPr>
        <a:xfrm>
          <a:off x="1270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94" name="テキスト ボックス 93"/>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物件費については、全国平均、県平均を上回っており、類似団体との比較でも高水準である。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予算編成段階で経常経費の縮減目標を設定し、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需用費などの経常経費を中心に抑制を図っているものの、各種業務委託料の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が物件費全体を押し上げる要因となっている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。引き続き、経常経費の縮減に向けた取組を進める必要がある。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58420</xdr:rowOff>
    </xdr:from>
    <xdr:to>
      <xdr:col>82</xdr:col>
      <xdr:colOff>107950</xdr:colOff>
      <xdr:row>21</xdr:row>
      <xdr:rowOff>29845</xdr:rowOff>
    </xdr:to>
    <xdr:cxnSp macro="">
      <xdr:nvCxnSpPr>
        <xdr:cNvPr id="118" name="直線コネクタ 117"/>
        <xdr:cNvCxnSpPr/>
      </xdr:nvCxnSpPr>
      <xdr:spPr>
        <a:xfrm flipV="1">
          <a:off x="16510000" y="228727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1922</xdr:rowOff>
    </xdr:from>
    <xdr:ext cx="762000" cy="259045"/>
    <xdr:sp macro="" textlink="">
      <xdr:nvSpPr>
        <xdr:cNvPr id="119" name="物件費最小値テキスト"/>
        <xdr:cNvSpPr txBox="1"/>
      </xdr:nvSpPr>
      <xdr:spPr>
        <a:xfrm>
          <a:off x="16598900" y="360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29845</xdr:rowOff>
    </xdr:from>
    <xdr:to>
      <xdr:col>82</xdr:col>
      <xdr:colOff>196850</xdr:colOff>
      <xdr:row>21</xdr:row>
      <xdr:rowOff>29845</xdr:rowOff>
    </xdr:to>
    <xdr:cxnSp macro="">
      <xdr:nvCxnSpPr>
        <xdr:cNvPr id="120" name="直線コネクタ 119"/>
        <xdr:cNvCxnSpPr/>
      </xdr:nvCxnSpPr>
      <xdr:spPr>
        <a:xfrm>
          <a:off x="16421100" y="3630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144797</xdr:rowOff>
    </xdr:from>
    <xdr:ext cx="762000" cy="259045"/>
    <xdr:sp macro="" textlink="">
      <xdr:nvSpPr>
        <xdr:cNvPr id="121" name="物件費最大値テキスト"/>
        <xdr:cNvSpPr txBox="1"/>
      </xdr:nvSpPr>
      <xdr:spPr>
        <a:xfrm>
          <a:off x="16598900" y="203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58420</xdr:rowOff>
    </xdr:from>
    <xdr:to>
      <xdr:col>82</xdr:col>
      <xdr:colOff>196850</xdr:colOff>
      <xdr:row>13</xdr:row>
      <xdr:rowOff>58420</xdr:rowOff>
    </xdr:to>
    <xdr:cxnSp macro="">
      <xdr:nvCxnSpPr>
        <xdr:cNvPr id="122" name="直線コネクタ 121"/>
        <xdr:cNvCxnSpPr/>
      </xdr:nvCxnSpPr>
      <xdr:spPr>
        <a:xfrm>
          <a:off x="16421100" y="228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41275</xdr:rowOff>
    </xdr:from>
    <xdr:to>
      <xdr:col>82</xdr:col>
      <xdr:colOff>107950</xdr:colOff>
      <xdr:row>17</xdr:row>
      <xdr:rowOff>52705</xdr:rowOff>
    </xdr:to>
    <xdr:cxnSp macro="">
      <xdr:nvCxnSpPr>
        <xdr:cNvPr id="123" name="直線コネクタ 122"/>
        <xdr:cNvCxnSpPr/>
      </xdr:nvCxnSpPr>
      <xdr:spPr>
        <a:xfrm flipV="1">
          <a:off x="15671800" y="29559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87012</xdr:rowOff>
    </xdr:from>
    <xdr:ext cx="762000" cy="259045"/>
    <xdr:sp macro="" textlink="">
      <xdr:nvSpPr>
        <xdr:cNvPr id="124" name="物件費平均値テキスト"/>
        <xdr:cNvSpPr txBox="1"/>
      </xdr:nvSpPr>
      <xdr:spPr>
        <a:xfrm>
          <a:off x="16598900" y="2487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70485</xdr:rowOff>
    </xdr:from>
    <xdr:to>
      <xdr:col>82</xdr:col>
      <xdr:colOff>158750</xdr:colOff>
      <xdr:row>16</xdr:row>
      <xdr:rowOff>635</xdr:rowOff>
    </xdr:to>
    <xdr:sp macro="" textlink="">
      <xdr:nvSpPr>
        <xdr:cNvPr id="125" name="フローチャート: 判断 124"/>
        <xdr:cNvSpPr/>
      </xdr:nvSpPr>
      <xdr:spPr>
        <a:xfrm>
          <a:off x="164592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18415</xdr:rowOff>
    </xdr:from>
    <xdr:to>
      <xdr:col>78</xdr:col>
      <xdr:colOff>69850</xdr:colOff>
      <xdr:row>17</xdr:row>
      <xdr:rowOff>52705</xdr:rowOff>
    </xdr:to>
    <xdr:cxnSp macro="">
      <xdr:nvCxnSpPr>
        <xdr:cNvPr id="126" name="直線コネクタ 125"/>
        <xdr:cNvCxnSpPr/>
      </xdr:nvCxnSpPr>
      <xdr:spPr>
        <a:xfrm>
          <a:off x="14782800" y="29330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70485</xdr:rowOff>
    </xdr:from>
    <xdr:to>
      <xdr:col>78</xdr:col>
      <xdr:colOff>120650</xdr:colOff>
      <xdr:row>16</xdr:row>
      <xdr:rowOff>635</xdr:rowOff>
    </xdr:to>
    <xdr:sp macro="" textlink="">
      <xdr:nvSpPr>
        <xdr:cNvPr id="127" name="フローチャート: 判断 126"/>
        <xdr:cNvSpPr/>
      </xdr:nvSpPr>
      <xdr:spPr>
        <a:xfrm>
          <a:off x="15621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10812</xdr:rowOff>
    </xdr:from>
    <xdr:ext cx="736600" cy="259045"/>
    <xdr:sp macro="" textlink="">
      <xdr:nvSpPr>
        <xdr:cNvPr id="128" name="テキスト ボックス 127"/>
        <xdr:cNvSpPr txBox="1"/>
      </xdr:nvSpPr>
      <xdr:spPr>
        <a:xfrm>
          <a:off x="15290800" y="241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18415</xdr:rowOff>
    </xdr:from>
    <xdr:to>
      <xdr:col>73</xdr:col>
      <xdr:colOff>180975</xdr:colOff>
      <xdr:row>17</xdr:row>
      <xdr:rowOff>64135</xdr:rowOff>
    </xdr:to>
    <xdr:cxnSp macro="">
      <xdr:nvCxnSpPr>
        <xdr:cNvPr id="129" name="直線コネクタ 128"/>
        <xdr:cNvCxnSpPr/>
      </xdr:nvCxnSpPr>
      <xdr:spPr>
        <a:xfrm flipV="1">
          <a:off x="13893800" y="29330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53340</xdr:rowOff>
    </xdr:from>
    <xdr:to>
      <xdr:col>74</xdr:col>
      <xdr:colOff>31750</xdr:colOff>
      <xdr:row>15</xdr:row>
      <xdr:rowOff>154940</xdr:rowOff>
    </xdr:to>
    <xdr:sp macro="" textlink="">
      <xdr:nvSpPr>
        <xdr:cNvPr id="130" name="フローチャート: 判断 129"/>
        <xdr:cNvSpPr/>
      </xdr:nvSpPr>
      <xdr:spPr>
        <a:xfrm>
          <a:off x="147320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165117</xdr:rowOff>
    </xdr:from>
    <xdr:ext cx="762000" cy="259045"/>
    <xdr:sp macro="" textlink="">
      <xdr:nvSpPr>
        <xdr:cNvPr id="131" name="テキスト ボックス 130"/>
        <xdr:cNvSpPr txBox="1"/>
      </xdr:nvSpPr>
      <xdr:spPr>
        <a:xfrm>
          <a:off x="14401800" y="23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109855</xdr:rowOff>
    </xdr:from>
    <xdr:to>
      <xdr:col>69</xdr:col>
      <xdr:colOff>92075</xdr:colOff>
      <xdr:row>17</xdr:row>
      <xdr:rowOff>64135</xdr:rowOff>
    </xdr:to>
    <xdr:cxnSp macro="">
      <xdr:nvCxnSpPr>
        <xdr:cNvPr id="132" name="直線コネクタ 131"/>
        <xdr:cNvCxnSpPr/>
      </xdr:nvCxnSpPr>
      <xdr:spPr>
        <a:xfrm>
          <a:off x="13004800" y="285305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xdr:rowOff>
    </xdr:from>
    <xdr:to>
      <xdr:col>69</xdr:col>
      <xdr:colOff>142875</xdr:colOff>
      <xdr:row>15</xdr:row>
      <xdr:rowOff>114935</xdr:rowOff>
    </xdr:to>
    <xdr:sp macro="" textlink="">
      <xdr:nvSpPr>
        <xdr:cNvPr id="133" name="フローチャート: 判断 132"/>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125112</xdr:rowOff>
    </xdr:from>
    <xdr:ext cx="762000" cy="259045"/>
    <xdr:sp macro="" textlink="">
      <xdr:nvSpPr>
        <xdr:cNvPr id="134" name="テキスト ボックス 133"/>
        <xdr:cNvSpPr txBox="1"/>
      </xdr:nvSpPr>
      <xdr:spPr>
        <a:xfrm>
          <a:off x="13512800" y="235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35" name="フローチャート: 判断 134"/>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102252</xdr:rowOff>
    </xdr:from>
    <xdr:ext cx="762000" cy="259045"/>
    <xdr:sp macro="" textlink="">
      <xdr:nvSpPr>
        <xdr:cNvPr id="136" name="テキスト ボックス 135"/>
        <xdr:cNvSpPr txBox="1"/>
      </xdr:nvSpPr>
      <xdr:spPr>
        <a:xfrm>
          <a:off x="12623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42" name="楕円 141"/>
        <xdr:cNvSpPr/>
      </xdr:nvSpPr>
      <xdr:spPr>
        <a:xfrm>
          <a:off x="164592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134002</xdr:rowOff>
    </xdr:from>
    <xdr:ext cx="762000" cy="259045"/>
    <xdr:sp macro="" textlink="">
      <xdr:nvSpPr>
        <xdr:cNvPr id="143" name="物件費該当値テキスト"/>
        <xdr:cNvSpPr txBox="1"/>
      </xdr:nvSpPr>
      <xdr:spPr>
        <a:xfrm>
          <a:off x="1659890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xdr:rowOff>
    </xdr:from>
    <xdr:to>
      <xdr:col>78</xdr:col>
      <xdr:colOff>120650</xdr:colOff>
      <xdr:row>17</xdr:row>
      <xdr:rowOff>103505</xdr:rowOff>
    </xdr:to>
    <xdr:sp macro="" textlink="">
      <xdr:nvSpPr>
        <xdr:cNvPr id="144" name="楕円 143"/>
        <xdr:cNvSpPr/>
      </xdr:nvSpPr>
      <xdr:spPr>
        <a:xfrm>
          <a:off x="15621000" y="291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88282</xdr:rowOff>
    </xdr:from>
    <xdr:ext cx="736600" cy="259045"/>
    <xdr:sp macro="" textlink="">
      <xdr:nvSpPr>
        <xdr:cNvPr id="145" name="テキスト ボックス 144"/>
        <xdr:cNvSpPr txBox="1"/>
      </xdr:nvSpPr>
      <xdr:spPr>
        <a:xfrm>
          <a:off x="15290800" y="3002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139065</xdr:rowOff>
    </xdr:from>
    <xdr:to>
      <xdr:col>74</xdr:col>
      <xdr:colOff>31750</xdr:colOff>
      <xdr:row>17</xdr:row>
      <xdr:rowOff>69215</xdr:rowOff>
    </xdr:to>
    <xdr:sp macro="" textlink="">
      <xdr:nvSpPr>
        <xdr:cNvPr id="146" name="楕円 145"/>
        <xdr:cNvSpPr/>
      </xdr:nvSpPr>
      <xdr:spPr>
        <a:xfrm>
          <a:off x="14732000" y="288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53992</xdr:rowOff>
    </xdr:from>
    <xdr:ext cx="762000" cy="259045"/>
    <xdr:sp macro="" textlink="">
      <xdr:nvSpPr>
        <xdr:cNvPr id="147" name="テキスト ボックス 146"/>
        <xdr:cNvSpPr txBox="1"/>
      </xdr:nvSpPr>
      <xdr:spPr>
        <a:xfrm>
          <a:off x="14401800" y="2968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xdr:rowOff>
    </xdr:from>
    <xdr:to>
      <xdr:col>69</xdr:col>
      <xdr:colOff>142875</xdr:colOff>
      <xdr:row>17</xdr:row>
      <xdr:rowOff>114935</xdr:rowOff>
    </xdr:to>
    <xdr:sp macro="" textlink="">
      <xdr:nvSpPr>
        <xdr:cNvPr id="148" name="楕円 147"/>
        <xdr:cNvSpPr/>
      </xdr:nvSpPr>
      <xdr:spPr>
        <a:xfrm>
          <a:off x="13843000" y="29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99712</xdr:rowOff>
    </xdr:from>
    <xdr:ext cx="762000" cy="259045"/>
    <xdr:sp macro="" textlink="">
      <xdr:nvSpPr>
        <xdr:cNvPr id="149" name="テキスト ボックス 148"/>
        <xdr:cNvSpPr txBox="1"/>
      </xdr:nvSpPr>
      <xdr:spPr>
        <a:xfrm>
          <a:off x="13512800" y="3014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59055</xdr:rowOff>
    </xdr:from>
    <xdr:to>
      <xdr:col>65</xdr:col>
      <xdr:colOff>53975</xdr:colOff>
      <xdr:row>16</xdr:row>
      <xdr:rowOff>160655</xdr:rowOff>
    </xdr:to>
    <xdr:sp macro="" textlink="">
      <xdr:nvSpPr>
        <xdr:cNvPr id="150" name="楕円 149"/>
        <xdr:cNvSpPr/>
      </xdr:nvSpPr>
      <xdr:spPr>
        <a:xfrm>
          <a:off x="12954000" y="280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145432</xdr:rowOff>
    </xdr:from>
    <xdr:ext cx="762000" cy="259045"/>
    <xdr:sp macro="" textlink="">
      <xdr:nvSpPr>
        <xdr:cNvPr id="151" name="テキスト ボックス 150"/>
        <xdr:cNvSpPr txBox="1"/>
      </xdr:nvSpPr>
      <xdr:spPr>
        <a:xfrm>
          <a:off x="12623800" y="288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県平均を下回るが、類似団体との比較では同水準となっている。分母となる経常一般財源の中心である町税収入の増減の影響が大きく、分子となる歳出面では少子化により児童福祉分野が減少する一方で、障害福祉分野における扶助費は高い水準を維持している。令和元年度は前年度と変わらない値であったが、今後も歳入・歳出両面での比率の上昇の抑制を図っていく必要がある。</a:t>
          </a: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31750</xdr:rowOff>
    </xdr:to>
    <xdr:cxnSp macro="">
      <xdr:nvCxnSpPr>
        <xdr:cNvPr id="179" name="直線コネクタ 178"/>
        <xdr:cNvCxnSpPr/>
      </xdr:nvCxnSpPr>
      <xdr:spPr>
        <a:xfrm flipV="1">
          <a:off x="4826000" y="90614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2"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3" name="直線コネクタ 182"/>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55</xdr:row>
      <xdr:rowOff>165100</xdr:rowOff>
    </xdr:to>
    <xdr:cxnSp macro="">
      <xdr:nvCxnSpPr>
        <xdr:cNvPr id="184" name="直線コネクタ 183"/>
        <xdr:cNvCxnSpPr/>
      </xdr:nvCxnSpPr>
      <xdr:spPr>
        <a:xfrm>
          <a:off x="3987800" y="9594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5"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56</xdr:row>
      <xdr:rowOff>50800</xdr:rowOff>
    </xdr:to>
    <xdr:cxnSp macro="">
      <xdr:nvCxnSpPr>
        <xdr:cNvPr id="187" name="直線コネクタ 186"/>
        <xdr:cNvCxnSpPr/>
      </xdr:nvCxnSpPr>
      <xdr:spPr>
        <a:xfrm flipV="1">
          <a:off x="3098800" y="9594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89" name="テキスト ボックス 188"/>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56</xdr:row>
      <xdr:rowOff>69850</xdr:rowOff>
    </xdr:to>
    <xdr:cxnSp macro="">
      <xdr:nvCxnSpPr>
        <xdr:cNvPr id="190" name="直線コネクタ 189"/>
        <xdr:cNvCxnSpPr/>
      </xdr:nvCxnSpPr>
      <xdr:spPr>
        <a:xfrm flipV="1">
          <a:off x="2209800" y="9652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76200</xdr:rowOff>
    </xdr:from>
    <xdr:to>
      <xdr:col>15</xdr:col>
      <xdr:colOff>149225</xdr:colOff>
      <xdr:row>56</xdr:row>
      <xdr:rowOff>6350</xdr:rowOff>
    </xdr:to>
    <xdr:sp macro="" textlink="">
      <xdr:nvSpPr>
        <xdr:cNvPr id="191" name="フローチャート: 判断 190"/>
        <xdr:cNvSpPr/>
      </xdr:nvSpPr>
      <xdr:spPr>
        <a:xfrm>
          <a:off x="3048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192" name="テキスト ボックス 191"/>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69850</xdr:rowOff>
    </xdr:to>
    <xdr:cxnSp macro="">
      <xdr:nvCxnSpPr>
        <xdr:cNvPr id="193" name="直線コネクタ 192"/>
        <xdr:cNvCxnSpPr/>
      </xdr:nvCxnSpPr>
      <xdr:spPr>
        <a:xfrm>
          <a:off x="1320800" y="95758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4" name="フローチャート: 判断 193"/>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5" name="テキスト ボックス 194"/>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196" name="フローチャート: 判断 195"/>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197" name="テキスト ボックス 196"/>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3" name="楕円 202"/>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86377</xdr:rowOff>
    </xdr:from>
    <xdr:ext cx="762000" cy="259045"/>
    <xdr:sp macro="" textlink="">
      <xdr:nvSpPr>
        <xdr:cNvPr id="204" name="扶助費該当値テキスト"/>
        <xdr:cNvSpPr txBox="1"/>
      </xdr:nvSpPr>
      <xdr:spPr>
        <a:xfrm>
          <a:off x="49149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05" name="楕円 204"/>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206" name="テキスト ボックス 205"/>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07" name="楕円 206"/>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208" name="テキスト ボックス 207"/>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19050</xdr:rowOff>
    </xdr:from>
    <xdr:to>
      <xdr:col>11</xdr:col>
      <xdr:colOff>60325</xdr:colOff>
      <xdr:row>56</xdr:row>
      <xdr:rowOff>120650</xdr:rowOff>
    </xdr:to>
    <xdr:sp macro="" textlink="">
      <xdr:nvSpPr>
        <xdr:cNvPr id="209" name="楕円 208"/>
        <xdr:cNvSpPr/>
      </xdr:nvSpPr>
      <xdr:spPr>
        <a:xfrm>
          <a:off x="2159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210" name="テキスト ボックス 209"/>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1" name="楕円 210"/>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12" name="テキスト ボックス 211"/>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全国平均、県平均をいずれも上回る状況にあり、大部分は特別会計等への繰出金である。特に介護保険、後期高齢者医療事業については高齢化の進展により、今後も上昇は続くことが見込まれるが、繰出金全体の中で最も構成比の高い下水道事業については起債償還のピークを越えつつあり、一般会計からの繰出金を抑制を図ってい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85852</xdr:rowOff>
    </xdr:from>
    <xdr:to>
      <xdr:col>82</xdr:col>
      <xdr:colOff>107950</xdr:colOff>
      <xdr:row>60</xdr:row>
      <xdr:rowOff>72136</xdr:rowOff>
    </xdr:to>
    <xdr:cxnSp macro="">
      <xdr:nvCxnSpPr>
        <xdr:cNvPr id="237" name="直線コネクタ 236"/>
        <xdr:cNvCxnSpPr/>
      </xdr:nvCxnSpPr>
      <xdr:spPr>
        <a:xfrm flipV="1">
          <a:off x="16510000" y="93441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44213</xdr:rowOff>
    </xdr:from>
    <xdr:ext cx="762000" cy="259045"/>
    <xdr:sp macro="" textlink="">
      <xdr:nvSpPr>
        <xdr:cNvPr id="238" name="その他最小値テキスト"/>
        <xdr:cNvSpPr txBox="1"/>
      </xdr:nvSpPr>
      <xdr:spPr>
        <a:xfrm>
          <a:off x="16598900" y="1033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72136</xdr:rowOff>
    </xdr:from>
    <xdr:to>
      <xdr:col>82</xdr:col>
      <xdr:colOff>196850</xdr:colOff>
      <xdr:row>60</xdr:row>
      <xdr:rowOff>72136</xdr:rowOff>
    </xdr:to>
    <xdr:cxnSp macro="">
      <xdr:nvCxnSpPr>
        <xdr:cNvPr id="239" name="直線コネクタ 238"/>
        <xdr:cNvCxnSpPr/>
      </xdr:nvCxnSpPr>
      <xdr:spPr>
        <a:xfrm>
          <a:off x="16421100" y="1035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779</xdr:rowOff>
    </xdr:from>
    <xdr:ext cx="762000" cy="259045"/>
    <xdr:sp macro="" textlink="">
      <xdr:nvSpPr>
        <xdr:cNvPr id="240" name="その他最大値テキスト"/>
        <xdr:cNvSpPr txBox="1"/>
      </xdr:nvSpPr>
      <xdr:spPr>
        <a:xfrm>
          <a:off x="16598900" y="908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85852</xdr:rowOff>
    </xdr:from>
    <xdr:to>
      <xdr:col>82</xdr:col>
      <xdr:colOff>196850</xdr:colOff>
      <xdr:row>54</xdr:row>
      <xdr:rowOff>85852</xdr:rowOff>
    </xdr:to>
    <xdr:cxnSp macro="">
      <xdr:nvCxnSpPr>
        <xdr:cNvPr id="241" name="直線コネクタ 240"/>
        <xdr:cNvCxnSpPr/>
      </xdr:nvCxnSpPr>
      <xdr:spPr>
        <a:xfrm>
          <a:off x="16421100" y="934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104140</xdr:rowOff>
    </xdr:from>
    <xdr:to>
      <xdr:col>82</xdr:col>
      <xdr:colOff>107950</xdr:colOff>
      <xdr:row>58</xdr:row>
      <xdr:rowOff>163576</xdr:rowOff>
    </xdr:to>
    <xdr:cxnSp macro="">
      <xdr:nvCxnSpPr>
        <xdr:cNvPr id="242" name="直線コネクタ 241"/>
        <xdr:cNvCxnSpPr/>
      </xdr:nvCxnSpPr>
      <xdr:spPr>
        <a:xfrm>
          <a:off x="15671800" y="1004824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12717</xdr:rowOff>
    </xdr:from>
    <xdr:ext cx="762000" cy="259045"/>
    <xdr:sp macro="" textlink="">
      <xdr:nvSpPr>
        <xdr:cNvPr id="243"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44" name="フローチャート: 判断 243"/>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104140</xdr:rowOff>
    </xdr:from>
    <xdr:to>
      <xdr:col>78</xdr:col>
      <xdr:colOff>69850</xdr:colOff>
      <xdr:row>58</xdr:row>
      <xdr:rowOff>131572</xdr:rowOff>
    </xdr:to>
    <xdr:cxnSp macro="">
      <xdr:nvCxnSpPr>
        <xdr:cNvPr id="245" name="直線コネクタ 244"/>
        <xdr:cNvCxnSpPr/>
      </xdr:nvCxnSpPr>
      <xdr:spPr>
        <a:xfrm flipV="1">
          <a:off x="14782800" y="100482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6" name="フローチャート: 判断 245"/>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112539</xdr:rowOff>
    </xdr:from>
    <xdr:ext cx="736600" cy="259045"/>
    <xdr:sp macro="" textlink="">
      <xdr:nvSpPr>
        <xdr:cNvPr id="247" name="テキスト ボックス 246"/>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131572</xdr:rowOff>
    </xdr:from>
    <xdr:to>
      <xdr:col>73</xdr:col>
      <xdr:colOff>180975</xdr:colOff>
      <xdr:row>59</xdr:row>
      <xdr:rowOff>42418</xdr:rowOff>
    </xdr:to>
    <xdr:cxnSp macro="">
      <xdr:nvCxnSpPr>
        <xdr:cNvPr id="248" name="直線コネクタ 247"/>
        <xdr:cNvCxnSpPr/>
      </xdr:nvCxnSpPr>
      <xdr:spPr>
        <a:xfrm flipV="1">
          <a:off x="13893800" y="100756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49" name="フローチャート: 判断 248"/>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126255</xdr:rowOff>
    </xdr:from>
    <xdr:ext cx="762000" cy="259045"/>
    <xdr:sp macro="" textlink="">
      <xdr:nvSpPr>
        <xdr:cNvPr id="250" name="テキスト ボックス 249"/>
        <xdr:cNvSpPr txBox="1"/>
      </xdr:nvSpPr>
      <xdr:spPr>
        <a:xfrm>
          <a:off x="14401800" y="955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49276</xdr:rowOff>
    </xdr:from>
    <xdr:to>
      <xdr:col>69</xdr:col>
      <xdr:colOff>92075</xdr:colOff>
      <xdr:row>59</xdr:row>
      <xdr:rowOff>42418</xdr:rowOff>
    </xdr:to>
    <xdr:cxnSp macro="">
      <xdr:nvCxnSpPr>
        <xdr:cNvPr id="251" name="直線コネクタ 250"/>
        <xdr:cNvCxnSpPr/>
      </xdr:nvCxnSpPr>
      <xdr:spPr>
        <a:xfrm>
          <a:off x="13004800" y="999337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762</xdr:rowOff>
    </xdr:from>
    <xdr:to>
      <xdr:col>69</xdr:col>
      <xdr:colOff>142875</xdr:colOff>
      <xdr:row>57</xdr:row>
      <xdr:rowOff>102362</xdr:rowOff>
    </xdr:to>
    <xdr:sp macro="" textlink="">
      <xdr:nvSpPr>
        <xdr:cNvPr id="252" name="フローチャート: 判断 251"/>
        <xdr:cNvSpPr/>
      </xdr:nvSpPr>
      <xdr:spPr>
        <a:xfrm>
          <a:off x="13843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112539</xdr:rowOff>
    </xdr:from>
    <xdr:ext cx="762000" cy="259045"/>
    <xdr:sp macro="" textlink="">
      <xdr:nvSpPr>
        <xdr:cNvPr id="253" name="テキスト ボックス 252"/>
        <xdr:cNvSpPr txBox="1"/>
      </xdr:nvSpPr>
      <xdr:spPr>
        <a:xfrm>
          <a:off x="13512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54" name="フローチャート: 判断 253"/>
        <xdr:cNvSpPr/>
      </xdr:nvSpPr>
      <xdr:spPr>
        <a:xfrm>
          <a:off x="12954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57675</xdr:rowOff>
    </xdr:from>
    <xdr:ext cx="762000" cy="259045"/>
    <xdr:sp macro="" textlink="">
      <xdr:nvSpPr>
        <xdr:cNvPr id="255" name="テキスト ボックス 254"/>
        <xdr:cNvSpPr txBox="1"/>
      </xdr:nvSpPr>
      <xdr:spPr>
        <a:xfrm>
          <a:off x="12623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112776</xdr:rowOff>
    </xdr:from>
    <xdr:to>
      <xdr:col>82</xdr:col>
      <xdr:colOff>158750</xdr:colOff>
      <xdr:row>59</xdr:row>
      <xdr:rowOff>42926</xdr:rowOff>
    </xdr:to>
    <xdr:sp macro="" textlink="">
      <xdr:nvSpPr>
        <xdr:cNvPr id="261" name="楕円 260"/>
        <xdr:cNvSpPr/>
      </xdr:nvSpPr>
      <xdr:spPr>
        <a:xfrm>
          <a:off x="16459200" y="1005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84853</xdr:rowOff>
    </xdr:from>
    <xdr:ext cx="762000" cy="259045"/>
    <xdr:sp macro="" textlink="">
      <xdr:nvSpPr>
        <xdr:cNvPr id="262" name="その他該当値テキスト"/>
        <xdr:cNvSpPr txBox="1"/>
      </xdr:nvSpPr>
      <xdr:spPr>
        <a:xfrm>
          <a:off x="16598900" y="1002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53340</xdr:rowOff>
    </xdr:from>
    <xdr:to>
      <xdr:col>78</xdr:col>
      <xdr:colOff>120650</xdr:colOff>
      <xdr:row>58</xdr:row>
      <xdr:rowOff>154940</xdr:rowOff>
    </xdr:to>
    <xdr:sp macro="" textlink="">
      <xdr:nvSpPr>
        <xdr:cNvPr id="263" name="楕円 262"/>
        <xdr:cNvSpPr/>
      </xdr:nvSpPr>
      <xdr:spPr>
        <a:xfrm>
          <a:off x="15621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139717</xdr:rowOff>
    </xdr:from>
    <xdr:ext cx="736600" cy="259045"/>
    <xdr:sp macro="" textlink="">
      <xdr:nvSpPr>
        <xdr:cNvPr id="264" name="テキスト ボックス 263"/>
        <xdr:cNvSpPr txBox="1"/>
      </xdr:nvSpPr>
      <xdr:spPr>
        <a:xfrm>
          <a:off x="15290800" y="1008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80772</xdr:rowOff>
    </xdr:from>
    <xdr:to>
      <xdr:col>74</xdr:col>
      <xdr:colOff>31750</xdr:colOff>
      <xdr:row>59</xdr:row>
      <xdr:rowOff>10922</xdr:rowOff>
    </xdr:to>
    <xdr:sp macro="" textlink="">
      <xdr:nvSpPr>
        <xdr:cNvPr id="265" name="楕円 264"/>
        <xdr:cNvSpPr/>
      </xdr:nvSpPr>
      <xdr:spPr>
        <a:xfrm>
          <a:off x="14732000" y="1002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167149</xdr:rowOff>
    </xdr:from>
    <xdr:ext cx="762000" cy="259045"/>
    <xdr:sp macro="" textlink="">
      <xdr:nvSpPr>
        <xdr:cNvPr id="266" name="テキスト ボックス 265"/>
        <xdr:cNvSpPr txBox="1"/>
      </xdr:nvSpPr>
      <xdr:spPr>
        <a:xfrm>
          <a:off x="14401800" y="1011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163068</xdr:rowOff>
    </xdr:from>
    <xdr:to>
      <xdr:col>69</xdr:col>
      <xdr:colOff>142875</xdr:colOff>
      <xdr:row>59</xdr:row>
      <xdr:rowOff>93218</xdr:rowOff>
    </xdr:to>
    <xdr:sp macro="" textlink="">
      <xdr:nvSpPr>
        <xdr:cNvPr id="267" name="楕円 266"/>
        <xdr:cNvSpPr/>
      </xdr:nvSpPr>
      <xdr:spPr>
        <a:xfrm>
          <a:off x="13843000" y="101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77995</xdr:rowOff>
    </xdr:from>
    <xdr:ext cx="762000" cy="259045"/>
    <xdr:sp macro="" textlink="">
      <xdr:nvSpPr>
        <xdr:cNvPr id="268" name="テキスト ボックス 267"/>
        <xdr:cNvSpPr txBox="1"/>
      </xdr:nvSpPr>
      <xdr:spPr>
        <a:xfrm>
          <a:off x="13512800" y="1019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169926</xdr:rowOff>
    </xdr:from>
    <xdr:to>
      <xdr:col>65</xdr:col>
      <xdr:colOff>53975</xdr:colOff>
      <xdr:row>58</xdr:row>
      <xdr:rowOff>100076</xdr:rowOff>
    </xdr:to>
    <xdr:sp macro="" textlink="">
      <xdr:nvSpPr>
        <xdr:cNvPr id="269" name="楕円 268"/>
        <xdr:cNvSpPr/>
      </xdr:nvSpPr>
      <xdr:spPr>
        <a:xfrm>
          <a:off x="12954000" y="994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84853</xdr:rowOff>
    </xdr:from>
    <xdr:ext cx="762000" cy="259045"/>
    <xdr:sp macro="" textlink="">
      <xdr:nvSpPr>
        <xdr:cNvPr id="270" name="テキスト ボックス 269"/>
        <xdr:cNvSpPr txBox="1"/>
      </xdr:nvSpPr>
      <xdr:spPr>
        <a:xfrm>
          <a:off x="12623800" y="1002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類似団体平均は下回るものの、全国平均、県平均は上回る状況にある。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一部事務組合への負担金の増などにより、対前年度比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ポイントの増となった。今後も一部事務組合における施設の老朽化対策等により、上昇傾向は続くことが見込まれる。</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40132</xdr:rowOff>
    </xdr:to>
    <xdr:cxnSp macro="">
      <xdr:nvCxnSpPr>
        <xdr:cNvPr id="295" name="直線コネクタ 294"/>
        <xdr:cNvCxnSpPr/>
      </xdr:nvCxnSpPr>
      <xdr:spPr>
        <a:xfrm flipV="1">
          <a:off x="16510000" y="584200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6" name="補助費等最小値テキスト"/>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7" name="直線コネクタ 296"/>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8"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9" name="直線コネクタ 298"/>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36</xdr:row>
      <xdr:rowOff>140716</xdr:rowOff>
    </xdr:to>
    <xdr:cxnSp macro="">
      <xdr:nvCxnSpPr>
        <xdr:cNvPr id="300" name="直線コネクタ 299"/>
        <xdr:cNvCxnSpPr/>
      </xdr:nvCxnSpPr>
      <xdr:spPr>
        <a:xfrm>
          <a:off x="15671800" y="629920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112285</xdr:rowOff>
    </xdr:from>
    <xdr:ext cx="762000" cy="259045"/>
    <xdr:sp macro="" textlink="">
      <xdr:nvSpPr>
        <xdr:cNvPr id="301" name="補助費等平均値テキスト"/>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2" name="フローチャート: 判断 301"/>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127000</xdr:rowOff>
    </xdr:to>
    <xdr:cxnSp macro="">
      <xdr:nvCxnSpPr>
        <xdr:cNvPr id="303" name="直線コネクタ 302"/>
        <xdr:cNvCxnSpPr/>
      </xdr:nvCxnSpPr>
      <xdr:spPr>
        <a:xfrm>
          <a:off x="14782800" y="6276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4" name="フローチャート: 判断 303"/>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5" name="テキスト ボックス 304"/>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163576</xdr:rowOff>
    </xdr:to>
    <xdr:cxnSp macro="">
      <xdr:nvCxnSpPr>
        <xdr:cNvPr id="306" name="直線コネクタ 305"/>
        <xdr:cNvCxnSpPr/>
      </xdr:nvCxnSpPr>
      <xdr:spPr>
        <a:xfrm flipV="1">
          <a:off x="13893800" y="627634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07" name="フローチャート: 判断 306"/>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08" name="テキスト ボックス 307"/>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36</xdr:row>
      <xdr:rowOff>163576</xdr:rowOff>
    </xdr:to>
    <xdr:cxnSp macro="">
      <xdr:nvCxnSpPr>
        <xdr:cNvPr id="309" name="直線コネクタ 308"/>
        <xdr:cNvCxnSpPr/>
      </xdr:nvCxnSpPr>
      <xdr:spPr>
        <a:xfrm>
          <a:off x="13004800" y="62946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1" name="テキスト ボックス 310"/>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2" name="フローチャート: 判断 311"/>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13" name="テキスト ボックス 312"/>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19" name="楕円 318"/>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106443</xdr:rowOff>
    </xdr:from>
    <xdr:ext cx="762000" cy="259045"/>
    <xdr:sp macro="" textlink="">
      <xdr:nvSpPr>
        <xdr:cNvPr id="320" name="補助費等該当値テキスト"/>
        <xdr:cNvSpPr txBox="1"/>
      </xdr:nvSpPr>
      <xdr:spPr>
        <a:xfrm>
          <a:off x="16598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21" name="楕円 320"/>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22" name="テキスト ボックス 321"/>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23" name="楕円 322"/>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24" name="テキスト ボックス 323"/>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25" name="楕円 324"/>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6" name="テキスト ボックス 325"/>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27" name="楕円 326"/>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28" name="テキスト ボックス 327"/>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類似団体平均、全国平均、県平均を大幅に下回っており、公債費の負担は依然として抑制された状態にあるが、平成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年度から開始している防災行政無線デジタル化事業に伴う新規借入が令和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続く予定であることに加え、厳島湿生公園の木道改修や公共施設の長寿命化事業等についても新たな借入を予定しているため、中長期的に比率は上昇傾向に転じることが見込まれる。世代間の公平性を踏まえ、将来負担の平準化を図る必要がある。</a:t>
          </a: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156718</xdr:rowOff>
    </xdr:from>
    <xdr:to>
      <xdr:col>24</xdr:col>
      <xdr:colOff>25400</xdr:colOff>
      <xdr:row>81</xdr:row>
      <xdr:rowOff>37846</xdr:rowOff>
    </xdr:to>
    <xdr:cxnSp macro="">
      <xdr:nvCxnSpPr>
        <xdr:cNvPr id="353" name="直線コネクタ 352"/>
        <xdr:cNvCxnSpPr/>
      </xdr:nvCxnSpPr>
      <xdr:spPr>
        <a:xfrm flipV="1">
          <a:off x="4826000" y="12672568"/>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54" name="公債費最小値テキスト"/>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55" name="直線コネクタ 354"/>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71645</xdr:rowOff>
    </xdr:from>
    <xdr:ext cx="762000" cy="259045"/>
    <xdr:sp macro="" textlink="">
      <xdr:nvSpPr>
        <xdr:cNvPr id="356" name="公債費最大値テキスト"/>
        <xdr:cNvSpPr txBox="1"/>
      </xdr:nvSpPr>
      <xdr:spPr>
        <a:xfrm>
          <a:off x="4914900" y="1241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156718</xdr:rowOff>
    </xdr:from>
    <xdr:to>
      <xdr:col>24</xdr:col>
      <xdr:colOff>114300</xdr:colOff>
      <xdr:row>73</xdr:row>
      <xdr:rowOff>156718</xdr:rowOff>
    </xdr:to>
    <xdr:cxnSp macro="">
      <xdr:nvCxnSpPr>
        <xdr:cNvPr id="357" name="直線コネクタ 356"/>
        <xdr:cNvCxnSpPr/>
      </xdr:nvCxnSpPr>
      <xdr:spPr>
        <a:xfrm>
          <a:off x="4737100" y="1267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161290</xdr:rowOff>
    </xdr:from>
    <xdr:to>
      <xdr:col>24</xdr:col>
      <xdr:colOff>25400</xdr:colOff>
      <xdr:row>74</xdr:row>
      <xdr:rowOff>8128</xdr:rowOff>
    </xdr:to>
    <xdr:cxnSp macro="">
      <xdr:nvCxnSpPr>
        <xdr:cNvPr id="358" name="直線コネクタ 357"/>
        <xdr:cNvCxnSpPr/>
      </xdr:nvCxnSpPr>
      <xdr:spPr>
        <a:xfrm flipV="1">
          <a:off x="3987800" y="126771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59707</xdr:rowOff>
    </xdr:from>
    <xdr:ext cx="762000" cy="259045"/>
    <xdr:sp macro="" textlink="">
      <xdr:nvSpPr>
        <xdr:cNvPr id="359" name="公債費平均値テキスト"/>
        <xdr:cNvSpPr txBox="1"/>
      </xdr:nvSpPr>
      <xdr:spPr>
        <a:xfrm>
          <a:off x="4914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0" name="フローチャート: 判断 359"/>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165862</xdr:rowOff>
    </xdr:from>
    <xdr:to>
      <xdr:col>19</xdr:col>
      <xdr:colOff>187325</xdr:colOff>
      <xdr:row>74</xdr:row>
      <xdr:rowOff>8128</xdr:rowOff>
    </xdr:to>
    <xdr:cxnSp macro="">
      <xdr:nvCxnSpPr>
        <xdr:cNvPr id="361" name="直線コネクタ 360"/>
        <xdr:cNvCxnSpPr/>
      </xdr:nvCxnSpPr>
      <xdr:spPr>
        <a:xfrm>
          <a:off x="3098800" y="126817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62" name="フローチャート: 判断 361"/>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63" name="テキスト ボックス 362"/>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165862</xdr:rowOff>
    </xdr:from>
    <xdr:to>
      <xdr:col>15</xdr:col>
      <xdr:colOff>98425</xdr:colOff>
      <xdr:row>74</xdr:row>
      <xdr:rowOff>72136</xdr:rowOff>
    </xdr:to>
    <xdr:cxnSp macro="">
      <xdr:nvCxnSpPr>
        <xdr:cNvPr id="364" name="直線コネクタ 363"/>
        <xdr:cNvCxnSpPr/>
      </xdr:nvCxnSpPr>
      <xdr:spPr>
        <a:xfrm flipV="1">
          <a:off x="2209800" y="1268171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5" name="フローチャート: 判断 364"/>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6" name="テキスト ボックス 365"/>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72136</xdr:rowOff>
    </xdr:from>
    <xdr:to>
      <xdr:col>11</xdr:col>
      <xdr:colOff>9525</xdr:colOff>
      <xdr:row>74</xdr:row>
      <xdr:rowOff>94996</xdr:rowOff>
    </xdr:to>
    <xdr:cxnSp macro="">
      <xdr:nvCxnSpPr>
        <xdr:cNvPr id="367" name="直線コネクタ 366"/>
        <xdr:cNvCxnSpPr/>
      </xdr:nvCxnSpPr>
      <xdr:spPr>
        <a:xfrm flipV="1">
          <a:off x="1320800" y="127594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68" name="フローチャート: 判断 367"/>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69" name="テキスト ボックス 368"/>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1" name="テキスト ボックス 370"/>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110490</xdr:rowOff>
    </xdr:from>
    <xdr:to>
      <xdr:col>24</xdr:col>
      <xdr:colOff>76200</xdr:colOff>
      <xdr:row>74</xdr:row>
      <xdr:rowOff>40640</xdr:rowOff>
    </xdr:to>
    <xdr:sp macro="" textlink="">
      <xdr:nvSpPr>
        <xdr:cNvPr id="377" name="楕円 376"/>
        <xdr:cNvSpPr/>
      </xdr:nvSpPr>
      <xdr:spPr>
        <a:xfrm>
          <a:off x="47752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19067</xdr:rowOff>
    </xdr:from>
    <xdr:ext cx="762000" cy="259045"/>
    <xdr:sp macro="" textlink="">
      <xdr:nvSpPr>
        <xdr:cNvPr id="378" name="公債費該当値テキスト"/>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128778</xdr:rowOff>
    </xdr:from>
    <xdr:to>
      <xdr:col>20</xdr:col>
      <xdr:colOff>38100</xdr:colOff>
      <xdr:row>74</xdr:row>
      <xdr:rowOff>58928</xdr:rowOff>
    </xdr:to>
    <xdr:sp macro="" textlink="">
      <xdr:nvSpPr>
        <xdr:cNvPr id="379" name="楕円 378"/>
        <xdr:cNvSpPr/>
      </xdr:nvSpPr>
      <xdr:spPr>
        <a:xfrm>
          <a:off x="3937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69105</xdr:rowOff>
    </xdr:from>
    <xdr:ext cx="736600" cy="259045"/>
    <xdr:sp macro="" textlink="">
      <xdr:nvSpPr>
        <xdr:cNvPr id="380" name="テキスト ボックス 379"/>
        <xdr:cNvSpPr txBox="1"/>
      </xdr:nvSpPr>
      <xdr:spPr>
        <a:xfrm>
          <a:off x="3606800" y="1241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115062</xdr:rowOff>
    </xdr:from>
    <xdr:to>
      <xdr:col>15</xdr:col>
      <xdr:colOff>149225</xdr:colOff>
      <xdr:row>74</xdr:row>
      <xdr:rowOff>45212</xdr:rowOff>
    </xdr:to>
    <xdr:sp macro="" textlink="">
      <xdr:nvSpPr>
        <xdr:cNvPr id="381" name="楕円 380"/>
        <xdr:cNvSpPr/>
      </xdr:nvSpPr>
      <xdr:spPr>
        <a:xfrm>
          <a:off x="3048000" y="1263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55389</xdr:rowOff>
    </xdr:from>
    <xdr:ext cx="762000" cy="259045"/>
    <xdr:sp macro="" textlink="">
      <xdr:nvSpPr>
        <xdr:cNvPr id="382" name="テキスト ボックス 381"/>
        <xdr:cNvSpPr txBox="1"/>
      </xdr:nvSpPr>
      <xdr:spPr>
        <a:xfrm>
          <a:off x="2717800" y="1239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21336</xdr:rowOff>
    </xdr:from>
    <xdr:to>
      <xdr:col>11</xdr:col>
      <xdr:colOff>60325</xdr:colOff>
      <xdr:row>74</xdr:row>
      <xdr:rowOff>122936</xdr:rowOff>
    </xdr:to>
    <xdr:sp macro="" textlink="">
      <xdr:nvSpPr>
        <xdr:cNvPr id="383" name="楕円 382"/>
        <xdr:cNvSpPr/>
      </xdr:nvSpPr>
      <xdr:spPr>
        <a:xfrm>
          <a:off x="2159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133113</xdr:rowOff>
    </xdr:from>
    <xdr:ext cx="762000" cy="259045"/>
    <xdr:sp macro="" textlink="">
      <xdr:nvSpPr>
        <xdr:cNvPr id="384" name="テキスト ボックス 383"/>
        <xdr:cNvSpPr txBox="1"/>
      </xdr:nvSpPr>
      <xdr:spPr>
        <a:xfrm>
          <a:off x="1828800" y="124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44196</xdr:rowOff>
    </xdr:from>
    <xdr:to>
      <xdr:col>6</xdr:col>
      <xdr:colOff>171450</xdr:colOff>
      <xdr:row>74</xdr:row>
      <xdr:rowOff>145796</xdr:rowOff>
    </xdr:to>
    <xdr:sp macro="" textlink="">
      <xdr:nvSpPr>
        <xdr:cNvPr id="385" name="楕円 384"/>
        <xdr:cNvSpPr/>
      </xdr:nvSpPr>
      <xdr:spPr>
        <a:xfrm>
          <a:off x="1270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155973</xdr:rowOff>
    </xdr:from>
    <xdr:ext cx="762000" cy="259045"/>
    <xdr:sp macro="" textlink="">
      <xdr:nvSpPr>
        <xdr:cNvPr id="386" name="テキスト ボックス 385"/>
        <xdr:cNvSpPr txBox="1"/>
      </xdr:nvSpPr>
      <xdr:spPr>
        <a:xfrm>
          <a:off x="939800" y="125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については、類似団体平均、全国平均、県平均ともに上回っており、特に類似団体との比較では大幅に上回る状況にある。起債の借入を最小限としていることから、公債費負担が少なく、相対的に公債費以外の比率が占める割合が高くなっていることが要因である。人件費や一部事務組合への負担金等のように固定的な経費の大幅な減は見込めず、扶助費、繰出金といった社会保障費は上昇が続くことが見込まれることから、より一層、経常的経費の圧縮と歳入確保に努めるとともに、起債による将来負担の平準化も考慮していく必要がある。</a:t>
          </a: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80</xdr:row>
      <xdr:rowOff>140715</xdr:rowOff>
    </xdr:to>
    <xdr:cxnSp macro="">
      <xdr:nvCxnSpPr>
        <xdr:cNvPr id="412" name="直線コネクタ 411"/>
        <xdr:cNvCxnSpPr/>
      </xdr:nvCxnSpPr>
      <xdr:spPr>
        <a:xfrm flipV="1">
          <a:off x="16510000" y="1246225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13" name="公債費以外最小値テキスト"/>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14" name="直線コネクタ 413"/>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15" name="公債費以外最大値テキスト"/>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16" name="直線コネクタ 415"/>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129287</xdr:rowOff>
    </xdr:from>
    <xdr:to>
      <xdr:col>82</xdr:col>
      <xdr:colOff>107950</xdr:colOff>
      <xdr:row>79</xdr:row>
      <xdr:rowOff>147574</xdr:rowOff>
    </xdr:to>
    <xdr:cxnSp macro="">
      <xdr:nvCxnSpPr>
        <xdr:cNvPr id="417" name="直線コネクタ 416"/>
        <xdr:cNvCxnSpPr/>
      </xdr:nvCxnSpPr>
      <xdr:spPr>
        <a:xfrm>
          <a:off x="15671800" y="13673837"/>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79011</xdr:rowOff>
    </xdr:from>
    <xdr:ext cx="762000" cy="259045"/>
    <xdr:sp macro="" textlink="">
      <xdr:nvSpPr>
        <xdr:cNvPr id="418" name="公債費以外平均値テキスト"/>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19" name="フローチャート: 判断 418"/>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106426</xdr:rowOff>
    </xdr:from>
    <xdr:to>
      <xdr:col>78</xdr:col>
      <xdr:colOff>69850</xdr:colOff>
      <xdr:row>79</xdr:row>
      <xdr:rowOff>129287</xdr:rowOff>
    </xdr:to>
    <xdr:cxnSp macro="">
      <xdr:nvCxnSpPr>
        <xdr:cNvPr id="420" name="直線コネクタ 419"/>
        <xdr:cNvCxnSpPr/>
      </xdr:nvCxnSpPr>
      <xdr:spPr>
        <a:xfrm>
          <a:off x="14782800" y="1365097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21" name="フローチャート: 判断 420"/>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22" name="テキスト ボックス 421"/>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106426</xdr:rowOff>
    </xdr:from>
    <xdr:to>
      <xdr:col>73</xdr:col>
      <xdr:colOff>180975</xdr:colOff>
      <xdr:row>80</xdr:row>
      <xdr:rowOff>168148</xdr:rowOff>
    </xdr:to>
    <xdr:cxnSp macro="">
      <xdr:nvCxnSpPr>
        <xdr:cNvPr id="423" name="直線コネクタ 422"/>
        <xdr:cNvCxnSpPr/>
      </xdr:nvCxnSpPr>
      <xdr:spPr>
        <a:xfrm flipV="1">
          <a:off x="13893800" y="13650976"/>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24" name="フローチャート: 判断 423"/>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25" name="テキスト ボックス 424"/>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44704</xdr:rowOff>
    </xdr:from>
    <xdr:to>
      <xdr:col>69</xdr:col>
      <xdr:colOff>92075</xdr:colOff>
      <xdr:row>80</xdr:row>
      <xdr:rowOff>168148</xdr:rowOff>
    </xdr:to>
    <xdr:cxnSp macro="">
      <xdr:nvCxnSpPr>
        <xdr:cNvPr id="426" name="直線コネクタ 425"/>
        <xdr:cNvCxnSpPr/>
      </xdr:nvCxnSpPr>
      <xdr:spPr>
        <a:xfrm>
          <a:off x="13004800" y="13417804"/>
          <a:ext cx="889000" cy="46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27" name="フローチャート: 判断 426"/>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28" name="テキスト ボックス 427"/>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21337</xdr:rowOff>
    </xdr:from>
    <xdr:to>
      <xdr:col>65</xdr:col>
      <xdr:colOff>53975</xdr:colOff>
      <xdr:row>76</xdr:row>
      <xdr:rowOff>122937</xdr:rowOff>
    </xdr:to>
    <xdr:sp macro="" textlink="">
      <xdr:nvSpPr>
        <xdr:cNvPr id="429" name="フローチャート: 判断 428"/>
        <xdr:cNvSpPr/>
      </xdr:nvSpPr>
      <xdr:spPr>
        <a:xfrm>
          <a:off x="129540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133113</xdr:rowOff>
    </xdr:from>
    <xdr:ext cx="762000" cy="259045"/>
    <xdr:sp macro="" textlink="">
      <xdr:nvSpPr>
        <xdr:cNvPr id="430" name="テキスト ボックス 429"/>
        <xdr:cNvSpPr txBox="1"/>
      </xdr:nvSpPr>
      <xdr:spPr>
        <a:xfrm>
          <a:off x="12623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96774</xdr:rowOff>
    </xdr:from>
    <xdr:to>
      <xdr:col>82</xdr:col>
      <xdr:colOff>158750</xdr:colOff>
      <xdr:row>80</xdr:row>
      <xdr:rowOff>26924</xdr:rowOff>
    </xdr:to>
    <xdr:sp macro="" textlink="">
      <xdr:nvSpPr>
        <xdr:cNvPr id="436" name="楕円 435"/>
        <xdr:cNvSpPr/>
      </xdr:nvSpPr>
      <xdr:spPr>
        <a:xfrm>
          <a:off x="164592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68851</xdr:rowOff>
    </xdr:from>
    <xdr:ext cx="762000" cy="259045"/>
    <xdr:sp macro="" textlink="">
      <xdr:nvSpPr>
        <xdr:cNvPr id="437" name="公債費以外該当値テキスト"/>
        <xdr:cNvSpPr txBox="1"/>
      </xdr:nvSpPr>
      <xdr:spPr>
        <a:xfrm>
          <a:off x="165989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78487</xdr:rowOff>
    </xdr:from>
    <xdr:to>
      <xdr:col>78</xdr:col>
      <xdr:colOff>120650</xdr:colOff>
      <xdr:row>80</xdr:row>
      <xdr:rowOff>8637</xdr:rowOff>
    </xdr:to>
    <xdr:sp macro="" textlink="">
      <xdr:nvSpPr>
        <xdr:cNvPr id="438" name="楕円 437"/>
        <xdr:cNvSpPr/>
      </xdr:nvSpPr>
      <xdr:spPr>
        <a:xfrm>
          <a:off x="15621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164864</xdr:rowOff>
    </xdr:from>
    <xdr:ext cx="736600" cy="259045"/>
    <xdr:sp macro="" textlink="">
      <xdr:nvSpPr>
        <xdr:cNvPr id="439" name="テキスト ボックス 438"/>
        <xdr:cNvSpPr txBox="1"/>
      </xdr:nvSpPr>
      <xdr:spPr>
        <a:xfrm>
          <a:off x="15290800" y="13709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55626</xdr:rowOff>
    </xdr:from>
    <xdr:to>
      <xdr:col>74</xdr:col>
      <xdr:colOff>31750</xdr:colOff>
      <xdr:row>79</xdr:row>
      <xdr:rowOff>157226</xdr:rowOff>
    </xdr:to>
    <xdr:sp macro="" textlink="">
      <xdr:nvSpPr>
        <xdr:cNvPr id="440" name="楕円 439"/>
        <xdr:cNvSpPr/>
      </xdr:nvSpPr>
      <xdr:spPr>
        <a:xfrm>
          <a:off x="14732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142003</xdr:rowOff>
    </xdr:from>
    <xdr:ext cx="762000" cy="259045"/>
    <xdr:sp macro="" textlink="">
      <xdr:nvSpPr>
        <xdr:cNvPr id="441" name="テキスト ボックス 440"/>
        <xdr:cNvSpPr txBox="1"/>
      </xdr:nvSpPr>
      <xdr:spPr>
        <a:xfrm>
          <a:off x="14401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117348</xdr:rowOff>
    </xdr:from>
    <xdr:to>
      <xdr:col>69</xdr:col>
      <xdr:colOff>142875</xdr:colOff>
      <xdr:row>81</xdr:row>
      <xdr:rowOff>47498</xdr:rowOff>
    </xdr:to>
    <xdr:sp macro="" textlink="">
      <xdr:nvSpPr>
        <xdr:cNvPr id="442" name="楕円 441"/>
        <xdr:cNvSpPr/>
      </xdr:nvSpPr>
      <xdr:spPr>
        <a:xfrm>
          <a:off x="13843000" y="1383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32275</xdr:rowOff>
    </xdr:from>
    <xdr:ext cx="762000" cy="259045"/>
    <xdr:sp macro="" textlink="">
      <xdr:nvSpPr>
        <xdr:cNvPr id="443" name="テキスト ボックス 442"/>
        <xdr:cNvSpPr txBox="1"/>
      </xdr:nvSpPr>
      <xdr:spPr>
        <a:xfrm>
          <a:off x="13512800" y="13919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165354</xdr:rowOff>
    </xdr:from>
    <xdr:to>
      <xdr:col>65</xdr:col>
      <xdr:colOff>53975</xdr:colOff>
      <xdr:row>78</xdr:row>
      <xdr:rowOff>95504</xdr:rowOff>
    </xdr:to>
    <xdr:sp macro="" textlink="">
      <xdr:nvSpPr>
        <xdr:cNvPr id="444" name="楕円 443"/>
        <xdr:cNvSpPr/>
      </xdr:nvSpPr>
      <xdr:spPr>
        <a:xfrm>
          <a:off x="12954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80281</xdr:rowOff>
    </xdr:from>
    <xdr:ext cx="762000" cy="259045"/>
    <xdr:sp macro="" textlink="">
      <xdr:nvSpPr>
        <xdr:cNvPr id="445" name="テキスト ボックス 444"/>
        <xdr:cNvSpPr txBox="1"/>
      </xdr:nvSpPr>
      <xdr:spPr>
        <a:xfrm>
          <a:off x="12623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126235</xdr:rowOff>
    </xdr:from>
    <xdr:to>
      <xdr:col>29</xdr:col>
      <xdr:colOff>127000</xdr:colOff>
      <xdr:row>20</xdr:row>
      <xdr:rowOff>34182</xdr:rowOff>
    </xdr:to>
    <xdr:cxnSp macro="">
      <xdr:nvCxnSpPr>
        <xdr:cNvPr id="43" name="直線コネクタ 42"/>
        <xdr:cNvCxnSpPr/>
      </xdr:nvCxnSpPr>
      <xdr:spPr bwMode="auto">
        <a:xfrm flipV="1">
          <a:off x="5651500" y="2059810"/>
          <a:ext cx="0" cy="1450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6259</xdr:rowOff>
    </xdr:from>
    <xdr:ext cx="762000" cy="259045"/>
    <xdr:sp macro="" textlink="">
      <xdr:nvSpPr>
        <xdr:cNvPr id="44" name="人口1人当たり決算額の推移最小値テキスト130"/>
        <xdr:cNvSpPr txBox="1"/>
      </xdr:nvSpPr>
      <xdr:spPr>
        <a:xfrm>
          <a:off x="5740400" y="348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34182</xdr:rowOff>
    </xdr:from>
    <xdr:to>
      <xdr:col>30</xdr:col>
      <xdr:colOff>25400</xdr:colOff>
      <xdr:row>20</xdr:row>
      <xdr:rowOff>34182</xdr:rowOff>
    </xdr:to>
    <xdr:cxnSp macro="">
      <xdr:nvCxnSpPr>
        <xdr:cNvPr id="45" name="直線コネクタ 44"/>
        <xdr:cNvCxnSpPr/>
      </xdr:nvCxnSpPr>
      <xdr:spPr bwMode="auto">
        <a:xfrm>
          <a:off x="5562600" y="3510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41162</xdr:rowOff>
    </xdr:from>
    <xdr:ext cx="762000" cy="259045"/>
    <xdr:sp macro="" textlink="">
      <xdr:nvSpPr>
        <xdr:cNvPr id="46" name="人口1人当たり決算額の推移最大値テキスト130"/>
        <xdr:cNvSpPr txBox="1"/>
      </xdr:nvSpPr>
      <xdr:spPr>
        <a:xfrm>
          <a:off x="5740400" y="180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126235</xdr:rowOff>
    </xdr:from>
    <xdr:to>
      <xdr:col>30</xdr:col>
      <xdr:colOff>25400</xdr:colOff>
      <xdr:row>11</xdr:row>
      <xdr:rowOff>126235</xdr:rowOff>
    </xdr:to>
    <xdr:cxnSp macro="">
      <xdr:nvCxnSpPr>
        <xdr:cNvPr id="47" name="直線コネクタ 46"/>
        <xdr:cNvCxnSpPr/>
      </xdr:nvCxnSpPr>
      <xdr:spPr bwMode="auto">
        <a:xfrm>
          <a:off x="5562600" y="2059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86559</xdr:rowOff>
    </xdr:from>
    <xdr:to>
      <xdr:col>29</xdr:col>
      <xdr:colOff>127000</xdr:colOff>
      <xdr:row>19</xdr:row>
      <xdr:rowOff>91808</xdr:rowOff>
    </xdr:to>
    <xdr:cxnSp macro="">
      <xdr:nvCxnSpPr>
        <xdr:cNvPr id="48" name="直線コネクタ 47"/>
        <xdr:cNvCxnSpPr/>
      </xdr:nvCxnSpPr>
      <xdr:spPr bwMode="auto">
        <a:xfrm>
          <a:off x="5003800" y="3391734"/>
          <a:ext cx="647700" cy="5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99103</xdr:rowOff>
    </xdr:from>
    <xdr:ext cx="762000" cy="259045"/>
    <xdr:sp macro="" textlink="">
      <xdr:nvSpPr>
        <xdr:cNvPr id="49" name="人口1人当たり決算額の推移平均値テキスト130"/>
        <xdr:cNvSpPr txBox="1"/>
      </xdr:nvSpPr>
      <xdr:spPr>
        <a:xfrm>
          <a:off x="5740400" y="2889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82576</xdr:rowOff>
    </xdr:from>
    <xdr:to>
      <xdr:col>29</xdr:col>
      <xdr:colOff>177800</xdr:colOff>
      <xdr:row>18</xdr:row>
      <xdr:rowOff>12726</xdr:rowOff>
    </xdr:to>
    <xdr:sp macro="" textlink="">
      <xdr:nvSpPr>
        <xdr:cNvPr id="50" name="フローチャート: 判断 49"/>
        <xdr:cNvSpPr/>
      </xdr:nvSpPr>
      <xdr:spPr bwMode="auto">
        <a:xfrm>
          <a:off x="56007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86559</xdr:rowOff>
    </xdr:from>
    <xdr:to>
      <xdr:col>26</xdr:col>
      <xdr:colOff>50800</xdr:colOff>
      <xdr:row>19</xdr:row>
      <xdr:rowOff>90793</xdr:rowOff>
    </xdr:to>
    <xdr:cxnSp macro="">
      <xdr:nvCxnSpPr>
        <xdr:cNvPr id="51" name="直線コネクタ 50"/>
        <xdr:cNvCxnSpPr/>
      </xdr:nvCxnSpPr>
      <xdr:spPr bwMode="auto">
        <a:xfrm flipV="1">
          <a:off x="4305300" y="3391734"/>
          <a:ext cx="698500" cy="4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150251</xdr:rowOff>
    </xdr:from>
    <xdr:to>
      <xdr:col>26</xdr:col>
      <xdr:colOff>101600</xdr:colOff>
      <xdr:row>18</xdr:row>
      <xdr:rowOff>80401</xdr:rowOff>
    </xdr:to>
    <xdr:sp macro="" textlink="">
      <xdr:nvSpPr>
        <xdr:cNvPr id="52" name="フローチャート: 判断 51"/>
        <xdr:cNvSpPr/>
      </xdr:nvSpPr>
      <xdr:spPr bwMode="auto">
        <a:xfrm>
          <a:off x="4953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90578</xdr:rowOff>
    </xdr:from>
    <xdr:ext cx="736600" cy="259045"/>
    <xdr:sp macro="" textlink="">
      <xdr:nvSpPr>
        <xdr:cNvPr id="53" name="テキスト ボックス 52"/>
        <xdr:cNvSpPr txBox="1"/>
      </xdr:nvSpPr>
      <xdr:spPr>
        <a:xfrm>
          <a:off x="4622800" y="288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90793</xdr:rowOff>
    </xdr:from>
    <xdr:to>
      <xdr:col>22</xdr:col>
      <xdr:colOff>114300</xdr:colOff>
      <xdr:row>19</xdr:row>
      <xdr:rowOff>119221</xdr:rowOff>
    </xdr:to>
    <xdr:cxnSp macro="">
      <xdr:nvCxnSpPr>
        <xdr:cNvPr id="54" name="直線コネクタ 53"/>
        <xdr:cNvCxnSpPr/>
      </xdr:nvCxnSpPr>
      <xdr:spPr bwMode="auto">
        <a:xfrm flipV="1">
          <a:off x="3606800" y="3395968"/>
          <a:ext cx="698500" cy="28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162413</xdr:rowOff>
    </xdr:from>
    <xdr:to>
      <xdr:col>22</xdr:col>
      <xdr:colOff>165100</xdr:colOff>
      <xdr:row>18</xdr:row>
      <xdr:rowOff>92563</xdr:rowOff>
    </xdr:to>
    <xdr:sp macro="" textlink="">
      <xdr:nvSpPr>
        <xdr:cNvPr id="55" name="フローチャート: 判断 54"/>
        <xdr:cNvSpPr/>
      </xdr:nvSpPr>
      <xdr:spPr bwMode="auto">
        <a:xfrm>
          <a:off x="4254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102740</xdr:rowOff>
    </xdr:from>
    <xdr:ext cx="762000" cy="259045"/>
    <xdr:sp macro="" textlink="">
      <xdr:nvSpPr>
        <xdr:cNvPr id="56" name="テキスト ボックス 55"/>
        <xdr:cNvSpPr txBox="1"/>
      </xdr:nvSpPr>
      <xdr:spPr>
        <a:xfrm>
          <a:off x="3924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119221</xdr:rowOff>
    </xdr:from>
    <xdr:to>
      <xdr:col>18</xdr:col>
      <xdr:colOff>177800</xdr:colOff>
      <xdr:row>19</xdr:row>
      <xdr:rowOff>156044</xdr:rowOff>
    </xdr:to>
    <xdr:cxnSp macro="">
      <xdr:nvCxnSpPr>
        <xdr:cNvPr id="57" name="直線コネクタ 56"/>
        <xdr:cNvCxnSpPr/>
      </xdr:nvCxnSpPr>
      <xdr:spPr bwMode="auto">
        <a:xfrm flipV="1">
          <a:off x="2908300" y="3424396"/>
          <a:ext cx="698500" cy="36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167936</xdr:rowOff>
    </xdr:from>
    <xdr:to>
      <xdr:col>19</xdr:col>
      <xdr:colOff>38100</xdr:colOff>
      <xdr:row>18</xdr:row>
      <xdr:rowOff>98086</xdr:rowOff>
    </xdr:to>
    <xdr:sp macro="" textlink="">
      <xdr:nvSpPr>
        <xdr:cNvPr id="58" name="フローチャート: 判断 57"/>
        <xdr:cNvSpPr/>
      </xdr:nvSpPr>
      <xdr:spPr bwMode="auto">
        <a:xfrm>
          <a:off x="3556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108263</xdr:rowOff>
    </xdr:from>
    <xdr:ext cx="762000" cy="259045"/>
    <xdr:sp macro="" textlink="">
      <xdr:nvSpPr>
        <xdr:cNvPr id="59" name="テキスト ボックス 58"/>
        <xdr:cNvSpPr txBox="1"/>
      </xdr:nvSpPr>
      <xdr:spPr>
        <a:xfrm>
          <a:off x="32258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104485</xdr:rowOff>
    </xdr:from>
    <xdr:to>
      <xdr:col>15</xdr:col>
      <xdr:colOff>101600</xdr:colOff>
      <xdr:row>18</xdr:row>
      <xdr:rowOff>34635</xdr:rowOff>
    </xdr:to>
    <xdr:sp macro="" textlink="">
      <xdr:nvSpPr>
        <xdr:cNvPr id="60" name="フローチャート: 判断 59"/>
        <xdr:cNvSpPr/>
      </xdr:nvSpPr>
      <xdr:spPr bwMode="auto">
        <a:xfrm>
          <a:off x="28575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44812</xdr:rowOff>
    </xdr:from>
    <xdr:ext cx="762000" cy="259045"/>
    <xdr:sp macro="" textlink="">
      <xdr:nvSpPr>
        <xdr:cNvPr id="61" name="テキスト ボックス 60"/>
        <xdr:cNvSpPr txBox="1"/>
      </xdr:nvSpPr>
      <xdr:spPr>
        <a:xfrm>
          <a:off x="2527300" y="283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41008</xdr:rowOff>
    </xdr:from>
    <xdr:to>
      <xdr:col>29</xdr:col>
      <xdr:colOff>177800</xdr:colOff>
      <xdr:row>19</xdr:row>
      <xdr:rowOff>142608</xdr:rowOff>
    </xdr:to>
    <xdr:sp macro="" textlink="">
      <xdr:nvSpPr>
        <xdr:cNvPr id="67" name="楕円 66"/>
        <xdr:cNvSpPr/>
      </xdr:nvSpPr>
      <xdr:spPr bwMode="auto">
        <a:xfrm>
          <a:off x="5600700" y="3346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121035</xdr:rowOff>
    </xdr:from>
    <xdr:ext cx="762000" cy="259045"/>
    <xdr:sp macro="" textlink="">
      <xdr:nvSpPr>
        <xdr:cNvPr id="68" name="人口1人当たり決算額の推移該当値テキスト130"/>
        <xdr:cNvSpPr txBox="1"/>
      </xdr:nvSpPr>
      <xdr:spPr>
        <a:xfrm>
          <a:off x="5740400" y="3254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35759</xdr:rowOff>
    </xdr:from>
    <xdr:to>
      <xdr:col>26</xdr:col>
      <xdr:colOff>101600</xdr:colOff>
      <xdr:row>19</xdr:row>
      <xdr:rowOff>137359</xdr:rowOff>
    </xdr:to>
    <xdr:sp macro="" textlink="">
      <xdr:nvSpPr>
        <xdr:cNvPr id="69" name="楕円 68"/>
        <xdr:cNvSpPr/>
      </xdr:nvSpPr>
      <xdr:spPr bwMode="auto">
        <a:xfrm>
          <a:off x="4953000" y="3340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122136</xdr:rowOff>
    </xdr:from>
    <xdr:ext cx="736600" cy="259045"/>
    <xdr:sp macro="" textlink="">
      <xdr:nvSpPr>
        <xdr:cNvPr id="70" name="テキスト ボックス 69"/>
        <xdr:cNvSpPr txBox="1"/>
      </xdr:nvSpPr>
      <xdr:spPr>
        <a:xfrm>
          <a:off x="4622800" y="3427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39993</xdr:rowOff>
    </xdr:from>
    <xdr:to>
      <xdr:col>22</xdr:col>
      <xdr:colOff>165100</xdr:colOff>
      <xdr:row>19</xdr:row>
      <xdr:rowOff>141593</xdr:rowOff>
    </xdr:to>
    <xdr:sp macro="" textlink="">
      <xdr:nvSpPr>
        <xdr:cNvPr id="71" name="楕円 70"/>
        <xdr:cNvSpPr/>
      </xdr:nvSpPr>
      <xdr:spPr bwMode="auto">
        <a:xfrm>
          <a:off x="4254500" y="3345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126370</xdr:rowOff>
    </xdr:from>
    <xdr:ext cx="762000" cy="259045"/>
    <xdr:sp macro="" textlink="">
      <xdr:nvSpPr>
        <xdr:cNvPr id="72" name="テキスト ボックス 71"/>
        <xdr:cNvSpPr txBox="1"/>
      </xdr:nvSpPr>
      <xdr:spPr>
        <a:xfrm>
          <a:off x="3924300" y="3431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68421</xdr:rowOff>
    </xdr:from>
    <xdr:to>
      <xdr:col>19</xdr:col>
      <xdr:colOff>38100</xdr:colOff>
      <xdr:row>19</xdr:row>
      <xdr:rowOff>170021</xdr:rowOff>
    </xdr:to>
    <xdr:sp macro="" textlink="">
      <xdr:nvSpPr>
        <xdr:cNvPr id="73" name="楕円 72"/>
        <xdr:cNvSpPr/>
      </xdr:nvSpPr>
      <xdr:spPr bwMode="auto">
        <a:xfrm>
          <a:off x="3556000" y="3373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154798</xdr:rowOff>
    </xdr:from>
    <xdr:ext cx="762000" cy="259045"/>
    <xdr:sp macro="" textlink="">
      <xdr:nvSpPr>
        <xdr:cNvPr id="74" name="テキスト ボックス 73"/>
        <xdr:cNvSpPr txBox="1"/>
      </xdr:nvSpPr>
      <xdr:spPr>
        <a:xfrm>
          <a:off x="3225800" y="34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105244</xdr:rowOff>
    </xdr:from>
    <xdr:to>
      <xdr:col>15</xdr:col>
      <xdr:colOff>101600</xdr:colOff>
      <xdr:row>20</xdr:row>
      <xdr:rowOff>35394</xdr:rowOff>
    </xdr:to>
    <xdr:sp macro="" textlink="">
      <xdr:nvSpPr>
        <xdr:cNvPr id="75" name="楕円 74"/>
        <xdr:cNvSpPr/>
      </xdr:nvSpPr>
      <xdr:spPr bwMode="auto">
        <a:xfrm>
          <a:off x="2857500" y="3410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20171</xdr:rowOff>
    </xdr:from>
    <xdr:ext cx="762000" cy="259045"/>
    <xdr:sp macro="" textlink="">
      <xdr:nvSpPr>
        <xdr:cNvPr id="76" name="テキスト ボックス 75"/>
        <xdr:cNvSpPr txBox="1"/>
      </xdr:nvSpPr>
      <xdr:spPr>
        <a:xfrm>
          <a:off x="2527300" y="3496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110655</xdr:rowOff>
    </xdr:from>
    <xdr:to>
      <xdr:col>29</xdr:col>
      <xdr:colOff>127000</xdr:colOff>
      <xdr:row>37</xdr:row>
      <xdr:rowOff>320984</xdr:rowOff>
    </xdr:to>
    <xdr:cxnSp macro="">
      <xdr:nvCxnSpPr>
        <xdr:cNvPr id="106" name="直線コネクタ 105"/>
        <xdr:cNvCxnSpPr/>
      </xdr:nvCxnSpPr>
      <xdr:spPr bwMode="auto">
        <a:xfrm flipV="1">
          <a:off x="5651500" y="6035205"/>
          <a:ext cx="0" cy="1410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293061</xdr:rowOff>
    </xdr:from>
    <xdr:ext cx="762000" cy="259045"/>
    <xdr:sp macro="" textlink="">
      <xdr:nvSpPr>
        <xdr:cNvPr id="107" name="人口1人当たり決算額の推移最小値テキスト445"/>
        <xdr:cNvSpPr txBox="1"/>
      </xdr:nvSpPr>
      <xdr:spPr>
        <a:xfrm>
          <a:off x="5740400" y="74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320984</xdr:rowOff>
    </xdr:from>
    <xdr:to>
      <xdr:col>30</xdr:col>
      <xdr:colOff>25400</xdr:colOff>
      <xdr:row>37</xdr:row>
      <xdr:rowOff>320984</xdr:rowOff>
    </xdr:to>
    <xdr:cxnSp macro="">
      <xdr:nvCxnSpPr>
        <xdr:cNvPr id="108" name="直線コネクタ 107"/>
        <xdr:cNvCxnSpPr/>
      </xdr:nvCxnSpPr>
      <xdr:spPr bwMode="auto">
        <a:xfrm>
          <a:off x="5562600" y="7445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25582</xdr:rowOff>
    </xdr:from>
    <xdr:ext cx="762000" cy="259045"/>
    <xdr:sp macro="" textlink="">
      <xdr:nvSpPr>
        <xdr:cNvPr id="109" name="人口1人当たり決算額の推移最大値テキスト445"/>
        <xdr:cNvSpPr txBox="1"/>
      </xdr:nvSpPr>
      <xdr:spPr>
        <a:xfrm>
          <a:off x="5740400" y="577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110655</xdr:rowOff>
    </xdr:from>
    <xdr:to>
      <xdr:col>30</xdr:col>
      <xdr:colOff>25400</xdr:colOff>
      <xdr:row>33</xdr:row>
      <xdr:rowOff>110655</xdr:rowOff>
    </xdr:to>
    <xdr:cxnSp macro="">
      <xdr:nvCxnSpPr>
        <xdr:cNvPr id="110" name="直線コネクタ 109"/>
        <xdr:cNvCxnSpPr/>
      </xdr:nvCxnSpPr>
      <xdr:spPr bwMode="auto">
        <a:xfrm>
          <a:off x="5562600" y="60352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54060</xdr:rowOff>
    </xdr:from>
    <xdr:to>
      <xdr:col>29</xdr:col>
      <xdr:colOff>127000</xdr:colOff>
      <xdr:row>37</xdr:row>
      <xdr:rowOff>78782</xdr:rowOff>
    </xdr:to>
    <xdr:cxnSp macro="">
      <xdr:nvCxnSpPr>
        <xdr:cNvPr id="111" name="直線コネクタ 110"/>
        <xdr:cNvCxnSpPr/>
      </xdr:nvCxnSpPr>
      <xdr:spPr bwMode="auto">
        <a:xfrm flipV="1">
          <a:off x="5003800" y="7178760"/>
          <a:ext cx="647700" cy="24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6953</xdr:rowOff>
    </xdr:from>
    <xdr:ext cx="762000" cy="259045"/>
    <xdr:sp macro="" textlink="">
      <xdr:nvSpPr>
        <xdr:cNvPr id="112" name="人口1人当たり決算額の推移平均値テキスト445"/>
        <xdr:cNvSpPr txBox="1"/>
      </xdr:nvSpPr>
      <xdr:spPr>
        <a:xfrm>
          <a:off x="5740400" y="6617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161876</xdr:rowOff>
    </xdr:from>
    <xdr:to>
      <xdr:col>29</xdr:col>
      <xdr:colOff>177800</xdr:colOff>
      <xdr:row>35</xdr:row>
      <xdr:rowOff>263476</xdr:rowOff>
    </xdr:to>
    <xdr:sp macro="" textlink="">
      <xdr:nvSpPr>
        <xdr:cNvPr id="113" name="フローチャート: 判断 112"/>
        <xdr:cNvSpPr/>
      </xdr:nvSpPr>
      <xdr:spPr bwMode="auto">
        <a:xfrm>
          <a:off x="56007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41781</xdr:rowOff>
    </xdr:from>
    <xdr:to>
      <xdr:col>26</xdr:col>
      <xdr:colOff>50800</xdr:colOff>
      <xdr:row>37</xdr:row>
      <xdr:rowOff>78782</xdr:rowOff>
    </xdr:to>
    <xdr:cxnSp macro="">
      <xdr:nvCxnSpPr>
        <xdr:cNvPr id="114" name="直線コネクタ 113"/>
        <xdr:cNvCxnSpPr/>
      </xdr:nvCxnSpPr>
      <xdr:spPr bwMode="auto">
        <a:xfrm>
          <a:off x="4305300" y="7166481"/>
          <a:ext cx="698500" cy="37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5" name="フローチャート: 判断 114"/>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328827</xdr:rowOff>
    </xdr:from>
    <xdr:ext cx="736600" cy="259045"/>
    <xdr:sp macro="" textlink="">
      <xdr:nvSpPr>
        <xdr:cNvPr id="116" name="テキスト ボックス 115"/>
        <xdr:cNvSpPr txBox="1"/>
      </xdr:nvSpPr>
      <xdr:spPr>
        <a:xfrm>
          <a:off x="4622800" y="65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148292</xdr:rowOff>
    </xdr:from>
    <xdr:to>
      <xdr:col>22</xdr:col>
      <xdr:colOff>114300</xdr:colOff>
      <xdr:row>37</xdr:row>
      <xdr:rowOff>41781</xdr:rowOff>
    </xdr:to>
    <xdr:cxnSp macro="">
      <xdr:nvCxnSpPr>
        <xdr:cNvPr id="117" name="直線コネクタ 116"/>
        <xdr:cNvCxnSpPr/>
      </xdr:nvCxnSpPr>
      <xdr:spPr bwMode="auto">
        <a:xfrm>
          <a:off x="3606800" y="7101542"/>
          <a:ext cx="698500" cy="64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212641</xdr:rowOff>
    </xdr:from>
    <xdr:to>
      <xdr:col>22</xdr:col>
      <xdr:colOff>165100</xdr:colOff>
      <xdr:row>35</xdr:row>
      <xdr:rowOff>314241</xdr:rowOff>
    </xdr:to>
    <xdr:sp macro="" textlink="">
      <xdr:nvSpPr>
        <xdr:cNvPr id="118" name="フローチャート: 判断 117"/>
        <xdr:cNvSpPr/>
      </xdr:nvSpPr>
      <xdr:spPr bwMode="auto">
        <a:xfrm>
          <a:off x="42545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324418</xdr:rowOff>
    </xdr:from>
    <xdr:ext cx="762000" cy="259045"/>
    <xdr:sp macro="" textlink="">
      <xdr:nvSpPr>
        <xdr:cNvPr id="119" name="テキスト ボックス 118"/>
        <xdr:cNvSpPr txBox="1"/>
      </xdr:nvSpPr>
      <xdr:spPr>
        <a:xfrm>
          <a:off x="3924300" y="659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108532</xdr:rowOff>
    </xdr:from>
    <xdr:to>
      <xdr:col>18</xdr:col>
      <xdr:colOff>177800</xdr:colOff>
      <xdr:row>36</xdr:row>
      <xdr:rowOff>148292</xdr:rowOff>
    </xdr:to>
    <xdr:cxnSp macro="">
      <xdr:nvCxnSpPr>
        <xdr:cNvPr id="120" name="直線コネクタ 119"/>
        <xdr:cNvCxnSpPr/>
      </xdr:nvCxnSpPr>
      <xdr:spPr bwMode="auto">
        <a:xfrm>
          <a:off x="2908300" y="7061782"/>
          <a:ext cx="698500" cy="39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210176</xdr:rowOff>
    </xdr:from>
    <xdr:to>
      <xdr:col>19</xdr:col>
      <xdr:colOff>38100</xdr:colOff>
      <xdr:row>35</xdr:row>
      <xdr:rowOff>311776</xdr:rowOff>
    </xdr:to>
    <xdr:sp macro="" textlink="">
      <xdr:nvSpPr>
        <xdr:cNvPr id="121" name="フローチャート: 判断 120"/>
        <xdr:cNvSpPr/>
      </xdr:nvSpPr>
      <xdr:spPr bwMode="auto">
        <a:xfrm>
          <a:off x="35560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321953</xdr:rowOff>
    </xdr:from>
    <xdr:ext cx="762000" cy="259045"/>
    <xdr:sp macro="" textlink="">
      <xdr:nvSpPr>
        <xdr:cNvPr id="122" name="テキスト ボックス 121"/>
        <xdr:cNvSpPr txBox="1"/>
      </xdr:nvSpPr>
      <xdr:spPr>
        <a:xfrm>
          <a:off x="3225800" y="658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185781</xdr:rowOff>
    </xdr:from>
    <xdr:to>
      <xdr:col>15</xdr:col>
      <xdr:colOff>101600</xdr:colOff>
      <xdr:row>35</xdr:row>
      <xdr:rowOff>287381</xdr:rowOff>
    </xdr:to>
    <xdr:sp macro="" textlink="">
      <xdr:nvSpPr>
        <xdr:cNvPr id="123" name="フローチャート: 判断 122"/>
        <xdr:cNvSpPr/>
      </xdr:nvSpPr>
      <xdr:spPr bwMode="auto">
        <a:xfrm>
          <a:off x="2857500" y="67961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297558</xdr:rowOff>
    </xdr:from>
    <xdr:ext cx="762000" cy="259045"/>
    <xdr:sp macro="" textlink="">
      <xdr:nvSpPr>
        <xdr:cNvPr id="124" name="テキスト ボックス 123"/>
        <xdr:cNvSpPr txBox="1"/>
      </xdr:nvSpPr>
      <xdr:spPr>
        <a:xfrm>
          <a:off x="2527300" y="656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3260</xdr:rowOff>
    </xdr:from>
    <xdr:to>
      <xdr:col>29</xdr:col>
      <xdr:colOff>177800</xdr:colOff>
      <xdr:row>37</xdr:row>
      <xdr:rowOff>104860</xdr:rowOff>
    </xdr:to>
    <xdr:sp macro="" textlink="">
      <xdr:nvSpPr>
        <xdr:cNvPr id="130" name="楕円 129"/>
        <xdr:cNvSpPr/>
      </xdr:nvSpPr>
      <xdr:spPr bwMode="auto">
        <a:xfrm>
          <a:off x="5600700" y="7127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146787</xdr:rowOff>
    </xdr:from>
    <xdr:ext cx="762000" cy="259045"/>
    <xdr:sp macro="" textlink="">
      <xdr:nvSpPr>
        <xdr:cNvPr id="131" name="人口1人当たり決算額の推移該当値テキスト445"/>
        <xdr:cNvSpPr txBox="1"/>
      </xdr:nvSpPr>
      <xdr:spPr>
        <a:xfrm>
          <a:off x="5740400" y="71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27982</xdr:rowOff>
    </xdr:from>
    <xdr:to>
      <xdr:col>26</xdr:col>
      <xdr:colOff>101600</xdr:colOff>
      <xdr:row>37</xdr:row>
      <xdr:rowOff>129582</xdr:rowOff>
    </xdr:to>
    <xdr:sp macro="" textlink="">
      <xdr:nvSpPr>
        <xdr:cNvPr id="132" name="楕円 131"/>
        <xdr:cNvSpPr/>
      </xdr:nvSpPr>
      <xdr:spPr bwMode="auto">
        <a:xfrm>
          <a:off x="4953000" y="7152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114359</xdr:rowOff>
    </xdr:from>
    <xdr:ext cx="736600" cy="259045"/>
    <xdr:sp macro="" textlink="">
      <xdr:nvSpPr>
        <xdr:cNvPr id="133" name="テキスト ボックス 132"/>
        <xdr:cNvSpPr txBox="1"/>
      </xdr:nvSpPr>
      <xdr:spPr>
        <a:xfrm>
          <a:off x="4622800" y="7239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162431</xdr:rowOff>
    </xdr:from>
    <xdr:to>
      <xdr:col>22</xdr:col>
      <xdr:colOff>165100</xdr:colOff>
      <xdr:row>37</xdr:row>
      <xdr:rowOff>92581</xdr:rowOff>
    </xdr:to>
    <xdr:sp macro="" textlink="">
      <xdr:nvSpPr>
        <xdr:cNvPr id="134" name="楕円 133"/>
        <xdr:cNvSpPr/>
      </xdr:nvSpPr>
      <xdr:spPr bwMode="auto">
        <a:xfrm>
          <a:off x="4254500" y="7115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77358</xdr:rowOff>
    </xdr:from>
    <xdr:ext cx="762000" cy="259045"/>
    <xdr:sp macro="" textlink="">
      <xdr:nvSpPr>
        <xdr:cNvPr id="135" name="テキスト ボックス 134"/>
        <xdr:cNvSpPr txBox="1"/>
      </xdr:nvSpPr>
      <xdr:spPr>
        <a:xfrm>
          <a:off x="3924300" y="7202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97492</xdr:rowOff>
    </xdr:from>
    <xdr:to>
      <xdr:col>19</xdr:col>
      <xdr:colOff>38100</xdr:colOff>
      <xdr:row>37</xdr:row>
      <xdr:rowOff>27642</xdr:rowOff>
    </xdr:to>
    <xdr:sp macro="" textlink="">
      <xdr:nvSpPr>
        <xdr:cNvPr id="136" name="楕円 135"/>
        <xdr:cNvSpPr/>
      </xdr:nvSpPr>
      <xdr:spPr bwMode="auto">
        <a:xfrm>
          <a:off x="3556000" y="7050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12419</xdr:rowOff>
    </xdr:from>
    <xdr:ext cx="762000" cy="259045"/>
    <xdr:sp macro="" textlink="">
      <xdr:nvSpPr>
        <xdr:cNvPr id="137" name="テキスト ボックス 136"/>
        <xdr:cNvSpPr txBox="1"/>
      </xdr:nvSpPr>
      <xdr:spPr>
        <a:xfrm>
          <a:off x="3225800" y="713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57732</xdr:rowOff>
    </xdr:from>
    <xdr:to>
      <xdr:col>15</xdr:col>
      <xdr:colOff>101600</xdr:colOff>
      <xdr:row>36</xdr:row>
      <xdr:rowOff>159332</xdr:rowOff>
    </xdr:to>
    <xdr:sp macro="" textlink="">
      <xdr:nvSpPr>
        <xdr:cNvPr id="138" name="楕円 137"/>
        <xdr:cNvSpPr/>
      </xdr:nvSpPr>
      <xdr:spPr bwMode="auto">
        <a:xfrm>
          <a:off x="2857500" y="7010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144109</xdr:rowOff>
    </xdr:from>
    <xdr:ext cx="762000" cy="259045"/>
    <xdr:sp macro="" textlink="">
      <xdr:nvSpPr>
        <xdr:cNvPr id="139" name="テキスト ボックス 138"/>
        <xdr:cNvSpPr txBox="1"/>
      </xdr:nvSpPr>
      <xdr:spPr>
        <a:xfrm>
          <a:off x="2527300" y="709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9,394
9,064
19.99
4,029,907
3,776,280
245,637
2,875,400
395,646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36899</xdr:rowOff>
    </xdr:from>
    <xdr:to>
      <xdr:col>24</xdr:col>
      <xdr:colOff>62865</xdr:colOff>
      <xdr:row>38</xdr:row>
      <xdr:rowOff>77674</xdr:rowOff>
    </xdr:to>
    <xdr:cxnSp macro="">
      <xdr:nvCxnSpPr>
        <xdr:cNvPr id="56" name="直線コネクタ 55"/>
        <xdr:cNvCxnSpPr/>
      </xdr:nvCxnSpPr>
      <xdr:spPr>
        <a:xfrm flipV="1">
          <a:off x="4633595" y="5351849"/>
          <a:ext cx="1270" cy="124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81501</xdr:rowOff>
    </xdr:from>
    <xdr:ext cx="534377" cy="259045"/>
    <xdr:sp macro="" textlink="">
      <xdr:nvSpPr>
        <xdr:cNvPr id="57" name="人件費最小値テキスト"/>
        <xdr:cNvSpPr txBox="1"/>
      </xdr:nvSpPr>
      <xdr:spPr>
        <a:xfrm>
          <a:off x="4686300"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77674</xdr:rowOff>
    </xdr:from>
    <xdr:to>
      <xdr:col>24</xdr:col>
      <xdr:colOff>152400</xdr:colOff>
      <xdr:row>38</xdr:row>
      <xdr:rowOff>77674</xdr:rowOff>
    </xdr:to>
    <xdr:cxnSp macro="">
      <xdr:nvCxnSpPr>
        <xdr:cNvPr id="58" name="直線コネクタ 57"/>
        <xdr:cNvCxnSpPr/>
      </xdr:nvCxnSpPr>
      <xdr:spPr>
        <a:xfrm>
          <a:off x="4546600" y="659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155026</xdr:rowOff>
    </xdr:from>
    <xdr:ext cx="599010" cy="259045"/>
    <xdr:sp macro="" textlink="">
      <xdr:nvSpPr>
        <xdr:cNvPr id="59" name="人件費最大値テキスト"/>
        <xdr:cNvSpPr txBox="1"/>
      </xdr:nvSpPr>
      <xdr:spPr>
        <a:xfrm>
          <a:off x="4686300" y="512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36899</xdr:rowOff>
    </xdr:from>
    <xdr:to>
      <xdr:col>24</xdr:col>
      <xdr:colOff>152400</xdr:colOff>
      <xdr:row>31</xdr:row>
      <xdr:rowOff>36899</xdr:rowOff>
    </xdr:to>
    <xdr:cxnSp macro="">
      <xdr:nvCxnSpPr>
        <xdr:cNvPr id="60" name="直線コネクタ 59"/>
        <xdr:cNvCxnSpPr/>
      </xdr:nvCxnSpPr>
      <xdr:spPr>
        <a:xfrm>
          <a:off x="4546600" y="5351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83510</xdr:rowOff>
    </xdr:from>
    <xdr:to>
      <xdr:col>24</xdr:col>
      <xdr:colOff>63500</xdr:colOff>
      <xdr:row>37</xdr:row>
      <xdr:rowOff>91831</xdr:rowOff>
    </xdr:to>
    <xdr:cxnSp macro="">
      <xdr:nvCxnSpPr>
        <xdr:cNvPr id="61" name="直線コネクタ 60"/>
        <xdr:cNvCxnSpPr/>
      </xdr:nvCxnSpPr>
      <xdr:spPr>
        <a:xfrm>
          <a:off x="3797300" y="6427160"/>
          <a:ext cx="8382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36507</xdr:rowOff>
    </xdr:from>
    <xdr:ext cx="599010" cy="259045"/>
    <xdr:sp macro="" textlink="">
      <xdr:nvSpPr>
        <xdr:cNvPr id="62" name="人件費平均値テキスト"/>
        <xdr:cNvSpPr txBox="1"/>
      </xdr:nvSpPr>
      <xdr:spPr>
        <a:xfrm>
          <a:off x="4686300" y="60372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13630</xdr:rowOff>
    </xdr:from>
    <xdr:to>
      <xdr:col>24</xdr:col>
      <xdr:colOff>114300</xdr:colOff>
      <xdr:row>36</xdr:row>
      <xdr:rowOff>115230</xdr:rowOff>
    </xdr:to>
    <xdr:sp macro="" textlink="">
      <xdr:nvSpPr>
        <xdr:cNvPr id="63" name="フローチャート: 判断 62"/>
        <xdr:cNvSpPr/>
      </xdr:nvSpPr>
      <xdr:spPr>
        <a:xfrm>
          <a:off x="45847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83510</xdr:rowOff>
    </xdr:from>
    <xdr:to>
      <xdr:col>19</xdr:col>
      <xdr:colOff>177800</xdr:colOff>
      <xdr:row>37</xdr:row>
      <xdr:rowOff>95489</xdr:rowOff>
    </xdr:to>
    <xdr:cxnSp macro="">
      <xdr:nvCxnSpPr>
        <xdr:cNvPr id="64" name="直線コネクタ 63"/>
        <xdr:cNvCxnSpPr/>
      </xdr:nvCxnSpPr>
      <xdr:spPr>
        <a:xfrm flipV="1">
          <a:off x="2908300" y="6427160"/>
          <a:ext cx="889000" cy="1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68456</xdr:rowOff>
    </xdr:from>
    <xdr:to>
      <xdr:col>20</xdr:col>
      <xdr:colOff>38100</xdr:colOff>
      <xdr:row>36</xdr:row>
      <xdr:rowOff>170056</xdr:rowOff>
    </xdr:to>
    <xdr:sp macro="" textlink="">
      <xdr:nvSpPr>
        <xdr:cNvPr id="65" name="フローチャート: 判断 64"/>
        <xdr:cNvSpPr/>
      </xdr:nvSpPr>
      <xdr:spPr>
        <a:xfrm>
          <a:off x="3746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15133</xdr:rowOff>
    </xdr:from>
    <xdr:ext cx="599010" cy="259045"/>
    <xdr:sp macro="" textlink="">
      <xdr:nvSpPr>
        <xdr:cNvPr id="66" name="テキスト ボックス 65"/>
        <xdr:cNvSpPr txBox="1"/>
      </xdr:nvSpPr>
      <xdr:spPr>
        <a:xfrm>
          <a:off x="3497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95489</xdr:rowOff>
    </xdr:from>
    <xdr:to>
      <xdr:col>15</xdr:col>
      <xdr:colOff>50800</xdr:colOff>
      <xdr:row>37</xdr:row>
      <xdr:rowOff>114828</xdr:rowOff>
    </xdr:to>
    <xdr:cxnSp macro="">
      <xdr:nvCxnSpPr>
        <xdr:cNvPr id="67" name="直線コネクタ 66"/>
        <xdr:cNvCxnSpPr/>
      </xdr:nvCxnSpPr>
      <xdr:spPr>
        <a:xfrm flipV="1">
          <a:off x="2019300" y="6439139"/>
          <a:ext cx="889000" cy="1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71298</xdr:rowOff>
    </xdr:from>
    <xdr:to>
      <xdr:col>15</xdr:col>
      <xdr:colOff>101600</xdr:colOff>
      <xdr:row>37</xdr:row>
      <xdr:rowOff>1448</xdr:rowOff>
    </xdr:to>
    <xdr:sp macro="" textlink="">
      <xdr:nvSpPr>
        <xdr:cNvPr id="68" name="フローチャート: 判断 67"/>
        <xdr:cNvSpPr/>
      </xdr:nvSpPr>
      <xdr:spPr>
        <a:xfrm>
          <a:off x="2857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17975</xdr:rowOff>
    </xdr:from>
    <xdr:ext cx="599010" cy="259045"/>
    <xdr:sp macro="" textlink="">
      <xdr:nvSpPr>
        <xdr:cNvPr id="69" name="テキスト ボックス 68"/>
        <xdr:cNvSpPr txBox="1"/>
      </xdr:nvSpPr>
      <xdr:spPr>
        <a:xfrm>
          <a:off x="2608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107338</xdr:rowOff>
    </xdr:from>
    <xdr:to>
      <xdr:col>10</xdr:col>
      <xdr:colOff>114300</xdr:colOff>
      <xdr:row>37</xdr:row>
      <xdr:rowOff>114828</xdr:rowOff>
    </xdr:to>
    <xdr:cxnSp macro="">
      <xdr:nvCxnSpPr>
        <xdr:cNvPr id="70" name="直線コネクタ 69"/>
        <xdr:cNvCxnSpPr/>
      </xdr:nvCxnSpPr>
      <xdr:spPr>
        <a:xfrm>
          <a:off x="1130300" y="6450988"/>
          <a:ext cx="889000" cy="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66391</xdr:rowOff>
    </xdr:from>
    <xdr:to>
      <xdr:col>10</xdr:col>
      <xdr:colOff>165100</xdr:colOff>
      <xdr:row>36</xdr:row>
      <xdr:rowOff>167991</xdr:rowOff>
    </xdr:to>
    <xdr:sp macro="" textlink="">
      <xdr:nvSpPr>
        <xdr:cNvPr id="71" name="フローチャート: 判断 70"/>
        <xdr:cNvSpPr/>
      </xdr:nvSpPr>
      <xdr:spPr>
        <a:xfrm>
          <a:off x="1968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13068</xdr:rowOff>
    </xdr:from>
    <xdr:ext cx="599010" cy="259045"/>
    <xdr:sp macro="" textlink="">
      <xdr:nvSpPr>
        <xdr:cNvPr id="72" name="テキスト ボックス 71"/>
        <xdr:cNvSpPr txBox="1"/>
      </xdr:nvSpPr>
      <xdr:spPr>
        <a:xfrm>
          <a:off x="1719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19207</xdr:rowOff>
    </xdr:from>
    <xdr:to>
      <xdr:col>6</xdr:col>
      <xdr:colOff>38100</xdr:colOff>
      <xdr:row>36</xdr:row>
      <xdr:rowOff>120807</xdr:rowOff>
    </xdr:to>
    <xdr:sp macro="" textlink="">
      <xdr:nvSpPr>
        <xdr:cNvPr id="73" name="フローチャート: 判断 72"/>
        <xdr:cNvSpPr/>
      </xdr:nvSpPr>
      <xdr:spPr>
        <a:xfrm>
          <a:off x="1079500" y="619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137334</xdr:rowOff>
    </xdr:from>
    <xdr:ext cx="599010" cy="259045"/>
    <xdr:sp macro="" textlink="">
      <xdr:nvSpPr>
        <xdr:cNvPr id="74" name="テキスト ボックス 73"/>
        <xdr:cNvSpPr txBox="1"/>
      </xdr:nvSpPr>
      <xdr:spPr>
        <a:xfrm>
          <a:off x="830795" y="5966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41031</xdr:rowOff>
    </xdr:from>
    <xdr:to>
      <xdr:col>24</xdr:col>
      <xdr:colOff>114300</xdr:colOff>
      <xdr:row>37</xdr:row>
      <xdr:rowOff>142631</xdr:rowOff>
    </xdr:to>
    <xdr:sp macro="" textlink="">
      <xdr:nvSpPr>
        <xdr:cNvPr id="80" name="楕円 79"/>
        <xdr:cNvSpPr/>
      </xdr:nvSpPr>
      <xdr:spPr>
        <a:xfrm>
          <a:off x="4584700" y="638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19458</xdr:rowOff>
    </xdr:from>
    <xdr:ext cx="534377" cy="259045"/>
    <xdr:sp macro="" textlink="">
      <xdr:nvSpPr>
        <xdr:cNvPr id="81" name="人件費該当値テキスト"/>
        <xdr:cNvSpPr txBox="1"/>
      </xdr:nvSpPr>
      <xdr:spPr>
        <a:xfrm>
          <a:off x="4686300" y="636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32710</xdr:rowOff>
    </xdr:from>
    <xdr:to>
      <xdr:col>20</xdr:col>
      <xdr:colOff>38100</xdr:colOff>
      <xdr:row>37</xdr:row>
      <xdr:rowOff>134310</xdr:rowOff>
    </xdr:to>
    <xdr:sp macro="" textlink="">
      <xdr:nvSpPr>
        <xdr:cNvPr id="82" name="楕円 81"/>
        <xdr:cNvSpPr/>
      </xdr:nvSpPr>
      <xdr:spPr>
        <a:xfrm>
          <a:off x="3746500" y="637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125437</xdr:rowOff>
    </xdr:from>
    <xdr:ext cx="534377" cy="259045"/>
    <xdr:sp macro="" textlink="">
      <xdr:nvSpPr>
        <xdr:cNvPr id="83" name="テキスト ボックス 82"/>
        <xdr:cNvSpPr txBox="1"/>
      </xdr:nvSpPr>
      <xdr:spPr>
        <a:xfrm>
          <a:off x="3530111" y="646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44689</xdr:rowOff>
    </xdr:from>
    <xdr:to>
      <xdr:col>15</xdr:col>
      <xdr:colOff>101600</xdr:colOff>
      <xdr:row>37</xdr:row>
      <xdr:rowOff>146289</xdr:rowOff>
    </xdr:to>
    <xdr:sp macro="" textlink="">
      <xdr:nvSpPr>
        <xdr:cNvPr id="84" name="楕円 83"/>
        <xdr:cNvSpPr/>
      </xdr:nvSpPr>
      <xdr:spPr>
        <a:xfrm>
          <a:off x="2857500" y="6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137416</xdr:rowOff>
    </xdr:from>
    <xdr:ext cx="534377" cy="259045"/>
    <xdr:sp macro="" textlink="">
      <xdr:nvSpPr>
        <xdr:cNvPr id="85" name="テキスト ボックス 84"/>
        <xdr:cNvSpPr txBox="1"/>
      </xdr:nvSpPr>
      <xdr:spPr>
        <a:xfrm>
          <a:off x="2641111" y="648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64028</xdr:rowOff>
    </xdr:from>
    <xdr:to>
      <xdr:col>10</xdr:col>
      <xdr:colOff>165100</xdr:colOff>
      <xdr:row>37</xdr:row>
      <xdr:rowOff>165629</xdr:rowOff>
    </xdr:to>
    <xdr:sp macro="" textlink="">
      <xdr:nvSpPr>
        <xdr:cNvPr id="86" name="楕円 85"/>
        <xdr:cNvSpPr/>
      </xdr:nvSpPr>
      <xdr:spPr>
        <a:xfrm>
          <a:off x="1968500" y="64076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156756</xdr:rowOff>
    </xdr:from>
    <xdr:ext cx="534377" cy="259045"/>
    <xdr:sp macro="" textlink="">
      <xdr:nvSpPr>
        <xdr:cNvPr id="87" name="テキスト ボックス 86"/>
        <xdr:cNvSpPr txBox="1"/>
      </xdr:nvSpPr>
      <xdr:spPr>
        <a:xfrm>
          <a:off x="1752111" y="650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56538</xdr:rowOff>
    </xdr:from>
    <xdr:to>
      <xdr:col>6</xdr:col>
      <xdr:colOff>38100</xdr:colOff>
      <xdr:row>37</xdr:row>
      <xdr:rowOff>158138</xdr:rowOff>
    </xdr:to>
    <xdr:sp macro="" textlink="">
      <xdr:nvSpPr>
        <xdr:cNvPr id="88" name="楕円 87"/>
        <xdr:cNvSpPr/>
      </xdr:nvSpPr>
      <xdr:spPr>
        <a:xfrm>
          <a:off x="1079500" y="64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149265</xdr:rowOff>
    </xdr:from>
    <xdr:ext cx="534377" cy="259045"/>
    <xdr:sp macro="" textlink="">
      <xdr:nvSpPr>
        <xdr:cNvPr id="89" name="テキスト ボックス 88"/>
        <xdr:cNvSpPr txBox="1"/>
      </xdr:nvSpPr>
      <xdr:spPr>
        <a:xfrm>
          <a:off x="863111" y="649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20133</xdr:rowOff>
    </xdr:from>
    <xdr:to>
      <xdr:col>24</xdr:col>
      <xdr:colOff>62865</xdr:colOff>
      <xdr:row>57</xdr:row>
      <xdr:rowOff>46372</xdr:rowOff>
    </xdr:to>
    <xdr:cxnSp macro="">
      <xdr:nvCxnSpPr>
        <xdr:cNvPr id="111" name="直線コネクタ 110"/>
        <xdr:cNvCxnSpPr/>
      </xdr:nvCxnSpPr>
      <xdr:spPr>
        <a:xfrm flipV="1">
          <a:off x="4633595" y="8764083"/>
          <a:ext cx="1270" cy="105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50199</xdr:rowOff>
    </xdr:from>
    <xdr:ext cx="534377" cy="259045"/>
    <xdr:sp macro="" textlink="">
      <xdr:nvSpPr>
        <xdr:cNvPr id="112" name="物件費最小値テキスト"/>
        <xdr:cNvSpPr txBox="1"/>
      </xdr:nvSpPr>
      <xdr:spPr>
        <a:xfrm>
          <a:off x="4686300" y="982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46372</xdr:rowOff>
    </xdr:from>
    <xdr:to>
      <xdr:col>24</xdr:col>
      <xdr:colOff>152400</xdr:colOff>
      <xdr:row>57</xdr:row>
      <xdr:rowOff>46372</xdr:rowOff>
    </xdr:to>
    <xdr:cxnSp macro="">
      <xdr:nvCxnSpPr>
        <xdr:cNvPr id="113" name="直線コネクタ 112"/>
        <xdr:cNvCxnSpPr/>
      </xdr:nvCxnSpPr>
      <xdr:spPr>
        <a:xfrm>
          <a:off x="4546600" y="98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138260</xdr:rowOff>
    </xdr:from>
    <xdr:ext cx="599010" cy="259045"/>
    <xdr:sp macro="" textlink="">
      <xdr:nvSpPr>
        <xdr:cNvPr id="114" name="物件費最大値テキスト"/>
        <xdr:cNvSpPr txBox="1"/>
      </xdr:nvSpPr>
      <xdr:spPr>
        <a:xfrm>
          <a:off x="4686300" y="853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20133</xdr:rowOff>
    </xdr:from>
    <xdr:to>
      <xdr:col>24</xdr:col>
      <xdr:colOff>152400</xdr:colOff>
      <xdr:row>51</xdr:row>
      <xdr:rowOff>20133</xdr:rowOff>
    </xdr:to>
    <xdr:cxnSp macro="">
      <xdr:nvCxnSpPr>
        <xdr:cNvPr id="115" name="直線コネクタ 114"/>
        <xdr:cNvCxnSpPr/>
      </xdr:nvCxnSpPr>
      <xdr:spPr>
        <a:xfrm>
          <a:off x="4546600" y="876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98858</xdr:rowOff>
    </xdr:from>
    <xdr:to>
      <xdr:col>24</xdr:col>
      <xdr:colOff>63500</xdr:colOff>
      <xdr:row>56</xdr:row>
      <xdr:rowOff>108167</xdr:rowOff>
    </xdr:to>
    <xdr:cxnSp macro="">
      <xdr:nvCxnSpPr>
        <xdr:cNvPr id="116" name="直線コネクタ 115"/>
        <xdr:cNvCxnSpPr/>
      </xdr:nvCxnSpPr>
      <xdr:spPr>
        <a:xfrm flipV="1">
          <a:off x="3797300" y="9700058"/>
          <a:ext cx="838200" cy="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109066</xdr:rowOff>
    </xdr:from>
    <xdr:ext cx="599010" cy="259045"/>
    <xdr:sp macro="" textlink="">
      <xdr:nvSpPr>
        <xdr:cNvPr id="117" name="物件費平均値テキスト"/>
        <xdr:cNvSpPr txBox="1"/>
      </xdr:nvSpPr>
      <xdr:spPr>
        <a:xfrm>
          <a:off x="4686300" y="9367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86189</xdr:rowOff>
    </xdr:from>
    <xdr:to>
      <xdr:col>24</xdr:col>
      <xdr:colOff>114300</xdr:colOff>
      <xdr:row>56</xdr:row>
      <xdr:rowOff>16339</xdr:rowOff>
    </xdr:to>
    <xdr:sp macro="" textlink="">
      <xdr:nvSpPr>
        <xdr:cNvPr id="118" name="フローチャート: 判断 117"/>
        <xdr:cNvSpPr/>
      </xdr:nvSpPr>
      <xdr:spPr>
        <a:xfrm>
          <a:off x="4584700" y="95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108167</xdr:rowOff>
    </xdr:from>
    <xdr:to>
      <xdr:col>19</xdr:col>
      <xdr:colOff>177800</xdr:colOff>
      <xdr:row>56</xdr:row>
      <xdr:rowOff>119323</xdr:rowOff>
    </xdr:to>
    <xdr:cxnSp macro="">
      <xdr:nvCxnSpPr>
        <xdr:cNvPr id="119" name="直線コネクタ 118"/>
        <xdr:cNvCxnSpPr/>
      </xdr:nvCxnSpPr>
      <xdr:spPr>
        <a:xfrm flipV="1">
          <a:off x="2908300" y="9709367"/>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87807</xdr:rowOff>
    </xdr:from>
    <xdr:to>
      <xdr:col>20</xdr:col>
      <xdr:colOff>38100</xdr:colOff>
      <xdr:row>56</xdr:row>
      <xdr:rowOff>17957</xdr:rowOff>
    </xdr:to>
    <xdr:sp macro="" textlink="">
      <xdr:nvSpPr>
        <xdr:cNvPr id="120" name="フローチャート: 判断 119"/>
        <xdr:cNvSpPr/>
      </xdr:nvSpPr>
      <xdr:spPr>
        <a:xfrm>
          <a:off x="3746500" y="951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34484</xdr:rowOff>
    </xdr:from>
    <xdr:ext cx="599010" cy="259045"/>
    <xdr:sp macro="" textlink="">
      <xdr:nvSpPr>
        <xdr:cNvPr id="121" name="テキスト ボックス 120"/>
        <xdr:cNvSpPr txBox="1"/>
      </xdr:nvSpPr>
      <xdr:spPr>
        <a:xfrm>
          <a:off x="3497795" y="929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119323</xdr:rowOff>
    </xdr:from>
    <xdr:to>
      <xdr:col>15</xdr:col>
      <xdr:colOff>50800</xdr:colOff>
      <xdr:row>56</xdr:row>
      <xdr:rowOff>132124</xdr:rowOff>
    </xdr:to>
    <xdr:cxnSp macro="">
      <xdr:nvCxnSpPr>
        <xdr:cNvPr id="122" name="直線コネクタ 121"/>
        <xdr:cNvCxnSpPr/>
      </xdr:nvCxnSpPr>
      <xdr:spPr>
        <a:xfrm flipV="1">
          <a:off x="2019300" y="9720523"/>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94862</xdr:rowOff>
    </xdr:from>
    <xdr:to>
      <xdr:col>15</xdr:col>
      <xdr:colOff>101600</xdr:colOff>
      <xdr:row>56</xdr:row>
      <xdr:rowOff>25012</xdr:rowOff>
    </xdr:to>
    <xdr:sp macro="" textlink="">
      <xdr:nvSpPr>
        <xdr:cNvPr id="123" name="フローチャート: 判断 122"/>
        <xdr:cNvSpPr/>
      </xdr:nvSpPr>
      <xdr:spPr>
        <a:xfrm>
          <a:off x="2857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41539</xdr:rowOff>
    </xdr:from>
    <xdr:ext cx="599010" cy="259045"/>
    <xdr:sp macro="" textlink="">
      <xdr:nvSpPr>
        <xdr:cNvPr id="124" name="テキスト ボックス 123"/>
        <xdr:cNvSpPr txBox="1"/>
      </xdr:nvSpPr>
      <xdr:spPr>
        <a:xfrm>
          <a:off x="2608795" y="929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132124</xdr:rowOff>
    </xdr:from>
    <xdr:to>
      <xdr:col>10</xdr:col>
      <xdr:colOff>114300</xdr:colOff>
      <xdr:row>56</xdr:row>
      <xdr:rowOff>158829</xdr:rowOff>
    </xdr:to>
    <xdr:cxnSp macro="">
      <xdr:nvCxnSpPr>
        <xdr:cNvPr id="125" name="直線コネクタ 124"/>
        <xdr:cNvCxnSpPr/>
      </xdr:nvCxnSpPr>
      <xdr:spPr>
        <a:xfrm flipV="1">
          <a:off x="1130300" y="9733324"/>
          <a:ext cx="889000" cy="2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71494</xdr:rowOff>
    </xdr:from>
    <xdr:to>
      <xdr:col>10</xdr:col>
      <xdr:colOff>165100</xdr:colOff>
      <xdr:row>56</xdr:row>
      <xdr:rowOff>1644</xdr:rowOff>
    </xdr:to>
    <xdr:sp macro="" textlink="">
      <xdr:nvSpPr>
        <xdr:cNvPr id="126" name="フローチャート: 判断 125"/>
        <xdr:cNvSpPr/>
      </xdr:nvSpPr>
      <xdr:spPr>
        <a:xfrm>
          <a:off x="1968500" y="95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18171</xdr:rowOff>
    </xdr:from>
    <xdr:ext cx="599010" cy="259045"/>
    <xdr:sp macro="" textlink="">
      <xdr:nvSpPr>
        <xdr:cNvPr id="127" name="テキスト ボックス 126"/>
        <xdr:cNvSpPr txBox="1"/>
      </xdr:nvSpPr>
      <xdr:spPr>
        <a:xfrm>
          <a:off x="1719795" y="927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117571</xdr:rowOff>
    </xdr:from>
    <xdr:to>
      <xdr:col>6</xdr:col>
      <xdr:colOff>38100</xdr:colOff>
      <xdr:row>56</xdr:row>
      <xdr:rowOff>47721</xdr:rowOff>
    </xdr:to>
    <xdr:sp macro="" textlink="">
      <xdr:nvSpPr>
        <xdr:cNvPr id="128" name="フローチャート: 判断 127"/>
        <xdr:cNvSpPr/>
      </xdr:nvSpPr>
      <xdr:spPr>
        <a:xfrm>
          <a:off x="1079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64248</xdr:rowOff>
    </xdr:from>
    <xdr:ext cx="599010" cy="259045"/>
    <xdr:sp macro="" textlink="">
      <xdr:nvSpPr>
        <xdr:cNvPr id="129" name="テキスト ボックス 128"/>
        <xdr:cNvSpPr txBox="1"/>
      </xdr:nvSpPr>
      <xdr:spPr>
        <a:xfrm>
          <a:off x="830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48058</xdr:rowOff>
    </xdr:from>
    <xdr:to>
      <xdr:col>24</xdr:col>
      <xdr:colOff>114300</xdr:colOff>
      <xdr:row>56</xdr:row>
      <xdr:rowOff>149658</xdr:rowOff>
    </xdr:to>
    <xdr:sp macro="" textlink="">
      <xdr:nvSpPr>
        <xdr:cNvPr id="135" name="楕円 134"/>
        <xdr:cNvSpPr/>
      </xdr:nvSpPr>
      <xdr:spPr>
        <a:xfrm>
          <a:off x="4584700" y="964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134435</xdr:rowOff>
    </xdr:from>
    <xdr:ext cx="534377" cy="259045"/>
    <xdr:sp macro="" textlink="">
      <xdr:nvSpPr>
        <xdr:cNvPr id="136" name="物件費該当値テキスト"/>
        <xdr:cNvSpPr txBox="1"/>
      </xdr:nvSpPr>
      <xdr:spPr>
        <a:xfrm>
          <a:off x="4686300" y="956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57367</xdr:rowOff>
    </xdr:from>
    <xdr:to>
      <xdr:col>20</xdr:col>
      <xdr:colOff>38100</xdr:colOff>
      <xdr:row>56</xdr:row>
      <xdr:rowOff>158967</xdr:rowOff>
    </xdr:to>
    <xdr:sp macro="" textlink="">
      <xdr:nvSpPr>
        <xdr:cNvPr id="137" name="楕円 136"/>
        <xdr:cNvSpPr/>
      </xdr:nvSpPr>
      <xdr:spPr>
        <a:xfrm>
          <a:off x="3746500" y="965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150094</xdr:rowOff>
    </xdr:from>
    <xdr:ext cx="534377" cy="259045"/>
    <xdr:sp macro="" textlink="">
      <xdr:nvSpPr>
        <xdr:cNvPr id="138" name="テキスト ボックス 137"/>
        <xdr:cNvSpPr txBox="1"/>
      </xdr:nvSpPr>
      <xdr:spPr>
        <a:xfrm>
          <a:off x="3530111" y="975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68523</xdr:rowOff>
    </xdr:from>
    <xdr:to>
      <xdr:col>15</xdr:col>
      <xdr:colOff>101600</xdr:colOff>
      <xdr:row>56</xdr:row>
      <xdr:rowOff>170123</xdr:rowOff>
    </xdr:to>
    <xdr:sp macro="" textlink="">
      <xdr:nvSpPr>
        <xdr:cNvPr id="139" name="楕円 138"/>
        <xdr:cNvSpPr/>
      </xdr:nvSpPr>
      <xdr:spPr>
        <a:xfrm>
          <a:off x="2857500" y="966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161250</xdr:rowOff>
    </xdr:from>
    <xdr:ext cx="534377" cy="259045"/>
    <xdr:sp macro="" textlink="">
      <xdr:nvSpPr>
        <xdr:cNvPr id="140" name="テキスト ボックス 139"/>
        <xdr:cNvSpPr txBox="1"/>
      </xdr:nvSpPr>
      <xdr:spPr>
        <a:xfrm>
          <a:off x="2641111" y="976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81324</xdr:rowOff>
    </xdr:from>
    <xdr:to>
      <xdr:col>10</xdr:col>
      <xdr:colOff>165100</xdr:colOff>
      <xdr:row>57</xdr:row>
      <xdr:rowOff>11474</xdr:rowOff>
    </xdr:to>
    <xdr:sp macro="" textlink="">
      <xdr:nvSpPr>
        <xdr:cNvPr id="141" name="楕円 140"/>
        <xdr:cNvSpPr/>
      </xdr:nvSpPr>
      <xdr:spPr>
        <a:xfrm>
          <a:off x="1968500" y="968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2601</xdr:rowOff>
    </xdr:from>
    <xdr:ext cx="534377" cy="259045"/>
    <xdr:sp macro="" textlink="">
      <xdr:nvSpPr>
        <xdr:cNvPr id="142" name="テキスト ボックス 141"/>
        <xdr:cNvSpPr txBox="1"/>
      </xdr:nvSpPr>
      <xdr:spPr>
        <a:xfrm>
          <a:off x="1752111" y="977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108029</xdr:rowOff>
    </xdr:from>
    <xdr:to>
      <xdr:col>6</xdr:col>
      <xdr:colOff>38100</xdr:colOff>
      <xdr:row>57</xdr:row>
      <xdr:rowOff>38179</xdr:rowOff>
    </xdr:to>
    <xdr:sp macro="" textlink="">
      <xdr:nvSpPr>
        <xdr:cNvPr id="143" name="楕円 142"/>
        <xdr:cNvSpPr/>
      </xdr:nvSpPr>
      <xdr:spPr>
        <a:xfrm>
          <a:off x="1079500" y="970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29306</xdr:rowOff>
    </xdr:from>
    <xdr:ext cx="534377" cy="259045"/>
    <xdr:sp macro="" textlink="">
      <xdr:nvSpPr>
        <xdr:cNvPr id="144" name="テキスト ボックス 143"/>
        <xdr:cNvSpPr txBox="1"/>
      </xdr:nvSpPr>
      <xdr:spPr>
        <a:xfrm>
          <a:off x="863111" y="980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37402</xdr:rowOff>
    </xdr:from>
    <xdr:to>
      <xdr:col>24</xdr:col>
      <xdr:colOff>62865</xdr:colOff>
      <xdr:row>78</xdr:row>
      <xdr:rowOff>161798</xdr:rowOff>
    </xdr:to>
    <xdr:cxnSp macro="">
      <xdr:nvCxnSpPr>
        <xdr:cNvPr id="168" name="直線コネクタ 167"/>
        <xdr:cNvCxnSpPr/>
      </xdr:nvCxnSpPr>
      <xdr:spPr>
        <a:xfrm flipV="1">
          <a:off x="4633595" y="12038902"/>
          <a:ext cx="1270" cy="149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165625</xdr:rowOff>
    </xdr:from>
    <xdr:ext cx="469744" cy="259045"/>
    <xdr:sp macro="" textlink="">
      <xdr:nvSpPr>
        <xdr:cNvPr id="169" name="維持補修費最小値テキスト"/>
        <xdr:cNvSpPr txBox="1"/>
      </xdr:nvSpPr>
      <xdr:spPr>
        <a:xfrm>
          <a:off x="4686300" y="135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161798</xdr:rowOff>
    </xdr:from>
    <xdr:to>
      <xdr:col>24</xdr:col>
      <xdr:colOff>152400</xdr:colOff>
      <xdr:row>78</xdr:row>
      <xdr:rowOff>161798</xdr:rowOff>
    </xdr:to>
    <xdr:cxnSp macro="">
      <xdr:nvCxnSpPr>
        <xdr:cNvPr id="170" name="直線コネクタ 169"/>
        <xdr:cNvCxnSpPr/>
      </xdr:nvCxnSpPr>
      <xdr:spPr>
        <a:xfrm>
          <a:off x="4546600" y="1353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155529</xdr:rowOff>
    </xdr:from>
    <xdr:ext cx="534377" cy="259045"/>
    <xdr:sp macro="" textlink="">
      <xdr:nvSpPr>
        <xdr:cNvPr id="171" name="維持補修費最大値テキスト"/>
        <xdr:cNvSpPr txBox="1"/>
      </xdr:nvSpPr>
      <xdr:spPr>
        <a:xfrm>
          <a:off x="4686300" y="1181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37402</xdr:rowOff>
    </xdr:from>
    <xdr:to>
      <xdr:col>24</xdr:col>
      <xdr:colOff>152400</xdr:colOff>
      <xdr:row>70</xdr:row>
      <xdr:rowOff>37402</xdr:rowOff>
    </xdr:to>
    <xdr:cxnSp macro="">
      <xdr:nvCxnSpPr>
        <xdr:cNvPr id="172" name="直線コネクタ 171"/>
        <xdr:cNvCxnSpPr/>
      </xdr:nvCxnSpPr>
      <xdr:spPr>
        <a:xfrm>
          <a:off x="4546600" y="1203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94475</xdr:rowOff>
    </xdr:from>
    <xdr:to>
      <xdr:col>24</xdr:col>
      <xdr:colOff>63500</xdr:colOff>
      <xdr:row>78</xdr:row>
      <xdr:rowOff>109906</xdr:rowOff>
    </xdr:to>
    <xdr:cxnSp macro="">
      <xdr:nvCxnSpPr>
        <xdr:cNvPr id="173" name="直線コネクタ 172"/>
        <xdr:cNvCxnSpPr/>
      </xdr:nvCxnSpPr>
      <xdr:spPr>
        <a:xfrm flipV="1">
          <a:off x="3797300" y="13467575"/>
          <a:ext cx="8382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158602</xdr:rowOff>
    </xdr:from>
    <xdr:ext cx="469744" cy="259045"/>
    <xdr:sp macro="" textlink="">
      <xdr:nvSpPr>
        <xdr:cNvPr id="174" name="維持補修費平均値テキスト"/>
        <xdr:cNvSpPr txBox="1"/>
      </xdr:nvSpPr>
      <xdr:spPr>
        <a:xfrm>
          <a:off x="4686300" y="130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135725</xdr:rowOff>
    </xdr:from>
    <xdr:to>
      <xdr:col>24</xdr:col>
      <xdr:colOff>114300</xdr:colOff>
      <xdr:row>77</xdr:row>
      <xdr:rowOff>65875</xdr:rowOff>
    </xdr:to>
    <xdr:sp macro="" textlink="">
      <xdr:nvSpPr>
        <xdr:cNvPr id="175" name="フローチャート: 判断 174"/>
        <xdr:cNvSpPr/>
      </xdr:nvSpPr>
      <xdr:spPr>
        <a:xfrm>
          <a:off x="4584700" y="131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92075</xdr:rowOff>
    </xdr:from>
    <xdr:to>
      <xdr:col>19</xdr:col>
      <xdr:colOff>177800</xdr:colOff>
      <xdr:row>78</xdr:row>
      <xdr:rowOff>109906</xdr:rowOff>
    </xdr:to>
    <xdr:cxnSp macro="">
      <xdr:nvCxnSpPr>
        <xdr:cNvPr id="176" name="直線コネクタ 175"/>
        <xdr:cNvCxnSpPr/>
      </xdr:nvCxnSpPr>
      <xdr:spPr>
        <a:xfrm>
          <a:off x="2908300" y="13465175"/>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90043</xdr:rowOff>
    </xdr:from>
    <xdr:to>
      <xdr:col>20</xdr:col>
      <xdr:colOff>38100</xdr:colOff>
      <xdr:row>77</xdr:row>
      <xdr:rowOff>20193</xdr:rowOff>
    </xdr:to>
    <xdr:sp macro="" textlink="">
      <xdr:nvSpPr>
        <xdr:cNvPr id="177" name="フローチャート: 判断 176"/>
        <xdr:cNvSpPr/>
      </xdr:nvSpPr>
      <xdr:spPr>
        <a:xfrm>
          <a:off x="3746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36720</xdr:rowOff>
    </xdr:from>
    <xdr:ext cx="534377" cy="259045"/>
    <xdr:sp macro="" textlink="">
      <xdr:nvSpPr>
        <xdr:cNvPr id="178" name="テキスト ボックス 177"/>
        <xdr:cNvSpPr txBox="1"/>
      </xdr:nvSpPr>
      <xdr:spPr>
        <a:xfrm>
          <a:off x="3530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92075</xdr:rowOff>
    </xdr:from>
    <xdr:to>
      <xdr:col>15</xdr:col>
      <xdr:colOff>50800</xdr:colOff>
      <xdr:row>78</xdr:row>
      <xdr:rowOff>137491</xdr:rowOff>
    </xdr:to>
    <xdr:cxnSp macro="">
      <xdr:nvCxnSpPr>
        <xdr:cNvPr id="179" name="直線コネクタ 178"/>
        <xdr:cNvCxnSpPr/>
      </xdr:nvCxnSpPr>
      <xdr:spPr>
        <a:xfrm flipV="1">
          <a:off x="2019300" y="13465175"/>
          <a:ext cx="889000" cy="4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50457</xdr:rowOff>
    </xdr:from>
    <xdr:to>
      <xdr:col>15</xdr:col>
      <xdr:colOff>101600</xdr:colOff>
      <xdr:row>76</xdr:row>
      <xdr:rowOff>152057</xdr:rowOff>
    </xdr:to>
    <xdr:sp macro="" textlink="">
      <xdr:nvSpPr>
        <xdr:cNvPr id="180" name="フローチャート: 判断 179"/>
        <xdr:cNvSpPr/>
      </xdr:nvSpPr>
      <xdr:spPr>
        <a:xfrm>
          <a:off x="2857500" y="1308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168584</xdr:rowOff>
    </xdr:from>
    <xdr:ext cx="534377" cy="259045"/>
    <xdr:sp macro="" textlink="">
      <xdr:nvSpPr>
        <xdr:cNvPr id="181" name="テキスト ボックス 180"/>
        <xdr:cNvSpPr txBox="1"/>
      </xdr:nvSpPr>
      <xdr:spPr>
        <a:xfrm>
          <a:off x="2641111" y="128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124079</xdr:rowOff>
    </xdr:from>
    <xdr:to>
      <xdr:col>10</xdr:col>
      <xdr:colOff>114300</xdr:colOff>
      <xdr:row>78</xdr:row>
      <xdr:rowOff>137491</xdr:rowOff>
    </xdr:to>
    <xdr:cxnSp macro="">
      <xdr:nvCxnSpPr>
        <xdr:cNvPr id="182" name="直線コネクタ 181"/>
        <xdr:cNvCxnSpPr/>
      </xdr:nvCxnSpPr>
      <xdr:spPr>
        <a:xfrm>
          <a:off x="1130300" y="13497179"/>
          <a:ext cx="8890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116560</xdr:rowOff>
    </xdr:from>
    <xdr:to>
      <xdr:col>10</xdr:col>
      <xdr:colOff>165100</xdr:colOff>
      <xdr:row>77</xdr:row>
      <xdr:rowOff>46710</xdr:rowOff>
    </xdr:to>
    <xdr:sp macro="" textlink="">
      <xdr:nvSpPr>
        <xdr:cNvPr id="183" name="フローチャート: 判断 182"/>
        <xdr:cNvSpPr/>
      </xdr:nvSpPr>
      <xdr:spPr>
        <a:xfrm>
          <a:off x="1968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63237</xdr:rowOff>
    </xdr:from>
    <xdr:ext cx="534377" cy="259045"/>
    <xdr:sp macro="" textlink="">
      <xdr:nvSpPr>
        <xdr:cNvPr id="184" name="テキスト ボックス 183"/>
        <xdr:cNvSpPr txBox="1"/>
      </xdr:nvSpPr>
      <xdr:spPr>
        <a:xfrm>
          <a:off x="1752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29083</xdr:rowOff>
    </xdr:from>
    <xdr:to>
      <xdr:col>6</xdr:col>
      <xdr:colOff>38100</xdr:colOff>
      <xdr:row>77</xdr:row>
      <xdr:rowOff>130683</xdr:rowOff>
    </xdr:to>
    <xdr:sp macro="" textlink="">
      <xdr:nvSpPr>
        <xdr:cNvPr id="185" name="フローチャート: 判断 184"/>
        <xdr:cNvSpPr/>
      </xdr:nvSpPr>
      <xdr:spPr>
        <a:xfrm>
          <a:off x="10795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147210</xdr:rowOff>
    </xdr:from>
    <xdr:ext cx="469744" cy="259045"/>
    <xdr:sp macro="" textlink="">
      <xdr:nvSpPr>
        <xdr:cNvPr id="186" name="テキスト ボックス 185"/>
        <xdr:cNvSpPr txBox="1"/>
      </xdr:nvSpPr>
      <xdr:spPr>
        <a:xfrm>
          <a:off x="895428" y="1300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43675</xdr:rowOff>
    </xdr:from>
    <xdr:to>
      <xdr:col>24</xdr:col>
      <xdr:colOff>114300</xdr:colOff>
      <xdr:row>78</xdr:row>
      <xdr:rowOff>145275</xdr:rowOff>
    </xdr:to>
    <xdr:sp macro="" textlink="">
      <xdr:nvSpPr>
        <xdr:cNvPr id="192" name="楕円 191"/>
        <xdr:cNvSpPr/>
      </xdr:nvSpPr>
      <xdr:spPr>
        <a:xfrm>
          <a:off x="4584700" y="1341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130052</xdr:rowOff>
    </xdr:from>
    <xdr:ext cx="469744" cy="259045"/>
    <xdr:sp macro="" textlink="">
      <xdr:nvSpPr>
        <xdr:cNvPr id="193" name="維持補修費該当値テキスト"/>
        <xdr:cNvSpPr txBox="1"/>
      </xdr:nvSpPr>
      <xdr:spPr>
        <a:xfrm>
          <a:off x="4686300" y="13331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59106</xdr:rowOff>
    </xdr:from>
    <xdr:to>
      <xdr:col>20</xdr:col>
      <xdr:colOff>38100</xdr:colOff>
      <xdr:row>78</xdr:row>
      <xdr:rowOff>160706</xdr:rowOff>
    </xdr:to>
    <xdr:sp macro="" textlink="">
      <xdr:nvSpPr>
        <xdr:cNvPr id="194" name="楕円 193"/>
        <xdr:cNvSpPr/>
      </xdr:nvSpPr>
      <xdr:spPr>
        <a:xfrm>
          <a:off x="3746500" y="1343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151833</xdr:rowOff>
    </xdr:from>
    <xdr:ext cx="469744" cy="259045"/>
    <xdr:sp macro="" textlink="">
      <xdr:nvSpPr>
        <xdr:cNvPr id="195" name="テキスト ボックス 194"/>
        <xdr:cNvSpPr txBox="1"/>
      </xdr:nvSpPr>
      <xdr:spPr>
        <a:xfrm>
          <a:off x="3562428" y="1352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41275</xdr:rowOff>
    </xdr:from>
    <xdr:to>
      <xdr:col>15</xdr:col>
      <xdr:colOff>101600</xdr:colOff>
      <xdr:row>78</xdr:row>
      <xdr:rowOff>142875</xdr:rowOff>
    </xdr:to>
    <xdr:sp macro="" textlink="">
      <xdr:nvSpPr>
        <xdr:cNvPr id="196" name="楕円 195"/>
        <xdr:cNvSpPr/>
      </xdr:nvSpPr>
      <xdr:spPr>
        <a:xfrm>
          <a:off x="2857500" y="1341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134002</xdr:rowOff>
    </xdr:from>
    <xdr:ext cx="469744" cy="259045"/>
    <xdr:sp macro="" textlink="">
      <xdr:nvSpPr>
        <xdr:cNvPr id="197" name="テキスト ボックス 196"/>
        <xdr:cNvSpPr txBox="1"/>
      </xdr:nvSpPr>
      <xdr:spPr>
        <a:xfrm>
          <a:off x="2673428" y="1350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86691</xdr:rowOff>
    </xdr:from>
    <xdr:to>
      <xdr:col>10</xdr:col>
      <xdr:colOff>165100</xdr:colOff>
      <xdr:row>79</xdr:row>
      <xdr:rowOff>16841</xdr:rowOff>
    </xdr:to>
    <xdr:sp macro="" textlink="">
      <xdr:nvSpPr>
        <xdr:cNvPr id="198" name="楕円 197"/>
        <xdr:cNvSpPr/>
      </xdr:nvSpPr>
      <xdr:spPr>
        <a:xfrm>
          <a:off x="1968500" y="134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7968</xdr:rowOff>
    </xdr:from>
    <xdr:ext cx="469744" cy="259045"/>
    <xdr:sp macro="" textlink="">
      <xdr:nvSpPr>
        <xdr:cNvPr id="199" name="テキスト ボックス 198"/>
        <xdr:cNvSpPr txBox="1"/>
      </xdr:nvSpPr>
      <xdr:spPr>
        <a:xfrm>
          <a:off x="1784428" y="13552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73279</xdr:rowOff>
    </xdr:from>
    <xdr:to>
      <xdr:col>6</xdr:col>
      <xdr:colOff>38100</xdr:colOff>
      <xdr:row>79</xdr:row>
      <xdr:rowOff>3429</xdr:rowOff>
    </xdr:to>
    <xdr:sp macro="" textlink="">
      <xdr:nvSpPr>
        <xdr:cNvPr id="200" name="楕円 199"/>
        <xdr:cNvSpPr/>
      </xdr:nvSpPr>
      <xdr:spPr>
        <a:xfrm>
          <a:off x="1079500" y="1344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166006</xdr:rowOff>
    </xdr:from>
    <xdr:ext cx="469744" cy="259045"/>
    <xdr:sp macro="" textlink="">
      <xdr:nvSpPr>
        <xdr:cNvPr id="201" name="テキスト ボックス 200"/>
        <xdr:cNvSpPr txBox="1"/>
      </xdr:nvSpPr>
      <xdr:spPr>
        <a:xfrm>
          <a:off x="895428" y="1353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52057</xdr:rowOff>
    </xdr:from>
    <xdr:to>
      <xdr:col>24</xdr:col>
      <xdr:colOff>62865</xdr:colOff>
      <xdr:row>99</xdr:row>
      <xdr:rowOff>14376</xdr:rowOff>
    </xdr:to>
    <xdr:cxnSp macro="">
      <xdr:nvCxnSpPr>
        <xdr:cNvPr id="226" name="直線コネクタ 225"/>
        <xdr:cNvCxnSpPr/>
      </xdr:nvCxnSpPr>
      <xdr:spPr>
        <a:xfrm flipV="1">
          <a:off x="4633595" y="15654007"/>
          <a:ext cx="1270" cy="133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18203</xdr:rowOff>
    </xdr:from>
    <xdr:ext cx="534377" cy="259045"/>
    <xdr:sp macro="" textlink="">
      <xdr:nvSpPr>
        <xdr:cNvPr id="227" name="扶助費最小値テキスト"/>
        <xdr:cNvSpPr txBox="1"/>
      </xdr:nvSpPr>
      <xdr:spPr>
        <a:xfrm>
          <a:off x="4686300" y="1699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14376</xdr:rowOff>
    </xdr:from>
    <xdr:to>
      <xdr:col>24</xdr:col>
      <xdr:colOff>152400</xdr:colOff>
      <xdr:row>99</xdr:row>
      <xdr:rowOff>14376</xdr:rowOff>
    </xdr:to>
    <xdr:cxnSp macro="">
      <xdr:nvCxnSpPr>
        <xdr:cNvPr id="228" name="直線コネクタ 227"/>
        <xdr:cNvCxnSpPr/>
      </xdr:nvCxnSpPr>
      <xdr:spPr>
        <a:xfrm>
          <a:off x="4546600" y="1698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170184</xdr:rowOff>
    </xdr:from>
    <xdr:ext cx="599010" cy="259045"/>
    <xdr:sp macro="" textlink="">
      <xdr:nvSpPr>
        <xdr:cNvPr id="229" name="扶助費最大値テキスト"/>
        <xdr:cNvSpPr txBox="1"/>
      </xdr:nvSpPr>
      <xdr:spPr>
        <a:xfrm>
          <a:off x="4686300" y="1542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52057</xdr:rowOff>
    </xdr:from>
    <xdr:to>
      <xdr:col>24</xdr:col>
      <xdr:colOff>152400</xdr:colOff>
      <xdr:row>91</xdr:row>
      <xdr:rowOff>52057</xdr:rowOff>
    </xdr:to>
    <xdr:cxnSp macro="">
      <xdr:nvCxnSpPr>
        <xdr:cNvPr id="230" name="直線コネクタ 229"/>
        <xdr:cNvCxnSpPr/>
      </xdr:nvCxnSpPr>
      <xdr:spPr>
        <a:xfrm>
          <a:off x="4546600" y="1565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152312</xdr:rowOff>
    </xdr:from>
    <xdr:to>
      <xdr:col>24</xdr:col>
      <xdr:colOff>63500</xdr:colOff>
      <xdr:row>97</xdr:row>
      <xdr:rowOff>168517</xdr:rowOff>
    </xdr:to>
    <xdr:cxnSp macro="">
      <xdr:nvCxnSpPr>
        <xdr:cNvPr id="231" name="直線コネクタ 230"/>
        <xdr:cNvCxnSpPr/>
      </xdr:nvCxnSpPr>
      <xdr:spPr>
        <a:xfrm flipV="1">
          <a:off x="3797300" y="16782962"/>
          <a:ext cx="838200" cy="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155478</xdr:rowOff>
    </xdr:from>
    <xdr:ext cx="534377" cy="259045"/>
    <xdr:sp macro="" textlink="">
      <xdr:nvSpPr>
        <xdr:cNvPr id="232" name="扶助費平均値テキスト"/>
        <xdr:cNvSpPr txBox="1"/>
      </xdr:nvSpPr>
      <xdr:spPr>
        <a:xfrm>
          <a:off x="4686300" y="16443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132601</xdr:rowOff>
    </xdr:from>
    <xdr:to>
      <xdr:col>24</xdr:col>
      <xdr:colOff>114300</xdr:colOff>
      <xdr:row>97</xdr:row>
      <xdr:rowOff>62751</xdr:rowOff>
    </xdr:to>
    <xdr:sp macro="" textlink="">
      <xdr:nvSpPr>
        <xdr:cNvPr id="233" name="フローチャート: 判断 232"/>
        <xdr:cNvSpPr/>
      </xdr:nvSpPr>
      <xdr:spPr>
        <a:xfrm>
          <a:off x="45847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167856</xdr:rowOff>
    </xdr:from>
    <xdr:to>
      <xdr:col>19</xdr:col>
      <xdr:colOff>177800</xdr:colOff>
      <xdr:row>97</xdr:row>
      <xdr:rowOff>168517</xdr:rowOff>
    </xdr:to>
    <xdr:cxnSp macro="">
      <xdr:nvCxnSpPr>
        <xdr:cNvPr id="234" name="直線コネクタ 233"/>
        <xdr:cNvCxnSpPr/>
      </xdr:nvCxnSpPr>
      <xdr:spPr>
        <a:xfrm>
          <a:off x="2908300" y="16798506"/>
          <a:ext cx="889000" cy="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142278</xdr:rowOff>
    </xdr:from>
    <xdr:to>
      <xdr:col>20</xdr:col>
      <xdr:colOff>38100</xdr:colOff>
      <xdr:row>97</xdr:row>
      <xdr:rowOff>72428</xdr:rowOff>
    </xdr:to>
    <xdr:sp macro="" textlink="">
      <xdr:nvSpPr>
        <xdr:cNvPr id="235" name="フローチャート: 判断 234"/>
        <xdr:cNvSpPr/>
      </xdr:nvSpPr>
      <xdr:spPr>
        <a:xfrm>
          <a:off x="3746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88955</xdr:rowOff>
    </xdr:from>
    <xdr:ext cx="534377" cy="259045"/>
    <xdr:sp macro="" textlink="">
      <xdr:nvSpPr>
        <xdr:cNvPr id="236" name="テキスト ボックス 235"/>
        <xdr:cNvSpPr txBox="1"/>
      </xdr:nvSpPr>
      <xdr:spPr>
        <a:xfrm>
          <a:off x="3530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167856</xdr:rowOff>
    </xdr:from>
    <xdr:to>
      <xdr:col>15</xdr:col>
      <xdr:colOff>50800</xdr:colOff>
      <xdr:row>98</xdr:row>
      <xdr:rowOff>38773</xdr:rowOff>
    </xdr:to>
    <xdr:cxnSp macro="">
      <xdr:nvCxnSpPr>
        <xdr:cNvPr id="237" name="直線コネクタ 236"/>
        <xdr:cNvCxnSpPr/>
      </xdr:nvCxnSpPr>
      <xdr:spPr>
        <a:xfrm flipV="1">
          <a:off x="2019300" y="16798506"/>
          <a:ext cx="889000" cy="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136474</xdr:rowOff>
    </xdr:from>
    <xdr:to>
      <xdr:col>15</xdr:col>
      <xdr:colOff>101600</xdr:colOff>
      <xdr:row>97</xdr:row>
      <xdr:rowOff>66624</xdr:rowOff>
    </xdr:to>
    <xdr:sp macro="" textlink="">
      <xdr:nvSpPr>
        <xdr:cNvPr id="238" name="フローチャート: 判断 237"/>
        <xdr:cNvSpPr/>
      </xdr:nvSpPr>
      <xdr:spPr>
        <a:xfrm>
          <a:off x="2857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83151</xdr:rowOff>
    </xdr:from>
    <xdr:ext cx="534377" cy="259045"/>
    <xdr:sp macro="" textlink="">
      <xdr:nvSpPr>
        <xdr:cNvPr id="239" name="テキスト ボックス 238"/>
        <xdr:cNvSpPr txBox="1"/>
      </xdr:nvSpPr>
      <xdr:spPr>
        <a:xfrm>
          <a:off x="2641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38773</xdr:rowOff>
    </xdr:from>
    <xdr:to>
      <xdr:col>10</xdr:col>
      <xdr:colOff>114300</xdr:colOff>
      <xdr:row>98</xdr:row>
      <xdr:rowOff>65545</xdr:rowOff>
    </xdr:to>
    <xdr:cxnSp macro="">
      <xdr:nvCxnSpPr>
        <xdr:cNvPr id="240" name="直線コネクタ 239"/>
        <xdr:cNvCxnSpPr/>
      </xdr:nvCxnSpPr>
      <xdr:spPr>
        <a:xfrm flipV="1">
          <a:off x="1130300" y="16840873"/>
          <a:ext cx="889000" cy="2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133693</xdr:rowOff>
    </xdr:from>
    <xdr:to>
      <xdr:col>10</xdr:col>
      <xdr:colOff>165100</xdr:colOff>
      <xdr:row>97</xdr:row>
      <xdr:rowOff>63843</xdr:rowOff>
    </xdr:to>
    <xdr:sp macro="" textlink="">
      <xdr:nvSpPr>
        <xdr:cNvPr id="241" name="フローチャート: 判断 240"/>
        <xdr:cNvSpPr/>
      </xdr:nvSpPr>
      <xdr:spPr>
        <a:xfrm>
          <a:off x="1968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80370</xdr:rowOff>
    </xdr:from>
    <xdr:ext cx="534377" cy="259045"/>
    <xdr:sp macro="" textlink="">
      <xdr:nvSpPr>
        <xdr:cNvPr id="242" name="テキスト ボックス 241"/>
        <xdr:cNvSpPr txBox="1"/>
      </xdr:nvSpPr>
      <xdr:spPr>
        <a:xfrm>
          <a:off x="1752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120765</xdr:rowOff>
    </xdr:from>
    <xdr:to>
      <xdr:col>6</xdr:col>
      <xdr:colOff>38100</xdr:colOff>
      <xdr:row>97</xdr:row>
      <xdr:rowOff>50915</xdr:rowOff>
    </xdr:to>
    <xdr:sp macro="" textlink="">
      <xdr:nvSpPr>
        <xdr:cNvPr id="243" name="フローチャート: 判断 242"/>
        <xdr:cNvSpPr/>
      </xdr:nvSpPr>
      <xdr:spPr>
        <a:xfrm>
          <a:off x="1079500" y="165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67442</xdr:rowOff>
    </xdr:from>
    <xdr:ext cx="534377" cy="259045"/>
    <xdr:sp macro="" textlink="">
      <xdr:nvSpPr>
        <xdr:cNvPr id="244" name="テキスト ボックス 243"/>
        <xdr:cNvSpPr txBox="1"/>
      </xdr:nvSpPr>
      <xdr:spPr>
        <a:xfrm>
          <a:off x="863111" y="163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101512</xdr:rowOff>
    </xdr:from>
    <xdr:to>
      <xdr:col>24</xdr:col>
      <xdr:colOff>114300</xdr:colOff>
      <xdr:row>98</xdr:row>
      <xdr:rowOff>31662</xdr:rowOff>
    </xdr:to>
    <xdr:sp macro="" textlink="">
      <xdr:nvSpPr>
        <xdr:cNvPr id="250" name="楕円 249"/>
        <xdr:cNvSpPr/>
      </xdr:nvSpPr>
      <xdr:spPr>
        <a:xfrm>
          <a:off x="4584700" y="1673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79939</xdr:rowOff>
    </xdr:from>
    <xdr:ext cx="534377" cy="259045"/>
    <xdr:sp macro="" textlink="">
      <xdr:nvSpPr>
        <xdr:cNvPr id="251" name="扶助費該当値テキスト"/>
        <xdr:cNvSpPr txBox="1"/>
      </xdr:nvSpPr>
      <xdr:spPr>
        <a:xfrm>
          <a:off x="4686300" y="1671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117717</xdr:rowOff>
    </xdr:from>
    <xdr:to>
      <xdr:col>20</xdr:col>
      <xdr:colOff>38100</xdr:colOff>
      <xdr:row>98</xdr:row>
      <xdr:rowOff>47867</xdr:rowOff>
    </xdr:to>
    <xdr:sp macro="" textlink="">
      <xdr:nvSpPr>
        <xdr:cNvPr id="252" name="楕円 251"/>
        <xdr:cNvSpPr/>
      </xdr:nvSpPr>
      <xdr:spPr>
        <a:xfrm>
          <a:off x="3746500" y="1674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38994</xdr:rowOff>
    </xdr:from>
    <xdr:ext cx="534377" cy="259045"/>
    <xdr:sp macro="" textlink="">
      <xdr:nvSpPr>
        <xdr:cNvPr id="253" name="テキスト ボックス 252"/>
        <xdr:cNvSpPr txBox="1"/>
      </xdr:nvSpPr>
      <xdr:spPr>
        <a:xfrm>
          <a:off x="3530111" y="1684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117056</xdr:rowOff>
    </xdr:from>
    <xdr:to>
      <xdr:col>15</xdr:col>
      <xdr:colOff>101600</xdr:colOff>
      <xdr:row>98</xdr:row>
      <xdr:rowOff>47206</xdr:rowOff>
    </xdr:to>
    <xdr:sp macro="" textlink="">
      <xdr:nvSpPr>
        <xdr:cNvPr id="254" name="楕円 253"/>
        <xdr:cNvSpPr/>
      </xdr:nvSpPr>
      <xdr:spPr>
        <a:xfrm>
          <a:off x="2857500" y="1674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38333</xdr:rowOff>
    </xdr:from>
    <xdr:ext cx="534377" cy="259045"/>
    <xdr:sp macro="" textlink="">
      <xdr:nvSpPr>
        <xdr:cNvPr id="255" name="テキスト ボックス 254"/>
        <xdr:cNvSpPr txBox="1"/>
      </xdr:nvSpPr>
      <xdr:spPr>
        <a:xfrm>
          <a:off x="2641111" y="1684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159423</xdr:rowOff>
    </xdr:from>
    <xdr:to>
      <xdr:col>10</xdr:col>
      <xdr:colOff>165100</xdr:colOff>
      <xdr:row>98</xdr:row>
      <xdr:rowOff>89573</xdr:rowOff>
    </xdr:to>
    <xdr:sp macro="" textlink="">
      <xdr:nvSpPr>
        <xdr:cNvPr id="256" name="楕円 255"/>
        <xdr:cNvSpPr/>
      </xdr:nvSpPr>
      <xdr:spPr>
        <a:xfrm>
          <a:off x="1968500" y="1679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80700</xdr:rowOff>
    </xdr:from>
    <xdr:ext cx="534377" cy="259045"/>
    <xdr:sp macro="" textlink="">
      <xdr:nvSpPr>
        <xdr:cNvPr id="257" name="テキスト ボックス 256"/>
        <xdr:cNvSpPr txBox="1"/>
      </xdr:nvSpPr>
      <xdr:spPr>
        <a:xfrm>
          <a:off x="1752111" y="1688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14745</xdr:rowOff>
    </xdr:from>
    <xdr:to>
      <xdr:col>6</xdr:col>
      <xdr:colOff>38100</xdr:colOff>
      <xdr:row>98</xdr:row>
      <xdr:rowOff>116345</xdr:rowOff>
    </xdr:to>
    <xdr:sp macro="" textlink="">
      <xdr:nvSpPr>
        <xdr:cNvPr id="258" name="楕円 257"/>
        <xdr:cNvSpPr/>
      </xdr:nvSpPr>
      <xdr:spPr>
        <a:xfrm>
          <a:off x="1079500" y="1681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107472</xdr:rowOff>
    </xdr:from>
    <xdr:ext cx="534377" cy="259045"/>
    <xdr:sp macro="" textlink="">
      <xdr:nvSpPr>
        <xdr:cNvPr id="259" name="テキスト ボックス 258"/>
        <xdr:cNvSpPr txBox="1"/>
      </xdr:nvSpPr>
      <xdr:spPr>
        <a:xfrm>
          <a:off x="863111" y="1690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7021</xdr:rowOff>
    </xdr:from>
    <xdr:to>
      <xdr:col>54</xdr:col>
      <xdr:colOff>189865</xdr:colOff>
      <xdr:row>38</xdr:row>
      <xdr:rowOff>119920</xdr:rowOff>
    </xdr:to>
    <xdr:cxnSp macro="">
      <xdr:nvCxnSpPr>
        <xdr:cNvPr id="285" name="直線コネクタ 284"/>
        <xdr:cNvCxnSpPr/>
      </xdr:nvCxnSpPr>
      <xdr:spPr>
        <a:xfrm flipV="1">
          <a:off x="10475595" y="5150521"/>
          <a:ext cx="1270" cy="14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123747</xdr:rowOff>
    </xdr:from>
    <xdr:ext cx="534377" cy="259045"/>
    <xdr:sp macro="" textlink="">
      <xdr:nvSpPr>
        <xdr:cNvPr id="286" name="補助費等最小値テキスト"/>
        <xdr:cNvSpPr txBox="1"/>
      </xdr:nvSpPr>
      <xdr:spPr>
        <a:xfrm>
          <a:off x="10528300" y="66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119920</xdr:rowOff>
    </xdr:from>
    <xdr:to>
      <xdr:col>55</xdr:col>
      <xdr:colOff>88900</xdr:colOff>
      <xdr:row>38</xdr:row>
      <xdr:rowOff>119920</xdr:rowOff>
    </xdr:to>
    <xdr:cxnSp macro="">
      <xdr:nvCxnSpPr>
        <xdr:cNvPr id="287" name="直線コネクタ 286"/>
        <xdr:cNvCxnSpPr/>
      </xdr:nvCxnSpPr>
      <xdr:spPr>
        <a:xfrm>
          <a:off x="10388600" y="66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125148</xdr:rowOff>
    </xdr:from>
    <xdr:ext cx="599010" cy="259045"/>
    <xdr:sp macro="" textlink="">
      <xdr:nvSpPr>
        <xdr:cNvPr id="288" name="補助費等最大値テキスト"/>
        <xdr:cNvSpPr txBox="1"/>
      </xdr:nvSpPr>
      <xdr:spPr>
        <a:xfrm>
          <a:off x="10528300" y="492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7021</xdr:rowOff>
    </xdr:from>
    <xdr:to>
      <xdr:col>55</xdr:col>
      <xdr:colOff>88900</xdr:colOff>
      <xdr:row>30</xdr:row>
      <xdr:rowOff>7021</xdr:rowOff>
    </xdr:to>
    <xdr:cxnSp macro="">
      <xdr:nvCxnSpPr>
        <xdr:cNvPr id="289" name="直線コネクタ 288"/>
        <xdr:cNvCxnSpPr/>
      </xdr:nvCxnSpPr>
      <xdr:spPr>
        <a:xfrm>
          <a:off x="10388600" y="515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119920</xdr:rowOff>
    </xdr:from>
    <xdr:to>
      <xdr:col>55</xdr:col>
      <xdr:colOff>0</xdr:colOff>
      <xdr:row>38</xdr:row>
      <xdr:rowOff>129674</xdr:rowOff>
    </xdr:to>
    <xdr:cxnSp macro="">
      <xdr:nvCxnSpPr>
        <xdr:cNvPr id="290" name="直線コネクタ 289"/>
        <xdr:cNvCxnSpPr/>
      </xdr:nvCxnSpPr>
      <xdr:spPr>
        <a:xfrm flipV="1">
          <a:off x="9639300" y="6635020"/>
          <a:ext cx="8382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85762</xdr:rowOff>
    </xdr:from>
    <xdr:ext cx="599010" cy="259045"/>
    <xdr:sp macro="" textlink="">
      <xdr:nvSpPr>
        <xdr:cNvPr id="291" name="補助費等平均値テキスト"/>
        <xdr:cNvSpPr txBox="1"/>
      </xdr:nvSpPr>
      <xdr:spPr>
        <a:xfrm>
          <a:off x="10528300" y="6257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62885</xdr:rowOff>
    </xdr:from>
    <xdr:to>
      <xdr:col>55</xdr:col>
      <xdr:colOff>50800</xdr:colOff>
      <xdr:row>37</xdr:row>
      <xdr:rowOff>164485</xdr:rowOff>
    </xdr:to>
    <xdr:sp macro="" textlink="">
      <xdr:nvSpPr>
        <xdr:cNvPr id="292" name="フローチャート: 判断 291"/>
        <xdr:cNvSpPr/>
      </xdr:nvSpPr>
      <xdr:spPr>
        <a:xfrm>
          <a:off x="104267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129674</xdr:rowOff>
    </xdr:from>
    <xdr:to>
      <xdr:col>50</xdr:col>
      <xdr:colOff>114300</xdr:colOff>
      <xdr:row>38</xdr:row>
      <xdr:rowOff>132614</xdr:rowOff>
    </xdr:to>
    <xdr:cxnSp macro="">
      <xdr:nvCxnSpPr>
        <xdr:cNvPr id="293" name="直線コネクタ 292"/>
        <xdr:cNvCxnSpPr/>
      </xdr:nvCxnSpPr>
      <xdr:spPr>
        <a:xfrm flipV="1">
          <a:off x="8750300" y="6644774"/>
          <a:ext cx="8890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71050</xdr:rowOff>
    </xdr:from>
    <xdr:to>
      <xdr:col>50</xdr:col>
      <xdr:colOff>165100</xdr:colOff>
      <xdr:row>38</xdr:row>
      <xdr:rowOff>1200</xdr:rowOff>
    </xdr:to>
    <xdr:sp macro="" textlink="">
      <xdr:nvSpPr>
        <xdr:cNvPr id="294" name="フローチャート: 判断 293"/>
        <xdr:cNvSpPr/>
      </xdr:nvSpPr>
      <xdr:spPr>
        <a:xfrm>
          <a:off x="9588500" y="641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17727</xdr:rowOff>
    </xdr:from>
    <xdr:ext cx="534377" cy="259045"/>
    <xdr:sp macro="" textlink="">
      <xdr:nvSpPr>
        <xdr:cNvPr id="295" name="テキスト ボックス 294"/>
        <xdr:cNvSpPr txBox="1"/>
      </xdr:nvSpPr>
      <xdr:spPr>
        <a:xfrm>
          <a:off x="9372111" y="618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132614</xdr:rowOff>
    </xdr:from>
    <xdr:to>
      <xdr:col>45</xdr:col>
      <xdr:colOff>177800</xdr:colOff>
      <xdr:row>38</xdr:row>
      <xdr:rowOff>136154</xdr:rowOff>
    </xdr:to>
    <xdr:cxnSp macro="">
      <xdr:nvCxnSpPr>
        <xdr:cNvPr id="296" name="直線コネクタ 295"/>
        <xdr:cNvCxnSpPr/>
      </xdr:nvCxnSpPr>
      <xdr:spPr>
        <a:xfrm flipV="1">
          <a:off x="7861300" y="6647714"/>
          <a:ext cx="889000" cy="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54956</xdr:rowOff>
    </xdr:from>
    <xdr:to>
      <xdr:col>46</xdr:col>
      <xdr:colOff>38100</xdr:colOff>
      <xdr:row>37</xdr:row>
      <xdr:rowOff>156556</xdr:rowOff>
    </xdr:to>
    <xdr:sp macro="" textlink="">
      <xdr:nvSpPr>
        <xdr:cNvPr id="297" name="フローチャート: 判断 296"/>
        <xdr:cNvSpPr/>
      </xdr:nvSpPr>
      <xdr:spPr>
        <a:xfrm>
          <a:off x="8699500" y="639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1633</xdr:rowOff>
    </xdr:from>
    <xdr:ext cx="599010" cy="259045"/>
    <xdr:sp macro="" textlink="">
      <xdr:nvSpPr>
        <xdr:cNvPr id="298" name="テキスト ボックス 297"/>
        <xdr:cNvSpPr txBox="1"/>
      </xdr:nvSpPr>
      <xdr:spPr>
        <a:xfrm>
          <a:off x="8450795" y="617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126627</xdr:rowOff>
    </xdr:from>
    <xdr:to>
      <xdr:col>41</xdr:col>
      <xdr:colOff>50800</xdr:colOff>
      <xdr:row>38</xdr:row>
      <xdr:rowOff>136154</xdr:rowOff>
    </xdr:to>
    <xdr:cxnSp macro="">
      <xdr:nvCxnSpPr>
        <xdr:cNvPr id="299" name="直線コネクタ 298"/>
        <xdr:cNvCxnSpPr/>
      </xdr:nvCxnSpPr>
      <xdr:spPr>
        <a:xfrm>
          <a:off x="6972300" y="6641727"/>
          <a:ext cx="889000" cy="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76164</xdr:rowOff>
    </xdr:from>
    <xdr:to>
      <xdr:col>41</xdr:col>
      <xdr:colOff>101600</xdr:colOff>
      <xdr:row>38</xdr:row>
      <xdr:rowOff>6314</xdr:rowOff>
    </xdr:to>
    <xdr:sp macro="" textlink="">
      <xdr:nvSpPr>
        <xdr:cNvPr id="300" name="フローチャート: 判断 299"/>
        <xdr:cNvSpPr/>
      </xdr:nvSpPr>
      <xdr:spPr>
        <a:xfrm>
          <a:off x="7810500" y="641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22841</xdr:rowOff>
    </xdr:from>
    <xdr:ext cx="534377" cy="259045"/>
    <xdr:sp macro="" textlink="">
      <xdr:nvSpPr>
        <xdr:cNvPr id="301" name="テキスト ボックス 300"/>
        <xdr:cNvSpPr txBox="1"/>
      </xdr:nvSpPr>
      <xdr:spPr>
        <a:xfrm>
          <a:off x="7594111" y="619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51815</xdr:rowOff>
    </xdr:from>
    <xdr:to>
      <xdr:col>36</xdr:col>
      <xdr:colOff>165100</xdr:colOff>
      <xdr:row>37</xdr:row>
      <xdr:rowOff>153415</xdr:rowOff>
    </xdr:to>
    <xdr:sp macro="" textlink="">
      <xdr:nvSpPr>
        <xdr:cNvPr id="302" name="フローチャート: 判断 301"/>
        <xdr:cNvSpPr/>
      </xdr:nvSpPr>
      <xdr:spPr>
        <a:xfrm>
          <a:off x="6921500" y="639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169942</xdr:rowOff>
    </xdr:from>
    <xdr:ext cx="599010" cy="259045"/>
    <xdr:sp macro="" textlink="">
      <xdr:nvSpPr>
        <xdr:cNvPr id="303" name="テキスト ボックス 302"/>
        <xdr:cNvSpPr txBox="1"/>
      </xdr:nvSpPr>
      <xdr:spPr>
        <a:xfrm>
          <a:off x="6672795" y="617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69120</xdr:rowOff>
    </xdr:from>
    <xdr:to>
      <xdr:col>55</xdr:col>
      <xdr:colOff>50800</xdr:colOff>
      <xdr:row>38</xdr:row>
      <xdr:rowOff>170720</xdr:rowOff>
    </xdr:to>
    <xdr:sp macro="" textlink="">
      <xdr:nvSpPr>
        <xdr:cNvPr id="309" name="楕円 308"/>
        <xdr:cNvSpPr/>
      </xdr:nvSpPr>
      <xdr:spPr>
        <a:xfrm>
          <a:off x="10426700" y="65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155497</xdr:rowOff>
    </xdr:from>
    <xdr:ext cx="534377" cy="259045"/>
    <xdr:sp macro="" textlink="">
      <xdr:nvSpPr>
        <xdr:cNvPr id="310" name="補助費等該当値テキスト"/>
        <xdr:cNvSpPr txBox="1"/>
      </xdr:nvSpPr>
      <xdr:spPr>
        <a:xfrm>
          <a:off x="10528300" y="649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78874</xdr:rowOff>
    </xdr:from>
    <xdr:to>
      <xdr:col>50</xdr:col>
      <xdr:colOff>165100</xdr:colOff>
      <xdr:row>39</xdr:row>
      <xdr:rowOff>9024</xdr:rowOff>
    </xdr:to>
    <xdr:sp macro="" textlink="">
      <xdr:nvSpPr>
        <xdr:cNvPr id="311" name="楕円 310"/>
        <xdr:cNvSpPr/>
      </xdr:nvSpPr>
      <xdr:spPr>
        <a:xfrm>
          <a:off x="9588500" y="659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151</xdr:rowOff>
    </xdr:from>
    <xdr:ext cx="534377" cy="259045"/>
    <xdr:sp macro="" textlink="">
      <xdr:nvSpPr>
        <xdr:cNvPr id="312" name="テキスト ボックス 311"/>
        <xdr:cNvSpPr txBox="1"/>
      </xdr:nvSpPr>
      <xdr:spPr>
        <a:xfrm>
          <a:off x="9372111" y="668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81814</xdr:rowOff>
    </xdr:from>
    <xdr:to>
      <xdr:col>46</xdr:col>
      <xdr:colOff>38100</xdr:colOff>
      <xdr:row>39</xdr:row>
      <xdr:rowOff>11964</xdr:rowOff>
    </xdr:to>
    <xdr:sp macro="" textlink="">
      <xdr:nvSpPr>
        <xdr:cNvPr id="313" name="楕円 312"/>
        <xdr:cNvSpPr/>
      </xdr:nvSpPr>
      <xdr:spPr>
        <a:xfrm>
          <a:off x="8699500" y="65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3091</xdr:rowOff>
    </xdr:from>
    <xdr:ext cx="534377" cy="259045"/>
    <xdr:sp macro="" textlink="">
      <xdr:nvSpPr>
        <xdr:cNvPr id="314" name="テキスト ボックス 313"/>
        <xdr:cNvSpPr txBox="1"/>
      </xdr:nvSpPr>
      <xdr:spPr>
        <a:xfrm>
          <a:off x="8483111" y="668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85354</xdr:rowOff>
    </xdr:from>
    <xdr:to>
      <xdr:col>41</xdr:col>
      <xdr:colOff>101600</xdr:colOff>
      <xdr:row>39</xdr:row>
      <xdr:rowOff>15504</xdr:rowOff>
    </xdr:to>
    <xdr:sp macro="" textlink="">
      <xdr:nvSpPr>
        <xdr:cNvPr id="315" name="楕円 314"/>
        <xdr:cNvSpPr/>
      </xdr:nvSpPr>
      <xdr:spPr>
        <a:xfrm>
          <a:off x="7810500" y="660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6631</xdr:rowOff>
    </xdr:from>
    <xdr:ext cx="534377" cy="259045"/>
    <xdr:sp macro="" textlink="">
      <xdr:nvSpPr>
        <xdr:cNvPr id="316" name="テキスト ボックス 315"/>
        <xdr:cNvSpPr txBox="1"/>
      </xdr:nvSpPr>
      <xdr:spPr>
        <a:xfrm>
          <a:off x="7594111" y="669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75827</xdr:rowOff>
    </xdr:from>
    <xdr:to>
      <xdr:col>36</xdr:col>
      <xdr:colOff>165100</xdr:colOff>
      <xdr:row>39</xdr:row>
      <xdr:rowOff>5977</xdr:rowOff>
    </xdr:to>
    <xdr:sp macro="" textlink="">
      <xdr:nvSpPr>
        <xdr:cNvPr id="317" name="楕円 316"/>
        <xdr:cNvSpPr/>
      </xdr:nvSpPr>
      <xdr:spPr>
        <a:xfrm>
          <a:off x="6921500" y="659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168554</xdr:rowOff>
    </xdr:from>
    <xdr:ext cx="534377" cy="259045"/>
    <xdr:sp macro="" textlink="">
      <xdr:nvSpPr>
        <xdr:cNvPr id="318" name="テキスト ボックス 317"/>
        <xdr:cNvSpPr txBox="1"/>
      </xdr:nvSpPr>
      <xdr:spPr>
        <a:xfrm>
          <a:off x="6705111" y="668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69310</xdr:rowOff>
    </xdr:from>
    <xdr:to>
      <xdr:col>54</xdr:col>
      <xdr:colOff>189865</xdr:colOff>
      <xdr:row>58</xdr:row>
      <xdr:rowOff>130805</xdr:rowOff>
    </xdr:to>
    <xdr:cxnSp macro="">
      <xdr:nvCxnSpPr>
        <xdr:cNvPr id="340" name="直線コネクタ 339"/>
        <xdr:cNvCxnSpPr/>
      </xdr:nvCxnSpPr>
      <xdr:spPr>
        <a:xfrm flipV="1">
          <a:off x="10475595" y="8984710"/>
          <a:ext cx="1270" cy="109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136600</xdr:rowOff>
    </xdr:from>
    <xdr:ext cx="534377" cy="259045"/>
    <xdr:sp macro="" textlink="">
      <xdr:nvSpPr>
        <xdr:cNvPr id="341" name="普通建設事業費最小値テキスト"/>
        <xdr:cNvSpPr txBox="1"/>
      </xdr:nvSpPr>
      <xdr:spPr>
        <a:xfrm>
          <a:off x="10528300" y="100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130805</xdr:rowOff>
    </xdr:from>
    <xdr:to>
      <xdr:col>55</xdr:col>
      <xdr:colOff>88900</xdr:colOff>
      <xdr:row>58</xdr:row>
      <xdr:rowOff>130805</xdr:rowOff>
    </xdr:to>
    <xdr:cxnSp macro="">
      <xdr:nvCxnSpPr>
        <xdr:cNvPr id="342" name="直線コネクタ 341"/>
        <xdr:cNvCxnSpPr/>
      </xdr:nvCxnSpPr>
      <xdr:spPr>
        <a:xfrm>
          <a:off x="10388600" y="1007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15987</xdr:rowOff>
    </xdr:from>
    <xdr:ext cx="690189" cy="259045"/>
    <xdr:sp macro="" textlink="">
      <xdr:nvSpPr>
        <xdr:cNvPr id="343" name="普通建設事業費最大値テキスト"/>
        <xdr:cNvSpPr txBox="1"/>
      </xdr:nvSpPr>
      <xdr:spPr>
        <a:xfrm>
          <a:off x="10528300" y="8759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69310</xdr:rowOff>
    </xdr:from>
    <xdr:to>
      <xdr:col>55</xdr:col>
      <xdr:colOff>88900</xdr:colOff>
      <xdr:row>52</xdr:row>
      <xdr:rowOff>69310</xdr:rowOff>
    </xdr:to>
    <xdr:cxnSp macro="">
      <xdr:nvCxnSpPr>
        <xdr:cNvPr id="344" name="直線コネクタ 343"/>
        <xdr:cNvCxnSpPr/>
      </xdr:nvCxnSpPr>
      <xdr:spPr>
        <a:xfrm>
          <a:off x="10388600" y="898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119125</xdr:rowOff>
    </xdr:from>
    <xdr:to>
      <xdr:col>55</xdr:col>
      <xdr:colOff>0</xdr:colOff>
      <xdr:row>58</xdr:row>
      <xdr:rowOff>125421</xdr:rowOff>
    </xdr:to>
    <xdr:cxnSp macro="">
      <xdr:nvCxnSpPr>
        <xdr:cNvPr id="345" name="直線コネクタ 344"/>
        <xdr:cNvCxnSpPr/>
      </xdr:nvCxnSpPr>
      <xdr:spPr>
        <a:xfrm>
          <a:off x="9639300" y="10063225"/>
          <a:ext cx="838200" cy="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54050</xdr:rowOff>
    </xdr:from>
    <xdr:ext cx="599010" cy="259045"/>
    <xdr:sp macro="" textlink="">
      <xdr:nvSpPr>
        <xdr:cNvPr id="346" name="普通建設事業費平均値テキスト"/>
        <xdr:cNvSpPr txBox="1"/>
      </xdr:nvSpPr>
      <xdr:spPr>
        <a:xfrm>
          <a:off x="10528300" y="98267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31173</xdr:rowOff>
    </xdr:from>
    <xdr:to>
      <xdr:col>55</xdr:col>
      <xdr:colOff>50800</xdr:colOff>
      <xdr:row>58</xdr:row>
      <xdr:rowOff>132773</xdr:rowOff>
    </xdr:to>
    <xdr:sp macro="" textlink="">
      <xdr:nvSpPr>
        <xdr:cNvPr id="347" name="フローチャート: 判断 346"/>
        <xdr:cNvSpPr/>
      </xdr:nvSpPr>
      <xdr:spPr>
        <a:xfrm>
          <a:off x="104267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119125</xdr:rowOff>
    </xdr:from>
    <xdr:to>
      <xdr:col>50</xdr:col>
      <xdr:colOff>114300</xdr:colOff>
      <xdr:row>58</xdr:row>
      <xdr:rowOff>120586</xdr:rowOff>
    </xdr:to>
    <xdr:cxnSp macro="">
      <xdr:nvCxnSpPr>
        <xdr:cNvPr id="348" name="直線コネクタ 347"/>
        <xdr:cNvCxnSpPr/>
      </xdr:nvCxnSpPr>
      <xdr:spPr>
        <a:xfrm flipV="1">
          <a:off x="8750300" y="10063225"/>
          <a:ext cx="889000" cy="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36418</xdr:rowOff>
    </xdr:from>
    <xdr:to>
      <xdr:col>50</xdr:col>
      <xdr:colOff>165100</xdr:colOff>
      <xdr:row>58</xdr:row>
      <xdr:rowOff>138018</xdr:rowOff>
    </xdr:to>
    <xdr:sp macro="" textlink="">
      <xdr:nvSpPr>
        <xdr:cNvPr id="349" name="フローチャート: 判断 348"/>
        <xdr:cNvSpPr/>
      </xdr:nvSpPr>
      <xdr:spPr>
        <a:xfrm>
          <a:off x="9588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154545</xdr:rowOff>
    </xdr:from>
    <xdr:ext cx="599010" cy="259045"/>
    <xdr:sp macro="" textlink="">
      <xdr:nvSpPr>
        <xdr:cNvPr id="350" name="テキスト ボックス 349"/>
        <xdr:cNvSpPr txBox="1"/>
      </xdr:nvSpPr>
      <xdr:spPr>
        <a:xfrm>
          <a:off x="9339795" y="975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120586</xdr:rowOff>
    </xdr:from>
    <xdr:to>
      <xdr:col>45</xdr:col>
      <xdr:colOff>177800</xdr:colOff>
      <xdr:row>58</xdr:row>
      <xdr:rowOff>123884</xdr:rowOff>
    </xdr:to>
    <xdr:cxnSp macro="">
      <xdr:nvCxnSpPr>
        <xdr:cNvPr id="351" name="直線コネクタ 350"/>
        <xdr:cNvCxnSpPr/>
      </xdr:nvCxnSpPr>
      <xdr:spPr>
        <a:xfrm flipV="1">
          <a:off x="7861300" y="10064686"/>
          <a:ext cx="889000" cy="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32718</xdr:rowOff>
    </xdr:from>
    <xdr:to>
      <xdr:col>46</xdr:col>
      <xdr:colOff>38100</xdr:colOff>
      <xdr:row>58</xdr:row>
      <xdr:rowOff>134318</xdr:rowOff>
    </xdr:to>
    <xdr:sp macro="" textlink="">
      <xdr:nvSpPr>
        <xdr:cNvPr id="352" name="フローチャート: 判断 351"/>
        <xdr:cNvSpPr/>
      </xdr:nvSpPr>
      <xdr:spPr>
        <a:xfrm>
          <a:off x="8699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150845</xdr:rowOff>
    </xdr:from>
    <xdr:ext cx="599010" cy="259045"/>
    <xdr:sp macro="" textlink="">
      <xdr:nvSpPr>
        <xdr:cNvPr id="353" name="テキスト ボックス 352"/>
        <xdr:cNvSpPr txBox="1"/>
      </xdr:nvSpPr>
      <xdr:spPr>
        <a:xfrm>
          <a:off x="8450795" y="975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123884</xdr:rowOff>
    </xdr:from>
    <xdr:to>
      <xdr:col>41</xdr:col>
      <xdr:colOff>50800</xdr:colOff>
      <xdr:row>58</xdr:row>
      <xdr:rowOff>125037</xdr:rowOff>
    </xdr:to>
    <xdr:cxnSp macro="">
      <xdr:nvCxnSpPr>
        <xdr:cNvPr id="354" name="直線コネクタ 353"/>
        <xdr:cNvCxnSpPr/>
      </xdr:nvCxnSpPr>
      <xdr:spPr>
        <a:xfrm flipV="1">
          <a:off x="6972300" y="10067984"/>
          <a:ext cx="889000" cy="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25509</xdr:rowOff>
    </xdr:from>
    <xdr:to>
      <xdr:col>41</xdr:col>
      <xdr:colOff>101600</xdr:colOff>
      <xdr:row>58</xdr:row>
      <xdr:rowOff>127109</xdr:rowOff>
    </xdr:to>
    <xdr:sp macro="" textlink="">
      <xdr:nvSpPr>
        <xdr:cNvPr id="355" name="フローチャート: 判断 354"/>
        <xdr:cNvSpPr/>
      </xdr:nvSpPr>
      <xdr:spPr>
        <a:xfrm>
          <a:off x="7810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143636</xdr:rowOff>
    </xdr:from>
    <xdr:ext cx="599010" cy="259045"/>
    <xdr:sp macro="" textlink="">
      <xdr:nvSpPr>
        <xdr:cNvPr id="356" name="テキスト ボックス 355"/>
        <xdr:cNvSpPr txBox="1"/>
      </xdr:nvSpPr>
      <xdr:spPr>
        <a:xfrm>
          <a:off x="7561795" y="974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38645</xdr:rowOff>
    </xdr:from>
    <xdr:to>
      <xdr:col>36</xdr:col>
      <xdr:colOff>165100</xdr:colOff>
      <xdr:row>58</xdr:row>
      <xdr:rowOff>140245</xdr:rowOff>
    </xdr:to>
    <xdr:sp macro="" textlink="">
      <xdr:nvSpPr>
        <xdr:cNvPr id="357" name="フローチャート: 判断 356"/>
        <xdr:cNvSpPr/>
      </xdr:nvSpPr>
      <xdr:spPr>
        <a:xfrm>
          <a:off x="6921500" y="99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156772</xdr:rowOff>
    </xdr:from>
    <xdr:ext cx="599010" cy="259045"/>
    <xdr:sp macro="" textlink="">
      <xdr:nvSpPr>
        <xdr:cNvPr id="358" name="テキスト ボックス 357"/>
        <xdr:cNvSpPr txBox="1"/>
      </xdr:nvSpPr>
      <xdr:spPr>
        <a:xfrm>
          <a:off x="6672795" y="975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74621</xdr:rowOff>
    </xdr:from>
    <xdr:to>
      <xdr:col>55</xdr:col>
      <xdr:colOff>50800</xdr:colOff>
      <xdr:row>59</xdr:row>
      <xdr:rowOff>4771</xdr:rowOff>
    </xdr:to>
    <xdr:sp macro="" textlink="">
      <xdr:nvSpPr>
        <xdr:cNvPr id="364" name="楕円 363"/>
        <xdr:cNvSpPr/>
      </xdr:nvSpPr>
      <xdr:spPr>
        <a:xfrm>
          <a:off x="10426700" y="1001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9600</xdr:rowOff>
    </xdr:from>
    <xdr:ext cx="534377" cy="259045"/>
    <xdr:sp macro="" textlink="">
      <xdr:nvSpPr>
        <xdr:cNvPr id="365" name="普通建設事業費該当値テキスト"/>
        <xdr:cNvSpPr txBox="1"/>
      </xdr:nvSpPr>
      <xdr:spPr>
        <a:xfrm>
          <a:off x="10528300" y="995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68325</xdr:rowOff>
    </xdr:from>
    <xdr:to>
      <xdr:col>50</xdr:col>
      <xdr:colOff>165100</xdr:colOff>
      <xdr:row>58</xdr:row>
      <xdr:rowOff>169925</xdr:rowOff>
    </xdr:to>
    <xdr:sp macro="" textlink="">
      <xdr:nvSpPr>
        <xdr:cNvPr id="366" name="楕円 365"/>
        <xdr:cNvSpPr/>
      </xdr:nvSpPr>
      <xdr:spPr>
        <a:xfrm>
          <a:off x="9588500" y="100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161052</xdr:rowOff>
    </xdr:from>
    <xdr:ext cx="534377" cy="259045"/>
    <xdr:sp macro="" textlink="">
      <xdr:nvSpPr>
        <xdr:cNvPr id="367" name="テキスト ボックス 366"/>
        <xdr:cNvSpPr txBox="1"/>
      </xdr:nvSpPr>
      <xdr:spPr>
        <a:xfrm>
          <a:off x="9372111" y="1010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69786</xdr:rowOff>
    </xdr:from>
    <xdr:to>
      <xdr:col>46</xdr:col>
      <xdr:colOff>38100</xdr:colOff>
      <xdr:row>58</xdr:row>
      <xdr:rowOff>171386</xdr:rowOff>
    </xdr:to>
    <xdr:sp macro="" textlink="">
      <xdr:nvSpPr>
        <xdr:cNvPr id="368" name="楕円 367"/>
        <xdr:cNvSpPr/>
      </xdr:nvSpPr>
      <xdr:spPr>
        <a:xfrm>
          <a:off x="8699500" y="1001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162513</xdr:rowOff>
    </xdr:from>
    <xdr:ext cx="534377" cy="259045"/>
    <xdr:sp macro="" textlink="">
      <xdr:nvSpPr>
        <xdr:cNvPr id="369" name="テキスト ボックス 368"/>
        <xdr:cNvSpPr txBox="1"/>
      </xdr:nvSpPr>
      <xdr:spPr>
        <a:xfrm>
          <a:off x="8483111" y="1010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73084</xdr:rowOff>
    </xdr:from>
    <xdr:to>
      <xdr:col>41</xdr:col>
      <xdr:colOff>101600</xdr:colOff>
      <xdr:row>59</xdr:row>
      <xdr:rowOff>3234</xdr:rowOff>
    </xdr:to>
    <xdr:sp macro="" textlink="">
      <xdr:nvSpPr>
        <xdr:cNvPr id="370" name="楕円 369"/>
        <xdr:cNvSpPr/>
      </xdr:nvSpPr>
      <xdr:spPr>
        <a:xfrm>
          <a:off x="7810500" y="1001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165811</xdr:rowOff>
    </xdr:from>
    <xdr:ext cx="534377" cy="259045"/>
    <xdr:sp macro="" textlink="">
      <xdr:nvSpPr>
        <xdr:cNvPr id="371" name="テキスト ボックス 370"/>
        <xdr:cNvSpPr txBox="1"/>
      </xdr:nvSpPr>
      <xdr:spPr>
        <a:xfrm>
          <a:off x="7594111" y="1010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74237</xdr:rowOff>
    </xdr:from>
    <xdr:to>
      <xdr:col>36</xdr:col>
      <xdr:colOff>165100</xdr:colOff>
      <xdr:row>59</xdr:row>
      <xdr:rowOff>4387</xdr:rowOff>
    </xdr:to>
    <xdr:sp macro="" textlink="">
      <xdr:nvSpPr>
        <xdr:cNvPr id="372" name="楕円 371"/>
        <xdr:cNvSpPr/>
      </xdr:nvSpPr>
      <xdr:spPr>
        <a:xfrm>
          <a:off x="6921500" y="1001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166964</xdr:rowOff>
    </xdr:from>
    <xdr:ext cx="534377" cy="259045"/>
    <xdr:sp macro="" textlink="">
      <xdr:nvSpPr>
        <xdr:cNvPr id="373" name="テキスト ボックス 372"/>
        <xdr:cNvSpPr txBox="1"/>
      </xdr:nvSpPr>
      <xdr:spPr>
        <a:xfrm>
          <a:off x="6705111" y="1011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136610</xdr:rowOff>
    </xdr:from>
    <xdr:to>
      <xdr:col>54</xdr:col>
      <xdr:colOff>189865</xdr:colOff>
      <xdr:row>79</xdr:row>
      <xdr:rowOff>44450</xdr:rowOff>
    </xdr:to>
    <xdr:cxnSp macro="">
      <xdr:nvCxnSpPr>
        <xdr:cNvPr id="397" name="直線コネクタ 396"/>
        <xdr:cNvCxnSpPr/>
      </xdr:nvCxnSpPr>
      <xdr:spPr>
        <a:xfrm flipV="1">
          <a:off x="10475595" y="12309560"/>
          <a:ext cx="1270" cy="1279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83287</xdr:rowOff>
    </xdr:from>
    <xdr:ext cx="599010" cy="259045"/>
    <xdr:sp macro="" textlink="">
      <xdr:nvSpPr>
        <xdr:cNvPr id="400" name="普通建設事業費 （ うち新規整備　）最大値テキスト"/>
        <xdr:cNvSpPr txBox="1"/>
      </xdr:nvSpPr>
      <xdr:spPr>
        <a:xfrm>
          <a:off x="10528300" y="1208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136610</xdr:rowOff>
    </xdr:from>
    <xdr:to>
      <xdr:col>55</xdr:col>
      <xdr:colOff>88900</xdr:colOff>
      <xdr:row>71</xdr:row>
      <xdr:rowOff>136610</xdr:rowOff>
    </xdr:to>
    <xdr:cxnSp macro="">
      <xdr:nvCxnSpPr>
        <xdr:cNvPr id="401" name="直線コネクタ 400"/>
        <xdr:cNvCxnSpPr/>
      </xdr:nvCxnSpPr>
      <xdr:spPr>
        <a:xfrm>
          <a:off x="10388600" y="1230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21427</xdr:rowOff>
    </xdr:from>
    <xdr:to>
      <xdr:col>55</xdr:col>
      <xdr:colOff>0</xdr:colOff>
      <xdr:row>79</xdr:row>
      <xdr:rowOff>35748</xdr:rowOff>
    </xdr:to>
    <xdr:cxnSp macro="">
      <xdr:nvCxnSpPr>
        <xdr:cNvPr id="402" name="直線コネクタ 401"/>
        <xdr:cNvCxnSpPr/>
      </xdr:nvCxnSpPr>
      <xdr:spPr>
        <a:xfrm flipV="1">
          <a:off x="9639300" y="13565977"/>
          <a:ext cx="838200" cy="1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110980</xdr:rowOff>
    </xdr:from>
    <xdr:ext cx="534377" cy="259045"/>
    <xdr:sp macro="" textlink="">
      <xdr:nvSpPr>
        <xdr:cNvPr id="403" name="普通建設事業費 （ うち新規整備　）平均値テキスト"/>
        <xdr:cNvSpPr txBox="1"/>
      </xdr:nvSpPr>
      <xdr:spPr>
        <a:xfrm>
          <a:off x="10528300" y="13312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88103</xdr:rowOff>
    </xdr:from>
    <xdr:to>
      <xdr:col>55</xdr:col>
      <xdr:colOff>50800</xdr:colOff>
      <xdr:row>79</xdr:row>
      <xdr:rowOff>18253</xdr:rowOff>
    </xdr:to>
    <xdr:sp macro="" textlink="">
      <xdr:nvSpPr>
        <xdr:cNvPr id="404" name="フローチャート: 判断 403"/>
        <xdr:cNvSpPr/>
      </xdr:nvSpPr>
      <xdr:spPr>
        <a:xfrm>
          <a:off x="104267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30235</xdr:rowOff>
    </xdr:from>
    <xdr:to>
      <xdr:col>50</xdr:col>
      <xdr:colOff>114300</xdr:colOff>
      <xdr:row>79</xdr:row>
      <xdr:rowOff>35748</xdr:rowOff>
    </xdr:to>
    <xdr:cxnSp macro="">
      <xdr:nvCxnSpPr>
        <xdr:cNvPr id="405" name="直線コネクタ 404"/>
        <xdr:cNvCxnSpPr/>
      </xdr:nvCxnSpPr>
      <xdr:spPr>
        <a:xfrm>
          <a:off x="8750300" y="13574785"/>
          <a:ext cx="889000" cy="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98231</xdr:rowOff>
    </xdr:from>
    <xdr:to>
      <xdr:col>50</xdr:col>
      <xdr:colOff>165100</xdr:colOff>
      <xdr:row>79</xdr:row>
      <xdr:rowOff>28381</xdr:rowOff>
    </xdr:to>
    <xdr:sp macro="" textlink="">
      <xdr:nvSpPr>
        <xdr:cNvPr id="406" name="フローチャート: 判断 405"/>
        <xdr:cNvSpPr/>
      </xdr:nvSpPr>
      <xdr:spPr>
        <a:xfrm>
          <a:off x="9588500" y="13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44908</xdr:rowOff>
    </xdr:from>
    <xdr:ext cx="534377" cy="259045"/>
    <xdr:sp macro="" textlink="">
      <xdr:nvSpPr>
        <xdr:cNvPr id="407" name="テキスト ボックス 406"/>
        <xdr:cNvSpPr txBox="1"/>
      </xdr:nvSpPr>
      <xdr:spPr>
        <a:xfrm>
          <a:off x="9372111" y="1324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29386</xdr:rowOff>
    </xdr:from>
    <xdr:to>
      <xdr:col>45</xdr:col>
      <xdr:colOff>177800</xdr:colOff>
      <xdr:row>79</xdr:row>
      <xdr:rowOff>30235</xdr:rowOff>
    </xdr:to>
    <xdr:cxnSp macro="">
      <xdr:nvCxnSpPr>
        <xdr:cNvPr id="408" name="直線コネクタ 407"/>
        <xdr:cNvCxnSpPr/>
      </xdr:nvCxnSpPr>
      <xdr:spPr>
        <a:xfrm>
          <a:off x="7861300" y="13573936"/>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71941</xdr:rowOff>
    </xdr:from>
    <xdr:to>
      <xdr:col>46</xdr:col>
      <xdr:colOff>38100</xdr:colOff>
      <xdr:row>79</xdr:row>
      <xdr:rowOff>2091</xdr:rowOff>
    </xdr:to>
    <xdr:sp macro="" textlink="">
      <xdr:nvSpPr>
        <xdr:cNvPr id="409" name="フローチャート: 判断 408"/>
        <xdr:cNvSpPr/>
      </xdr:nvSpPr>
      <xdr:spPr>
        <a:xfrm>
          <a:off x="8699500" y="1344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18618</xdr:rowOff>
    </xdr:from>
    <xdr:ext cx="534377" cy="259045"/>
    <xdr:sp macro="" textlink="">
      <xdr:nvSpPr>
        <xdr:cNvPr id="410" name="テキスト ボックス 409"/>
        <xdr:cNvSpPr txBox="1"/>
      </xdr:nvSpPr>
      <xdr:spPr>
        <a:xfrm>
          <a:off x="8483111" y="1322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29386</xdr:rowOff>
    </xdr:from>
    <xdr:to>
      <xdr:col>41</xdr:col>
      <xdr:colOff>50800</xdr:colOff>
      <xdr:row>79</xdr:row>
      <xdr:rowOff>36939</xdr:rowOff>
    </xdr:to>
    <xdr:cxnSp macro="">
      <xdr:nvCxnSpPr>
        <xdr:cNvPr id="411" name="直線コネクタ 410"/>
        <xdr:cNvCxnSpPr/>
      </xdr:nvCxnSpPr>
      <xdr:spPr>
        <a:xfrm flipV="1">
          <a:off x="6972300" y="13573936"/>
          <a:ext cx="889000" cy="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45197</xdr:rowOff>
    </xdr:from>
    <xdr:to>
      <xdr:col>41</xdr:col>
      <xdr:colOff>101600</xdr:colOff>
      <xdr:row>78</xdr:row>
      <xdr:rowOff>146797</xdr:rowOff>
    </xdr:to>
    <xdr:sp macro="" textlink="">
      <xdr:nvSpPr>
        <xdr:cNvPr id="412" name="フローチャート: 判断 411"/>
        <xdr:cNvSpPr/>
      </xdr:nvSpPr>
      <xdr:spPr>
        <a:xfrm>
          <a:off x="7810500" y="1341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163324</xdr:rowOff>
    </xdr:from>
    <xdr:ext cx="534377" cy="259045"/>
    <xdr:sp macro="" textlink="">
      <xdr:nvSpPr>
        <xdr:cNvPr id="413" name="テキスト ボックス 412"/>
        <xdr:cNvSpPr txBox="1"/>
      </xdr:nvSpPr>
      <xdr:spPr>
        <a:xfrm>
          <a:off x="7594111" y="1319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61416</xdr:rowOff>
    </xdr:from>
    <xdr:to>
      <xdr:col>36</xdr:col>
      <xdr:colOff>165100</xdr:colOff>
      <xdr:row>78</xdr:row>
      <xdr:rowOff>163016</xdr:rowOff>
    </xdr:to>
    <xdr:sp macro="" textlink="">
      <xdr:nvSpPr>
        <xdr:cNvPr id="414" name="フローチャート: 判断 413"/>
        <xdr:cNvSpPr/>
      </xdr:nvSpPr>
      <xdr:spPr>
        <a:xfrm>
          <a:off x="6921500" y="134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8093</xdr:rowOff>
    </xdr:from>
    <xdr:ext cx="534377" cy="259045"/>
    <xdr:sp macro="" textlink="">
      <xdr:nvSpPr>
        <xdr:cNvPr id="415" name="テキスト ボックス 414"/>
        <xdr:cNvSpPr txBox="1"/>
      </xdr:nvSpPr>
      <xdr:spPr>
        <a:xfrm>
          <a:off x="6705111" y="1320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142077</xdr:rowOff>
    </xdr:from>
    <xdr:to>
      <xdr:col>55</xdr:col>
      <xdr:colOff>50800</xdr:colOff>
      <xdr:row>79</xdr:row>
      <xdr:rowOff>72227</xdr:rowOff>
    </xdr:to>
    <xdr:sp macro="" textlink="">
      <xdr:nvSpPr>
        <xdr:cNvPr id="421" name="楕円 420"/>
        <xdr:cNvSpPr/>
      </xdr:nvSpPr>
      <xdr:spPr>
        <a:xfrm>
          <a:off x="10426700" y="1351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66532</xdr:rowOff>
    </xdr:from>
    <xdr:ext cx="534377" cy="259045"/>
    <xdr:sp macro="" textlink="">
      <xdr:nvSpPr>
        <xdr:cNvPr id="422" name="普通建設事業費 （ うち新規整備　）該当値テキスト"/>
        <xdr:cNvSpPr txBox="1"/>
      </xdr:nvSpPr>
      <xdr:spPr>
        <a:xfrm>
          <a:off x="10528300" y="1343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156398</xdr:rowOff>
    </xdr:from>
    <xdr:to>
      <xdr:col>50</xdr:col>
      <xdr:colOff>165100</xdr:colOff>
      <xdr:row>79</xdr:row>
      <xdr:rowOff>86548</xdr:rowOff>
    </xdr:to>
    <xdr:sp macro="" textlink="">
      <xdr:nvSpPr>
        <xdr:cNvPr id="423" name="楕円 422"/>
        <xdr:cNvSpPr/>
      </xdr:nvSpPr>
      <xdr:spPr>
        <a:xfrm>
          <a:off x="9588500" y="1352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77675</xdr:rowOff>
    </xdr:from>
    <xdr:ext cx="469744" cy="259045"/>
    <xdr:sp macro="" textlink="">
      <xdr:nvSpPr>
        <xdr:cNvPr id="424" name="テキスト ボックス 423"/>
        <xdr:cNvSpPr txBox="1"/>
      </xdr:nvSpPr>
      <xdr:spPr>
        <a:xfrm>
          <a:off x="9404428" y="136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150885</xdr:rowOff>
    </xdr:from>
    <xdr:to>
      <xdr:col>46</xdr:col>
      <xdr:colOff>38100</xdr:colOff>
      <xdr:row>79</xdr:row>
      <xdr:rowOff>81035</xdr:rowOff>
    </xdr:to>
    <xdr:sp macro="" textlink="">
      <xdr:nvSpPr>
        <xdr:cNvPr id="425" name="楕円 424"/>
        <xdr:cNvSpPr/>
      </xdr:nvSpPr>
      <xdr:spPr>
        <a:xfrm>
          <a:off x="8699500" y="1352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72162</xdr:rowOff>
    </xdr:from>
    <xdr:ext cx="469744" cy="259045"/>
    <xdr:sp macro="" textlink="">
      <xdr:nvSpPr>
        <xdr:cNvPr id="426" name="テキスト ボックス 425"/>
        <xdr:cNvSpPr txBox="1"/>
      </xdr:nvSpPr>
      <xdr:spPr>
        <a:xfrm>
          <a:off x="8515428" y="1361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150036</xdr:rowOff>
    </xdr:from>
    <xdr:to>
      <xdr:col>41</xdr:col>
      <xdr:colOff>101600</xdr:colOff>
      <xdr:row>79</xdr:row>
      <xdr:rowOff>80186</xdr:rowOff>
    </xdr:to>
    <xdr:sp macro="" textlink="">
      <xdr:nvSpPr>
        <xdr:cNvPr id="427" name="楕円 426"/>
        <xdr:cNvSpPr/>
      </xdr:nvSpPr>
      <xdr:spPr>
        <a:xfrm>
          <a:off x="7810500" y="1352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71313</xdr:rowOff>
    </xdr:from>
    <xdr:ext cx="469744" cy="259045"/>
    <xdr:sp macro="" textlink="">
      <xdr:nvSpPr>
        <xdr:cNvPr id="428" name="テキスト ボックス 427"/>
        <xdr:cNvSpPr txBox="1"/>
      </xdr:nvSpPr>
      <xdr:spPr>
        <a:xfrm>
          <a:off x="7626428" y="1361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157589</xdr:rowOff>
    </xdr:from>
    <xdr:to>
      <xdr:col>36</xdr:col>
      <xdr:colOff>165100</xdr:colOff>
      <xdr:row>79</xdr:row>
      <xdr:rowOff>87739</xdr:rowOff>
    </xdr:to>
    <xdr:sp macro="" textlink="">
      <xdr:nvSpPr>
        <xdr:cNvPr id="429" name="楕円 428"/>
        <xdr:cNvSpPr/>
      </xdr:nvSpPr>
      <xdr:spPr>
        <a:xfrm>
          <a:off x="6921500" y="1353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78866</xdr:rowOff>
    </xdr:from>
    <xdr:ext cx="469744" cy="259045"/>
    <xdr:sp macro="" textlink="">
      <xdr:nvSpPr>
        <xdr:cNvPr id="430" name="テキスト ボックス 429"/>
        <xdr:cNvSpPr txBox="1"/>
      </xdr:nvSpPr>
      <xdr:spPr>
        <a:xfrm>
          <a:off x="6737428" y="1362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29342</xdr:rowOff>
    </xdr:from>
    <xdr:to>
      <xdr:col>54</xdr:col>
      <xdr:colOff>189865</xdr:colOff>
      <xdr:row>99</xdr:row>
      <xdr:rowOff>85116</xdr:rowOff>
    </xdr:to>
    <xdr:cxnSp macro="">
      <xdr:nvCxnSpPr>
        <xdr:cNvPr id="456" name="直線コネクタ 455"/>
        <xdr:cNvCxnSpPr/>
      </xdr:nvCxnSpPr>
      <xdr:spPr>
        <a:xfrm flipV="1">
          <a:off x="10475595" y="15459842"/>
          <a:ext cx="1270" cy="159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88943</xdr:rowOff>
    </xdr:from>
    <xdr:ext cx="534377" cy="259045"/>
    <xdr:sp macro="" textlink="">
      <xdr:nvSpPr>
        <xdr:cNvPr id="457" name="普通建設事業費 （ うち更新整備　）最小値テキスト"/>
        <xdr:cNvSpPr txBox="1"/>
      </xdr:nvSpPr>
      <xdr:spPr>
        <a:xfrm>
          <a:off x="10528300" y="170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85116</xdr:rowOff>
    </xdr:from>
    <xdr:to>
      <xdr:col>55</xdr:col>
      <xdr:colOff>88900</xdr:colOff>
      <xdr:row>99</xdr:row>
      <xdr:rowOff>85116</xdr:rowOff>
    </xdr:to>
    <xdr:cxnSp macro="">
      <xdr:nvCxnSpPr>
        <xdr:cNvPr id="458" name="直線コネクタ 457"/>
        <xdr:cNvCxnSpPr/>
      </xdr:nvCxnSpPr>
      <xdr:spPr>
        <a:xfrm>
          <a:off x="10388600" y="1705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147469</xdr:rowOff>
    </xdr:from>
    <xdr:ext cx="690189" cy="259045"/>
    <xdr:sp macro="" textlink="">
      <xdr:nvSpPr>
        <xdr:cNvPr id="459" name="普通建設事業費 （ うち更新整備　）最大値テキスト"/>
        <xdr:cNvSpPr txBox="1"/>
      </xdr:nvSpPr>
      <xdr:spPr>
        <a:xfrm>
          <a:off x="10528300" y="15235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29342</xdr:rowOff>
    </xdr:from>
    <xdr:to>
      <xdr:col>55</xdr:col>
      <xdr:colOff>88900</xdr:colOff>
      <xdr:row>90</xdr:row>
      <xdr:rowOff>29342</xdr:rowOff>
    </xdr:to>
    <xdr:cxnSp macro="">
      <xdr:nvCxnSpPr>
        <xdr:cNvPr id="460" name="直線コネクタ 459"/>
        <xdr:cNvCxnSpPr/>
      </xdr:nvCxnSpPr>
      <xdr:spPr>
        <a:xfrm>
          <a:off x="10388600" y="154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60049</xdr:rowOff>
    </xdr:from>
    <xdr:to>
      <xdr:col>55</xdr:col>
      <xdr:colOff>0</xdr:colOff>
      <xdr:row>99</xdr:row>
      <xdr:rowOff>81290</xdr:rowOff>
    </xdr:to>
    <xdr:cxnSp macro="">
      <xdr:nvCxnSpPr>
        <xdr:cNvPr id="461" name="直線コネクタ 460"/>
        <xdr:cNvCxnSpPr/>
      </xdr:nvCxnSpPr>
      <xdr:spPr>
        <a:xfrm>
          <a:off x="9639300" y="17033599"/>
          <a:ext cx="838200" cy="2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164907</xdr:rowOff>
    </xdr:from>
    <xdr:ext cx="534377" cy="259045"/>
    <xdr:sp macro="" textlink="">
      <xdr:nvSpPr>
        <xdr:cNvPr id="462" name="普通建設事業費 （ うち更新整備　）平均値テキスト"/>
        <xdr:cNvSpPr txBox="1"/>
      </xdr:nvSpPr>
      <xdr:spPr>
        <a:xfrm>
          <a:off x="10528300" y="16795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142030</xdr:rowOff>
    </xdr:from>
    <xdr:to>
      <xdr:col>55</xdr:col>
      <xdr:colOff>50800</xdr:colOff>
      <xdr:row>99</xdr:row>
      <xdr:rowOff>72180</xdr:rowOff>
    </xdr:to>
    <xdr:sp macro="" textlink="">
      <xdr:nvSpPr>
        <xdr:cNvPr id="463" name="フローチャート: 判断 462"/>
        <xdr:cNvSpPr/>
      </xdr:nvSpPr>
      <xdr:spPr>
        <a:xfrm>
          <a:off x="10426700" y="1694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60049</xdr:rowOff>
    </xdr:from>
    <xdr:to>
      <xdr:col>50</xdr:col>
      <xdr:colOff>114300</xdr:colOff>
      <xdr:row>99</xdr:row>
      <xdr:rowOff>67250</xdr:rowOff>
    </xdr:to>
    <xdr:cxnSp macro="">
      <xdr:nvCxnSpPr>
        <xdr:cNvPr id="464" name="直線コネクタ 463"/>
        <xdr:cNvCxnSpPr/>
      </xdr:nvCxnSpPr>
      <xdr:spPr>
        <a:xfrm flipV="1">
          <a:off x="8750300" y="17033599"/>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149924</xdr:rowOff>
    </xdr:from>
    <xdr:to>
      <xdr:col>50</xdr:col>
      <xdr:colOff>165100</xdr:colOff>
      <xdr:row>99</xdr:row>
      <xdr:rowOff>80074</xdr:rowOff>
    </xdr:to>
    <xdr:sp macro="" textlink="">
      <xdr:nvSpPr>
        <xdr:cNvPr id="465" name="フローチャート: 判断 464"/>
        <xdr:cNvSpPr/>
      </xdr:nvSpPr>
      <xdr:spPr>
        <a:xfrm>
          <a:off x="9588500" y="169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96601</xdr:rowOff>
    </xdr:from>
    <xdr:ext cx="534377" cy="259045"/>
    <xdr:sp macro="" textlink="">
      <xdr:nvSpPr>
        <xdr:cNvPr id="466" name="テキスト ボックス 465"/>
        <xdr:cNvSpPr txBox="1"/>
      </xdr:nvSpPr>
      <xdr:spPr>
        <a:xfrm>
          <a:off x="9372111" y="1672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67250</xdr:rowOff>
    </xdr:from>
    <xdr:to>
      <xdr:col>45</xdr:col>
      <xdr:colOff>177800</xdr:colOff>
      <xdr:row>99</xdr:row>
      <xdr:rowOff>73565</xdr:rowOff>
    </xdr:to>
    <xdr:cxnSp macro="">
      <xdr:nvCxnSpPr>
        <xdr:cNvPr id="467" name="直線コネクタ 466"/>
        <xdr:cNvCxnSpPr/>
      </xdr:nvCxnSpPr>
      <xdr:spPr>
        <a:xfrm flipV="1">
          <a:off x="7861300" y="17040800"/>
          <a:ext cx="889000" cy="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154412</xdr:rowOff>
    </xdr:from>
    <xdr:to>
      <xdr:col>46</xdr:col>
      <xdr:colOff>38100</xdr:colOff>
      <xdr:row>99</xdr:row>
      <xdr:rowOff>84562</xdr:rowOff>
    </xdr:to>
    <xdr:sp macro="" textlink="">
      <xdr:nvSpPr>
        <xdr:cNvPr id="468" name="フローチャート: 判断 467"/>
        <xdr:cNvSpPr/>
      </xdr:nvSpPr>
      <xdr:spPr>
        <a:xfrm>
          <a:off x="8699500" y="16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101089</xdr:rowOff>
    </xdr:from>
    <xdr:ext cx="534377" cy="259045"/>
    <xdr:sp macro="" textlink="">
      <xdr:nvSpPr>
        <xdr:cNvPr id="469" name="テキスト ボックス 468"/>
        <xdr:cNvSpPr txBox="1"/>
      </xdr:nvSpPr>
      <xdr:spPr>
        <a:xfrm>
          <a:off x="8483111" y="1673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71913</xdr:rowOff>
    </xdr:from>
    <xdr:to>
      <xdr:col>41</xdr:col>
      <xdr:colOff>50800</xdr:colOff>
      <xdr:row>99</xdr:row>
      <xdr:rowOff>73565</xdr:rowOff>
    </xdr:to>
    <xdr:cxnSp macro="">
      <xdr:nvCxnSpPr>
        <xdr:cNvPr id="470" name="直線コネクタ 469"/>
        <xdr:cNvCxnSpPr/>
      </xdr:nvCxnSpPr>
      <xdr:spPr>
        <a:xfrm>
          <a:off x="6972300" y="17045463"/>
          <a:ext cx="889000" cy="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157824</xdr:rowOff>
    </xdr:from>
    <xdr:to>
      <xdr:col>41</xdr:col>
      <xdr:colOff>101600</xdr:colOff>
      <xdr:row>99</xdr:row>
      <xdr:rowOff>87974</xdr:rowOff>
    </xdr:to>
    <xdr:sp macro="" textlink="">
      <xdr:nvSpPr>
        <xdr:cNvPr id="471" name="フローチャート: 判断 470"/>
        <xdr:cNvSpPr/>
      </xdr:nvSpPr>
      <xdr:spPr>
        <a:xfrm>
          <a:off x="7810500" y="1695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104501</xdr:rowOff>
    </xdr:from>
    <xdr:ext cx="534377" cy="259045"/>
    <xdr:sp macro="" textlink="">
      <xdr:nvSpPr>
        <xdr:cNvPr id="472" name="テキスト ボックス 471"/>
        <xdr:cNvSpPr txBox="1"/>
      </xdr:nvSpPr>
      <xdr:spPr>
        <a:xfrm>
          <a:off x="7594111" y="1673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721</xdr:rowOff>
    </xdr:from>
    <xdr:to>
      <xdr:col>36</xdr:col>
      <xdr:colOff>165100</xdr:colOff>
      <xdr:row>99</xdr:row>
      <xdr:rowOff>102321</xdr:rowOff>
    </xdr:to>
    <xdr:sp macro="" textlink="">
      <xdr:nvSpPr>
        <xdr:cNvPr id="473" name="フローチャート: 判断 472"/>
        <xdr:cNvSpPr/>
      </xdr:nvSpPr>
      <xdr:spPr>
        <a:xfrm>
          <a:off x="6921500" y="1697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118848</xdr:rowOff>
    </xdr:from>
    <xdr:ext cx="534377" cy="259045"/>
    <xdr:sp macro="" textlink="">
      <xdr:nvSpPr>
        <xdr:cNvPr id="474" name="テキスト ボックス 473"/>
        <xdr:cNvSpPr txBox="1"/>
      </xdr:nvSpPr>
      <xdr:spPr>
        <a:xfrm>
          <a:off x="6705111" y="1674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30490</xdr:rowOff>
    </xdr:from>
    <xdr:to>
      <xdr:col>55</xdr:col>
      <xdr:colOff>50800</xdr:colOff>
      <xdr:row>99</xdr:row>
      <xdr:rowOff>132090</xdr:rowOff>
    </xdr:to>
    <xdr:sp macro="" textlink="">
      <xdr:nvSpPr>
        <xdr:cNvPr id="480" name="楕円 479"/>
        <xdr:cNvSpPr/>
      </xdr:nvSpPr>
      <xdr:spPr>
        <a:xfrm>
          <a:off x="10426700" y="1700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120457</xdr:rowOff>
    </xdr:from>
    <xdr:ext cx="534377" cy="259045"/>
    <xdr:sp macro="" textlink="">
      <xdr:nvSpPr>
        <xdr:cNvPr id="481" name="普通建設事業費 （ うち更新整備　）該当値テキスト"/>
        <xdr:cNvSpPr txBox="1"/>
      </xdr:nvSpPr>
      <xdr:spPr>
        <a:xfrm>
          <a:off x="10528300" y="1692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9249</xdr:rowOff>
    </xdr:from>
    <xdr:to>
      <xdr:col>50</xdr:col>
      <xdr:colOff>165100</xdr:colOff>
      <xdr:row>99</xdr:row>
      <xdr:rowOff>110849</xdr:rowOff>
    </xdr:to>
    <xdr:sp macro="" textlink="">
      <xdr:nvSpPr>
        <xdr:cNvPr id="482" name="楕円 481"/>
        <xdr:cNvSpPr/>
      </xdr:nvSpPr>
      <xdr:spPr>
        <a:xfrm>
          <a:off x="9588500" y="1698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101976</xdr:rowOff>
    </xdr:from>
    <xdr:ext cx="534377" cy="259045"/>
    <xdr:sp macro="" textlink="">
      <xdr:nvSpPr>
        <xdr:cNvPr id="483" name="テキスト ボックス 482"/>
        <xdr:cNvSpPr txBox="1"/>
      </xdr:nvSpPr>
      <xdr:spPr>
        <a:xfrm>
          <a:off x="9372111" y="170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16450</xdr:rowOff>
    </xdr:from>
    <xdr:to>
      <xdr:col>46</xdr:col>
      <xdr:colOff>38100</xdr:colOff>
      <xdr:row>99</xdr:row>
      <xdr:rowOff>118050</xdr:rowOff>
    </xdr:to>
    <xdr:sp macro="" textlink="">
      <xdr:nvSpPr>
        <xdr:cNvPr id="484" name="楕円 483"/>
        <xdr:cNvSpPr/>
      </xdr:nvSpPr>
      <xdr:spPr>
        <a:xfrm>
          <a:off x="8699500" y="1699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109177</xdr:rowOff>
    </xdr:from>
    <xdr:ext cx="534377" cy="259045"/>
    <xdr:sp macro="" textlink="">
      <xdr:nvSpPr>
        <xdr:cNvPr id="485" name="テキスト ボックス 484"/>
        <xdr:cNvSpPr txBox="1"/>
      </xdr:nvSpPr>
      <xdr:spPr>
        <a:xfrm>
          <a:off x="8483111" y="1708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22765</xdr:rowOff>
    </xdr:from>
    <xdr:to>
      <xdr:col>41</xdr:col>
      <xdr:colOff>101600</xdr:colOff>
      <xdr:row>99</xdr:row>
      <xdr:rowOff>124365</xdr:rowOff>
    </xdr:to>
    <xdr:sp macro="" textlink="">
      <xdr:nvSpPr>
        <xdr:cNvPr id="486" name="楕円 485"/>
        <xdr:cNvSpPr/>
      </xdr:nvSpPr>
      <xdr:spPr>
        <a:xfrm>
          <a:off x="7810500" y="169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115492</xdr:rowOff>
    </xdr:from>
    <xdr:ext cx="534377" cy="259045"/>
    <xdr:sp macro="" textlink="">
      <xdr:nvSpPr>
        <xdr:cNvPr id="487" name="テキスト ボックス 486"/>
        <xdr:cNvSpPr txBox="1"/>
      </xdr:nvSpPr>
      <xdr:spPr>
        <a:xfrm>
          <a:off x="7594111" y="1708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21113</xdr:rowOff>
    </xdr:from>
    <xdr:to>
      <xdr:col>36</xdr:col>
      <xdr:colOff>165100</xdr:colOff>
      <xdr:row>99</xdr:row>
      <xdr:rowOff>122713</xdr:rowOff>
    </xdr:to>
    <xdr:sp macro="" textlink="">
      <xdr:nvSpPr>
        <xdr:cNvPr id="488" name="楕円 487"/>
        <xdr:cNvSpPr/>
      </xdr:nvSpPr>
      <xdr:spPr>
        <a:xfrm>
          <a:off x="6921500" y="1699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113840</xdr:rowOff>
    </xdr:from>
    <xdr:ext cx="534377" cy="259045"/>
    <xdr:sp macro="" textlink="">
      <xdr:nvSpPr>
        <xdr:cNvPr id="489" name="テキスト ボックス 488"/>
        <xdr:cNvSpPr txBox="1"/>
      </xdr:nvSpPr>
      <xdr:spPr>
        <a:xfrm>
          <a:off x="6705111" y="170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25048</xdr:rowOff>
    </xdr:from>
    <xdr:to>
      <xdr:col>85</xdr:col>
      <xdr:colOff>126364</xdr:colOff>
      <xdr:row>38</xdr:row>
      <xdr:rowOff>139700</xdr:rowOff>
    </xdr:to>
    <xdr:cxnSp macro="">
      <xdr:nvCxnSpPr>
        <xdr:cNvPr id="511" name="直線コネクタ 510"/>
        <xdr:cNvCxnSpPr/>
      </xdr:nvCxnSpPr>
      <xdr:spPr>
        <a:xfrm flipV="1">
          <a:off x="16317595" y="5511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154272</xdr:rowOff>
    </xdr:from>
    <xdr:ext cx="249299" cy="259045"/>
    <xdr:sp macro="" textlink="">
      <xdr:nvSpPr>
        <xdr:cNvPr id="512" name="災害復旧事業費最小値テキスト"/>
        <xdr:cNvSpPr txBox="1"/>
      </xdr:nvSpPr>
      <xdr:spPr>
        <a:xfrm>
          <a:off x="16370300" y="6669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143175</xdr:rowOff>
    </xdr:from>
    <xdr:ext cx="599010" cy="259045"/>
    <xdr:sp macro="" textlink="">
      <xdr:nvSpPr>
        <xdr:cNvPr id="514" name="災害復旧事業費最大値テキスト"/>
        <xdr:cNvSpPr txBox="1"/>
      </xdr:nvSpPr>
      <xdr:spPr>
        <a:xfrm>
          <a:off x="16370300" y="528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25048</xdr:rowOff>
    </xdr:from>
    <xdr:to>
      <xdr:col>86</xdr:col>
      <xdr:colOff>25400</xdr:colOff>
      <xdr:row>32</xdr:row>
      <xdr:rowOff>25048</xdr:rowOff>
    </xdr:to>
    <xdr:cxnSp macro="">
      <xdr:nvCxnSpPr>
        <xdr:cNvPr id="515" name="直線コネクタ 514"/>
        <xdr:cNvCxnSpPr/>
      </xdr:nvCxnSpPr>
      <xdr:spPr>
        <a:xfrm>
          <a:off x="16230600" y="55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71722</xdr:rowOff>
    </xdr:from>
    <xdr:ext cx="469744" cy="259045"/>
    <xdr:sp macro="" textlink="">
      <xdr:nvSpPr>
        <xdr:cNvPr id="517" name="災害復旧事業費平均値テキスト"/>
        <xdr:cNvSpPr txBox="1"/>
      </xdr:nvSpPr>
      <xdr:spPr>
        <a:xfrm>
          <a:off x="16370300" y="6415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48845</xdr:rowOff>
    </xdr:from>
    <xdr:to>
      <xdr:col>85</xdr:col>
      <xdr:colOff>177800</xdr:colOff>
      <xdr:row>38</xdr:row>
      <xdr:rowOff>150445</xdr:rowOff>
    </xdr:to>
    <xdr:sp macro="" textlink="">
      <xdr:nvSpPr>
        <xdr:cNvPr id="518" name="フローチャート: 判断 517"/>
        <xdr:cNvSpPr/>
      </xdr:nvSpPr>
      <xdr:spPr>
        <a:xfrm>
          <a:off x="162687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44410</xdr:rowOff>
    </xdr:from>
    <xdr:to>
      <xdr:col>81</xdr:col>
      <xdr:colOff>101600</xdr:colOff>
      <xdr:row>38</xdr:row>
      <xdr:rowOff>146010</xdr:rowOff>
    </xdr:to>
    <xdr:sp macro="" textlink="">
      <xdr:nvSpPr>
        <xdr:cNvPr id="520" name="フローチャート: 判断 519"/>
        <xdr:cNvSpPr/>
      </xdr:nvSpPr>
      <xdr:spPr>
        <a:xfrm>
          <a:off x="15430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162537</xdr:rowOff>
    </xdr:from>
    <xdr:ext cx="469744" cy="259045"/>
    <xdr:sp macro="" textlink="">
      <xdr:nvSpPr>
        <xdr:cNvPr id="521" name="テキスト ボックス 520"/>
        <xdr:cNvSpPr txBox="1"/>
      </xdr:nvSpPr>
      <xdr:spPr>
        <a:xfrm>
          <a:off x="15246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44383</xdr:rowOff>
    </xdr:from>
    <xdr:to>
      <xdr:col>76</xdr:col>
      <xdr:colOff>165100</xdr:colOff>
      <xdr:row>38</xdr:row>
      <xdr:rowOff>145983</xdr:rowOff>
    </xdr:to>
    <xdr:sp macro="" textlink="">
      <xdr:nvSpPr>
        <xdr:cNvPr id="523" name="フローチャート: 判断 522"/>
        <xdr:cNvSpPr/>
      </xdr:nvSpPr>
      <xdr:spPr>
        <a:xfrm>
          <a:off x="14541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162510</xdr:rowOff>
    </xdr:from>
    <xdr:ext cx="469744" cy="259045"/>
    <xdr:sp macro="" textlink="">
      <xdr:nvSpPr>
        <xdr:cNvPr id="524" name="テキスト ボックス 523"/>
        <xdr:cNvSpPr txBox="1"/>
      </xdr:nvSpPr>
      <xdr:spPr>
        <a:xfrm>
          <a:off x="14357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46796</xdr:rowOff>
    </xdr:from>
    <xdr:to>
      <xdr:col>72</xdr:col>
      <xdr:colOff>38100</xdr:colOff>
      <xdr:row>38</xdr:row>
      <xdr:rowOff>148396</xdr:rowOff>
    </xdr:to>
    <xdr:sp macro="" textlink="">
      <xdr:nvSpPr>
        <xdr:cNvPr id="526" name="フローチャート: 判断 525"/>
        <xdr:cNvSpPr/>
      </xdr:nvSpPr>
      <xdr:spPr>
        <a:xfrm>
          <a:off x="13652500" y="656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164923</xdr:rowOff>
    </xdr:from>
    <xdr:ext cx="469744" cy="259045"/>
    <xdr:sp macro="" textlink="">
      <xdr:nvSpPr>
        <xdr:cNvPr id="527" name="テキスト ボックス 526"/>
        <xdr:cNvSpPr txBox="1"/>
      </xdr:nvSpPr>
      <xdr:spPr>
        <a:xfrm>
          <a:off x="13468428" y="633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44776</xdr:rowOff>
    </xdr:from>
    <xdr:to>
      <xdr:col>67</xdr:col>
      <xdr:colOff>101600</xdr:colOff>
      <xdr:row>38</xdr:row>
      <xdr:rowOff>146376</xdr:rowOff>
    </xdr:to>
    <xdr:sp macro="" textlink="">
      <xdr:nvSpPr>
        <xdr:cNvPr id="528" name="フローチャート: 判断 527"/>
        <xdr:cNvSpPr/>
      </xdr:nvSpPr>
      <xdr:spPr>
        <a:xfrm>
          <a:off x="12763500" y="655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162903</xdr:rowOff>
    </xdr:from>
    <xdr:ext cx="469744" cy="259045"/>
    <xdr:sp macro="" textlink="">
      <xdr:nvSpPr>
        <xdr:cNvPr id="529" name="テキスト ボックス 528"/>
        <xdr:cNvSpPr txBox="1"/>
      </xdr:nvSpPr>
      <xdr:spPr>
        <a:xfrm>
          <a:off x="12579428" y="633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27272</xdr:rowOff>
    </xdr:from>
    <xdr:ext cx="249299" cy="259045"/>
    <xdr:sp macro="" textlink="">
      <xdr:nvSpPr>
        <xdr:cNvPr id="536" name="災害復旧事業費該当値テキスト"/>
        <xdr:cNvSpPr txBox="1"/>
      </xdr:nvSpPr>
      <xdr:spPr>
        <a:xfrm>
          <a:off x="16370300" y="6542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90322</xdr:rowOff>
    </xdr:from>
    <xdr:to>
      <xdr:col>85</xdr:col>
      <xdr:colOff>126364</xdr:colOff>
      <xdr:row>78</xdr:row>
      <xdr:rowOff>109826</xdr:rowOff>
    </xdr:to>
    <xdr:cxnSp macro="">
      <xdr:nvCxnSpPr>
        <xdr:cNvPr id="615" name="直線コネクタ 614"/>
        <xdr:cNvCxnSpPr/>
      </xdr:nvCxnSpPr>
      <xdr:spPr>
        <a:xfrm flipV="1">
          <a:off x="16317595" y="12434722"/>
          <a:ext cx="1269" cy="104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113653</xdr:rowOff>
    </xdr:from>
    <xdr:ext cx="469744" cy="259045"/>
    <xdr:sp macro="" textlink="">
      <xdr:nvSpPr>
        <xdr:cNvPr id="616" name="公債費最小値テキスト"/>
        <xdr:cNvSpPr txBox="1"/>
      </xdr:nvSpPr>
      <xdr:spPr>
        <a:xfrm>
          <a:off x="16370300" y="1348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109826</xdr:rowOff>
    </xdr:from>
    <xdr:to>
      <xdr:col>86</xdr:col>
      <xdr:colOff>25400</xdr:colOff>
      <xdr:row>78</xdr:row>
      <xdr:rowOff>109826</xdr:rowOff>
    </xdr:to>
    <xdr:cxnSp macro="">
      <xdr:nvCxnSpPr>
        <xdr:cNvPr id="617" name="直線コネクタ 616"/>
        <xdr:cNvCxnSpPr/>
      </xdr:nvCxnSpPr>
      <xdr:spPr>
        <a:xfrm>
          <a:off x="16230600" y="1348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36999</xdr:rowOff>
    </xdr:from>
    <xdr:ext cx="599010" cy="259045"/>
    <xdr:sp macro="" textlink="">
      <xdr:nvSpPr>
        <xdr:cNvPr id="618" name="公債費最大値テキスト"/>
        <xdr:cNvSpPr txBox="1"/>
      </xdr:nvSpPr>
      <xdr:spPr>
        <a:xfrm>
          <a:off x="16370300" y="1220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90322</xdr:rowOff>
    </xdr:from>
    <xdr:to>
      <xdr:col>86</xdr:col>
      <xdr:colOff>25400</xdr:colOff>
      <xdr:row>72</xdr:row>
      <xdr:rowOff>90322</xdr:rowOff>
    </xdr:to>
    <xdr:cxnSp macro="">
      <xdr:nvCxnSpPr>
        <xdr:cNvPr id="619" name="直線コネクタ 618"/>
        <xdr:cNvCxnSpPr/>
      </xdr:nvCxnSpPr>
      <xdr:spPr>
        <a:xfrm>
          <a:off x="16230600" y="124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105080</xdr:rowOff>
    </xdr:from>
    <xdr:to>
      <xdr:col>85</xdr:col>
      <xdr:colOff>127000</xdr:colOff>
      <xdr:row>78</xdr:row>
      <xdr:rowOff>109826</xdr:rowOff>
    </xdr:to>
    <xdr:cxnSp macro="">
      <xdr:nvCxnSpPr>
        <xdr:cNvPr id="620" name="直線コネクタ 619"/>
        <xdr:cNvCxnSpPr/>
      </xdr:nvCxnSpPr>
      <xdr:spPr>
        <a:xfrm>
          <a:off x="15481300" y="13478180"/>
          <a:ext cx="838200" cy="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111384</xdr:rowOff>
    </xdr:from>
    <xdr:ext cx="534377" cy="259045"/>
    <xdr:sp macro="" textlink="">
      <xdr:nvSpPr>
        <xdr:cNvPr id="621" name="公債費平均値テキスト"/>
        <xdr:cNvSpPr txBox="1"/>
      </xdr:nvSpPr>
      <xdr:spPr>
        <a:xfrm>
          <a:off x="16370300" y="12970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88506</xdr:rowOff>
    </xdr:from>
    <xdr:to>
      <xdr:col>85</xdr:col>
      <xdr:colOff>177800</xdr:colOff>
      <xdr:row>77</xdr:row>
      <xdr:rowOff>18656</xdr:rowOff>
    </xdr:to>
    <xdr:sp macro="" textlink="">
      <xdr:nvSpPr>
        <xdr:cNvPr id="622" name="フローチャート: 判断 621"/>
        <xdr:cNvSpPr/>
      </xdr:nvSpPr>
      <xdr:spPr>
        <a:xfrm>
          <a:off x="162687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105080</xdr:rowOff>
    </xdr:from>
    <xdr:to>
      <xdr:col>81</xdr:col>
      <xdr:colOff>50800</xdr:colOff>
      <xdr:row>78</xdr:row>
      <xdr:rowOff>110100</xdr:rowOff>
    </xdr:to>
    <xdr:cxnSp macro="">
      <xdr:nvCxnSpPr>
        <xdr:cNvPr id="623" name="直線コネクタ 622"/>
        <xdr:cNvCxnSpPr/>
      </xdr:nvCxnSpPr>
      <xdr:spPr>
        <a:xfrm flipV="1">
          <a:off x="14592300" y="13478180"/>
          <a:ext cx="889000" cy="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116816</xdr:rowOff>
    </xdr:from>
    <xdr:to>
      <xdr:col>81</xdr:col>
      <xdr:colOff>101600</xdr:colOff>
      <xdr:row>77</xdr:row>
      <xdr:rowOff>46966</xdr:rowOff>
    </xdr:to>
    <xdr:sp macro="" textlink="">
      <xdr:nvSpPr>
        <xdr:cNvPr id="624" name="フローチャート: 判断 623"/>
        <xdr:cNvSpPr/>
      </xdr:nvSpPr>
      <xdr:spPr>
        <a:xfrm>
          <a:off x="15430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63494</xdr:rowOff>
    </xdr:from>
    <xdr:ext cx="534377" cy="259045"/>
    <xdr:sp macro="" textlink="">
      <xdr:nvSpPr>
        <xdr:cNvPr id="625" name="テキスト ボックス 624"/>
        <xdr:cNvSpPr txBox="1"/>
      </xdr:nvSpPr>
      <xdr:spPr>
        <a:xfrm>
          <a:off x="15214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89047</xdr:rowOff>
    </xdr:from>
    <xdr:to>
      <xdr:col>76</xdr:col>
      <xdr:colOff>114300</xdr:colOff>
      <xdr:row>78</xdr:row>
      <xdr:rowOff>110100</xdr:rowOff>
    </xdr:to>
    <xdr:cxnSp macro="">
      <xdr:nvCxnSpPr>
        <xdr:cNvPr id="626" name="直線コネクタ 625"/>
        <xdr:cNvCxnSpPr/>
      </xdr:nvCxnSpPr>
      <xdr:spPr>
        <a:xfrm>
          <a:off x="13703300" y="13462147"/>
          <a:ext cx="889000" cy="2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111517</xdr:rowOff>
    </xdr:from>
    <xdr:to>
      <xdr:col>76</xdr:col>
      <xdr:colOff>165100</xdr:colOff>
      <xdr:row>77</xdr:row>
      <xdr:rowOff>41667</xdr:rowOff>
    </xdr:to>
    <xdr:sp macro="" textlink="">
      <xdr:nvSpPr>
        <xdr:cNvPr id="627" name="フローチャート: 判断 626"/>
        <xdr:cNvSpPr/>
      </xdr:nvSpPr>
      <xdr:spPr>
        <a:xfrm>
          <a:off x="14541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58195</xdr:rowOff>
    </xdr:from>
    <xdr:ext cx="534377" cy="259045"/>
    <xdr:sp macro="" textlink="">
      <xdr:nvSpPr>
        <xdr:cNvPr id="628" name="テキスト ボックス 627"/>
        <xdr:cNvSpPr txBox="1"/>
      </xdr:nvSpPr>
      <xdr:spPr>
        <a:xfrm>
          <a:off x="14325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76428</xdr:rowOff>
    </xdr:from>
    <xdr:to>
      <xdr:col>71</xdr:col>
      <xdr:colOff>177800</xdr:colOff>
      <xdr:row>78</xdr:row>
      <xdr:rowOff>89047</xdr:rowOff>
    </xdr:to>
    <xdr:cxnSp macro="">
      <xdr:nvCxnSpPr>
        <xdr:cNvPr id="629" name="直線コネクタ 628"/>
        <xdr:cNvCxnSpPr/>
      </xdr:nvCxnSpPr>
      <xdr:spPr>
        <a:xfrm>
          <a:off x="12814300" y="13449528"/>
          <a:ext cx="889000" cy="1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116204</xdr:rowOff>
    </xdr:from>
    <xdr:to>
      <xdr:col>72</xdr:col>
      <xdr:colOff>38100</xdr:colOff>
      <xdr:row>77</xdr:row>
      <xdr:rowOff>46354</xdr:rowOff>
    </xdr:to>
    <xdr:sp macro="" textlink="">
      <xdr:nvSpPr>
        <xdr:cNvPr id="630" name="フローチャート: 判断 629"/>
        <xdr:cNvSpPr/>
      </xdr:nvSpPr>
      <xdr:spPr>
        <a:xfrm>
          <a:off x="13652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62881</xdr:rowOff>
    </xdr:from>
    <xdr:ext cx="534377" cy="259045"/>
    <xdr:sp macro="" textlink="">
      <xdr:nvSpPr>
        <xdr:cNvPr id="631" name="テキスト ボックス 630"/>
        <xdr:cNvSpPr txBox="1"/>
      </xdr:nvSpPr>
      <xdr:spPr>
        <a:xfrm>
          <a:off x="13436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122816</xdr:rowOff>
    </xdr:from>
    <xdr:to>
      <xdr:col>67</xdr:col>
      <xdr:colOff>101600</xdr:colOff>
      <xdr:row>77</xdr:row>
      <xdr:rowOff>52966</xdr:rowOff>
    </xdr:to>
    <xdr:sp macro="" textlink="">
      <xdr:nvSpPr>
        <xdr:cNvPr id="632" name="フローチャート: 判断 631"/>
        <xdr:cNvSpPr/>
      </xdr:nvSpPr>
      <xdr:spPr>
        <a:xfrm>
          <a:off x="12763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69492</xdr:rowOff>
    </xdr:from>
    <xdr:ext cx="534377" cy="259045"/>
    <xdr:sp macro="" textlink="">
      <xdr:nvSpPr>
        <xdr:cNvPr id="633" name="テキスト ボックス 632"/>
        <xdr:cNvSpPr txBox="1"/>
      </xdr:nvSpPr>
      <xdr:spPr>
        <a:xfrm>
          <a:off x="12547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59026</xdr:rowOff>
    </xdr:from>
    <xdr:to>
      <xdr:col>85</xdr:col>
      <xdr:colOff>177800</xdr:colOff>
      <xdr:row>78</xdr:row>
      <xdr:rowOff>160626</xdr:rowOff>
    </xdr:to>
    <xdr:sp macro="" textlink="">
      <xdr:nvSpPr>
        <xdr:cNvPr id="639" name="楕円 638"/>
        <xdr:cNvSpPr/>
      </xdr:nvSpPr>
      <xdr:spPr>
        <a:xfrm>
          <a:off x="16268700" y="1343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145403</xdr:rowOff>
    </xdr:from>
    <xdr:ext cx="469744" cy="259045"/>
    <xdr:sp macro="" textlink="">
      <xdr:nvSpPr>
        <xdr:cNvPr id="640" name="公債費該当値テキスト"/>
        <xdr:cNvSpPr txBox="1"/>
      </xdr:nvSpPr>
      <xdr:spPr>
        <a:xfrm>
          <a:off x="16370300" y="1334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54280</xdr:rowOff>
    </xdr:from>
    <xdr:to>
      <xdr:col>81</xdr:col>
      <xdr:colOff>101600</xdr:colOff>
      <xdr:row>78</xdr:row>
      <xdr:rowOff>155880</xdr:rowOff>
    </xdr:to>
    <xdr:sp macro="" textlink="">
      <xdr:nvSpPr>
        <xdr:cNvPr id="641" name="楕円 640"/>
        <xdr:cNvSpPr/>
      </xdr:nvSpPr>
      <xdr:spPr>
        <a:xfrm>
          <a:off x="15430500" y="134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147007</xdr:rowOff>
    </xdr:from>
    <xdr:ext cx="469744" cy="259045"/>
    <xdr:sp macro="" textlink="">
      <xdr:nvSpPr>
        <xdr:cNvPr id="642" name="テキスト ボックス 641"/>
        <xdr:cNvSpPr txBox="1"/>
      </xdr:nvSpPr>
      <xdr:spPr>
        <a:xfrm>
          <a:off x="15246428" y="1352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59300</xdr:rowOff>
    </xdr:from>
    <xdr:to>
      <xdr:col>76</xdr:col>
      <xdr:colOff>165100</xdr:colOff>
      <xdr:row>78</xdr:row>
      <xdr:rowOff>160900</xdr:rowOff>
    </xdr:to>
    <xdr:sp macro="" textlink="">
      <xdr:nvSpPr>
        <xdr:cNvPr id="643" name="楕円 642"/>
        <xdr:cNvSpPr/>
      </xdr:nvSpPr>
      <xdr:spPr>
        <a:xfrm>
          <a:off x="14541500" y="134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152027</xdr:rowOff>
    </xdr:from>
    <xdr:ext cx="469744" cy="259045"/>
    <xdr:sp macro="" textlink="">
      <xdr:nvSpPr>
        <xdr:cNvPr id="644" name="テキスト ボックス 643"/>
        <xdr:cNvSpPr txBox="1"/>
      </xdr:nvSpPr>
      <xdr:spPr>
        <a:xfrm>
          <a:off x="14357428" y="135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38247</xdr:rowOff>
    </xdr:from>
    <xdr:to>
      <xdr:col>72</xdr:col>
      <xdr:colOff>38100</xdr:colOff>
      <xdr:row>78</xdr:row>
      <xdr:rowOff>139847</xdr:rowOff>
    </xdr:to>
    <xdr:sp macro="" textlink="">
      <xdr:nvSpPr>
        <xdr:cNvPr id="645" name="楕円 644"/>
        <xdr:cNvSpPr/>
      </xdr:nvSpPr>
      <xdr:spPr>
        <a:xfrm>
          <a:off x="13652500" y="1341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130974</xdr:rowOff>
    </xdr:from>
    <xdr:ext cx="534377" cy="259045"/>
    <xdr:sp macro="" textlink="">
      <xdr:nvSpPr>
        <xdr:cNvPr id="646" name="テキスト ボックス 645"/>
        <xdr:cNvSpPr txBox="1"/>
      </xdr:nvSpPr>
      <xdr:spPr>
        <a:xfrm>
          <a:off x="13436111" y="1350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25628</xdr:rowOff>
    </xdr:from>
    <xdr:to>
      <xdr:col>67</xdr:col>
      <xdr:colOff>101600</xdr:colOff>
      <xdr:row>78</xdr:row>
      <xdr:rowOff>127228</xdr:rowOff>
    </xdr:to>
    <xdr:sp macro="" textlink="">
      <xdr:nvSpPr>
        <xdr:cNvPr id="647" name="楕円 646"/>
        <xdr:cNvSpPr/>
      </xdr:nvSpPr>
      <xdr:spPr>
        <a:xfrm>
          <a:off x="12763500" y="1339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118355</xdr:rowOff>
    </xdr:from>
    <xdr:ext cx="534377" cy="259045"/>
    <xdr:sp macro="" textlink="">
      <xdr:nvSpPr>
        <xdr:cNvPr id="648" name="テキスト ボックス 647"/>
        <xdr:cNvSpPr txBox="1"/>
      </xdr:nvSpPr>
      <xdr:spPr>
        <a:xfrm>
          <a:off x="12547111" y="1349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2" name="テキスト ボックス 66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8" name="テキスト ボックス 66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51966</xdr:rowOff>
    </xdr:from>
    <xdr:to>
      <xdr:col>85</xdr:col>
      <xdr:colOff>126364</xdr:colOff>
      <xdr:row>99</xdr:row>
      <xdr:rowOff>44165</xdr:rowOff>
    </xdr:to>
    <xdr:cxnSp macro="">
      <xdr:nvCxnSpPr>
        <xdr:cNvPr id="672" name="直線コネクタ 671"/>
        <xdr:cNvCxnSpPr/>
      </xdr:nvCxnSpPr>
      <xdr:spPr>
        <a:xfrm flipV="1">
          <a:off x="16317595" y="15482466"/>
          <a:ext cx="1269" cy="1535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60134</xdr:rowOff>
    </xdr:from>
    <xdr:ext cx="378565" cy="259045"/>
    <xdr:sp macro="" textlink="">
      <xdr:nvSpPr>
        <xdr:cNvPr id="673" name="積立金最小値テキスト"/>
        <xdr:cNvSpPr txBox="1"/>
      </xdr:nvSpPr>
      <xdr:spPr>
        <a:xfrm>
          <a:off x="16370300" y="170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44165</xdr:rowOff>
    </xdr:from>
    <xdr:to>
      <xdr:col>86</xdr:col>
      <xdr:colOff>25400</xdr:colOff>
      <xdr:row>99</xdr:row>
      <xdr:rowOff>44165</xdr:rowOff>
    </xdr:to>
    <xdr:cxnSp macro="">
      <xdr:nvCxnSpPr>
        <xdr:cNvPr id="674" name="直線コネクタ 673"/>
        <xdr:cNvCxnSpPr/>
      </xdr:nvCxnSpPr>
      <xdr:spPr>
        <a:xfrm>
          <a:off x="16230600" y="1701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170093</xdr:rowOff>
    </xdr:from>
    <xdr:ext cx="690189" cy="259045"/>
    <xdr:sp macro="" textlink="">
      <xdr:nvSpPr>
        <xdr:cNvPr id="675" name="積立金最大値テキスト"/>
        <xdr:cNvSpPr txBox="1"/>
      </xdr:nvSpPr>
      <xdr:spPr>
        <a:xfrm>
          <a:off x="16370300" y="152576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51966</xdr:rowOff>
    </xdr:from>
    <xdr:to>
      <xdr:col>86</xdr:col>
      <xdr:colOff>25400</xdr:colOff>
      <xdr:row>90</xdr:row>
      <xdr:rowOff>51966</xdr:rowOff>
    </xdr:to>
    <xdr:cxnSp macro="">
      <xdr:nvCxnSpPr>
        <xdr:cNvPr id="676" name="直線コネクタ 675"/>
        <xdr:cNvCxnSpPr/>
      </xdr:nvCxnSpPr>
      <xdr:spPr>
        <a:xfrm>
          <a:off x="16230600" y="1548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18191</xdr:rowOff>
    </xdr:from>
    <xdr:to>
      <xdr:col>85</xdr:col>
      <xdr:colOff>127000</xdr:colOff>
      <xdr:row>99</xdr:row>
      <xdr:rowOff>30335</xdr:rowOff>
    </xdr:to>
    <xdr:cxnSp macro="">
      <xdr:nvCxnSpPr>
        <xdr:cNvPr id="677" name="直線コネクタ 676"/>
        <xdr:cNvCxnSpPr/>
      </xdr:nvCxnSpPr>
      <xdr:spPr>
        <a:xfrm flipV="1">
          <a:off x="15481300" y="16991741"/>
          <a:ext cx="838200" cy="1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149035</xdr:rowOff>
    </xdr:from>
    <xdr:ext cx="534377" cy="259045"/>
    <xdr:sp macro="" textlink="">
      <xdr:nvSpPr>
        <xdr:cNvPr id="678" name="積立金平均値テキスト"/>
        <xdr:cNvSpPr txBox="1"/>
      </xdr:nvSpPr>
      <xdr:spPr>
        <a:xfrm>
          <a:off x="16370300" y="16779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126158</xdr:rowOff>
    </xdr:from>
    <xdr:to>
      <xdr:col>85</xdr:col>
      <xdr:colOff>177800</xdr:colOff>
      <xdr:row>99</xdr:row>
      <xdr:rowOff>56308</xdr:rowOff>
    </xdr:to>
    <xdr:sp macro="" textlink="">
      <xdr:nvSpPr>
        <xdr:cNvPr id="679" name="フローチャート: 判断 678"/>
        <xdr:cNvSpPr/>
      </xdr:nvSpPr>
      <xdr:spPr>
        <a:xfrm>
          <a:off x="16268700" y="1692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30335</xdr:rowOff>
    </xdr:from>
    <xdr:to>
      <xdr:col>81</xdr:col>
      <xdr:colOff>50800</xdr:colOff>
      <xdr:row>99</xdr:row>
      <xdr:rowOff>32265</xdr:rowOff>
    </xdr:to>
    <xdr:cxnSp macro="">
      <xdr:nvCxnSpPr>
        <xdr:cNvPr id="680" name="直線コネクタ 679"/>
        <xdr:cNvCxnSpPr/>
      </xdr:nvCxnSpPr>
      <xdr:spPr>
        <a:xfrm flipV="1">
          <a:off x="14592300" y="17003885"/>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124369</xdr:rowOff>
    </xdr:from>
    <xdr:to>
      <xdr:col>81</xdr:col>
      <xdr:colOff>101600</xdr:colOff>
      <xdr:row>99</xdr:row>
      <xdr:rowOff>54519</xdr:rowOff>
    </xdr:to>
    <xdr:sp macro="" textlink="">
      <xdr:nvSpPr>
        <xdr:cNvPr id="681" name="フローチャート: 判断 680"/>
        <xdr:cNvSpPr/>
      </xdr:nvSpPr>
      <xdr:spPr>
        <a:xfrm>
          <a:off x="15430500" y="1692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71046</xdr:rowOff>
    </xdr:from>
    <xdr:ext cx="534377" cy="259045"/>
    <xdr:sp macro="" textlink="">
      <xdr:nvSpPr>
        <xdr:cNvPr id="682" name="テキスト ボックス 681"/>
        <xdr:cNvSpPr txBox="1"/>
      </xdr:nvSpPr>
      <xdr:spPr>
        <a:xfrm>
          <a:off x="15214111" y="1670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32265</xdr:rowOff>
    </xdr:from>
    <xdr:to>
      <xdr:col>76</xdr:col>
      <xdr:colOff>114300</xdr:colOff>
      <xdr:row>99</xdr:row>
      <xdr:rowOff>34584</xdr:rowOff>
    </xdr:to>
    <xdr:cxnSp macro="">
      <xdr:nvCxnSpPr>
        <xdr:cNvPr id="683" name="直線コネクタ 682"/>
        <xdr:cNvCxnSpPr/>
      </xdr:nvCxnSpPr>
      <xdr:spPr>
        <a:xfrm flipV="1">
          <a:off x="13703300" y="17005815"/>
          <a:ext cx="8890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125535</xdr:rowOff>
    </xdr:from>
    <xdr:to>
      <xdr:col>76</xdr:col>
      <xdr:colOff>165100</xdr:colOff>
      <xdr:row>99</xdr:row>
      <xdr:rowOff>55685</xdr:rowOff>
    </xdr:to>
    <xdr:sp macro="" textlink="">
      <xdr:nvSpPr>
        <xdr:cNvPr id="684" name="フローチャート: 判断 683"/>
        <xdr:cNvSpPr/>
      </xdr:nvSpPr>
      <xdr:spPr>
        <a:xfrm>
          <a:off x="145415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72212</xdr:rowOff>
    </xdr:from>
    <xdr:ext cx="534377" cy="259045"/>
    <xdr:sp macro="" textlink="">
      <xdr:nvSpPr>
        <xdr:cNvPr id="685" name="テキスト ボックス 684"/>
        <xdr:cNvSpPr txBox="1"/>
      </xdr:nvSpPr>
      <xdr:spPr>
        <a:xfrm>
          <a:off x="14325111" y="167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24701</xdr:rowOff>
    </xdr:from>
    <xdr:to>
      <xdr:col>71</xdr:col>
      <xdr:colOff>177800</xdr:colOff>
      <xdr:row>99</xdr:row>
      <xdr:rowOff>34584</xdr:rowOff>
    </xdr:to>
    <xdr:cxnSp macro="">
      <xdr:nvCxnSpPr>
        <xdr:cNvPr id="686" name="直線コネクタ 685"/>
        <xdr:cNvCxnSpPr/>
      </xdr:nvCxnSpPr>
      <xdr:spPr>
        <a:xfrm>
          <a:off x="12814300" y="16998251"/>
          <a:ext cx="889000" cy="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121910</xdr:rowOff>
    </xdr:from>
    <xdr:to>
      <xdr:col>72</xdr:col>
      <xdr:colOff>38100</xdr:colOff>
      <xdr:row>99</xdr:row>
      <xdr:rowOff>52060</xdr:rowOff>
    </xdr:to>
    <xdr:sp macro="" textlink="">
      <xdr:nvSpPr>
        <xdr:cNvPr id="687" name="フローチャート: 判断 686"/>
        <xdr:cNvSpPr/>
      </xdr:nvSpPr>
      <xdr:spPr>
        <a:xfrm>
          <a:off x="13652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68587</xdr:rowOff>
    </xdr:from>
    <xdr:ext cx="534377" cy="259045"/>
    <xdr:sp macro="" textlink="">
      <xdr:nvSpPr>
        <xdr:cNvPr id="688" name="テキスト ボックス 687"/>
        <xdr:cNvSpPr txBox="1"/>
      </xdr:nvSpPr>
      <xdr:spPr>
        <a:xfrm>
          <a:off x="13436111" y="166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106555</xdr:rowOff>
    </xdr:from>
    <xdr:to>
      <xdr:col>67</xdr:col>
      <xdr:colOff>101600</xdr:colOff>
      <xdr:row>99</xdr:row>
      <xdr:rowOff>36705</xdr:rowOff>
    </xdr:to>
    <xdr:sp macro="" textlink="">
      <xdr:nvSpPr>
        <xdr:cNvPr id="689" name="フローチャート: 判断 688"/>
        <xdr:cNvSpPr/>
      </xdr:nvSpPr>
      <xdr:spPr>
        <a:xfrm>
          <a:off x="12763500" y="1690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53232</xdr:rowOff>
    </xdr:from>
    <xdr:ext cx="534377" cy="259045"/>
    <xdr:sp macro="" textlink="">
      <xdr:nvSpPr>
        <xdr:cNvPr id="690" name="テキスト ボックス 689"/>
        <xdr:cNvSpPr txBox="1"/>
      </xdr:nvSpPr>
      <xdr:spPr>
        <a:xfrm>
          <a:off x="12547111" y="1668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138841</xdr:rowOff>
    </xdr:from>
    <xdr:to>
      <xdr:col>85</xdr:col>
      <xdr:colOff>177800</xdr:colOff>
      <xdr:row>99</xdr:row>
      <xdr:rowOff>68991</xdr:rowOff>
    </xdr:to>
    <xdr:sp macro="" textlink="">
      <xdr:nvSpPr>
        <xdr:cNvPr id="696" name="楕円 695"/>
        <xdr:cNvSpPr/>
      </xdr:nvSpPr>
      <xdr:spPr>
        <a:xfrm>
          <a:off x="16268700" y="1694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104585</xdr:rowOff>
    </xdr:from>
    <xdr:ext cx="534377" cy="259045"/>
    <xdr:sp macro="" textlink="">
      <xdr:nvSpPr>
        <xdr:cNvPr id="697" name="積立金該当値テキスト"/>
        <xdr:cNvSpPr txBox="1"/>
      </xdr:nvSpPr>
      <xdr:spPr>
        <a:xfrm>
          <a:off x="16370300" y="169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150985</xdr:rowOff>
    </xdr:from>
    <xdr:to>
      <xdr:col>81</xdr:col>
      <xdr:colOff>101600</xdr:colOff>
      <xdr:row>99</xdr:row>
      <xdr:rowOff>81135</xdr:rowOff>
    </xdr:to>
    <xdr:sp macro="" textlink="">
      <xdr:nvSpPr>
        <xdr:cNvPr id="698" name="楕円 697"/>
        <xdr:cNvSpPr/>
      </xdr:nvSpPr>
      <xdr:spPr>
        <a:xfrm>
          <a:off x="15430500" y="1695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72262</xdr:rowOff>
    </xdr:from>
    <xdr:ext cx="534377" cy="259045"/>
    <xdr:sp macro="" textlink="">
      <xdr:nvSpPr>
        <xdr:cNvPr id="699" name="テキスト ボックス 698"/>
        <xdr:cNvSpPr txBox="1"/>
      </xdr:nvSpPr>
      <xdr:spPr>
        <a:xfrm>
          <a:off x="15214111" y="1704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152915</xdr:rowOff>
    </xdr:from>
    <xdr:to>
      <xdr:col>76</xdr:col>
      <xdr:colOff>165100</xdr:colOff>
      <xdr:row>99</xdr:row>
      <xdr:rowOff>83065</xdr:rowOff>
    </xdr:to>
    <xdr:sp macro="" textlink="">
      <xdr:nvSpPr>
        <xdr:cNvPr id="700" name="楕円 699"/>
        <xdr:cNvSpPr/>
      </xdr:nvSpPr>
      <xdr:spPr>
        <a:xfrm>
          <a:off x="14541500" y="169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74192</xdr:rowOff>
    </xdr:from>
    <xdr:ext cx="469744" cy="259045"/>
    <xdr:sp macro="" textlink="">
      <xdr:nvSpPr>
        <xdr:cNvPr id="701" name="テキスト ボックス 700"/>
        <xdr:cNvSpPr txBox="1"/>
      </xdr:nvSpPr>
      <xdr:spPr>
        <a:xfrm>
          <a:off x="14357428" y="170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155234</xdr:rowOff>
    </xdr:from>
    <xdr:to>
      <xdr:col>72</xdr:col>
      <xdr:colOff>38100</xdr:colOff>
      <xdr:row>99</xdr:row>
      <xdr:rowOff>85384</xdr:rowOff>
    </xdr:to>
    <xdr:sp macro="" textlink="">
      <xdr:nvSpPr>
        <xdr:cNvPr id="702" name="楕円 701"/>
        <xdr:cNvSpPr/>
      </xdr:nvSpPr>
      <xdr:spPr>
        <a:xfrm>
          <a:off x="13652500" y="1695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76511</xdr:rowOff>
    </xdr:from>
    <xdr:ext cx="469744" cy="259045"/>
    <xdr:sp macro="" textlink="">
      <xdr:nvSpPr>
        <xdr:cNvPr id="703" name="テキスト ボックス 702"/>
        <xdr:cNvSpPr txBox="1"/>
      </xdr:nvSpPr>
      <xdr:spPr>
        <a:xfrm>
          <a:off x="13468428" y="1705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145351</xdr:rowOff>
    </xdr:from>
    <xdr:to>
      <xdr:col>67</xdr:col>
      <xdr:colOff>101600</xdr:colOff>
      <xdr:row>99</xdr:row>
      <xdr:rowOff>75501</xdr:rowOff>
    </xdr:to>
    <xdr:sp macro="" textlink="">
      <xdr:nvSpPr>
        <xdr:cNvPr id="704" name="楕円 703"/>
        <xdr:cNvSpPr/>
      </xdr:nvSpPr>
      <xdr:spPr>
        <a:xfrm>
          <a:off x="12763500" y="1694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66628</xdr:rowOff>
    </xdr:from>
    <xdr:ext cx="534377" cy="259045"/>
    <xdr:sp macro="" textlink="">
      <xdr:nvSpPr>
        <xdr:cNvPr id="705" name="テキスト ボックス 704"/>
        <xdr:cNvSpPr txBox="1"/>
      </xdr:nvSpPr>
      <xdr:spPr>
        <a:xfrm>
          <a:off x="12547111" y="1704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39</xdr:row>
      <xdr:rowOff>44450</xdr:rowOff>
    </xdr:to>
    <xdr:cxnSp macro="">
      <xdr:nvCxnSpPr>
        <xdr:cNvPr id="729" name="直線コネクタ 728"/>
        <xdr:cNvCxnSpPr/>
      </xdr:nvCxnSpPr>
      <xdr:spPr>
        <a:xfrm flipV="1">
          <a:off x="22159595" y="5217820"/>
          <a:ext cx="1269" cy="15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534377" cy="259045"/>
    <xdr:sp macro="" textlink="">
      <xdr:nvSpPr>
        <xdr:cNvPr id="732" name="投資及び出資金最大値テキスト"/>
        <xdr:cNvSpPr txBox="1"/>
      </xdr:nvSpPr>
      <xdr:spPr>
        <a:xfrm>
          <a:off x="22212300" y="499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3" name="直線コネクタ 732"/>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14165</xdr:rowOff>
    </xdr:from>
    <xdr:ext cx="469744" cy="259045"/>
    <xdr:sp macro="" textlink="">
      <xdr:nvSpPr>
        <xdr:cNvPr id="735" name="投資及び出資金平均値テキスト"/>
        <xdr:cNvSpPr txBox="1"/>
      </xdr:nvSpPr>
      <xdr:spPr>
        <a:xfrm>
          <a:off x="22212300" y="6357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162738</xdr:rowOff>
    </xdr:from>
    <xdr:to>
      <xdr:col>116</xdr:col>
      <xdr:colOff>114300</xdr:colOff>
      <xdr:row>38</xdr:row>
      <xdr:rowOff>92888</xdr:rowOff>
    </xdr:to>
    <xdr:sp macro="" textlink="">
      <xdr:nvSpPr>
        <xdr:cNvPr id="736" name="フローチャート: 判断 735"/>
        <xdr:cNvSpPr/>
      </xdr:nvSpPr>
      <xdr:spPr>
        <a:xfrm>
          <a:off x="221107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167539</xdr:rowOff>
    </xdr:from>
    <xdr:to>
      <xdr:col>112</xdr:col>
      <xdr:colOff>38100</xdr:colOff>
      <xdr:row>38</xdr:row>
      <xdr:rowOff>97689</xdr:rowOff>
    </xdr:to>
    <xdr:sp macro="" textlink="">
      <xdr:nvSpPr>
        <xdr:cNvPr id="738" name="フローチャート: 判断 737"/>
        <xdr:cNvSpPr/>
      </xdr:nvSpPr>
      <xdr:spPr>
        <a:xfrm>
          <a:off x="21272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114215</xdr:rowOff>
    </xdr:from>
    <xdr:ext cx="469744" cy="259045"/>
    <xdr:sp macro="" textlink="">
      <xdr:nvSpPr>
        <xdr:cNvPr id="739" name="テキスト ボックス 738"/>
        <xdr:cNvSpPr txBox="1"/>
      </xdr:nvSpPr>
      <xdr:spPr>
        <a:xfrm>
          <a:off x="21088428" y="62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159080</xdr:rowOff>
    </xdr:from>
    <xdr:to>
      <xdr:col>107</xdr:col>
      <xdr:colOff>101600</xdr:colOff>
      <xdr:row>38</xdr:row>
      <xdr:rowOff>89230</xdr:rowOff>
    </xdr:to>
    <xdr:sp macro="" textlink="">
      <xdr:nvSpPr>
        <xdr:cNvPr id="741" name="フローチャート: 判断 740"/>
        <xdr:cNvSpPr/>
      </xdr:nvSpPr>
      <xdr:spPr>
        <a:xfrm>
          <a:off x="20383500" y="65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105757</xdr:rowOff>
    </xdr:from>
    <xdr:ext cx="469744" cy="259045"/>
    <xdr:sp macro="" textlink="">
      <xdr:nvSpPr>
        <xdr:cNvPr id="742" name="テキスト ボックス 741"/>
        <xdr:cNvSpPr txBox="1"/>
      </xdr:nvSpPr>
      <xdr:spPr>
        <a:xfrm>
          <a:off x="20199428" y="627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44" name="フローチャート: 判断 743"/>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99128</xdr:rowOff>
    </xdr:from>
    <xdr:ext cx="469744" cy="259045"/>
    <xdr:sp macro="" textlink="">
      <xdr:nvSpPr>
        <xdr:cNvPr id="745" name="テキスト ボックス 744"/>
        <xdr:cNvSpPr txBox="1"/>
      </xdr:nvSpPr>
      <xdr:spPr>
        <a:xfrm>
          <a:off x="19310428"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96368</xdr:rowOff>
    </xdr:from>
    <xdr:to>
      <xdr:col>98</xdr:col>
      <xdr:colOff>38100</xdr:colOff>
      <xdr:row>39</xdr:row>
      <xdr:rowOff>26518</xdr:rowOff>
    </xdr:to>
    <xdr:sp macro="" textlink="">
      <xdr:nvSpPr>
        <xdr:cNvPr id="746" name="フローチャート: 判断 745"/>
        <xdr:cNvSpPr/>
      </xdr:nvSpPr>
      <xdr:spPr>
        <a:xfrm>
          <a:off x="18605500" y="661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43045</xdr:rowOff>
    </xdr:from>
    <xdr:ext cx="378565" cy="259045"/>
    <xdr:sp macro="" textlink="">
      <xdr:nvSpPr>
        <xdr:cNvPr id="747" name="テキスト ボックス 746"/>
        <xdr:cNvSpPr txBox="1"/>
      </xdr:nvSpPr>
      <xdr:spPr>
        <a:xfrm>
          <a:off x="18467017" y="6386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8" name="テキスト ボックス 75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6" name="テキスト ボックス 775"/>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8" name="テキスト ボックス 777"/>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0" name="テキスト ボックス 779"/>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149146</xdr:rowOff>
    </xdr:from>
    <xdr:to>
      <xdr:col>116</xdr:col>
      <xdr:colOff>62864</xdr:colOff>
      <xdr:row>58</xdr:row>
      <xdr:rowOff>139700</xdr:rowOff>
    </xdr:to>
    <xdr:cxnSp macro="">
      <xdr:nvCxnSpPr>
        <xdr:cNvPr id="784" name="直線コネクタ 783"/>
        <xdr:cNvCxnSpPr/>
      </xdr:nvCxnSpPr>
      <xdr:spPr>
        <a:xfrm flipV="1">
          <a:off x="22159595" y="8721646"/>
          <a:ext cx="1269" cy="136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10519</xdr:rowOff>
    </xdr:from>
    <xdr:ext cx="249299" cy="259045"/>
    <xdr:sp macro="" textlink="">
      <xdr:nvSpPr>
        <xdr:cNvPr id="785" name="貸付金最小値テキスト"/>
        <xdr:cNvSpPr txBox="1"/>
      </xdr:nvSpPr>
      <xdr:spPr>
        <a:xfrm>
          <a:off x="22212300" y="1012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95823</xdr:rowOff>
    </xdr:from>
    <xdr:ext cx="599010" cy="259045"/>
    <xdr:sp macro="" textlink="">
      <xdr:nvSpPr>
        <xdr:cNvPr id="787" name="貸付金最大値テキスト"/>
        <xdr:cNvSpPr txBox="1"/>
      </xdr:nvSpPr>
      <xdr:spPr>
        <a:xfrm>
          <a:off x="22212300" y="84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149146</xdr:rowOff>
    </xdr:from>
    <xdr:to>
      <xdr:col>116</xdr:col>
      <xdr:colOff>152400</xdr:colOff>
      <xdr:row>50</xdr:row>
      <xdr:rowOff>149146</xdr:rowOff>
    </xdr:to>
    <xdr:cxnSp macro="">
      <xdr:nvCxnSpPr>
        <xdr:cNvPr id="788" name="直線コネクタ 787"/>
        <xdr:cNvCxnSpPr/>
      </xdr:nvCxnSpPr>
      <xdr:spPr>
        <a:xfrm>
          <a:off x="22072600" y="87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132888</xdr:rowOff>
    </xdr:from>
    <xdr:to>
      <xdr:col>116</xdr:col>
      <xdr:colOff>63500</xdr:colOff>
      <xdr:row>58</xdr:row>
      <xdr:rowOff>132947</xdr:rowOff>
    </xdr:to>
    <xdr:cxnSp macro="">
      <xdr:nvCxnSpPr>
        <xdr:cNvPr id="789" name="直線コネクタ 788"/>
        <xdr:cNvCxnSpPr/>
      </xdr:nvCxnSpPr>
      <xdr:spPr>
        <a:xfrm flipV="1">
          <a:off x="21323300" y="10076988"/>
          <a:ext cx="838200" cy="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99419</xdr:rowOff>
    </xdr:from>
    <xdr:ext cx="469744" cy="259045"/>
    <xdr:sp macro="" textlink="">
      <xdr:nvSpPr>
        <xdr:cNvPr id="790" name="貸付金平均値テキスト"/>
        <xdr:cNvSpPr txBox="1"/>
      </xdr:nvSpPr>
      <xdr:spPr>
        <a:xfrm>
          <a:off x="22212300" y="987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76542</xdr:rowOff>
    </xdr:from>
    <xdr:to>
      <xdr:col>116</xdr:col>
      <xdr:colOff>114300</xdr:colOff>
      <xdr:row>59</xdr:row>
      <xdr:rowOff>6692</xdr:rowOff>
    </xdr:to>
    <xdr:sp macro="" textlink="">
      <xdr:nvSpPr>
        <xdr:cNvPr id="791" name="フローチャート: 判断 790"/>
        <xdr:cNvSpPr/>
      </xdr:nvSpPr>
      <xdr:spPr>
        <a:xfrm>
          <a:off x="221107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132947</xdr:rowOff>
    </xdr:from>
    <xdr:to>
      <xdr:col>111</xdr:col>
      <xdr:colOff>177800</xdr:colOff>
      <xdr:row>58</xdr:row>
      <xdr:rowOff>133002</xdr:rowOff>
    </xdr:to>
    <xdr:cxnSp macro="">
      <xdr:nvCxnSpPr>
        <xdr:cNvPr id="792" name="直線コネクタ 791"/>
        <xdr:cNvCxnSpPr/>
      </xdr:nvCxnSpPr>
      <xdr:spPr>
        <a:xfrm flipV="1">
          <a:off x="20434300" y="10077047"/>
          <a:ext cx="8890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76478</xdr:rowOff>
    </xdr:from>
    <xdr:to>
      <xdr:col>112</xdr:col>
      <xdr:colOff>38100</xdr:colOff>
      <xdr:row>59</xdr:row>
      <xdr:rowOff>6628</xdr:rowOff>
    </xdr:to>
    <xdr:sp macro="" textlink="">
      <xdr:nvSpPr>
        <xdr:cNvPr id="793" name="フローチャート: 判断 792"/>
        <xdr:cNvSpPr/>
      </xdr:nvSpPr>
      <xdr:spPr>
        <a:xfrm>
          <a:off x="21272500" y="1002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23155</xdr:rowOff>
    </xdr:from>
    <xdr:ext cx="469744" cy="259045"/>
    <xdr:sp macro="" textlink="">
      <xdr:nvSpPr>
        <xdr:cNvPr id="794" name="テキスト ボックス 793"/>
        <xdr:cNvSpPr txBox="1"/>
      </xdr:nvSpPr>
      <xdr:spPr>
        <a:xfrm>
          <a:off x="21088428" y="97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133002</xdr:rowOff>
    </xdr:from>
    <xdr:to>
      <xdr:col>107</xdr:col>
      <xdr:colOff>50800</xdr:colOff>
      <xdr:row>58</xdr:row>
      <xdr:rowOff>133052</xdr:rowOff>
    </xdr:to>
    <xdr:cxnSp macro="">
      <xdr:nvCxnSpPr>
        <xdr:cNvPr id="795" name="直線コネクタ 794"/>
        <xdr:cNvCxnSpPr/>
      </xdr:nvCxnSpPr>
      <xdr:spPr>
        <a:xfrm flipV="1">
          <a:off x="19545300" y="10077102"/>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73620</xdr:rowOff>
    </xdr:from>
    <xdr:to>
      <xdr:col>107</xdr:col>
      <xdr:colOff>101600</xdr:colOff>
      <xdr:row>59</xdr:row>
      <xdr:rowOff>3770</xdr:rowOff>
    </xdr:to>
    <xdr:sp macro="" textlink="">
      <xdr:nvSpPr>
        <xdr:cNvPr id="796" name="フローチャート: 判断 795"/>
        <xdr:cNvSpPr/>
      </xdr:nvSpPr>
      <xdr:spPr>
        <a:xfrm>
          <a:off x="20383500" y="1001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20297</xdr:rowOff>
    </xdr:from>
    <xdr:ext cx="469744" cy="259045"/>
    <xdr:sp macro="" textlink="">
      <xdr:nvSpPr>
        <xdr:cNvPr id="797" name="テキスト ボックス 796"/>
        <xdr:cNvSpPr txBox="1"/>
      </xdr:nvSpPr>
      <xdr:spPr>
        <a:xfrm>
          <a:off x="20199428" y="979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133052</xdr:rowOff>
    </xdr:from>
    <xdr:to>
      <xdr:col>102</xdr:col>
      <xdr:colOff>114300</xdr:colOff>
      <xdr:row>58</xdr:row>
      <xdr:rowOff>133079</xdr:rowOff>
    </xdr:to>
    <xdr:cxnSp macro="">
      <xdr:nvCxnSpPr>
        <xdr:cNvPr id="798" name="直線コネクタ 797"/>
        <xdr:cNvCxnSpPr/>
      </xdr:nvCxnSpPr>
      <xdr:spPr>
        <a:xfrm flipV="1">
          <a:off x="18656300" y="10077152"/>
          <a:ext cx="8890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72514</xdr:rowOff>
    </xdr:from>
    <xdr:to>
      <xdr:col>102</xdr:col>
      <xdr:colOff>165100</xdr:colOff>
      <xdr:row>59</xdr:row>
      <xdr:rowOff>2664</xdr:rowOff>
    </xdr:to>
    <xdr:sp macro="" textlink="">
      <xdr:nvSpPr>
        <xdr:cNvPr id="799" name="フローチャート: 判断 798"/>
        <xdr:cNvSpPr/>
      </xdr:nvSpPr>
      <xdr:spPr>
        <a:xfrm>
          <a:off x="19494500" y="1001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19191</xdr:rowOff>
    </xdr:from>
    <xdr:ext cx="469744" cy="259045"/>
    <xdr:sp macro="" textlink="">
      <xdr:nvSpPr>
        <xdr:cNvPr id="800" name="テキスト ボックス 799"/>
        <xdr:cNvSpPr txBox="1"/>
      </xdr:nvSpPr>
      <xdr:spPr>
        <a:xfrm>
          <a:off x="19310428" y="979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78499</xdr:rowOff>
    </xdr:from>
    <xdr:to>
      <xdr:col>98</xdr:col>
      <xdr:colOff>38100</xdr:colOff>
      <xdr:row>59</xdr:row>
      <xdr:rowOff>8649</xdr:rowOff>
    </xdr:to>
    <xdr:sp macro="" textlink="">
      <xdr:nvSpPr>
        <xdr:cNvPr id="801" name="フローチャート: 判断 800"/>
        <xdr:cNvSpPr/>
      </xdr:nvSpPr>
      <xdr:spPr>
        <a:xfrm>
          <a:off x="18605500" y="100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25176</xdr:rowOff>
    </xdr:from>
    <xdr:ext cx="469744" cy="259045"/>
    <xdr:sp macro="" textlink="">
      <xdr:nvSpPr>
        <xdr:cNvPr id="802" name="テキスト ボックス 801"/>
        <xdr:cNvSpPr txBox="1"/>
      </xdr:nvSpPr>
      <xdr:spPr>
        <a:xfrm>
          <a:off x="18421428" y="979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82088</xdr:rowOff>
    </xdr:from>
    <xdr:to>
      <xdr:col>116</xdr:col>
      <xdr:colOff>114300</xdr:colOff>
      <xdr:row>59</xdr:row>
      <xdr:rowOff>12238</xdr:rowOff>
    </xdr:to>
    <xdr:sp macro="" textlink="">
      <xdr:nvSpPr>
        <xdr:cNvPr id="808" name="楕円 807"/>
        <xdr:cNvSpPr/>
      </xdr:nvSpPr>
      <xdr:spPr>
        <a:xfrm>
          <a:off x="22110700" y="1002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54969</xdr:rowOff>
    </xdr:from>
    <xdr:ext cx="469744" cy="259045"/>
    <xdr:sp macro="" textlink="">
      <xdr:nvSpPr>
        <xdr:cNvPr id="809" name="貸付金該当値テキスト"/>
        <xdr:cNvSpPr txBox="1"/>
      </xdr:nvSpPr>
      <xdr:spPr>
        <a:xfrm>
          <a:off x="22212300" y="999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82147</xdr:rowOff>
    </xdr:from>
    <xdr:to>
      <xdr:col>112</xdr:col>
      <xdr:colOff>38100</xdr:colOff>
      <xdr:row>59</xdr:row>
      <xdr:rowOff>12297</xdr:rowOff>
    </xdr:to>
    <xdr:sp macro="" textlink="">
      <xdr:nvSpPr>
        <xdr:cNvPr id="810" name="楕円 809"/>
        <xdr:cNvSpPr/>
      </xdr:nvSpPr>
      <xdr:spPr>
        <a:xfrm>
          <a:off x="21272500" y="1002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3424</xdr:rowOff>
    </xdr:from>
    <xdr:ext cx="469744" cy="259045"/>
    <xdr:sp macro="" textlink="">
      <xdr:nvSpPr>
        <xdr:cNvPr id="811" name="テキスト ボックス 810"/>
        <xdr:cNvSpPr txBox="1"/>
      </xdr:nvSpPr>
      <xdr:spPr>
        <a:xfrm>
          <a:off x="21088428" y="1011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82202</xdr:rowOff>
    </xdr:from>
    <xdr:to>
      <xdr:col>107</xdr:col>
      <xdr:colOff>101600</xdr:colOff>
      <xdr:row>59</xdr:row>
      <xdr:rowOff>12352</xdr:rowOff>
    </xdr:to>
    <xdr:sp macro="" textlink="">
      <xdr:nvSpPr>
        <xdr:cNvPr id="812" name="楕円 811"/>
        <xdr:cNvSpPr/>
      </xdr:nvSpPr>
      <xdr:spPr>
        <a:xfrm>
          <a:off x="20383500" y="1002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3479</xdr:rowOff>
    </xdr:from>
    <xdr:ext cx="469744" cy="259045"/>
    <xdr:sp macro="" textlink="">
      <xdr:nvSpPr>
        <xdr:cNvPr id="813" name="テキスト ボックス 812"/>
        <xdr:cNvSpPr txBox="1"/>
      </xdr:nvSpPr>
      <xdr:spPr>
        <a:xfrm>
          <a:off x="20199428" y="1011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82252</xdr:rowOff>
    </xdr:from>
    <xdr:to>
      <xdr:col>102</xdr:col>
      <xdr:colOff>165100</xdr:colOff>
      <xdr:row>59</xdr:row>
      <xdr:rowOff>12402</xdr:rowOff>
    </xdr:to>
    <xdr:sp macro="" textlink="">
      <xdr:nvSpPr>
        <xdr:cNvPr id="814" name="楕円 813"/>
        <xdr:cNvSpPr/>
      </xdr:nvSpPr>
      <xdr:spPr>
        <a:xfrm>
          <a:off x="19494500" y="1002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3529</xdr:rowOff>
    </xdr:from>
    <xdr:ext cx="469744" cy="259045"/>
    <xdr:sp macro="" textlink="">
      <xdr:nvSpPr>
        <xdr:cNvPr id="815" name="テキスト ボックス 814"/>
        <xdr:cNvSpPr txBox="1"/>
      </xdr:nvSpPr>
      <xdr:spPr>
        <a:xfrm>
          <a:off x="19310428" y="10119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82279</xdr:rowOff>
    </xdr:from>
    <xdr:to>
      <xdr:col>98</xdr:col>
      <xdr:colOff>38100</xdr:colOff>
      <xdr:row>59</xdr:row>
      <xdr:rowOff>12429</xdr:rowOff>
    </xdr:to>
    <xdr:sp macro="" textlink="">
      <xdr:nvSpPr>
        <xdr:cNvPr id="816" name="楕円 815"/>
        <xdr:cNvSpPr/>
      </xdr:nvSpPr>
      <xdr:spPr>
        <a:xfrm>
          <a:off x="18605500" y="1002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3556</xdr:rowOff>
    </xdr:from>
    <xdr:ext cx="469744" cy="259045"/>
    <xdr:sp macro="" textlink="">
      <xdr:nvSpPr>
        <xdr:cNvPr id="817" name="テキスト ボックス 816"/>
        <xdr:cNvSpPr txBox="1"/>
      </xdr:nvSpPr>
      <xdr:spPr>
        <a:xfrm>
          <a:off x="18421428" y="1011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129463</xdr:rowOff>
    </xdr:from>
    <xdr:to>
      <xdr:col>116</xdr:col>
      <xdr:colOff>62864</xdr:colOff>
      <xdr:row>79</xdr:row>
      <xdr:rowOff>34570</xdr:rowOff>
    </xdr:to>
    <xdr:cxnSp macro="">
      <xdr:nvCxnSpPr>
        <xdr:cNvPr id="842" name="直線コネクタ 841"/>
        <xdr:cNvCxnSpPr/>
      </xdr:nvCxnSpPr>
      <xdr:spPr>
        <a:xfrm flipV="1">
          <a:off x="22159595" y="11959513"/>
          <a:ext cx="1269" cy="16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38397</xdr:rowOff>
    </xdr:from>
    <xdr:ext cx="534377" cy="259045"/>
    <xdr:sp macro="" textlink="">
      <xdr:nvSpPr>
        <xdr:cNvPr id="843" name="繰出金最小値テキスト"/>
        <xdr:cNvSpPr txBox="1"/>
      </xdr:nvSpPr>
      <xdr:spPr>
        <a:xfrm>
          <a:off x="22212300" y="135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34570</xdr:rowOff>
    </xdr:from>
    <xdr:to>
      <xdr:col>116</xdr:col>
      <xdr:colOff>152400</xdr:colOff>
      <xdr:row>79</xdr:row>
      <xdr:rowOff>34570</xdr:rowOff>
    </xdr:to>
    <xdr:cxnSp macro="">
      <xdr:nvCxnSpPr>
        <xdr:cNvPr id="844" name="直線コネクタ 843"/>
        <xdr:cNvCxnSpPr/>
      </xdr:nvCxnSpPr>
      <xdr:spPr>
        <a:xfrm>
          <a:off x="22072600" y="1357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76140</xdr:rowOff>
    </xdr:from>
    <xdr:ext cx="599010" cy="259045"/>
    <xdr:sp macro="" textlink="">
      <xdr:nvSpPr>
        <xdr:cNvPr id="845" name="繰出金最大値テキスト"/>
        <xdr:cNvSpPr txBox="1"/>
      </xdr:nvSpPr>
      <xdr:spPr>
        <a:xfrm>
          <a:off x="22212300" y="1173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129463</xdr:rowOff>
    </xdr:from>
    <xdr:to>
      <xdr:col>116</xdr:col>
      <xdr:colOff>152400</xdr:colOff>
      <xdr:row>69</xdr:row>
      <xdr:rowOff>129463</xdr:rowOff>
    </xdr:to>
    <xdr:cxnSp macro="">
      <xdr:nvCxnSpPr>
        <xdr:cNvPr id="846" name="直線コネクタ 845"/>
        <xdr:cNvCxnSpPr/>
      </xdr:nvCxnSpPr>
      <xdr:spPr>
        <a:xfrm>
          <a:off x="22072600" y="1195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30607</xdr:rowOff>
    </xdr:from>
    <xdr:to>
      <xdr:col>116</xdr:col>
      <xdr:colOff>63500</xdr:colOff>
      <xdr:row>76</xdr:row>
      <xdr:rowOff>59347</xdr:rowOff>
    </xdr:to>
    <xdr:cxnSp macro="">
      <xdr:nvCxnSpPr>
        <xdr:cNvPr id="847" name="直線コネクタ 846"/>
        <xdr:cNvCxnSpPr/>
      </xdr:nvCxnSpPr>
      <xdr:spPr>
        <a:xfrm flipV="1">
          <a:off x="21323300" y="13060807"/>
          <a:ext cx="838200" cy="2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150982</xdr:rowOff>
    </xdr:from>
    <xdr:ext cx="534377" cy="259045"/>
    <xdr:sp macro="" textlink="">
      <xdr:nvSpPr>
        <xdr:cNvPr id="848" name="繰出金平均値テキスト"/>
        <xdr:cNvSpPr txBox="1"/>
      </xdr:nvSpPr>
      <xdr:spPr>
        <a:xfrm>
          <a:off x="22212300" y="12838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128105</xdr:rowOff>
    </xdr:from>
    <xdr:to>
      <xdr:col>116</xdr:col>
      <xdr:colOff>114300</xdr:colOff>
      <xdr:row>76</xdr:row>
      <xdr:rowOff>58254</xdr:rowOff>
    </xdr:to>
    <xdr:sp macro="" textlink="">
      <xdr:nvSpPr>
        <xdr:cNvPr id="849" name="フローチャート: 判断 848"/>
        <xdr:cNvSpPr/>
      </xdr:nvSpPr>
      <xdr:spPr>
        <a:xfrm>
          <a:off x="221107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20092</xdr:rowOff>
    </xdr:from>
    <xdr:to>
      <xdr:col>111</xdr:col>
      <xdr:colOff>177800</xdr:colOff>
      <xdr:row>76</xdr:row>
      <xdr:rowOff>59347</xdr:rowOff>
    </xdr:to>
    <xdr:cxnSp macro="">
      <xdr:nvCxnSpPr>
        <xdr:cNvPr id="850" name="直線コネクタ 849"/>
        <xdr:cNvCxnSpPr/>
      </xdr:nvCxnSpPr>
      <xdr:spPr>
        <a:xfrm>
          <a:off x="20434300" y="13050292"/>
          <a:ext cx="889000" cy="3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141351</xdr:rowOff>
    </xdr:from>
    <xdr:to>
      <xdr:col>112</xdr:col>
      <xdr:colOff>38100</xdr:colOff>
      <xdr:row>76</xdr:row>
      <xdr:rowOff>71501</xdr:rowOff>
    </xdr:to>
    <xdr:sp macro="" textlink="">
      <xdr:nvSpPr>
        <xdr:cNvPr id="851" name="フローチャート: 判断 850"/>
        <xdr:cNvSpPr/>
      </xdr:nvSpPr>
      <xdr:spPr>
        <a:xfrm>
          <a:off x="21272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88028</xdr:rowOff>
    </xdr:from>
    <xdr:ext cx="534377" cy="259045"/>
    <xdr:sp macro="" textlink="">
      <xdr:nvSpPr>
        <xdr:cNvPr id="852" name="テキスト ボックス 851"/>
        <xdr:cNvSpPr txBox="1"/>
      </xdr:nvSpPr>
      <xdr:spPr>
        <a:xfrm>
          <a:off x="21056111" y="127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167487</xdr:rowOff>
    </xdr:from>
    <xdr:to>
      <xdr:col>107</xdr:col>
      <xdr:colOff>50800</xdr:colOff>
      <xdr:row>76</xdr:row>
      <xdr:rowOff>20092</xdr:rowOff>
    </xdr:to>
    <xdr:cxnSp macro="">
      <xdr:nvCxnSpPr>
        <xdr:cNvPr id="853" name="直線コネクタ 852"/>
        <xdr:cNvCxnSpPr/>
      </xdr:nvCxnSpPr>
      <xdr:spPr>
        <a:xfrm>
          <a:off x="19545300" y="13026237"/>
          <a:ext cx="889000" cy="2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133934</xdr:rowOff>
    </xdr:from>
    <xdr:to>
      <xdr:col>107</xdr:col>
      <xdr:colOff>101600</xdr:colOff>
      <xdr:row>76</xdr:row>
      <xdr:rowOff>64084</xdr:rowOff>
    </xdr:to>
    <xdr:sp macro="" textlink="">
      <xdr:nvSpPr>
        <xdr:cNvPr id="854" name="フローチャート: 判断 853"/>
        <xdr:cNvSpPr/>
      </xdr:nvSpPr>
      <xdr:spPr>
        <a:xfrm>
          <a:off x="20383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80611</xdr:rowOff>
    </xdr:from>
    <xdr:ext cx="534377" cy="259045"/>
    <xdr:sp macro="" textlink="">
      <xdr:nvSpPr>
        <xdr:cNvPr id="855" name="テキスト ボックス 854"/>
        <xdr:cNvSpPr txBox="1"/>
      </xdr:nvSpPr>
      <xdr:spPr>
        <a:xfrm>
          <a:off x="20167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167487</xdr:rowOff>
    </xdr:from>
    <xdr:to>
      <xdr:col>102</xdr:col>
      <xdr:colOff>114300</xdr:colOff>
      <xdr:row>76</xdr:row>
      <xdr:rowOff>28296</xdr:rowOff>
    </xdr:to>
    <xdr:cxnSp macro="">
      <xdr:nvCxnSpPr>
        <xdr:cNvPr id="856" name="直線コネクタ 855"/>
        <xdr:cNvCxnSpPr/>
      </xdr:nvCxnSpPr>
      <xdr:spPr>
        <a:xfrm flipV="1">
          <a:off x="18656300" y="13026237"/>
          <a:ext cx="889000" cy="3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117881</xdr:rowOff>
    </xdr:from>
    <xdr:to>
      <xdr:col>102</xdr:col>
      <xdr:colOff>165100</xdr:colOff>
      <xdr:row>76</xdr:row>
      <xdr:rowOff>48031</xdr:rowOff>
    </xdr:to>
    <xdr:sp macro="" textlink="">
      <xdr:nvSpPr>
        <xdr:cNvPr id="857" name="フローチャート: 判断 856"/>
        <xdr:cNvSpPr/>
      </xdr:nvSpPr>
      <xdr:spPr>
        <a:xfrm>
          <a:off x="19494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39158</xdr:rowOff>
    </xdr:from>
    <xdr:ext cx="534377" cy="259045"/>
    <xdr:sp macro="" textlink="">
      <xdr:nvSpPr>
        <xdr:cNvPr id="858" name="テキスト ボックス 857"/>
        <xdr:cNvSpPr txBox="1"/>
      </xdr:nvSpPr>
      <xdr:spPr>
        <a:xfrm>
          <a:off x="19278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123774</xdr:rowOff>
    </xdr:from>
    <xdr:to>
      <xdr:col>98</xdr:col>
      <xdr:colOff>38100</xdr:colOff>
      <xdr:row>76</xdr:row>
      <xdr:rowOff>53924</xdr:rowOff>
    </xdr:to>
    <xdr:sp macro="" textlink="">
      <xdr:nvSpPr>
        <xdr:cNvPr id="859" name="フローチャート: 判断 858"/>
        <xdr:cNvSpPr/>
      </xdr:nvSpPr>
      <xdr:spPr>
        <a:xfrm>
          <a:off x="18605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70451</xdr:rowOff>
    </xdr:from>
    <xdr:ext cx="534377" cy="259045"/>
    <xdr:sp macro="" textlink="">
      <xdr:nvSpPr>
        <xdr:cNvPr id="860" name="テキスト ボックス 859"/>
        <xdr:cNvSpPr txBox="1"/>
      </xdr:nvSpPr>
      <xdr:spPr>
        <a:xfrm>
          <a:off x="18389111" y="127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151257</xdr:rowOff>
    </xdr:from>
    <xdr:to>
      <xdr:col>116</xdr:col>
      <xdr:colOff>114300</xdr:colOff>
      <xdr:row>76</xdr:row>
      <xdr:rowOff>81407</xdr:rowOff>
    </xdr:to>
    <xdr:sp macro="" textlink="">
      <xdr:nvSpPr>
        <xdr:cNvPr id="866" name="楕円 865"/>
        <xdr:cNvSpPr/>
      </xdr:nvSpPr>
      <xdr:spPr>
        <a:xfrm>
          <a:off x="22110700" y="1301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129684</xdr:rowOff>
    </xdr:from>
    <xdr:ext cx="534377" cy="259045"/>
    <xdr:sp macro="" textlink="">
      <xdr:nvSpPr>
        <xdr:cNvPr id="867" name="繰出金該当値テキスト"/>
        <xdr:cNvSpPr txBox="1"/>
      </xdr:nvSpPr>
      <xdr:spPr>
        <a:xfrm>
          <a:off x="22212300" y="1298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8547</xdr:rowOff>
    </xdr:from>
    <xdr:to>
      <xdr:col>112</xdr:col>
      <xdr:colOff>38100</xdr:colOff>
      <xdr:row>76</xdr:row>
      <xdr:rowOff>110147</xdr:rowOff>
    </xdr:to>
    <xdr:sp macro="" textlink="">
      <xdr:nvSpPr>
        <xdr:cNvPr id="868" name="楕円 867"/>
        <xdr:cNvSpPr/>
      </xdr:nvSpPr>
      <xdr:spPr>
        <a:xfrm>
          <a:off x="21272500" y="1303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101274</xdr:rowOff>
    </xdr:from>
    <xdr:ext cx="534377" cy="259045"/>
    <xdr:sp macro="" textlink="">
      <xdr:nvSpPr>
        <xdr:cNvPr id="869" name="テキスト ボックス 868"/>
        <xdr:cNvSpPr txBox="1"/>
      </xdr:nvSpPr>
      <xdr:spPr>
        <a:xfrm>
          <a:off x="21056111" y="1313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140741</xdr:rowOff>
    </xdr:from>
    <xdr:to>
      <xdr:col>107</xdr:col>
      <xdr:colOff>101600</xdr:colOff>
      <xdr:row>76</xdr:row>
      <xdr:rowOff>70892</xdr:rowOff>
    </xdr:to>
    <xdr:sp macro="" textlink="">
      <xdr:nvSpPr>
        <xdr:cNvPr id="870" name="楕円 869"/>
        <xdr:cNvSpPr/>
      </xdr:nvSpPr>
      <xdr:spPr>
        <a:xfrm>
          <a:off x="20383500" y="129994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62019</xdr:rowOff>
    </xdr:from>
    <xdr:ext cx="534377" cy="259045"/>
    <xdr:sp macro="" textlink="">
      <xdr:nvSpPr>
        <xdr:cNvPr id="871" name="テキスト ボックス 870"/>
        <xdr:cNvSpPr txBox="1"/>
      </xdr:nvSpPr>
      <xdr:spPr>
        <a:xfrm>
          <a:off x="20167111" y="1309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116687</xdr:rowOff>
    </xdr:from>
    <xdr:to>
      <xdr:col>102</xdr:col>
      <xdr:colOff>165100</xdr:colOff>
      <xdr:row>76</xdr:row>
      <xdr:rowOff>46837</xdr:rowOff>
    </xdr:to>
    <xdr:sp macro="" textlink="">
      <xdr:nvSpPr>
        <xdr:cNvPr id="872" name="楕円 871"/>
        <xdr:cNvSpPr/>
      </xdr:nvSpPr>
      <xdr:spPr>
        <a:xfrm>
          <a:off x="19494500" y="1297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63364</xdr:rowOff>
    </xdr:from>
    <xdr:ext cx="534377" cy="259045"/>
    <xdr:sp macro="" textlink="">
      <xdr:nvSpPr>
        <xdr:cNvPr id="873" name="テキスト ボックス 872"/>
        <xdr:cNvSpPr txBox="1"/>
      </xdr:nvSpPr>
      <xdr:spPr>
        <a:xfrm>
          <a:off x="19278111" y="1275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148946</xdr:rowOff>
    </xdr:from>
    <xdr:to>
      <xdr:col>98</xdr:col>
      <xdr:colOff>38100</xdr:colOff>
      <xdr:row>76</xdr:row>
      <xdr:rowOff>79096</xdr:rowOff>
    </xdr:to>
    <xdr:sp macro="" textlink="">
      <xdr:nvSpPr>
        <xdr:cNvPr id="874" name="楕円 873"/>
        <xdr:cNvSpPr/>
      </xdr:nvSpPr>
      <xdr:spPr>
        <a:xfrm>
          <a:off x="18605500" y="1300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70223</xdr:rowOff>
    </xdr:from>
    <xdr:ext cx="534377" cy="259045"/>
    <xdr:sp macro="" textlink="">
      <xdr:nvSpPr>
        <xdr:cNvPr id="875" name="テキスト ボックス 874"/>
        <xdr:cNvSpPr txBox="1"/>
      </xdr:nvSpPr>
      <xdr:spPr>
        <a:xfrm>
          <a:off x="18389111" y="1310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規模が小さいため、維持補修費、扶助費、普通建設事業費、公債費などを除く項目で全国平均、県平均を上回る状況にあるが、類似団体との比較では全ての項目で平均値を下回っており、人件費、扶助費、公債費といった義務的経費や、補助費、繰出金などの固定的な経費については抑制が図られているものの、今後、高齢化の進展に伴い扶助費の増大が見込まれるほか、その他の項目についても減少要因は少ない。また、普通建設事業費、維持補修費については、緊急性や優先順位を見極め、必要最小限での対応としているため、類似団体平均を下回っているが、中長期的には公共施設等の老朽化対策に係る費用の増大が見込まれる。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現状では、公債費負担が全国平均、県平均、類似団体と比較しても突出して低いため、他の経費に充てる財源が確保できているが、防災行政無線デジタル化事業に伴う借入が令和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続く予定であり、今後も厳島湿生公園の木道改修事業や公共施設等の老朽化対策等に係る起債などにより公債費は上昇傾向に転じる見込みであるが、世代間の公平性の確保と将来負担の平準化を図るため、普通建設事業費を中心に適債性のある大型の事業については起債充当などの対応も検討していくとともに、引き続き経常経費の圧縮に努め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9,394
9,064
19.99
4,029,907
3,776,280
245,637
2,875,400
395,646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66167</xdr:rowOff>
    </xdr:from>
    <xdr:to>
      <xdr:col>24</xdr:col>
      <xdr:colOff>62865</xdr:colOff>
      <xdr:row>37</xdr:row>
      <xdr:rowOff>149225</xdr:rowOff>
    </xdr:to>
    <xdr:cxnSp macro="">
      <xdr:nvCxnSpPr>
        <xdr:cNvPr id="56" name="直線コネクタ 55"/>
        <xdr:cNvCxnSpPr/>
      </xdr:nvCxnSpPr>
      <xdr:spPr>
        <a:xfrm flipV="1">
          <a:off x="4633595" y="5209667"/>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153052</xdr:rowOff>
    </xdr:from>
    <xdr:ext cx="469744" cy="259045"/>
    <xdr:sp macro="" textlink="">
      <xdr:nvSpPr>
        <xdr:cNvPr id="57" name="議会費最小値テキスト"/>
        <xdr:cNvSpPr txBox="1"/>
      </xdr:nvSpPr>
      <xdr:spPr>
        <a:xfrm>
          <a:off x="4686300"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149225</xdr:rowOff>
    </xdr:from>
    <xdr:to>
      <xdr:col>24</xdr:col>
      <xdr:colOff>152400</xdr:colOff>
      <xdr:row>37</xdr:row>
      <xdr:rowOff>149225</xdr:rowOff>
    </xdr:to>
    <xdr:cxnSp macro="">
      <xdr:nvCxnSpPr>
        <xdr:cNvPr id="58" name="直線コネクタ 57"/>
        <xdr:cNvCxnSpPr/>
      </xdr:nvCxnSpPr>
      <xdr:spPr>
        <a:xfrm>
          <a:off x="4546600" y="64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12844</xdr:rowOff>
    </xdr:from>
    <xdr:ext cx="534377" cy="259045"/>
    <xdr:sp macro="" textlink="">
      <xdr:nvSpPr>
        <xdr:cNvPr id="59" name="議会費最大値テキスト"/>
        <xdr:cNvSpPr txBox="1"/>
      </xdr:nvSpPr>
      <xdr:spPr>
        <a:xfrm>
          <a:off x="4686300" y="49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66167</xdr:rowOff>
    </xdr:from>
    <xdr:to>
      <xdr:col>24</xdr:col>
      <xdr:colOff>152400</xdr:colOff>
      <xdr:row>30</xdr:row>
      <xdr:rowOff>66167</xdr:rowOff>
    </xdr:to>
    <xdr:cxnSp macro="">
      <xdr:nvCxnSpPr>
        <xdr:cNvPr id="60" name="直線コネクタ 59"/>
        <xdr:cNvCxnSpPr/>
      </xdr:nvCxnSpPr>
      <xdr:spPr>
        <a:xfrm>
          <a:off x="4546600" y="5209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88138</xdr:rowOff>
    </xdr:from>
    <xdr:to>
      <xdr:col>24</xdr:col>
      <xdr:colOff>63500</xdr:colOff>
      <xdr:row>34</xdr:row>
      <xdr:rowOff>94488</xdr:rowOff>
    </xdr:to>
    <xdr:cxnSp macro="">
      <xdr:nvCxnSpPr>
        <xdr:cNvPr id="61" name="直線コネクタ 60"/>
        <xdr:cNvCxnSpPr/>
      </xdr:nvCxnSpPr>
      <xdr:spPr>
        <a:xfrm>
          <a:off x="3797300" y="5917438"/>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36466</xdr:rowOff>
    </xdr:from>
    <xdr:ext cx="469744" cy="259045"/>
    <xdr:sp macro="" textlink="">
      <xdr:nvSpPr>
        <xdr:cNvPr id="62" name="議会費平均値テキスト"/>
        <xdr:cNvSpPr txBox="1"/>
      </xdr:nvSpPr>
      <xdr:spPr>
        <a:xfrm>
          <a:off x="4686300" y="5694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13589</xdr:rowOff>
    </xdr:from>
    <xdr:to>
      <xdr:col>24</xdr:col>
      <xdr:colOff>114300</xdr:colOff>
      <xdr:row>34</xdr:row>
      <xdr:rowOff>115189</xdr:rowOff>
    </xdr:to>
    <xdr:sp macro="" textlink="">
      <xdr:nvSpPr>
        <xdr:cNvPr id="63" name="フローチャート: 判断 62"/>
        <xdr:cNvSpPr/>
      </xdr:nvSpPr>
      <xdr:spPr>
        <a:xfrm>
          <a:off x="4584700" y="5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77470</xdr:rowOff>
    </xdr:from>
    <xdr:to>
      <xdr:col>19</xdr:col>
      <xdr:colOff>177800</xdr:colOff>
      <xdr:row>34</xdr:row>
      <xdr:rowOff>88138</xdr:rowOff>
    </xdr:to>
    <xdr:cxnSp macro="">
      <xdr:nvCxnSpPr>
        <xdr:cNvPr id="64" name="直線コネクタ 63"/>
        <xdr:cNvCxnSpPr/>
      </xdr:nvCxnSpPr>
      <xdr:spPr>
        <a:xfrm>
          <a:off x="2908300" y="5906770"/>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52324</xdr:rowOff>
    </xdr:from>
    <xdr:to>
      <xdr:col>20</xdr:col>
      <xdr:colOff>38100</xdr:colOff>
      <xdr:row>34</xdr:row>
      <xdr:rowOff>153924</xdr:rowOff>
    </xdr:to>
    <xdr:sp macro="" textlink="">
      <xdr:nvSpPr>
        <xdr:cNvPr id="65" name="フローチャート: 判断 64"/>
        <xdr:cNvSpPr/>
      </xdr:nvSpPr>
      <xdr:spPr>
        <a:xfrm>
          <a:off x="37465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145051</xdr:rowOff>
    </xdr:from>
    <xdr:ext cx="469744" cy="259045"/>
    <xdr:sp macro="" textlink="">
      <xdr:nvSpPr>
        <xdr:cNvPr id="66" name="テキスト ボックス 65"/>
        <xdr:cNvSpPr txBox="1"/>
      </xdr:nvSpPr>
      <xdr:spPr>
        <a:xfrm>
          <a:off x="3562428" y="597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74803</xdr:rowOff>
    </xdr:from>
    <xdr:to>
      <xdr:col>15</xdr:col>
      <xdr:colOff>50800</xdr:colOff>
      <xdr:row>34</xdr:row>
      <xdr:rowOff>77470</xdr:rowOff>
    </xdr:to>
    <xdr:cxnSp macro="">
      <xdr:nvCxnSpPr>
        <xdr:cNvPr id="67" name="直線コネクタ 66"/>
        <xdr:cNvCxnSpPr/>
      </xdr:nvCxnSpPr>
      <xdr:spPr>
        <a:xfrm>
          <a:off x="2019300" y="590410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57150</xdr:rowOff>
    </xdr:from>
    <xdr:to>
      <xdr:col>15</xdr:col>
      <xdr:colOff>101600</xdr:colOff>
      <xdr:row>34</xdr:row>
      <xdr:rowOff>158750</xdr:rowOff>
    </xdr:to>
    <xdr:sp macro="" textlink="">
      <xdr:nvSpPr>
        <xdr:cNvPr id="68" name="フローチャート: 判断 67"/>
        <xdr:cNvSpPr/>
      </xdr:nvSpPr>
      <xdr:spPr>
        <a:xfrm>
          <a:off x="2857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149877</xdr:rowOff>
    </xdr:from>
    <xdr:ext cx="469744" cy="259045"/>
    <xdr:sp macro="" textlink="">
      <xdr:nvSpPr>
        <xdr:cNvPr id="69" name="テキスト ボックス 68"/>
        <xdr:cNvSpPr txBox="1"/>
      </xdr:nvSpPr>
      <xdr:spPr>
        <a:xfrm>
          <a:off x="2673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31877</xdr:rowOff>
    </xdr:from>
    <xdr:to>
      <xdr:col>10</xdr:col>
      <xdr:colOff>114300</xdr:colOff>
      <xdr:row>34</xdr:row>
      <xdr:rowOff>74803</xdr:rowOff>
    </xdr:to>
    <xdr:cxnSp macro="">
      <xdr:nvCxnSpPr>
        <xdr:cNvPr id="70" name="直線コネクタ 69"/>
        <xdr:cNvCxnSpPr/>
      </xdr:nvCxnSpPr>
      <xdr:spPr>
        <a:xfrm>
          <a:off x="1130300" y="5861177"/>
          <a:ext cx="889000"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44323</xdr:rowOff>
    </xdr:from>
    <xdr:to>
      <xdr:col>10</xdr:col>
      <xdr:colOff>165100</xdr:colOff>
      <xdr:row>34</xdr:row>
      <xdr:rowOff>145923</xdr:rowOff>
    </xdr:to>
    <xdr:sp macro="" textlink="">
      <xdr:nvSpPr>
        <xdr:cNvPr id="71" name="フローチャート: 判断 70"/>
        <xdr:cNvSpPr/>
      </xdr:nvSpPr>
      <xdr:spPr>
        <a:xfrm>
          <a:off x="1968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137050</xdr:rowOff>
    </xdr:from>
    <xdr:ext cx="469744" cy="259045"/>
    <xdr:sp macro="" textlink="">
      <xdr:nvSpPr>
        <xdr:cNvPr id="72" name="テキスト ボックス 71"/>
        <xdr:cNvSpPr txBox="1"/>
      </xdr:nvSpPr>
      <xdr:spPr>
        <a:xfrm>
          <a:off x="1784428" y="59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136144</xdr:rowOff>
    </xdr:from>
    <xdr:to>
      <xdr:col>6</xdr:col>
      <xdr:colOff>38100</xdr:colOff>
      <xdr:row>34</xdr:row>
      <xdr:rowOff>66294</xdr:rowOff>
    </xdr:to>
    <xdr:sp macro="" textlink="">
      <xdr:nvSpPr>
        <xdr:cNvPr id="73" name="フローチャート: 判断 72"/>
        <xdr:cNvSpPr/>
      </xdr:nvSpPr>
      <xdr:spPr>
        <a:xfrm>
          <a:off x="1079500" y="579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82821</xdr:rowOff>
    </xdr:from>
    <xdr:ext cx="469744" cy="259045"/>
    <xdr:sp macro="" textlink="">
      <xdr:nvSpPr>
        <xdr:cNvPr id="74" name="テキスト ボックス 73"/>
        <xdr:cNvSpPr txBox="1"/>
      </xdr:nvSpPr>
      <xdr:spPr>
        <a:xfrm>
          <a:off x="895428" y="556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43688</xdr:rowOff>
    </xdr:from>
    <xdr:to>
      <xdr:col>24</xdr:col>
      <xdr:colOff>114300</xdr:colOff>
      <xdr:row>34</xdr:row>
      <xdr:rowOff>145288</xdr:rowOff>
    </xdr:to>
    <xdr:sp macro="" textlink="">
      <xdr:nvSpPr>
        <xdr:cNvPr id="80" name="楕円 79"/>
        <xdr:cNvSpPr/>
      </xdr:nvSpPr>
      <xdr:spPr>
        <a:xfrm>
          <a:off x="4584700" y="587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22115</xdr:rowOff>
    </xdr:from>
    <xdr:ext cx="469744" cy="259045"/>
    <xdr:sp macro="" textlink="">
      <xdr:nvSpPr>
        <xdr:cNvPr id="81" name="議会費該当値テキスト"/>
        <xdr:cNvSpPr txBox="1"/>
      </xdr:nvSpPr>
      <xdr:spPr>
        <a:xfrm>
          <a:off x="4686300" y="58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37338</xdr:rowOff>
    </xdr:from>
    <xdr:to>
      <xdr:col>20</xdr:col>
      <xdr:colOff>38100</xdr:colOff>
      <xdr:row>34</xdr:row>
      <xdr:rowOff>138938</xdr:rowOff>
    </xdr:to>
    <xdr:sp macro="" textlink="">
      <xdr:nvSpPr>
        <xdr:cNvPr id="82" name="楕円 81"/>
        <xdr:cNvSpPr/>
      </xdr:nvSpPr>
      <xdr:spPr>
        <a:xfrm>
          <a:off x="3746500" y="586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155465</xdr:rowOff>
    </xdr:from>
    <xdr:ext cx="469744" cy="259045"/>
    <xdr:sp macro="" textlink="">
      <xdr:nvSpPr>
        <xdr:cNvPr id="83" name="テキスト ボックス 82"/>
        <xdr:cNvSpPr txBox="1"/>
      </xdr:nvSpPr>
      <xdr:spPr>
        <a:xfrm>
          <a:off x="3562428" y="564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26670</xdr:rowOff>
    </xdr:from>
    <xdr:to>
      <xdr:col>15</xdr:col>
      <xdr:colOff>101600</xdr:colOff>
      <xdr:row>34</xdr:row>
      <xdr:rowOff>128270</xdr:rowOff>
    </xdr:to>
    <xdr:sp macro="" textlink="">
      <xdr:nvSpPr>
        <xdr:cNvPr id="84" name="楕円 83"/>
        <xdr:cNvSpPr/>
      </xdr:nvSpPr>
      <xdr:spPr>
        <a:xfrm>
          <a:off x="2857500" y="585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144797</xdr:rowOff>
    </xdr:from>
    <xdr:ext cx="469744" cy="259045"/>
    <xdr:sp macro="" textlink="">
      <xdr:nvSpPr>
        <xdr:cNvPr id="85" name="テキスト ボックス 84"/>
        <xdr:cNvSpPr txBox="1"/>
      </xdr:nvSpPr>
      <xdr:spPr>
        <a:xfrm>
          <a:off x="2673428" y="563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24003</xdr:rowOff>
    </xdr:from>
    <xdr:to>
      <xdr:col>10</xdr:col>
      <xdr:colOff>165100</xdr:colOff>
      <xdr:row>34</xdr:row>
      <xdr:rowOff>125603</xdr:rowOff>
    </xdr:to>
    <xdr:sp macro="" textlink="">
      <xdr:nvSpPr>
        <xdr:cNvPr id="86" name="楕円 85"/>
        <xdr:cNvSpPr/>
      </xdr:nvSpPr>
      <xdr:spPr>
        <a:xfrm>
          <a:off x="1968500" y="585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142130</xdr:rowOff>
    </xdr:from>
    <xdr:ext cx="469744" cy="259045"/>
    <xdr:sp macro="" textlink="">
      <xdr:nvSpPr>
        <xdr:cNvPr id="87" name="テキスト ボックス 86"/>
        <xdr:cNvSpPr txBox="1"/>
      </xdr:nvSpPr>
      <xdr:spPr>
        <a:xfrm>
          <a:off x="1784428" y="562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152527</xdr:rowOff>
    </xdr:from>
    <xdr:to>
      <xdr:col>6</xdr:col>
      <xdr:colOff>38100</xdr:colOff>
      <xdr:row>34</xdr:row>
      <xdr:rowOff>82677</xdr:rowOff>
    </xdr:to>
    <xdr:sp macro="" textlink="">
      <xdr:nvSpPr>
        <xdr:cNvPr id="88" name="楕円 87"/>
        <xdr:cNvSpPr/>
      </xdr:nvSpPr>
      <xdr:spPr>
        <a:xfrm>
          <a:off x="1079500" y="5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73804</xdr:rowOff>
    </xdr:from>
    <xdr:ext cx="469744" cy="259045"/>
    <xdr:sp macro="" textlink="">
      <xdr:nvSpPr>
        <xdr:cNvPr id="89" name="テキスト ボックス 88"/>
        <xdr:cNvSpPr txBox="1"/>
      </xdr:nvSpPr>
      <xdr:spPr>
        <a:xfrm>
          <a:off x="895428" y="590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17399</xdr:rowOff>
    </xdr:from>
    <xdr:to>
      <xdr:col>24</xdr:col>
      <xdr:colOff>62865</xdr:colOff>
      <xdr:row>59</xdr:row>
      <xdr:rowOff>25679</xdr:rowOff>
    </xdr:to>
    <xdr:cxnSp macro="">
      <xdr:nvCxnSpPr>
        <xdr:cNvPr id="115" name="直線コネクタ 114"/>
        <xdr:cNvCxnSpPr/>
      </xdr:nvCxnSpPr>
      <xdr:spPr>
        <a:xfrm flipV="1">
          <a:off x="4633595" y="8589899"/>
          <a:ext cx="1270" cy="1551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29506</xdr:rowOff>
    </xdr:from>
    <xdr:ext cx="534377" cy="259045"/>
    <xdr:sp macro="" textlink="">
      <xdr:nvSpPr>
        <xdr:cNvPr id="116" name="総務費最小値テキスト"/>
        <xdr:cNvSpPr txBox="1"/>
      </xdr:nvSpPr>
      <xdr:spPr>
        <a:xfrm>
          <a:off x="4686300" y="1014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25679</xdr:rowOff>
    </xdr:from>
    <xdr:to>
      <xdr:col>24</xdr:col>
      <xdr:colOff>152400</xdr:colOff>
      <xdr:row>59</xdr:row>
      <xdr:rowOff>25679</xdr:rowOff>
    </xdr:to>
    <xdr:cxnSp macro="">
      <xdr:nvCxnSpPr>
        <xdr:cNvPr id="117" name="直線コネクタ 116"/>
        <xdr:cNvCxnSpPr/>
      </xdr:nvCxnSpPr>
      <xdr:spPr>
        <a:xfrm>
          <a:off x="4546600" y="1014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135526</xdr:rowOff>
    </xdr:from>
    <xdr:ext cx="690189" cy="259045"/>
    <xdr:sp macro="" textlink="">
      <xdr:nvSpPr>
        <xdr:cNvPr id="118" name="総務費最大値テキスト"/>
        <xdr:cNvSpPr txBox="1"/>
      </xdr:nvSpPr>
      <xdr:spPr>
        <a:xfrm>
          <a:off x="4686300" y="83651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1,492,350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17399</xdr:rowOff>
    </xdr:from>
    <xdr:to>
      <xdr:col>24</xdr:col>
      <xdr:colOff>152400</xdr:colOff>
      <xdr:row>50</xdr:row>
      <xdr:rowOff>17399</xdr:rowOff>
    </xdr:to>
    <xdr:cxnSp macro="">
      <xdr:nvCxnSpPr>
        <xdr:cNvPr id="119" name="直線コネクタ 118"/>
        <xdr:cNvCxnSpPr/>
      </xdr:nvCxnSpPr>
      <xdr:spPr>
        <a:xfrm>
          <a:off x="4546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1057</xdr:rowOff>
    </xdr:from>
    <xdr:to>
      <xdr:col>24</xdr:col>
      <xdr:colOff>63500</xdr:colOff>
      <xdr:row>59</xdr:row>
      <xdr:rowOff>14351</xdr:rowOff>
    </xdr:to>
    <xdr:cxnSp macro="">
      <xdr:nvCxnSpPr>
        <xdr:cNvPr id="120" name="直線コネクタ 119"/>
        <xdr:cNvCxnSpPr/>
      </xdr:nvCxnSpPr>
      <xdr:spPr>
        <a:xfrm flipV="1">
          <a:off x="3797300" y="10116607"/>
          <a:ext cx="838200" cy="1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102588</xdr:rowOff>
    </xdr:from>
    <xdr:ext cx="599010" cy="259045"/>
    <xdr:sp macro="" textlink="">
      <xdr:nvSpPr>
        <xdr:cNvPr id="121" name="総務費平均値テキスト"/>
        <xdr:cNvSpPr txBox="1"/>
      </xdr:nvSpPr>
      <xdr:spPr>
        <a:xfrm>
          <a:off x="4686300" y="98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79711</xdr:rowOff>
    </xdr:from>
    <xdr:to>
      <xdr:col>24</xdr:col>
      <xdr:colOff>114300</xdr:colOff>
      <xdr:row>59</xdr:row>
      <xdr:rowOff>9861</xdr:rowOff>
    </xdr:to>
    <xdr:sp macro="" textlink="">
      <xdr:nvSpPr>
        <xdr:cNvPr id="122" name="フローチャート: 判断 121"/>
        <xdr:cNvSpPr/>
      </xdr:nvSpPr>
      <xdr:spPr>
        <a:xfrm>
          <a:off x="45847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14351</xdr:rowOff>
    </xdr:from>
    <xdr:to>
      <xdr:col>19</xdr:col>
      <xdr:colOff>177800</xdr:colOff>
      <xdr:row>59</xdr:row>
      <xdr:rowOff>15738</xdr:rowOff>
    </xdr:to>
    <xdr:cxnSp macro="">
      <xdr:nvCxnSpPr>
        <xdr:cNvPr id="123" name="直線コネクタ 122"/>
        <xdr:cNvCxnSpPr/>
      </xdr:nvCxnSpPr>
      <xdr:spPr>
        <a:xfrm flipV="1">
          <a:off x="2908300" y="10129901"/>
          <a:ext cx="889000" cy="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4" name="フローチャート: 判断 123"/>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macro="" textlink="">
      <xdr:nvSpPr>
        <xdr:cNvPr id="125" name="テキスト ボックス 124"/>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10999</xdr:rowOff>
    </xdr:from>
    <xdr:to>
      <xdr:col>15</xdr:col>
      <xdr:colOff>50800</xdr:colOff>
      <xdr:row>59</xdr:row>
      <xdr:rowOff>15738</xdr:rowOff>
    </xdr:to>
    <xdr:cxnSp macro="">
      <xdr:nvCxnSpPr>
        <xdr:cNvPr id="126" name="直線コネクタ 125"/>
        <xdr:cNvCxnSpPr/>
      </xdr:nvCxnSpPr>
      <xdr:spPr>
        <a:xfrm>
          <a:off x="2019300" y="10126549"/>
          <a:ext cx="889000" cy="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74127</xdr:rowOff>
    </xdr:from>
    <xdr:to>
      <xdr:col>15</xdr:col>
      <xdr:colOff>101600</xdr:colOff>
      <xdr:row>59</xdr:row>
      <xdr:rowOff>4277</xdr:rowOff>
    </xdr:to>
    <xdr:sp macro="" textlink="">
      <xdr:nvSpPr>
        <xdr:cNvPr id="127" name="フローチャート: 判断 126"/>
        <xdr:cNvSpPr/>
      </xdr:nvSpPr>
      <xdr:spPr>
        <a:xfrm>
          <a:off x="2857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20804</xdr:rowOff>
    </xdr:from>
    <xdr:ext cx="599010" cy="259045"/>
    <xdr:sp macro="" textlink="">
      <xdr:nvSpPr>
        <xdr:cNvPr id="128" name="テキスト ボックス 127"/>
        <xdr:cNvSpPr txBox="1"/>
      </xdr:nvSpPr>
      <xdr:spPr>
        <a:xfrm>
          <a:off x="2608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10961</xdr:rowOff>
    </xdr:from>
    <xdr:to>
      <xdr:col>10</xdr:col>
      <xdr:colOff>114300</xdr:colOff>
      <xdr:row>59</xdr:row>
      <xdr:rowOff>10999</xdr:rowOff>
    </xdr:to>
    <xdr:cxnSp macro="">
      <xdr:nvCxnSpPr>
        <xdr:cNvPr id="129" name="直線コネクタ 128"/>
        <xdr:cNvCxnSpPr/>
      </xdr:nvCxnSpPr>
      <xdr:spPr>
        <a:xfrm>
          <a:off x="1130300" y="10126511"/>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74029</xdr:rowOff>
    </xdr:from>
    <xdr:to>
      <xdr:col>10</xdr:col>
      <xdr:colOff>165100</xdr:colOff>
      <xdr:row>59</xdr:row>
      <xdr:rowOff>4179</xdr:rowOff>
    </xdr:to>
    <xdr:sp macro="" textlink="">
      <xdr:nvSpPr>
        <xdr:cNvPr id="130" name="フローチャート: 判断 129"/>
        <xdr:cNvSpPr/>
      </xdr:nvSpPr>
      <xdr:spPr>
        <a:xfrm>
          <a:off x="1968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20706</xdr:rowOff>
    </xdr:from>
    <xdr:ext cx="599010" cy="259045"/>
    <xdr:sp macro="" textlink="">
      <xdr:nvSpPr>
        <xdr:cNvPr id="131" name="テキスト ボックス 130"/>
        <xdr:cNvSpPr txBox="1"/>
      </xdr:nvSpPr>
      <xdr:spPr>
        <a:xfrm>
          <a:off x="1719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62807</xdr:rowOff>
    </xdr:from>
    <xdr:to>
      <xdr:col>6</xdr:col>
      <xdr:colOff>38100</xdr:colOff>
      <xdr:row>58</xdr:row>
      <xdr:rowOff>164407</xdr:rowOff>
    </xdr:to>
    <xdr:sp macro="" textlink="">
      <xdr:nvSpPr>
        <xdr:cNvPr id="132" name="フローチャート: 判断 131"/>
        <xdr:cNvSpPr/>
      </xdr:nvSpPr>
      <xdr:spPr>
        <a:xfrm>
          <a:off x="1079500" y="1000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9484</xdr:rowOff>
    </xdr:from>
    <xdr:ext cx="599010" cy="259045"/>
    <xdr:sp macro="" textlink="">
      <xdr:nvSpPr>
        <xdr:cNvPr id="133" name="テキスト ボックス 132"/>
        <xdr:cNvSpPr txBox="1"/>
      </xdr:nvSpPr>
      <xdr:spPr>
        <a:xfrm>
          <a:off x="830795" y="978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121707</xdr:rowOff>
    </xdr:from>
    <xdr:to>
      <xdr:col>24</xdr:col>
      <xdr:colOff>114300</xdr:colOff>
      <xdr:row>59</xdr:row>
      <xdr:rowOff>51857</xdr:rowOff>
    </xdr:to>
    <xdr:sp macro="" textlink="">
      <xdr:nvSpPr>
        <xdr:cNvPr id="139" name="楕円 138"/>
        <xdr:cNvSpPr/>
      </xdr:nvSpPr>
      <xdr:spPr>
        <a:xfrm>
          <a:off x="4584700" y="1006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58138</xdr:rowOff>
    </xdr:from>
    <xdr:ext cx="534377" cy="259045"/>
    <xdr:sp macro="" textlink="">
      <xdr:nvSpPr>
        <xdr:cNvPr id="140" name="総務費該当値テキスト"/>
        <xdr:cNvSpPr txBox="1"/>
      </xdr:nvSpPr>
      <xdr:spPr>
        <a:xfrm>
          <a:off x="4686300" y="1000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135001</xdr:rowOff>
    </xdr:from>
    <xdr:to>
      <xdr:col>20</xdr:col>
      <xdr:colOff>38100</xdr:colOff>
      <xdr:row>59</xdr:row>
      <xdr:rowOff>65151</xdr:rowOff>
    </xdr:to>
    <xdr:sp macro="" textlink="">
      <xdr:nvSpPr>
        <xdr:cNvPr id="141" name="楕円 140"/>
        <xdr:cNvSpPr/>
      </xdr:nvSpPr>
      <xdr:spPr>
        <a:xfrm>
          <a:off x="3746500" y="1007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56278</xdr:rowOff>
    </xdr:from>
    <xdr:ext cx="534377" cy="259045"/>
    <xdr:sp macro="" textlink="">
      <xdr:nvSpPr>
        <xdr:cNvPr id="142" name="テキスト ボックス 141"/>
        <xdr:cNvSpPr txBox="1"/>
      </xdr:nvSpPr>
      <xdr:spPr>
        <a:xfrm>
          <a:off x="3530111" y="1017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136388</xdr:rowOff>
    </xdr:from>
    <xdr:to>
      <xdr:col>15</xdr:col>
      <xdr:colOff>101600</xdr:colOff>
      <xdr:row>59</xdr:row>
      <xdr:rowOff>66538</xdr:rowOff>
    </xdr:to>
    <xdr:sp macro="" textlink="">
      <xdr:nvSpPr>
        <xdr:cNvPr id="143" name="楕円 142"/>
        <xdr:cNvSpPr/>
      </xdr:nvSpPr>
      <xdr:spPr>
        <a:xfrm>
          <a:off x="2857500" y="1008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57665</xdr:rowOff>
    </xdr:from>
    <xdr:ext cx="534377" cy="259045"/>
    <xdr:sp macro="" textlink="">
      <xdr:nvSpPr>
        <xdr:cNvPr id="144" name="テキスト ボックス 143"/>
        <xdr:cNvSpPr txBox="1"/>
      </xdr:nvSpPr>
      <xdr:spPr>
        <a:xfrm>
          <a:off x="2641111" y="1017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131649</xdr:rowOff>
    </xdr:from>
    <xdr:to>
      <xdr:col>10</xdr:col>
      <xdr:colOff>165100</xdr:colOff>
      <xdr:row>59</xdr:row>
      <xdr:rowOff>61799</xdr:rowOff>
    </xdr:to>
    <xdr:sp macro="" textlink="">
      <xdr:nvSpPr>
        <xdr:cNvPr id="145" name="楕円 144"/>
        <xdr:cNvSpPr/>
      </xdr:nvSpPr>
      <xdr:spPr>
        <a:xfrm>
          <a:off x="1968500" y="1007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52926</xdr:rowOff>
    </xdr:from>
    <xdr:ext cx="534377" cy="259045"/>
    <xdr:sp macro="" textlink="">
      <xdr:nvSpPr>
        <xdr:cNvPr id="146" name="テキスト ボックス 145"/>
        <xdr:cNvSpPr txBox="1"/>
      </xdr:nvSpPr>
      <xdr:spPr>
        <a:xfrm>
          <a:off x="1752111" y="1016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131611</xdr:rowOff>
    </xdr:from>
    <xdr:to>
      <xdr:col>6</xdr:col>
      <xdr:colOff>38100</xdr:colOff>
      <xdr:row>59</xdr:row>
      <xdr:rowOff>61761</xdr:rowOff>
    </xdr:to>
    <xdr:sp macro="" textlink="">
      <xdr:nvSpPr>
        <xdr:cNvPr id="147" name="楕円 146"/>
        <xdr:cNvSpPr/>
      </xdr:nvSpPr>
      <xdr:spPr>
        <a:xfrm>
          <a:off x="1079500" y="1007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52888</xdr:rowOff>
    </xdr:from>
    <xdr:ext cx="534377" cy="259045"/>
    <xdr:sp macro="" textlink="">
      <xdr:nvSpPr>
        <xdr:cNvPr id="148" name="テキスト ボックス 147"/>
        <xdr:cNvSpPr txBox="1"/>
      </xdr:nvSpPr>
      <xdr:spPr>
        <a:xfrm>
          <a:off x="863111" y="1016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20937</xdr:rowOff>
    </xdr:from>
    <xdr:to>
      <xdr:col>24</xdr:col>
      <xdr:colOff>62865</xdr:colOff>
      <xdr:row>77</xdr:row>
      <xdr:rowOff>143946</xdr:rowOff>
    </xdr:to>
    <xdr:cxnSp macro="">
      <xdr:nvCxnSpPr>
        <xdr:cNvPr id="169" name="直線コネクタ 168"/>
        <xdr:cNvCxnSpPr/>
      </xdr:nvCxnSpPr>
      <xdr:spPr>
        <a:xfrm flipV="1">
          <a:off x="4633595" y="12193887"/>
          <a:ext cx="1270" cy="115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147773</xdr:rowOff>
    </xdr:from>
    <xdr:ext cx="599010" cy="259045"/>
    <xdr:sp macro="" textlink="">
      <xdr:nvSpPr>
        <xdr:cNvPr id="170" name="民生費最小値テキスト"/>
        <xdr:cNvSpPr txBox="1"/>
      </xdr:nvSpPr>
      <xdr:spPr>
        <a:xfrm>
          <a:off x="4686300" y="1334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143946</xdr:rowOff>
    </xdr:from>
    <xdr:to>
      <xdr:col>24</xdr:col>
      <xdr:colOff>152400</xdr:colOff>
      <xdr:row>77</xdr:row>
      <xdr:rowOff>143946</xdr:rowOff>
    </xdr:to>
    <xdr:cxnSp macro="">
      <xdr:nvCxnSpPr>
        <xdr:cNvPr id="171" name="直線コネクタ 170"/>
        <xdr:cNvCxnSpPr/>
      </xdr:nvCxnSpPr>
      <xdr:spPr>
        <a:xfrm>
          <a:off x="4546600" y="13345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139064</xdr:rowOff>
    </xdr:from>
    <xdr:ext cx="599010" cy="259045"/>
    <xdr:sp macro="" textlink="">
      <xdr:nvSpPr>
        <xdr:cNvPr id="172" name="民生費最大値テキスト"/>
        <xdr:cNvSpPr txBox="1"/>
      </xdr:nvSpPr>
      <xdr:spPr>
        <a:xfrm>
          <a:off x="4686300" y="1196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20937</xdr:rowOff>
    </xdr:from>
    <xdr:to>
      <xdr:col>24</xdr:col>
      <xdr:colOff>152400</xdr:colOff>
      <xdr:row>71</xdr:row>
      <xdr:rowOff>20937</xdr:rowOff>
    </xdr:to>
    <xdr:cxnSp macro="">
      <xdr:nvCxnSpPr>
        <xdr:cNvPr id="173" name="直線コネクタ 172"/>
        <xdr:cNvCxnSpPr/>
      </xdr:nvCxnSpPr>
      <xdr:spPr>
        <a:xfrm>
          <a:off x="4546600" y="1219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100250</xdr:rowOff>
    </xdr:from>
    <xdr:to>
      <xdr:col>24</xdr:col>
      <xdr:colOff>63500</xdr:colOff>
      <xdr:row>77</xdr:row>
      <xdr:rowOff>117418</xdr:rowOff>
    </xdr:to>
    <xdr:cxnSp macro="">
      <xdr:nvCxnSpPr>
        <xdr:cNvPr id="174" name="直線コネクタ 173"/>
        <xdr:cNvCxnSpPr/>
      </xdr:nvCxnSpPr>
      <xdr:spPr>
        <a:xfrm>
          <a:off x="3797300" y="13301900"/>
          <a:ext cx="838200" cy="1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150342</xdr:rowOff>
    </xdr:from>
    <xdr:ext cx="599010" cy="259045"/>
    <xdr:sp macro="" textlink="">
      <xdr:nvSpPr>
        <xdr:cNvPr id="175" name="民生費平均値テキスト"/>
        <xdr:cNvSpPr txBox="1"/>
      </xdr:nvSpPr>
      <xdr:spPr>
        <a:xfrm>
          <a:off x="4686300" y="128376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127465</xdr:rowOff>
    </xdr:from>
    <xdr:to>
      <xdr:col>24</xdr:col>
      <xdr:colOff>114300</xdr:colOff>
      <xdr:row>76</xdr:row>
      <xdr:rowOff>57615</xdr:rowOff>
    </xdr:to>
    <xdr:sp macro="" textlink="">
      <xdr:nvSpPr>
        <xdr:cNvPr id="176" name="フローチャート: 判断 175"/>
        <xdr:cNvSpPr/>
      </xdr:nvSpPr>
      <xdr:spPr>
        <a:xfrm>
          <a:off x="45847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100250</xdr:rowOff>
    </xdr:from>
    <xdr:to>
      <xdr:col>19</xdr:col>
      <xdr:colOff>177800</xdr:colOff>
      <xdr:row>77</xdr:row>
      <xdr:rowOff>103907</xdr:rowOff>
    </xdr:to>
    <xdr:cxnSp macro="">
      <xdr:nvCxnSpPr>
        <xdr:cNvPr id="177" name="直線コネクタ 176"/>
        <xdr:cNvCxnSpPr/>
      </xdr:nvCxnSpPr>
      <xdr:spPr>
        <a:xfrm flipV="1">
          <a:off x="2908300" y="13301900"/>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2764</xdr:rowOff>
    </xdr:from>
    <xdr:to>
      <xdr:col>20</xdr:col>
      <xdr:colOff>38100</xdr:colOff>
      <xdr:row>76</xdr:row>
      <xdr:rowOff>104364</xdr:rowOff>
    </xdr:to>
    <xdr:sp macro="" textlink="">
      <xdr:nvSpPr>
        <xdr:cNvPr id="178" name="フローチャート: 判断 177"/>
        <xdr:cNvSpPr/>
      </xdr:nvSpPr>
      <xdr:spPr>
        <a:xfrm>
          <a:off x="3746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120890</xdr:rowOff>
    </xdr:from>
    <xdr:ext cx="599010" cy="259045"/>
    <xdr:sp macro="" textlink="">
      <xdr:nvSpPr>
        <xdr:cNvPr id="179" name="テキスト ボックス 178"/>
        <xdr:cNvSpPr txBox="1"/>
      </xdr:nvSpPr>
      <xdr:spPr>
        <a:xfrm>
          <a:off x="3497795" y="1280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103907</xdr:rowOff>
    </xdr:from>
    <xdr:to>
      <xdr:col>15</xdr:col>
      <xdr:colOff>50800</xdr:colOff>
      <xdr:row>77</xdr:row>
      <xdr:rowOff>127246</xdr:rowOff>
    </xdr:to>
    <xdr:cxnSp macro="">
      <xdr:nvCxnSpPr>
        <xdr:cNvPr id="180" name="直線コネクタ 179"/>
        <xdr:cNvCxnSpPr/>
      </xdr:nvCxnSpPr>
      <xdr:spPr>
        <a:xfrm flipV="1">
          <a:off x="2019300" y="13305557"/>
          <a:ext cx="889000" cy="2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166052</xdr:rowOff>
    </xdr:from>
    <xdr:to>
      <xdr:col>15</xdr:col>
      <xdr:colOff>101600</xdr:colOff>
      <xdr:row>76</xdr:row>
      <xdr:rowOff>96202</xdr:rowOff>
    </xdr:to>
    <xdr:sp macro="" textlink="">
      <xdr:nvSpPr>
        <xdr:cNvPr id="181" name="フローチャート: 判断 180"/>
        <xdr:cNvSpPr/>
      </xdr:nvSpPr>
      <xdr:spPr>
        <a:xfrm>
          <a:off x="2857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112730</xdr:rowOff>
    </xdr:from>
    <xdr:ext cx="599010" cy="259045"/>
    <xdr:sp macro="" textlink="">
      <xdr:nvSpPr>
        <xdr:cNvPr id="182" name="テキスト ボックス 181"/>
        <xdr:cNvSpPr txBox="1"/>
      </xdr:nvSpPr>
      <xdr:spPr>
        <a:xfrm>
          <a:off x="2608795" y="1280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127246</xdr:rowOff>
    </xdr:from>
    <xdr:to>
      <xdr:col>10</xdr:col>
      <xdr:colOff>114300</xdr:colOff>
      <xdr:row>77</xdr:row>
      <xdr:rowOff>160172</xdr:rowOff>
    </xdr:to>
    <xdr:cxnSp macro="">
      <xdr:nvCxnSpPr>
        <xdr:cNvPr id="183" name="直線コネクタ 182"/>
        <xdr:cNvCxnSpPr/>
      </xdr:nvCxnSpPr>
      <xdr:spPr>
        <a:xfrm flipV="1">
          <a:off x="1130300" y="13328896"/>
          <a:ext cx="889000" cy="3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146359</xdr:rowOff>
    </xdr:from>
    <xdr:to>
      <xdr:col>10</xdr:col>
      <xdr:colOff>165100</xdr:colOff>
      <xdr:row>76</xdr:row>
      <xdr:rowOff>76509</xdr:rowOff>
    </xdr:to>
    <xdr:sp macro="" textlink="">
      <xdr:nvSpPr>
        <xdr:cNvPr id="184" name="フローチャート: 判断 183"/>
        <xdr:cNvSpPr/>
      </xdr:nvSpPr>
      <xdr:spPr>
        <a:xfrm>
          <a:off x="1968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93036</xdr:rowOff>
    </xdr:from>
    <xdr:ext cx="599010" cy="259045"/>
    <xdr:sp macro="" textlink="">
      <xdr:nvSpPr>
        <xdr:cNvPr id="185" name="テキスト ボックス 184"/>
        <xdr:cNvSpPr txBox="1"/>
      </xdr:nvSpPr>
      <xdr:spPr>
        <a:xfrm>
          <a:off x="1719795" y="1278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10610</xdr:rowOff>
    </xdr:from>
    <xdr:to>
      <xdr:col>6</xdr:col>
      <xdr:colOff>38100</xdr:colOff>
      <xdr:row>76</xdr:row>
      <xdr:rowOff>112210</xdr:rowOff>
    </xdr:to>
    <xdr:sp macro="" textlink="">
      <xdr:nvSpPr>
        <xdr:cNvPr id="186" name="フローチャート: 判断 185"/>
        <xdr:cNvSpPr/>
      </xdr:nvSpPr>
      <xdr:spPr>
        <a:xfrm>
          <a:off x="1079500" y="1304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128737</xdr:rowOff>
    </xdr:from>
    <xdr:ext cx="599010" cy="259045"/>
    <xdr:sp macro="" textlink="">
      <xdr:nvSpPr>
        <xdr:cNvPr id="187" name="テキスト ボックス 186"/>
        <xdr:cNvSpPr txBox="1"/>
      </xdr:nvSpPr>
      <xdr:spPr>
        <a:xfrm>
          <a:off x="830795" y="12816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66618</xdr:rowOff>
    </xdr:from>
    <xdr:to>
      <xdr:col>24</xdr:col>
      <xdr:colOff>114300</xdr:colOff>
      <xdr:row>77</xdr:row>
      <xdr:rowOff>168218</xdr:rowOff>
    </xdr:to>
    <xdr:sp macro="" textlink="">
      <xdr:nvSpPr>
        <xdr:cNvPr id="193" name="楕円 192"/>
        <xdr:cNvSpPr/>
      </xdr:nvSpPr>
      <xdr:spPr>
        <a:xfrm>
          <a:off x="4584700" y="1326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152995</xdr:rowOff>
    </xdr:from>
    <xdr:ext cx="599010" cy="259045"/>
    <xdr:sp macro="" textlink="">
      <xdr:nvSpPr>
        <xdr:cNvPr id="194" name="民生費該当値テキスト"/>
        <xdr:cNvSpPr txBox="1"/>
      </xdr:nvSpPr>
      <xdr:spPr>
        <a:xfrm>
          <a:off x="4686300" y="1318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49450</xdr:rowOff>
    </xdr:from>
    <xdr:to>
      <xdr:col>20</xdr:col>
      <xdr:colOff>38100</xdr:colOff>
      <xdr:row>77</xdr:row>
      <xdr:rowOff>151050</xdr:rowOff>
    </xdr:to>
    <xdr:sp macro="" textlink="">
      <xdr:nvSpPr>
        <xdr:cNvPr id="195" name="楕円 194"/>
        <xdr:cNvSpPr/>
      </xdr:nvSpPr>
      <xdr:spPr>
        <a:xfrm>
          <a:off x="3746500" y="132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142177</xdr:rowOff>
    </xdr:from>
    <xdr:ext cx="599010" cy="259045"/>
    <xdr:sp macro="" textlink="">
      <xdr:nvSpPr>
        <xdr:cNvPr id="196" name="テキスト ボックス 195"/>
        <xdr:cNvSpPr txBox="1"/>
      </xdr:nvSpPr>
      <xdr:spPr>
        <a:xfrm>
          <a:off x="3497795" y="1334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53107</xdr:rowOff>
    </xdr:from>
    <xdr:to>
      <xdr:col>15</xdr:col>
      <xdr:colOff>101600</xdr:colOff>
      <xdr:row>77</xdr:row>
      <xdr:rowOff>154707</xdr:rowOff>
    </xdr:to>
    <xdr:sp macro="" textlink="">
      <xdr:nvSpPr>
        <xdr:cNvPr id="197" name="楕円 196"/>
        <xdr:cNvSpPr/>
      </xdr:nvSpPr>
      <xdr:spPr>
        <a:xfrm>
          <a:off x="2857500" y="1325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145834</xdr:rowOff>
    </xdr:from>
    <xdr:ext cx="599010" cy="259045"/>
    <xdr:sp macro="" textlink="">
      <xdr:nvSpPr>
        <xdr:cNvPr id="198" name="テキスト ボックス 197"/>
        <xdr:cNvSpPr txBox="1"/>
      </xdr:nvSpPr>
      <xdr:spPr>
        <a:xfrm>
          <a:off x="2608795" y="13347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76446</xdr:rowOff>
    </xdr:from>
    <xdr:to>
      <xdr:col>10</xdr:col>
      <xdr:colOff>165100</xdr:colOff>
      <xdr:row>78</xdr:row>
      <xdr:rowOff>6596</xdr:rowOff>
    </xdr:to>
    <xdr:sp macro="" textlink="">
      <xdr:nvSpPr>
        <xdr:cNvPr id="199" name="楕円 198"/>
        <xdr:cNvSpPr/>
      </xdr:nvSpPr>
      <xdr:spPr>
        <a:xfrm>
          <a:off x="1968500" y="1327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169173</xdr:rowOff>
    </xdr:from>
    <xdr:ext cx="599010" cy="259045"/>
    <xdr:sp macro="" textlink="">
      <xdr:nvSpPr>
        <xdr:cNvPr id="200" name="テキスト ボックス 199"/>
        <xdr:cNvSpPr txBox="1"/>
      </xdr:nvSpPr>
      <xdr:spPr>
        <a:xfrm>
          <a:off x="1719795" y="13370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109372</xdr:rowOff>
    </xdr:from>
    <xdr:to>
      <xdr:col>6</xdr:col>
      <xdr:colOff>38100</xdr:colOff>
      <xdr:row>78</xdr:row>
      <xdr:rowOff>39522</xdr:rowOff>
    </xdr:to>
    <xdr:sp macro="" textlink="">
      <xdr:nvSpPr>
        <xdr:cNvPr id="201" name="楕円 200"/>
        <xdr:cNvSpPr/>
      </xdr:nvSpPr>
      <xdr:spPr>
        <a:xfrm>
          <a:off x="1079500" y="1331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30649</xdr:rowOff>
    </xdr:from>
    <xdr:ext cx="599010" cy="259045"/>
    <xdr:sp macro="" textlink="">
      <xdr:nvSpPr>
        <xdr:cNvPr id="202" name="テキスト ボックス 201"/>
        <xdr:cNvSpPr txBox="1"/>
      </xdr:nvSpPr>
      <xdr:spPr>
        <a:xfrm>
          <a:off x="830795" y="13403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4469</xdr:rowOff>
    </xdr:from>
    <xdr:to>
      <xdr:col>24</xdr:col>
      <xdr:colOff>62865</xdr:colOff>
      <xdr:row>98</xdr:row>
      <xdr:rowOff>98036</xdr:rowOff>
    </xdr:to>
    <xdr:cxnSp macro="">
      <xdr:nvCxnSpPr>
        <xdr:cNvPr id="224" name="直線コネクタ 223"/>
        <xdr:cNvCxnSpPr/>
      </xdr:nvCxnSpPr>
      <xdr:spPr>
        <a:xfrm flipV="1">
          <a:off x="4633595" y="15606419"/>
          <a:ext cx="1270" cy="129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101863</xdr:rowOff>
    </xdr:from>
    <xdr:ext cx="534377" cy="259045"/>
    <xdr:sp macro="" textlink="">
      <xdr:nvSpPr>
        <xdr:cNvPr id="225" name="衛生費最小値テキスト"/>
        <xdr:cNvSpPr txBox="1"/>
      </xdr:nvSpPr>
      <xdr:spPr>
        <a:xfrm>
          <a:off x="4686300" y="169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98036</xdr:rowOff>
    </xdr:from>
    <xdr:to>
      <xdr:col>24</xdr:col>
      <xdr:colOff>152400</xdr:colOff>
      <xdr:row>98</xdr:row>
      <xdr:rowOff>98036</xdr:rowOff>
    </xdr:to>
    <xdr:cxnSp macro="">
      <xdr:nvCxnSpPr>
        <xdr:cNvPr id="226" name="直線コネクタ 225"/>
        <xdr:cNvCxnSpPr/>
      </xdr:nvCxnSpPr>
      <xdr:spPr>
        <a:xfrm>
          <a:off x="4546600" y="169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122596</xdr:rowOff>
    </xdr:from>
    <xdr:ext cx="599010" cy="259045"/>
    <xdr:sp macro="" textlink="">
      <xdr:nvSpPr>
        <xdr:cNvPr id="227" name="衛生費最大値テキスト"/>
        <xdr:cNvSpPr txBox="1"/>
      </xdr:nvSpPr>
      <xdr:spPr>
        <a:xfrm>
          <a:off x="4686300" y="1538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584,156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4469</xdr:rowOff>
    </xdr:from>
    <xdr:to>
      <xdr:col>24</xdr:col>
      <xdr:colOff>152400</xdr:colOff>
      <xdr:row>91</xdr:row>
      <xdr:rowOff>4469</xdr:rowOff>
    </xdr:to>
    <xdr:cxnSp macro="">
      <xdr:nvCxnSpPr>
        <xdr:cNvPr id="228" name="直線コネクタ 227"/>
        <xdr:cNvCxnSpPr/>
      </xdr:nvCxnSpPr>
      <xdr:spPr>
        <a:xfrm>
          <a:off x="4546600" y="1560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80259</xdr:rowOff>
    </xdr:from>
    <xdr:to>
      <xdr:col>24</xdr:col>
      <xdr:colOff>63500</xdr:colOff>
      <xdr:row>98</xdr:row>
      <xdr:rowOff>80595</xdr:rowOff>
    </xdr:to>
    <xdr:cxnSp macro="">
      <xdr:nvCxnSpPr>
        <xdr:cNvPr id="229" name="直線コネクタ 228"/>
        <xdr:cNvCxnSpPr/>
      </xdr:nvCxnSpPr>
      <xdr:spPr>
        <a:xfrm flipV="1">
          <a:off x="3797300" y="16882359"/>
          <a:ext cx="838200" cy="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135766</xdr:rowOff>
    </xdr:from>
    <xdr:ext cx="534377" cy="259045"/>
    <xdr:sp macro="" textlink="">
      <xdr:nvSpPr>
        <xdr:cNvPr id="230" name="衛生費平均値テキスト"/>
        <xdr:cNvSpPr txBox="1"/>
      </xdr:nvSpPr>
      <xdr:spPr>
        <a:xfrm>
          <a:off x="4686300" y="16594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112889</xdr:rowOff>
    </xdr:from>
    <xdr:to>
      <xdr:col>24</xdr:col>
      <xdr:colOff>114300</xdr:colOff>
      <xdr:row>98</xdr:row>
      <xdr:rowOff>43039</xdr:rowOff>
    </xdr:to>
    <xdr:sp macro="" textlink="">
      <xdr:nvSpPr>
        <xdr:cNvPr id="231" name="フローチャート: 判断 230"/>
        <xdr:cNvSpPr/>
      </xdr:nvSpPr>
      <xdr:spPr>
        <a:xfrm>
          <a:off x="4584700" y="167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79587</xdr:rowOff>
    </xdr:from>
    <xdr:to>
      <xdr:col>19</xdr:col>
      <xdr:colOff>177800</xdr:colOff>
      <xdr:row>98</xdr:row>
      <xdr:rowOff>80595</xdr:rowOff>
    </xdr:to>
    <xdr:cxnSp macro="">
      <xdr:nvCxnSpPr>
        <xdr:cNvPr id="232" name="直線コネクタ 231"/>
        <xdr:cNvCxnSpPr/>
      </xdr:nvCxnSpPr>
      <xdr:spPr>
        <a:xfrm>
          <a:off x="2908300" y="16881687"/>
          <a:ext cx="889000" cy="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125154</xdr:rowOff>
    </xdr:from>
    <xdr:to>
      <xdr:col>20</xdr:col>
      <xdr:colOff>38100</xdr:colOff>
      <xdr:row>98</xdr:row>
      <xdr:rowOff>55304</xdr:rowOff>
    </xdr:to>
    <xdr:sp macro="" textlink="">
      <xdr:nvSpPr>
        <xdr:cNvPr id="233" name="フローチャート: 判断 232"/>
        <xdr:cNvSpPr/>
      </xdr:nvSpPr>
      <xdr:spPr>
        <a:xfrm>
          <a:off x="3746500" y="1675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71831</xdr:rowOff>
    </xdr:from>
    <xdr:ext cx="534377" cy="259045"/>
    <xdr:sp macro="" textlink="">
      <xdr:nvSpPr>
        <xdr:cNvPr id="234" name="テキスト ボックス 233"/>
        <xdr:cNvSpPr txBox="1"/>
      </xdr:nvSpPr>
      <xdr:spPr>
        <a:xfrm>
          <a:off x="3530111" y="1653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76519</xdr:rowOff>
    </xdr:from>
    <xdr:to>
      <xdr:col>15</xdr:col>
      <xdr:colOff>50800</xdr:colOff>
      <xdr:row>98</xdr:row>
      <xdr:rowOff>79587</xdr:rowOff>
    </xdr:to>
    <xdr:cxnSp macro="">
      <xdr:nvCxnSpPr>
        <xdr:cNvPr id="235" name="直線コネクタ 234"/>
        <xdr:cNvCxnSpPr/>
      </xdr:nvCxnSpPr>
      <xdr:spPr>
        <a:xfrm>
          <a:off x="2019300" y="16878619"/>
          <a:ext cx="889000" cy="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119952</xdr:rowOff>
    </xdr:from>
    <xdr:to>
      <xdr:col>15</xdr:col>
      <xdr:colOff>101600</xdr:colOff>
      <xdr:row>98</xdr:row>
      <xdr:rowOff>50102</xdr:rowOff>
    </xdr:to>
    <xdr:sp macro="" textlink="">
      <xdr:nvSpPr>
        <xdr:cNvPr id="236" name="フローチャート: 判断 235"/>
        <xdr:cNvSpPr/>
      </xdr:nvSpPr>
      <xdr:spPr>
        <a:xfrm>
          <a:off x="28575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66629</xdr:rowOff>
    </xdr:from>
    <xdr:ext cx="534377" cy="259045"/>
    <xdr:sp macro="" textlink="">
      <xdr:nvSpPr>
        <xdr:cNvPr id="237" name="テキスト ボックス 236"/>
        <xdr:cNvSpPr txBox="1"/>
      </xdr:nvSpPr>
      <xdr:spPr>
        <a:xfrm>
          <a:off x="2641111" y="1652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76519</xdr:rowOff>
    </xdr:from>
    <xdr:to>
      <xdr:col>10</xdr:col>
      <xdr:colOff>114300</xdr:colOff>
      <xdr:row>98</xdr:row>
      <xdr:rowOff>77079</xdr:rowOff>
    </xdr:to>
    <xdr:cxnSp macro="">
      <xdr:nvCxnSpPr>
        <xdr:cNvPr id="238" name="直線コネクタ 237"/>
        <xdr:cNvCxnSpPr/>
      </xdr:nvCxnSpPr>
      <xdr:spPr>
        <a:xfrm flipV="1">
          <a:off x="1130300" y="16878619"/>
          <a:ext cx="889000" cy="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110511</xdr:rowOff>
    </xdr:from>
    <xdr:to>
      <xdr:col>10</xdr:col>
      <xdr:colOff>165100</xdr:colOff>
      <xdr:row>98</xdr:row>
      <xdr:rowOff>40661</xdr:rowOff>
    </xdr:to>
    <xdr:sp macro="" textlink="">
      <xdr:nvSpPr>
        <xdr:cNvPr id="239" name="フローチャート: 判断 238"/>
        <xdr:cNvSpPr/>
      </xdr:nvSpPr>
      <xdr:spPr>
        <a:xfrm>
          <a:off x="1968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57188</xdr:rowOff>
    </xdr:from>
    <xdr:ext cx="534377" cy="259045"/>
    <xdr:sp macro="" textlink="">
      <xdr:nvSpPr>
        <xdr:cNvPr id="240" name="テキスト ボックス 239"/>
        <xdr:cNvSpPr txBox="1"/>
      </xdr:nvSpPr>
      <xdr:spPr>
        <a:xfrm>
          <a:off x="1752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98622</xdr:rowOff>
    </xdr:from>
    <xdr:to>
      <xdr:col>6</xdr:col>
      <xdr:colOff>38100</xdr:colOff>
      <xdr:row>98</xdr:row>
      <xdr:rowOff>28772</xdr:rowOff>
    </xdr:to>
    <xdr:sp macro="" textlink="">
      <xdr:nvSpPr>
        <xdr:cNvPr id="241" name="フローチャート: 判断 240"/>
        <xdr:cNvSpPr/>
      </xdr:nvSpPr>
      <xdr:spPr>
        <a:xfrm>
          <a:off x="1079500" y="16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45299</xdr:rowOff>
    </xdr:from>
    <xdr:ext cx="534377" cy="259045"/>
    <xdr:sp macro="" textlink="">
      <xdr:nvSpPr>
        <xdr:cNvPr id="242" name="テキスト ボックス 241"/>
        <xdr:cNvSpPr txBox="1"/>
      </xdr:nvSpPr>
      <xdr:spPr>
        <a:xfrm>
          <a:off x="863111" y="1650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29459</xdr:rowOff>
    </xdr:from>
    <xdr:to>
      <xdr:col>24</xdr:col>
      <xdr:colOff>114300</xdr:colOff>
      <xdr:row>98</xdr:row>
      <xdr:rowOff>131059</xdr:rowOff>
    </xdr:to>
    <xdr:sp macro="" textlink="">
      <xdr:nvSpPr>
        <xdr:cNvPr id="248" name="楕円 247"/>
        <xdr:cNvSpPr/>
      </xdr:nvSpPr>
      <xdr:spPr>
        <a:xfrm>
          <a:off x="4584700" y="1683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115836</xdr:rowOff>
    </xdr:from>
    <xdr:ext cx="534377" cy="259045"/>
    <xdr:sp macro="" textlink="">
      <xdr:nvSpPr>
        <xdr:cNvPr id="249" name="衛生費該当値テキスト"/>
        <xdr:cNvSpPr txBox="1"/>
      </xdr:nvSpPr>
      <xdr:spPr>
        <a:xfrm>
          <a:off x="4686300" y="1674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29795</xdr:rowOff>
    </xdr:from>
    <xdr:to>
      <xdr:col>20</xdr:col>
      <xdr:colOff>38100</xdr:colOff>
      <xdr:row>98</xdr:row>
      <xdr:rowOff>131395</xdr:rowOff>
    </xdr:to>
    <xdr:sp macro="" textlink="">
      <xdr:nvSpPr>
        <xdr:cNvPr id="250" name="楕円 249"/>
        <xdr:cNvSpPr/>
      </xdr:nvSpPr>
      <xdr:spPr>
        <a:xfrm>
          <a:off x="3746500" y="1683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122522</xdr:rowOff>
    </xdr:from>
    <xdr:ext cx="534377" cy="259045"/>
    <xdr:sp macro="" textlink="">
      <xdr:nvSpPr>
        <xdr:cNvPr id="251" name="テキスト ボックス 250"/>
        <xdr:cNvSpPr txBox="1"/>
      </xdr:nvSpPr>
      <xdr:spPr>
        <a:xfrm>
          <a:off x="3530111" y="1692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28787</xdr:rowOff>
    </xdr:from>
    <xdr:to>
      <xdr:col>15</xdr:col>
      <xdr:colOff>101600</xdr:colOff>
      <xdr:row>98</xdr:row>
      <xdr:rowOff>130387</xdr:rowOff>
    </xdr:to>
    <xdr:sp macro="" textlink="">
      <xdr:nvSpPr>
        <xdr:cNvPr id="252" name="楕円 251"/>
        <xdr:cNvSpPr/>
      </xdr:nvSpPr>
      <xdr:spPr>
        <a:xfrm>
          <a:off x="2857500" y="1683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121514</xdr:rowOff>
    </xdr:from>
    <xdr:ext cx="534377" cy="259045"/>
    <xdr:sp macro="" textlink="">
      <xdr:nvSpPr>
        <xdr:cNvPr id="253" name="テキスト ボックス 252"/>
        <xdr:cNvSpPr txBox="1"/>
      </xdr:nvSpPr>
      <xdr:spPr>
        <a:xfrm>
          <a:off x="2641111" y="1692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25719</xdr:rowOff>
    </xdr:from>
    <xdr:to>
      <xdr:col>10</xdr:col>
      <xdr:colOff>165100</xdr:colOff>
      <xdr:row>98</xdr:row>
      <xdr:rowOff>127319</xdr:rowOff>
    </xdr:to>
    <xdr:sp macro="" textlink="">
      <xdr:nvSpPr>
        <xdr:cNvPr id="254" name="楕円 253"/>
        <xdr:cNvSpPr/>
      </xdr:nvSpPr>
      <xdr:spPr>
        <a:xfrm>
          <a:off x="1968500" y="1682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118446</xdr:rowOff>
    </xdr:from>
    <xdr:ext cx="534377" cy="259045"/>
    <xdr:sp macro="" textlink="">
      <xdr:nvSpPr>
        <xdr:cNvPr id="255" name="テキスト ボックス 254"/>
        <xdr:cNvSpPr txBox="1"/>
      </xdr:nvSpPr>
      <xdr:spPr>
        <a:xfrm>
          <a:off x="1752111" y="1692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26279</xdr:rowOff>
    </xdr:from>
    <xdr:to>
      <xdr:col>6</xdr:col>
      <xdr:colOff>38100</xdr:colOff>
      <xdr:row>98</xdr:row>
      <xdr:rowOff>127879</xdr:rowOff>
    </xdr:to>
    <xdr:sp macro="" textlink="">
      <xdr:nvSpPr>
        <xdr:cNvPr id="256" name="楕円 255"/>
        <xdr:cNvSpPr/>
      </xdr:nvSpPr>
      <xdr:spPr>
        <a:xfrm>
          <a:off x="1079500" y="1682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119006</xdr:rowOff>
    </xdr:from>
    <xdr:ext cx="534377" cy="259045"/>
    <xdr:sp macro="" textlink="">
      <xdr:nvSpPr>
        <xdr:cNvPr id="257" name="テキスト ボックス 256"/>
        <xdr:cNvSpPr txBox="1"/>
      </xdr:nvSpPr>
      <xdr:spPr>
        <a:xfrm>
          <a:off x="863111" y="1692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131318</xdr:rowOff>
    </xdr:from>
    <xdr:to>
      <xdr:col>54</xdr:col>
      <xdr:colOff>189865</xdr:colOff>
      <xdr:row>39</xdr:row>
      <xdr:rowOff>44450</xdr:rowOff>
    </xdr:to>
    <xdr:cxnSp macro="">
      <xdr:nvCxnSpPr>
        <xdr:cNvPr id="281" name="直線コネクタ 280"/>
        <xdr:cNvCxnSpPr/>
      </xdr:nvCxnSpPr>
      <xdr:spPr>
        <a:xfrm flipV="1">
          <a:off x="10475595" y="5274818"/>
          <a:ext cx="1270" cy="145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77995</xdr:rowOff>
    </xdr:from>
    <xdr:ext cx="469744" cy="259045"/>
    <xdr:sp macro="" textlink="">
      <xdr:nvSpPr>
        <xdr:cNvPr id="284" name="労働費最大値テキスト"/>
        <xdr:cNvSpPr txBox="1"/>
      </xdr:nvSpPr>
      <xdr:spPr>
        <a:xfrm>
          <a:off x="10528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131318</xdr:rowOff>
    </xdr:from>
    <xdr:to>
      <xdr:col>55</xdr:col>
      <xdr:colOff>88900</xdr:colOff>
      <xdr:row>30</xdr:row>
      <xdr:rowOff>131318</xdr:rowOff>
    </xdr:to>
    <xdr:cxnSp macro="">
      <xdr:nvCxnSpPr>
        <xdr:cNvPr id="285" name="直線コネクタ 284"/>
        <xdr:cNvCxnSpPr/>
      </xdr:nvCxnSpPr>
      <xdr:spPr>
        <a:xfrm>
          <a:off x="10388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41292</xdr:rowOff>
    </xdr:from>
    <xdr:ext cx="378565" cy="259045"/>
    <xdr:sp macro="" textlink="">
      <xdr:nvSpPr>
        <xdr:cNvPr id="287" name="労働費平均値テキスト"/>
        <xdr:cNvSpPr txBox="1"/>
      </xdr:nvSpPr>
      <xdr:spPr>
        <a:xfrm>
          <a:off x="10528300" y="63849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18415</xdr:rowOff>
    </xdr:from>
    <xdr:to>
      <xdr:col>55</xdr:col>
      <xdr:colOff>50800</xdr:colOff>
      <xdr:row>38</xdr:row>
      <xdr:rowOff>120015</xdr:rowOff>
    </xdr:to>
    <xdr:sp macro="" textlink="">
      <xdr:nvSpPr>
        <xdr:cNvPr id="288" name="フローチャート: 判断 287"/>
        <xdr:cNvSpPr/>
      </xdr:nvSpPr>
      <xdr:spPr>
        <a:xfrm>
          <a:off x="10426700" y="65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13462</xdr:rowOff>
    </xdr:from>
    <xdr:to>
      <xdr:col>50</xdr:col>
      <xdr:colOff>165100</xdr:colOff>
      <xdr:row>38</xdr:row>
      <xdr:rowOff>115062</xdr:rowOff>
    </xdr:to>
    <xdr:sp macro="" textlink="">
      <xdr:nvSpPr>
        <xdr:cNvPr id="290" name="フローチャート: 判断 289"/>
        <xdr:cNvSpPr/>
      </xdr:nvSpPr>
      <xdr:spPr>
        <a:xfrm>
          <a:off x="9588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131589</xdr:rowOff>
    </xdr:from>
    <xdr:ext cx="378565" cy="259045"/>
    <xdr:sp macro="" textlink="">
      <xdr:nvSpPr>
        <xdr:cNvPr id="291" name="テキスト ボックス 290"/>
        <xdr:cNvSpPr txBox="1"/>
      </xdr:nvSpPr>
      <xdr:spPr>
        <a:xfrm>
          <a:off x="9450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293" name="フローチャート: 判断 292"/>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294" name="テキスト ボックス 293"/>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159004</xdr:rowOff>
    </xdr:from>
    <xdr:to>
      <xdr:col>41</xdr:col>
      <xdr:colOff>101600</xdr:colOff>
      <xdr:row>37</xdr:row>
      <xdr:rowOff>89154</xdr:rowOff>
    </xdr:to>
    <xdr:sp macro="" textlink="">
      <xdr:nvSpPr>
        <xdr:cNvPr id="296" name="フローチャート: 判断 295"/>
        <xdr:cNvSpPr/>
      </xdr:nvSpPr>
      <xdr:spPr>
        <a:xfrm>
          <a:off x="7810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105681</xdr:rowOff>
    </xdr:from>
    <xdr:ext cx="378565" cy="259045"/>
    <xdr:sp macro="" textlink="">
      <xdr:nvSpPr>
        <xdr:cNvPr id="297" name="テキスト ボックス 296"/>
        <xdr:cNvSpPr txBox="1"/>
      </xdr:nvSpPr>
      <xdr:spPr>
        <a:xfrm>
          <a:off x="7672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130810</xdr:rowOff>
    </xdr:from>
    <xdr:to>
      <xdr:col>36</xdr:col>
      <xdr:colOff>165100</xdr:colOff>
      <xdr:row>36</xdr:row>
      <xdr:rowOff>60960</xdr:rowOff>
    </xdr:to>
    <xdr:sp macro="" textlink="">
      <xdr:nvSpPr>
        <xdr:cNvPr id="298" name="フローチャート: 判断 297"/>
        <xdr:cNvSpPr/>
      </xdr:nvSpPr>
      <xdr:spPr>
        <a:xfrm>
          <a:off x="6921500" y="613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77487</xdr:rowOff>
    </xdr:from>
    <xdr:ext cx="469744" cy="259045"/>
    <xdr:sp macro="" textlink="">
      <xdr:nvSpPr>
        <xdr:cNvPr id="299" name="テキスト ボックス 298"/>
        <xdr:cNvSpPr txBox="1"/>
      </xdr:nvSpPr>
      <xdr:spPr>
        <a:xfrm>
          <a:off x="6737428" y="590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39477</xdr:rowOff>
    </xdr:from>
    <xdr:to>
      <xdr:col>54</xdr:col>
      <xdr:colOff>189865</xdr:colOff>
      <xdr:row>58</xdr:row>
      <xdr:rowOff>135658</xdr:rowOff>
    </xdr:to>
    <xdr:cxnSp macro="">
      <xdr:nvCxnSpPr>
        <xdr:cNvPr id="336" name="直線コネクタ 335"/>
        <xdr:cNvCxnSpPr/>
      </xdr:nvCxnSpPr>
      <xdr:spPr>
        <a:xfrm flipV="1">
          <a:off x="10475595" y="8783427"/>
          <a:ext cx="1270" cy="129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139485</xdr:rowOff>
    </xdr:from>
    <xdr:ext cx="469744" cy="259045"/>
    <xdr:sp macro="" textlink="">
      <xdr:nvSpPr>
        <xdr:cNvPr id="337" name="農林水産業費最小値テキスト"/>
        <xdr:cNvSpPr txBox="1"/>
      </xdr:nvSpPr>
      <xdr:spPr>
        <a:xfrm>
          <a:off x="10528300" y="1008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135658</xdr:rowOff>
    </xdr:from>
    <xdr:to>
      <xdr:col>55</xdr:col>
      <xdr:colOff>88900</xdr:colOff>
      <xdr:row>58</xdr:row>
      <xdr:rowOff>135658</xdr:rowOff>
    </xdr:to>
    <xdr:cxnSp macro="">
      <xdr:nvCxnSpPr>
        <xdr:cNvPr id="338" name="直線コネクタ 337"/>
        <xdr:cNvCxnSpPr/>
      </xdr:nvCxnSpPr>
      <xdr:spPr>
        <a:xfrm>
          <a:off x="10388600" y="1007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157604</xdr:rowOff>
    </xdr:from>
    <xdr:ext cx="599010" cy="259045"/>
    <xdr:sp macro="" textlink="">
      <xdr:nvSpPr>
        <xdr:cNvPr id="339" name="農林水産業費最大値テキスト"/>
        <xdr:cNvSpPr txBox="1"/>
      </xdr:nvSpPr>
      <xdr:spPr>
        <a:xfrm>
          <a:off x="10528300" y="855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39477</xdr:rowOff>
    </xdr:from>
    <xdr:to>
      <xdr:col>55</xdr:col>
      <xdr:colOff>88900</xdr:colOff>
      <xdr:row>51</xdr:row>
      <xdr:rowOff>39477</xdr:rowOff>
    </xdr:to>
    <xdr:cxnSp macro="">
      <xdr:nvCxnSpPr>
        <xdr:cNvPr id="340" name="直線コネクタ 339"/>
        <xdr:cNvCxnSpPr/>
      </xdr:nvCxnSpPr>
      <xdr:spPr>
        <a:xfrm>
          <a:off x="10388600" y="878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94796</xdr:rowOff>
    </xdr:from>
    <xdr:to>
      <xdr:col>55</xdr:col>
      <xdr:colOff>0</xdr:colOff>
      <xdr:row>58</xdr:row>
      <xdr:rowOff>101016</xdr:rowOff>
    </xdr:to>
    <xdr:cxnSp macro="">
      <xdr:nvCxnSpPr>
        <xdr:cNvPr id="341" name="直線コネクタ 340"/>
        <xdr:cNvCxnSpPr/>
      </xdr:nvCxnSpPr>
      <xdr:spPr>
        <a:xfrm flipV="1">
          <a:off x="9639300" y="10038896"/>
          <a:ext cx="838200" cy="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164954</xdr:rowOff>
    </xdr:from>
    <xdr:ext cx="534377" cy="259045"/>
    <xdr:sp macro="" textlink="">
      <xdr:nvSpPr>
        <xdr:cNvPr id="342" name="農林水産業費平均値テキスト"/>
        <xdr:cNvSpPr txBox="1"/>
      </xdr:nvSpPr>
      <xdr:spPr>
        <a:xfrm>
          <a:off x="10528300" y="9766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142077</xdr:rowOff>
    </xdr:from>
    <xdr:to>
      <xdr:col>55</xdr:col>
      <xdr:colOff>50800</xdr:colOff>
      <xdr:row>58</xdr:row>
      <xdr:rowOff>72227</xdr:rowOff>
    </xdr:to>
    <xdr:sp macro="" textlink="">
      <xdr:nvSpPr>
        <xdr:cNvPr id="343" name="フローチャート: 判断 342"/>
        <xdr:cNvSpPr/>
      </xdr:nvSpPr>
      <xdr:spPr>
        <a:xfrm>
          <a:off x="10426700" y="991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101016</xdr:rowOff>
    </xdr:from>
    <xdr:to>
      <xdr:col>50</xdr:col>
      <xdr:colOff>114300</xdr:colOff>
      <xdr:row>58</xdr:row>
      <xdr:rowOff>109630</xdr:rowOff>
    </xdr:to>
    <xdr:cxnSp macro="">
      <xdr:nvCxnSpPr>
        <xdr:cNvPr id="344" name="直線コネクタ 343"/>
        <xdr:cNvCxnSpPr/>
      </xdr:nvCxnSpPr>
      <xdr:spPr>
        <a:xfrm flipV="1">
          <a:off x="8750300" y="10045116"/>
          <a:ext cx="889000" cy="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153470</xdr:rowOff>
    </xdr:from>
    <xdr:to>
      <xdr:col>50</xdr:col>
      <xdr:colOff>165100</xdr:colOff>
      <xdr:row>58</xdr:row>
      <xdr:rowOff>83620</xdr:rowOff>
    </xdr:to>
    <xdr:sp macro="" textlink="">
      <xdr:nvSpPr>
        <xdr:cNvPr id="345" name="フローチャート: 判断 344"/>
        <xdr:cNvSpPr/>
      </xdr:nvSpPr>
      <xdr:spPr>
        <a:xfrm>
          <a:off x="9588500" y="992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100147</xdr:rowOff>
    </xdr:from>
    <xdr:ext cx="534377" cy="259045"/>
    <xdr:sp macro="" textlink="">
      <xdr:nvSpPr>
        <xdr:cNvPr id="346" name="テキスト ボックス 345"/>
        <xdr:cNvSpPr txBox="1"/>
      </xdr:nvSpPr>
      <xdr:spPr>
        <a:xfrm>
          <a:off x="9372111" y="970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105853</xdr:rowOff>
    </xdr:from>
    <xdr:to>
      <xdr:col>45</xdr:col>
      <xdr:colOff>177800</xdr:colOff>
      <xdr:row>58</xdr:row>
      <xdr:rowOff>109630</xdr:rowOff>
    </xdr:to>
    <xdr:cxnSp macro="">
      <xdr:nvCxnSpPr>
        <xdr:cNvPr id="347" name="直線コネクタ 346"/>
        <xdr:cNvCxnSpPr/>
      </xdr:nvCxnSpPr>
      <xdr:spPr>
        <a:xfrm>
          <a:off x="7861300" y="10049953"/>
          <a:ext cx="889000" cy="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126960</xdr:rowOff>
    </xdr:from>
    <xdr:to>
      <xdr:col>46</xdr:col>
      <xdr:colOff>38100</xdr:colOff>
      <xdr:row>58</xdr:row>
      <xdr:rowOff>57110</xdr:rowOff>
    </xdr:to>
    <xdr:sp macro="" textlink="">
      <xdr:nvSpPr>
        <xdr:cNvPr id="348" name="フローチャート: 判断 347"/>
        <xdr:cNvSpPr/>
      </xdr:nvSpPr>
      <xdr:spPr>
        <a:xfrm>
          <a:off x="8699500" y="989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73637</xdr:rowOff>
    </xdr:from>
    <xdr:ext cx="534377" cy="259045"/>
    <xdr:sp macro="" textlink="">
      <xdr:nvSpPr>
        <xdr:cNvPr id="349" name="テキスト ボックス 348"/>
        <xdr:cNvSpPr txBox="1"/>
      </xdr:nvSpPr>
      <xdr:spPr>
        <a:xfrm>
          <a:off x="8483111" y="96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105853</xdr:rowOff>
    </xdr:from>
    <xdr:to>
      <xdr:col>41</xdr:col>
      <xdr:colOff>50800</xdr:colOff>
      <xdr:row>58</xdr:row>
      <xdr:rowOff>111541</xdr:rowOff>
    </xdr:to>
    <xdr:cxnSp macro="">
      <xdr:nvCxnSpPr>
        <xdr:cNvPr id="350" name="直線コネクタ 349"/>
        <xdr:cNvCxnSpPr/>
      </xdr:nvCxnSpPr>
      <xdr:spPr>
        <a:xfrm flipV="1">
          <a:off x="6972300" y="10049953"/>
          <a:ext cx="889000" cy="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139478</xdr:rowOff>
    </xdr:from>
    <xdr:to>
      <xdr:col>41</xdr:col>
      <xdr:colOff>101600</xdr:colOff>
      <xdr:row>58</xdr:row>
      <xdr:rowOff>69628</xdr:rowOff>
    </xdr:to>
    <xdr:sp macro="" textlink="">
      <xdr:nvSpPr>
        <xdr:cNvPr id="351" name="フローチャート: 判断 350"/>
        <xdr:cNvSpPr/>
      </xdr:nvSpPr>
      <xdr:spPr>
        <a:xfrm>
          <a:off x="78105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86155</xdr:rowOff>
    </xdr:from>
    <xdr:ext cx="534377" cy="259045"/>
    <xdr:sp macro="" textlink="">
      <xdr:nvSpPr>
        <xdr:cNvPr id="352" name="テキスト ボックス 351"/>
        <xdr:cNvSpPr txBox="1"/>
      </xdr:nvSpPr>
      <xdr:spPr>
        <a:xfrm>
          <a:off x="7594111" y="968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170917</xdr:rowOff>
    </xdr:from>
    <xdr:to>
      <xdr:col>36</xdr:col>
      <xdr:colOff>165100</xdr:colOff>
      <xdr:row>58</xdr:row>
      <xdr:rowOff>101067</xdr:rowOff>
    </xdr:to>
    <xdr:sp macro="" textlink="">
      <xdr:nvSpPr>
        <xdr:cNvPr id="353" name="フローチャート: 判断 352"/>
        <xdr:cNvSpPr/>
      </xdr:nvSpPr>
      <xdr:spPr>
        <a:xfrm>
          <a:off x="6921500" y="99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117594</xdr:rowOff>
    </xdr:from>
    <xdr:ext cx="534377" cy="259045"/>
    <xdr:sp macro="" textlink="">
      <xdr:nvSpPr>
        <xdr:cNvPr id="354" name="テキスト ボックス 353"/>
        <xdr:cNvSpPr txBox="1"/>
      </xdr:nvSpPr>
      <xdr:spPr>
        <a:xfrm>
          <a:off x="6705111" y="971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43996</xdr:rowOff>
    </xdr:from>
    <xdr:to>
      <xdr:col>55</xdr:col>
      <xdr:colOff>50800</xdr:colOff>
      <xdr:row>58</xdr:row>
      <xdr:rowOff>145596</xdr:rowOff>
    </xdr:to>
    <xdr:sp macro="" textlink="">
      <xdr:nvSpPr>
        <xdr:cNvPr id="360" name="楕円 359"/>
        <xdr:cNvSpPr/>
      </xdr:nvSpPr>
      <xdr:spPr>
        <a:xfrm>
          <a:off x="10426700" y="998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130373</xdr:rowOff>
    </xdr:from>
    <xdr:ext cx="534377" cy="259045"/>
    <xdr:sp macro="" textlink="">
      <xdr:nvSpPr>
        <xdr:cNvPr id="361" name="農林水産業費該当値テキスト"/>
        <xdr:cNvSpPr txBox="1"/>
      </xdr:nvSpPr>
      <xdr:spPr>
        <a:xfrm>
          <a:off x="10528300" y="990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50216</xdr:rowOff>
    </xdr:from>
    <xdr:to>
      <xdr:col>50</xdr:col>
      <xdr:colOff>165100</xdr:colOff>
      <xdr:row>58</xdr:row>
      <xdr:rowOff>151816</xdr:rowOff>
    </xdr:to>
    <xdr:sp macro="" textlink="">
      <xdr:nvSpPr>
        <xdr:cNvPr id="362" name="楕円 361"/>
        <xdr:cNvSpPr/>
      </xdr:nvSpPr>
      <xdr:spPr>
        <a:xfrm>
          <a:off x="9588500" y="999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142943</xdr:rowOff>
    </xdr:from>
    <xdr:ext cx="534377" cy="259045"/>
    <xdr:sp macro="" textlink="">
      <xdr:nvSpPr>
        <xdr:cNvPr id="363" name="テキスト ボックス 362"/>
        <xdr:cNvSpPr txBox="1"/>
      </xdr:nvSpPr>
      <xdr:spPr>
        <a:xfrm>
          <a:off x="9372111" y="1008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58830</xdr:rowOff>
    </xdr:from>
    <xdr:to>
      <xdr:col>46</xdr:col>
      <xdr:colOff>38100</xdr:colOff>
      <xdr:row>58</xdr:row>
      <xdr:rowOff>160430</xdr:rowOff>
    </xdr:to>
    <xdr:sp macro="" textlink="">
      <xdr:nvSpPr>
        <xdr:cNvPr id="364" name="楕円 363"/>
        <xdr:cNvSpPr/>
      </xdr:nvSpPr>
      <xdr:spPr>
        <a:xfrm>
          <a:off x="8699500" y="1000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151557</xdr:rowOff>
    </xdr:from>
    <xdr:ext cx="534377" cy="259045"/>
    <xdr:sp macro="" textlink="">
      <xdr:nvSpPr>
        <xdr:cNvPr id="365" name="テキスト ボックス 364"/>
        <xdr:cNvSpPr txBox="1"/>
      </xdr:nvSpPr>
      <xdr:spPr>
        <a:xfrm>
          <a:off x="8483111" y="1009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55053</xdr:rowOff>
    </xdr:from>
    <xdr:to>
      <xdr:col>41</xdr:col>
      <xdr:colOff>101600</xdr:colOff>
      <xdr:row>58</xdr:row>
      <xdr:rowOff>156653</xdr:rowOff>
    </xdr:to>
    <xdr:sp macro="" textlink="">
      <xdr:nvSpPr>
        <xdr:cNvPr id="366" name="楕円 365"/>
        <xdr:cNvSpPr/>
      </xdr:nvSpPr>
      <xdr:spPr>
        <a:xfrm>
          <a:off x="7810500" y="999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147780</xdr:rowOff>
    </xdr:from>
    <xdr:ext cx="534377" cy="259045"/>
    <xdr:sp macro="" textlink="">
      <xdr:nvSpPr>
        <xdr:cNvPr id="367" name="テキスト ボックス 366"/>
        <xdr:cNvSpPr txBox="1"/>
      </xdr:nvSpPr>
      <xdr:spPr>
        <a:xfrm>
          <a:off x="7594111" y="1009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60741</xdr:rowOff>
    </xdr:from>
    <xdr:to>
      <xdr:col>36</xdr:col>
      <xdr:colOff>165100</xdr:colOff>
      <xdr:row>58</xdr:row>
      <xdr:rowOff>162341</xdr:rowOff>
    </xdr:to>
    <xdr:sp macro="" textlink="">
      <xdr:nvSpPr>
        <xdr:cNvPr id="368" name="楕円 367"/>
        <xdr:cNvSpPr/>
      </xdr:nvSpPr>
      <xdr:spPr>
        <a:xfrm>
          <a:off x="6921500" y="1000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153468</xdr:rowOff>
    </xdr:from>
    <xdr:ext cx="534377" cy="259045"/>
    <xdr:sp macro="" textlink="">
      <xdr:nvSpPr>
        <xdr:cNvPr id="369" name="テキスト ボックス 368"/>
        <xdr:cNvSpPr txBox="1"/>
      </xdr:nvSpPr>
      <xdr:spPr>
        <a:xfrm>
          <a:off x="6705111" y="1009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92519</xdr:rowOff>
    </xdr:from>
    <xdr:to>
      <xdr:col>54</xdr:col>
      <xdr:colOff>189865</xdr:colOff>
      <xdr:row>79</xdr:row>
      <xdr:rowOff>34607</xdr:rowOff>
    </xdr:to>
    <xdr:cxnSp macro="">
      <xdr:nvCxnSpPr>
        <xdr:cNvPr id="393" name="直線コネクタ 392"/>
        <xdr:cNvCxnSpPr/>
      </xdr:nvCxnSpPr>
      <xdr:spPr>
        <a:xfrm flipV="1">
          <a:off x="10475595" y="12094019"/>
          <a:ext cx="1270" cy="148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38434</xdr:rowOff>
    </xdr:from>
    <xdr:ext cx="378565" cy="259045"/>
    <xdr:sp macro="" textlink="">
      <xdr:nvSpPr>
        <xdr:cNvPr id="394" name="商工費最小値テキスト"/>
        <xdr:cNvSpPr txBox="1"/>
      </xdr:nvSpPr>
      <xdr:spPr>
        <a:xfrm>
          <a:off x="10528300" y="13582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34607</xdr:rowOff>
    </xdr:from>
    <xdr:to>
      <xdr:col>55</xdr:col>
      <xdr:colOff>88900</xdr:colOff>
      <xdr:row>79</xdr:row>
      <xdr:rowOff>34607</xdr:rowOff>
    </xdr:to>
    <xdr:cxnSp macro="">
      <xdr:nvCxnSpPr>
        <xdr:cNvPr id="395" name="直線コネクタ 394"/>
        <xdr:cNvCxnSpPr/>
      </xdr:nvCxnSpPr>
      <xdr:spPr>
        <a:xfrm>
          <a:off x="10388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39196</xdr:rowOff>
    </xdr:from>
    <xdr:ext cx="599010" cy="259045"/>
    <xdr:sp macro="" textlink="">
      <xdr:nvSpPr>
        <xdr:cNvPr id="396" name="商工費最大値テキスト"/>
        <xdr:cNvSpPr txBox="1"/>
      </xdr:nvSpPr>
      <xdr:spPr>
        <a:xfrm>
          <a:off x="10528300" y="1186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92519</xdr:rowOff>
    </xdr:from>
    <xdr:to>
      <xdr:col>55</xdr:col>
      <xdr:colOff>88900</xdr:colOff>
      <xdr:row>70</xdr:row>
      <xdr:rowOff>92519</xdr:rowOff>
    </xdr:to>
    <xdr:cxnSp macro="">
      <xdr:nvCxnSpPr>
        <xdr:cNvPr id="397" name="直線コネクタ 396"/>
        <xdr:cNvCxnSpPr/>
      </xdr:nvCxnSpPr>
      <xdr:spPr>
        <a:xfrm>
          <a:off x="10388600" y="1209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102273</xdr:rowOff>
    </xdr:from>
    <xdr:to>
      <xdr:col>55</xdr:col>
      <xdr:colOff>0</xdr:colOff>
      <xdr:row>78</xdr:row>
      <xdr:rowOff>107341</xdr:rowOff>
    </xdr:to>
    <xdr:cxnSp macro="">
      <xdr:nvCxnSpPr>
        <xdr:cNvPr id="398" name="直線コネクタ 397"/>
        <xdr:cNvCxnSpPr/>
      </xdr:nvCxnSpPr>
      <xdr:spPr>
        <a:xfrm>
          <a:off x="9639300" y="13475373"/>
          <a:ext cx="8382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128185</xdr:rowOff>
    </xdr:from>
    <xdr:ext cx="534377" cy="259045"/>
    <xdr:sp macro="" textlink="">
      <xdr:nvSpPr>
        <xdr:cNvPr id="399" name="商工費平均値テキスト"/>
        <xdr:cNvSpPr txBox="1"/>
      </xdr:nvSpPr>
      <xdr:spPr>
        <a:xfrm>
          <a:off x="10528300" y="13158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105308</xdr:rowOff>
    </xdr:from>
    <xdr:to>
      <xdr:col>55</xdr:col>
      <xdr:colOff>50800</xdr:colOff>
      <xdr:row>78</xdr:row>
      <xdr:rowOff>35458</xdr:rowOff>
    </xdr:to>
    <xdr:sp macro="" textlink="">
      <xdr:nvSpPr>
        <xdr:cNvPr id="400" name="フローチャート: 判断 399"/>
        <xdr:cNvSpPr/>
      </xdr:nvSpPr>
      <xdr:spPr>
        <a:xfrm>
          <a:off x="10426700" y="1330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102273</xdr:rowOff>
    </xdr:from>
    <xdr:to>
      <xdr:col>50</xdr:col>
      <xdr:colOff>114300</xdr:colOff>
      <xdr:row>78</xdr:row>
      <xdr:rowOff>124358</xdr:rowOff>
    </xdr:to>
    <xdr:cxnSp macro="">
      <xdr:nvCxnSpPr>
        <xdr:cNvPr id="401" name="直線コネクタ 400"/>
        <xdr:cNvCxnSpPr/>
      </xdr:nvCxnSpPr>
      <xdr:spPr>
        <a:xfrm flipV="1">
          <a:off x="8750300" y="13475373"/>
          <a:ext cx="889000" cy="2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101791</xdr:rowOff>
    </xdr:from>
    <xdr:to>
      <xdr:col>50</xdr:col>
      <xdr:colOff>165100</xdr:colOff>
      <xdr:row>78</xdr:row>
      <xdr:rowOff>31941</xdr:rowOff>
    </xdr:to>
    <xdr:sp macro="" textlink="">
      <xdr:nvSpPr>
        <xdr:cNvPr id="402" name="フローチャート: 判断 401"/>
        <xdr:cNvSpPr/>
      </xdr:nvSpPr>
      <xdr:spPr>
        <a:xfrm>
          <a:off x="9588500" y="1330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48468</xdr:rowOff>
    </xdr:from>
    <xdr:ext cx="534377" cy="259045"/>
    <xdr:sp macro="" textlink="">
      <xdr:nvSpPr>
        <xdr:cNvPr id="403" name="テキスト ボックス 402"/>
        <xdr:cNvSpPr txBox="1"/>
      </xdr:nvSpPr>
      <xdr:spPr>
        <a:xfrm>
          <a:off x="9372111" y="1307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124358</xdr:rowOff>
    </xdr:from>
    <xdr:to>
      <xdr:col>45</xdr:col>
      <xdr:colOff>177800</xdr:colOff>
      <xdr:row>78</xdr:row>
      <xdr:rowOff>148526</xdr:rowOff>
    </xdr:to>
    <xdr:cxnSp macro="">
      <xdr:nvCxnSpPr>
        <xdr:cNvPr id="404" name="直線コネクタ 403"/>
        <xdr:cNvCxnSpPr/>
      </xdr:nvCxnSpPr>
      <xdr:spPr>
        <a:xfrm flipV="1">
          <a:off x="7861300" y="13497458"/>
          <a:ext cx="889000" cy="2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66039</xdr:rowOff>
    </xdr:from>
    <xdr:to>
      <xdr:col>46</xdr:col>
      <xdr:colOff>38100</xdr:colOff>
      <xdr:row>77</xdr:row>
      <xdr:rowOff>167639</xdr:rowOff>
    </xdr:to>
    <xdr:sp macro="" textlink="">
      <xdr:nvSpPr>
        <xdr:cNvPr id="405" name="フローチャート: 判断 404"/>
        <xdr:cNvSpPr/>
      </xdr:nvSpPr>
      <xdr:spPr>
        <a:xfrm>
          <a:off x="8699500" y="1326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12716</xdr:rowOff>
    </xdr:from>
    <xdr:ext cx="534377" cy="259045"/>
    <xdr:sp macro="" textlink="">
      <xdr:nvSpPr>
        <xdr:cNvPr id="406" name="テキスト ボックス 405"/>
        <xdr:cNvSpPr txBox="1"/>
      </xdr:nvSpPr>
      <xdr:spPr>
        <a:xfrm>
          <a:off x="8483111" y="1304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148526</xdr:rowOff>
    </xdr:from>
    <xdr:to>
      <xdr:col>41</xdr:col>
      <xdr:colOff>50800</xdr:colOff>
      <xdr:row>78</xdr:row>
      <xdr:rowOff>157708</xdr:rowOff>
    </xdr:to>
    <xdr:cxnSp macro="">
      <xdr:nvCxnSpPr>
        <xdr:cNvPr id="407" name="直線コネクタ 406"/>
        <xdr:cNvCxnSpPr/>
      </xdr:nvCxnSpPr>
      <xdr:spPr>
        <a:xfrm flipV="1">
          <a:off x="6972300" y="13521626"/>
          <a:ext cx="889000" cy="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107708</xdr:rowOff>
    </xdr:from>
    <xdr:to>
      <xdr:col>41</xdr:col>
      <xdr:colOff>101600</xdr:colOff>
      <xdr:row>78</xdr:row>
      <xdr:rowOff>37858</xdr:rowOff>
    </xdr:to>
    <xdr:sp macro="" textlink="">
      <xdr:nvSpPr>
        <xdr:cNvPr id="408" name="フローチャート: 判断 407"/>
        <xdr:cNvSpPr/>
      </xdr:nvSpPr>
      <xdr:spPr>
        <a:xfrm>
          <a:off x="7810500" y="133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54385</xdr:rowOff>
    </xdr:from>
    <xdr:ext cx="534377" cy="259045"/>
    <xdr:sp macro="" textlink="">
      <xdr:nvSpPr>
        <xdr:cNvPr id="409" name="テキスト ボックス 408"/>
        <xdr:cNvSpPr txBox="1"/>
      </xdr:nvSpPr>
      <xdr:spPr>
        <a:xfrm>
          <a:off x="7594111" y="1308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29998</xdr:rowOff>
    </xdr:from>
    <xdr:to>
      <xdr:col>36</xdr:col>
      <xdr:colOff>165100</xdr:colOff>
      <xdr:row>77</xdr:row>
      <xdr:rowOff>131598</xdr:rowOff>
    </xdr:to>
    <xdr:sp macro="" textlink="">
      <xdr:nvSpPr>
        <xdr:cNvPr id="410" name="フローチャート: 判断 409"/>
        <xdr:cNvSpPr/>
      </xdr:nvSpPr>
      <xdr:spPr>
        <a:xfrm>
          <a:off x="6921500" y="1323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148125</xdr:rowOff>
    </xdr:from>
    <xdr:ext cx="534377" cy="259045"/>
    <xdr:sp macro="" textlink="">
      <xdr:nvSpPr>
        <xdr:cNvPr id="411" name="テキスト ボックス 410"/>
        <xdr:cNvSpPr txBox="1"/>
      </xdr:nvSpPr>
      <xdr:spPr>
        <a:xfrm>
          <a:off x="6705111" y="1300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56541</xdr:rowOff>
    </xdr:from>
    <xdr:to>
      <xdr:col>55</xdr:col>
      <xdr:colOff>50800</xdr:colOff>
      <xdr:row>78</xdr:row>
      <xdr:rowOff>158141</xdr:rowOff>
    </xdr:to>
    <xdr:sp macro="" textlink="">
      <xdr:nvSpPr>
        <xdr:cNvPr id="417" name="楕円 416"/>
        <xdr:cNvSpPr/>
      </xdr:nvSpPr>
      <xdr:spPr>
        <a:xfrm>
          <a:off x="10426700" y="1342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142918</xdr:rowOff>
    </xdr:from>
    <xdr:ext cx="469744" cy="259045"/>
    <xdr:sp macro="" textlink="">
      <xdr:nvSpPr>
        <xdr:cNvPr id="418" name="商工費該当値テキスト"/>
        <xdr:cNvSpPr txBox="1"/>
      </xdr:nvSpPr>
      <xdr:spPr>
        <a:xfrm>
          <a:off x="10528300" y="13344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51473</xdr:rowOff>
    </xdr:from>
    <xdr:to>
      <xdr:col>50</xdr:col>
      <xdr:colOff>165100</xdr:colOff>
      <xdr:row>78</xdr:row>
      <xdr:rowOff>153073</xdr:rowOff>
    </xdr:to>
    <xdr:sp macro="" textlink="">
      <xdr:nvSpPr>
        <xdr:cNvPr id="419" name="楕円 418"/>
        <xdr:cNvSpPr/>
      </xdr:nvSpPr>
      <xdr:spPr>
        <a:xfrm>
          <a:off x="9588500" y="1342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144200</xdr:rowOff>
    </xdr:from>
    <xdr:ext cx="469744" cy="259045"/>
    <xdr:sp macro="" textlink="">
      <xdr:nvSpPr>
        <xdr:cNvPr id="420" name="テキスト ボックス 419"/>
        <xdr:cNvSpPr txBox="1"/>
      </xdr:nvSpPr>
      <xdr:spPr>
        <a:xfrm>
          <a:off x="9404428" y="1351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73558</xdr:rowOff>
    </xdr:from>
    <xdr:to>
      <xdr:col>46</xdr:col>
      <xdr:colOff>38100</xdr:colOff>
      <xdr:row>79</xdr:row>
      <xdr:rowOff>3708</xdr:rowOff>
    </xdr:to>
    <xdr:sp macro="" textlink="">
      <xdr:nvSpPr>
        <xdr:cNvPr id="421" name="楕円 420"/>
        <xdr:cNvSpPr/>
      </xdr:nvSpPr>
      <xdr:spPr>
        <a:xfrm>
          <a:off x="8699500" y="1344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166285</xdr:rowOff>
    </xdr:from>
    <xdr:ext cx="469744" cy="259045"/>
    <xdr:sp macro="" textlink="">
      <xdr:nvSpPr>
        <xdr:cNvPr id="422" name="テキスト ボックス 421"/>
        <xdr:cNvSpPr txBox="1"/>
      </xdr:nvSpPr>
      <xdr:spPr>
        <a:xfrm>
          <a:off x="8515428" y="13539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97726</xdr:rowOff>
    </xdr:from>
    <xdr:to>
      <xdr:col>41</xdr:col>
      <xdr:colOff>101600</xdr:colOff>
      <xdr:row>79</xdr:row>
      <xdr:rowOff>27876</xdr:rowOff>
    </xdr:to>
    <xdr:sp macro="" textlink="">
      <xdr:nvSpPr>
        <xdr:cNvPr id="423" name="楕円 422"/>
        <xdr:cNvSpPr/>
      </xdr:nvSpPr>
      <xdr:spPr>
        <a:xfrm>
          <a:off x="7810500" y="1347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19003</xdr:rowOff>
    </xdr:from>
    <xdr:ext cx="469744" cy="259045"/>
    <xdr:sp macro="" textlink="">
      <xdr:nvSpPr>
        <xdr:cNvPr id="424" name="テキスト ボックス 423"/>
        <xdr:cNvSpPr txBox="1"/>
      </xdr:nvSpPr>
      <xdr:spPr>
        <a:xfrm>
          <a:off x="7626428" y="1356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106908</xdr:rowOff>
    </xdr:from>
    <xdr:to>
      <xdr:col>36</xdr:col>
      <xdr:colOff>165100</xdr:colOff>
      <xdr:row>79</xdr:row>
      <xdr:rowOff>37058</xdr:rowOff>
    </xdr:to>
    <xdr:sp macro="" textlink="">
      <xdr:nvSpPr>
        <xdr:cNvPr id="425" name="楕円 424"/>
        <xdr:cNvSpPr/>
      </xdr:nvSpPr>
      <xdr:spPr>
        <a:xfrm>
          <a:off x="6921500" y="1348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28185</xdr:rowOff>
    </xdr:from>
    <xdr:ext cx="469744" cy="259045"/>
    <xdr:sp macro="" textlink="">
      <xdr:nvSpPr>
        <xdr:cNvPr id="426" name="テキスト ボックス 425"/>
        <xdr:cNvSpPr txBox="1"/>
      </xdr:nvSpPr>
      <xdr:spPr>
        <a:xfrm>
          <a:off x="6737428" y="1357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137933</xdr:rowOff>
    </xdr:from>
    <xdr:to>
      <xdr:col>54</xdr:col>
      <xdr:colOff>189865</xdr:colOff>
      <xdr:row>99</xdr:row>
      <xdr:rowOff>80756</xdr:rowOff>
    </xdr:to>
    <xdr:cxnSp macro="">
      <xdr:nvCxnSpPr>
        <xdr:cNvPr id="452" name="直線コネクタ 451"/>
        <xdr:cNvCxnSpPr/>
      </xdr:nvCxnSpPr>
      <xdr:spPr>
        <a:xfrm flipV="1">
          <a:off x="10475595" y="15568433"/>
          <a:ext cx="1270" cy="148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84583</xdr:rowOff>
    </xdr:from>
    <xdr:ext cx="534377" cy="259045"/>
    <xdr:sp macro="" textlink="">
      <xdr:nvSpPr>
        <xdr:cNvPr id="453" name="土木費最小値テキスト"/>
        <xdr:cNvSpPr txBox="1"/>
      </xdr:nvSpPr>
      <xdr:spPr>
        <a:xfrm>
          <a:off x="10528300" y="1705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80756</xdr:rowOff>
    </xdr:from>
    <xdr:to>
      <xdr:col>55</xdr:col>
      <xdr:colOff>88900</xdr:colOff>
      <xdr:row>99</xdr:row>
      <xdr:rowOff>80756</xdr:rowOff>
    </xdr:to>
    <xdr:cxnSp macro="">
      <xdr:nvCxnSpPr>
        <xdr:cNvPr id="454" name="直線コネクタ 453"/>
        <xdr:cNvCxnSpPr/>
      </xdr:nvCxnSpPr>
      <xdr:spPr>
        <a:xfrm>
          <a:off x="10388600" y="170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84610</xdr:rowOff>
    </xdr:from>
    <xdr:ext cx="690189" cy="259045"/>
    <xdr:sp macro="" textlink="">
      <xdr:nvSpPr>
        <xdr:cNvPr id="455" name="土木費最大値テキスト"/>
        <xdr:cNvSpPr txBox="1"/>
      </xdr:nvSpPr>
      <xdr:spPr>
        <a:xfrm>
          <a:off x="10528300" y="153436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1,381,623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137933</xdr:rowOff>
    </xdr:from>
    <xdr:to>
      <xdr:col>55</xdr:col>
      <xdr:colOff>88900</xdr:colOff>
      <xdr:row>90</xdr:row>
      <xdr:rowOff>137933</xdr:rowOff>
    </xdr:to>
    <xdr:cxnSp macro="">
      <xdr:nvCxnSpPr>
        <xdr:cNvPr id="456" name="直線コネクタ 455"/>
        <xdr:cNvCxnSpPr/>
      </xdr:nvCxnSpPr>
      <xdr:spPr>
        <a:xfrm>
          <a:off x="10388600" y="1556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30207</xdr:rowOff>
    </xdr:from>
    <xdr:to>
      <xdr:col>55</xdr:col>
      <xdr:colOff>0</xdr:colOff>
      <xdr:row>99</xdr:row>
      <xdr:rowOff>31677</xdr:rowOff>
    </xdr:to>
    <xdr:cxnSp macro="">
      <xdr:nvCxnSpPr>
        <xdr:cNvPr id="457" name="直線コネクタ 456"/>
        <xdr:cNvCxnSpPr/>
      </xdr:nvCxnSpPr>
      <xdr:spPr>
        <a:xfrm>
          <a:off x="9639300" y="17003757"/>
          <a:ext cx="8382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146938</xdr:rowOff>
    </xdr:from>
    <xdr:ext cx="534377" cy="259045"/>
    <xdr:sp macro="" textlink="">
      <xdr:nvSpPr>
        <xdr:cNvPr id="458" name="土木費平均値テキスト"/>
        <xdr:cNvSpPr txBox="1"/>
      </xdr:nvSpPr>
      <xdr:spPr>
        <a:xfrm>
          <a:off x="10528300" y="16777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124061</xdr:rowOff>
    </xdr:from>
    <xdr:to>
      <xdr:col>55</xdr:col>
      <xdr:colOff>50800</xdr:colOff>
      <xdr:row>99</xdr:row>
      <xdr:rowOff>54211</xdr:rowOff>
    </xdr:to>
    <xdr:sp macro="" textlink="">
      <xdr:nvSpPr>
        <xdr:cNvPr id="459" name="フローチャート: 判断 458"/>
        <xdr:cNvSpPr/>
      </xdr:nvSpPr>
      <xdr:spPr>
        <a:xfrm>
          <a:off x="104267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27312</xdr:rowOff>
    </xdr:from>
    <xdr:to>
      <xdr:col>50</xdr:col>
      <xdr:colOff>114300</xdr:colOff>
      <xdr:row>99</xdr:row>
      <xdr:rowOff>30207</xdr:rowOff>
    </xdr:to>
    <xdr:cxnSp macro="">
      <xdr:nvCxnSpPr>
        <xdr:cNvPr id="460" name="直線コネクタ 459"/>
        <xdr:cNvCxnSpPr/>
      </xdr:nvCxnSpPr>
      <xdr:spPr>
        <a:xfrm>
          <a:off x="8750300" y="17000862"/>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115748</xdr:rowOff>
    </xdr:from>
    <xdr:to>
      <xdr:col>50</xdr:col>
      <xdr:colOff>165100</xdr:colOff>
      <xdr:row>99</xdr:row>
      <xdr:rowOff>45898</xdr:rowOff>
    </xdr:to>
    <xdr:sp macro="" textlink="">
      <xdr:nvSpPr>
        <xdr:cNvPr id="461" name="フローチャート: 判断 460"/>
        <xdr:cNvSpPr/>
      </xdr:nvSpPr>
      <xdr:spPr>
        <a:xfrm>
          <a:off x="9588500" y="169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62425</xdr:rowOff>
    </xdr:from>
    <xdr:ext cx="534377" cy="259045"/>
    <xdr:sp macro="" textlink="">
      <xdr:nvSpPr>
        <xdr:cNvPr id="462" name="テキスト ボックス 461"/>
        <xdr:cNvSpPr txBox="1"/>
      </xdr:nvSpPr>
      <xdr:spPr>
        <a:xfrm>
          <a:off x="9372111" y="1669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27312</xdr:rowOff>
    </xdr:from>
    <xdr:to>
      <xdr:col>45</xdr:col>
      <xdr:colOff>177800</xdr:colOff>
      <xdr:row>99</xdr:row>
      <xdr:rowOff>30462</xdr:rowOff>
    </xdr:to>
    <xdr:cxnSp macro="">
      <xdr:nvCxnSpPr>
        <xdr:cNvPr id="463" name="直線コネクタ 462"/>
        <xdr:cNvCxnSpPr/>
      </xdr:nvCxnSpPr>
      <xdr:spPr>
        <a:xfrm flipV="1">
          <a:off x="7861300" y="17000862"/>
          <a:ext cx="889000" cy="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134066</xdr:rowOff>
    </xdr:from>
    <xdr:to>
      <xdr:col>46</xdr:col>
      <xdr:colOff>38100</xdr:colOff>
      <xdr:row>99</xdr:row>
      <xdr:rowOff>64216</xdr:rowOff>
    </xdr:to>
    <xdr:sp macro="" textlink="">
      <xdr:nvSpPr>
        <xdr:cNvPr id="464" name="フローチャート: 判断 463"/>
        <xdr:cNvSpPr/>
      </xdr:nvSpPr>
      <xdr:spPr>
        <a:xfrm>
          <a:off x="8699500" y="1693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80743</xdr:rowOff>
    </xdr:from>
    <xdr:ext cx="534377" cy="259045"/>
    <xdr:sp macro="" textlink="">
      <xdr:nvSpPr>
        <xdr:cNvPr id="465" name="テキスト ボックス 464"/>
        <xdr:cNvSpPr txBox="1"/>
      </xdr:nvSpPr>
      <xdr:spPr>
        <a:xfrm>
          <a:off x="8483111" y="1671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25735</xdr:rowOff>
    </xdr:from>
    <xdr:to>
      <xdr:col>41</xdr:col>
      <xdr:colOff>50800</xdr:colOff>
      <xdr:row>99</xdr:row>
      <xdr:rowOff>30462</xdr:rowOff>
    </xdr:to>
    <xdr:cxnSp macro="">
      <xdr:nvCxnSpPr>
        <xdr:cNvPr id="466" name="直線コネクタ 465"/>
        <xdr:cNvCxnSpPr/>
      </xdr:nvCxnSpPr>
      <xdr:spPr>
        <a:xfrm>
          <a:off x="6972300" y="16999285"/>
          <a:ext cx="889000" cy="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123585</xdr:rowOff>
    </xdr:from>
    <xdr:to>
      <xdr:col>41</xdr:col>
      <xdr:colOff>101600</xdr:colOff>
      <xdr:row>99</xdr:row>
      <xdr:rowOff>53735</xdr:rowOff>
    </xdr:to>
    <xdr:sp macro="" textlink="">
      <xdr:nvSpPr>
        <xdr:cNvPr id="467" name="フローチャート: 判断 466"/>
        <xdr:cNvSpPr/>
      </xdr:nvSpPr>
      <xdr:spPr>
        <a:xfrm>
          <a:off x="7810500" y="16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70262</xdr:rowOff>
    </xdr:from>
    <xdr:ext cx="534377" cy="259045"/>
    <xdr:sp macro="" textlink="">
      <xdr:nvSpPr>
        <xdr:cNvPr id="468" name="テキスト ボックス 467"/>
        <xdr:cNvSpPr txBox="1"/>
      </xdr:nvSpPr>
      <xdr:spPr>
        <a:xfrm>
          <a:off x="7594111" y="1670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139965</xdr:rowOff>
    </xdr:from>
    <xdr:to>
      <xdr:col>36</xdr:col>
      <xdr:colOff>165100</xdr:colOff>
      <xdr:row>99</xdr:row>
      <xdr:rowOff>70115</xdr:rowOff>
    </xdr:to>
    <xdr:sp macro="" textlink="">
      <xdr:nvSpPr>
        <xdr:cNvPr id="469" name="フローチャート: 判断 468"/>
        <xdr:cNvSpPr/>
      </xdr:nvSpPr>
      <xdr:spPr>
        <a:xfrm>
          <a:off x="6921500" y="1694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86642</xdr:rowOff>
    </xdr:from>
    <xdr:ext cx="534377" cy="259045"/>
    <xdr:sp macro="" textlink="">
      <xdr:nvSpPr>
        <xdr:cNvPr id="470" name="テキスト ボックス 469"/>
        <xdr:cNvSpPr txBox="1"/>
      </xdr:nvSpPr>
      <xdr:spPr>
        <a:xfrm>
          <a:off x="6705111" y="167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152327</xdr:rowOff>
    </xdr:from>
    <xdr:to>
      <xdr:col>55</xdr:col>
      <xdr:colOff>50800</xdr:colOff>
      <xdr:row>99</xdr:row>
      <xdr:rowOff>82477</xdr:rowOff>
    </xdr:to>
    <xdr:sp macro="" textlink="">
      <xdr:nvSpPr>
        <xdr:cNvPr id="476" name="楕円 475"/>
        <xdr:cNvSpPr/>
      </xdr:nvSpPr>
      <xdr:spPr>
        <a:xfrm>
          <a:off x="10426700" y="1695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102487</xdr:rowOff>
    </xdr:from>
    <xdr:ext cx="534377" cy="259045"/>
    <xdr:sp macro="" textlink="">
      <xdr:nvSpPr>
        <xdr:cNvPr id="477" name="土木費該当値テキスト"/>
        <xdr:cNvSpPr txBox="1"/>
      </xdr:nvSpPr>
      <xdr:spPr>
        <a:xfrm>
          <a:off x="10528300" y="1690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150857</xdr:rowOff>
    </xdr:from>
    <xdr:to>
      <xdr:col>50</xdr:col>
      <xdr:colOff>165100</xdr:colOff>
      <xdr:row>99</xdr:row>
      <xdr:rowOff>81007</xdr:rowOff>
    </xdr:to>
    <xdr:sp macro="" textlink="">
      <xdr:nvSpPr>
        <xdr:cNvPr id="478" name="楕円 477"/>
        <xdr:cNvSpPr/>
      </xdr:nvSpPr>
      <xdr:spPr>
        <a:xfrm>
          <a:off x="9588500" y="169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72134</xdr:rowOff>
    </xdr:from>
    <xdr:ext cx="534377" cy="259045"/>
    <xdr:sp macro="" textlink="">
      <xdr:nvSpPr>
        <xdr:cNvPr id="479" name="テキスト ボックス 478"/>
        <xdr:cNvSpPr txBox="1"/>
      </xdr:nvSpPr>
      <xdr:spPr>
        <a:xfrm>
          <a:off x="9372111" y="1704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147962</xdr:rowOff>
    </xdr:from>
    <xdr:to>
      <xdr:col>46</xdr:col>
      <xdr:colOff>38100</xdr:colOff>
      <xdr:row>99</xdr:row>
      <xdr:rowOff>78112</xdr:rowOff>
    </xdr:to>
    <xdr:sp macro="" textlink="">
      <xdr:nvSpPr>
        <xdr:cNvPr id="480" name="楕円 479"/>
        <xdr:cNvSpPr/>
      </xdr:nvSpPr>
      <xdr:spPr>
        <a:xfrm>
          <a:off x="8699500" y="1695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69239</xdr:rowOff>
    </xdr:from>
    <xdr:ext cx="534377" cy="259045"/>
    <xdr:sp macro="" textlink="">
      <xdr:nvSpPr>
        <xdr:cNvPr id="481" name="テキスト ボックス 480"/>
        <xdr:cNvSpPr txBox="1"/>
      </xdr:nvSpPr>
      <xdr:spPr>
        <a:xfrm>
          <a:off x="8483111" y="1704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151112</xdr:rowOff>
    </xdr:from>
    <xdr:to>
      <xdr:col>41</xdr:col>
      <xdr:colOff>101600</xdr:colOff>
      <xdr:row>99</xdr:row>
      <xdr:rowOff>81262</xdr:rowOff>
    </xdr:to>
    <xdr:sp macro="" textlink="">
      <xdr:nvSpPr>
        <xdr:cNvPr id="482" name="楕円 481"/>
        <xdr:cNvSpPr/>
      </xdr:nvSpPr>
      <xdr:spPr>
        <a:xfrm>
          <a:off x="7810500" y="1695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72389</xdr:rowOff>
    </xdr:from>
    <xdr:ext cx="534377" cy="259045"/>
    <xdr:sp macro="" textlink="">
      <xdr:nvSpPr>
        <xdr:cNvPr id="483" name="テキスト ボックス 482"/>
        <xdr:cNvSpPr txBox="1"/>
      </xdr:nvSpPr>
      <xdr:spPr>
        <a:xfrm>
          <a:off x="7594111" y="1704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146385</xdr:rowOff>
    </xdr:from>
    <xdr:to>
      <xdr:col>36</xdr:col>
      <xdr:colOff>165100</xdr:colOff>
      <xdr:row>99</xdr:row>
      <xdr:rowOff>76535</xdr:rowOff>
    </xdr:to>
    <xdr:sp macro="" textlink="">
      <xdr:nvSpPr>
        <xdr:cNvPr id="484" name="楕円 483"/>
        <xdr:cNvSpPr/>
      </xdr:nvSpPr>
      <xdr:spPr>
        <a:xfrm>
          <a:off x="6921500" y="1694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67662</xdr:rowOff>
    </xdr:from>
    <xdr:ext cx="534377" cy="259045"/>
    <xdr:sp macro="" textlink="">
      <xdr:nvSpPr>
        <xdr:cNvPr id="485" name="テキスト ボックス 484"/>
        <xdr:cNvSpPr txBox="1"/>
      </xdr:nvSpPr>
      <xdr:spPr>
        <a:xfrm>
          <a:off x="6705111" y="1704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136184</xdr:rowOff>
    </xdr:from>
    <xdr:to>
      <xdr:col>85</xdr:col>
      <xdr:colOff>126364</xdr:colOff>
      <xdr:row>38</xdr:row>
      <xdr:rowOff>67920</xdr:rowOff>
    </xdr:to>
    <xdr:cxnSp macro="">
      <xdr:nvCxnSpPr>
        <xdr:cNvPr id="507" name="直線コネクタ 506"/>
        <xdr:cNvCxnSpPr/>
      </xdr:nvCxnSpPr>
      <xdr:spPr>
        <a:xfrm flipV="1">
          <a:off x="16317595" y="5451134"/>
          <a:ext cx="1269" cy="113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71747</xdr:rowOff>
    </xdr:from>
    <xdr:ext cx="534377" cy="259045"/>
    <xdr:sp macro="" textlink="">
      <xdr:nvSpPr>
        <xdr:cNvPr id="508" name="消防費最小値テキスト"/>
        <xdr:cNvSpPr txBox="1"/>
      </xdr:nvSpPr>
      <xdr:spPr>
        <a:xfrm>
          <a:off x="16370300" y="65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67920</xdr:rowOff>
    </xdr:from>
    <xdr:to>
      <xdr:col>86</xdr:col>
      <xdr:colOff>25400</xdr:colOff>
      <xdr:row>38</xdr:row>
      <xdr:rowOff>67920</xdr:rowOff>
    </xdr:to>
    <xdr:cxnSp macro="">
      <xdr:nvCxnSpPr>
        <xdr:cNvPr id="509" name="直線コネクタ 508"/>
        <xdr:cNvCxnSpPr/>
      </xdr:nvCxnSpPr>
      <xdr:spPr>
        <a:xfrm>
          <a:off x="16230600" y="658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82861</xdr:rowOff>
    </xdr:from>
    <xdr:ext cx="599010" cy="259045"/>
    <xdr:sp macro="" textlink="">
      <xdr:nvSpPr>
        <xdr:cNvPr id="510" name="消防費最大値テキスト"/>
        <xdr:cNvSpPr txBox="1"/>
      </xdr:nvSpPr>
      <xdr:spPr>
        <a:xfrm>
          <a:off x="16370300" y="522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263,269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136184</xdr:rowOff>
    </xdr:from>
    <xdr:to>
      <xdr:col>86</xdr:col>
      <xdr:colOff>25400</xdr:colOff>
      <xdr:row>31</xdr:row>
      <xdr:rowOff>136184</xdr:rowOff>
    </xdr:to>
    <xdr:cxnSp macro="">
      <xdr:nvCxnSpPr>
        <xdr:cNvPr id="511" name="直線コネクタ 510"/>
        <xdr:cNvCxnSpPr/>
      </xdr:nvCxnSpPr>
      <xdr:spPr>
        <a:xfrm>
          <a:off x="16230600" y="5451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155071</xdr:rowOff>
    </xdr:from>
    <xdr:to>
      <xdr:col>85</xdr:col>
      <xdr:colOff>127000</xdr:colOff>
      <xdr:row>38</xdr:row>
      <xdr:rowOff>25336</xdr:rowOff>
    </xdr:to>
    <xdr:cxnSp macro="">
      <xdr:nvCxnSpPr>
        <xdr:cNvPr id="512" name="直線コネクタ 511"/>
        <xdr:cNvCxnSpPr/>
      </xdr:nvCxnSpPr>
      <xdr:spPr>
        <a:xfrm>
          <a:off x="15481300" y="6498721"/>
          <a:ext cx="838200" cy="4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120523</xdr:rowOff>
    </xdr:from>
    <xdr:ext cx="534377" cy="259045"/>
    <xdr:sp macro="" textlink="">
      <xdr:nvSpPr>
        <xdr:cNvPr id="513" name="消防費平均値テキスト"/>
        <xdr:cNvSpPr txBox="1"/>
      </xdr:nvSpPr>
      <xdr:spPr>
        <a:xfrm>
          <a:off x="16370300" y="6292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97646</xdr:rowOff>
    </xdr:from>
    <xdr:to>
      <xdr:col>85</xdr:col>
      <xdr:colOff>177800</xdr:colOff>
      <xdr:row>38</xdr:row>
      <xdr:rowOff>27797</xdr:rowOff>
    </xdr:to>
    <xdr:sp macro="" textlink="">
      <xdr:nvSpPr>
        <xdr:cNvPr id="514" name="フローチャート: 判断 513"/>
        <xdr:cNvSpPr/>
      </xdr:nvSpPr>
      <xdr:spPr>
        <a:xfrm>
          <a:off x="162687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155071</xdr:rowOff>
    </xdr:from>
    <xdr:to>
      <xdr:col>81</xdr:col>
      <xdr:colOff>50800</xdr:colOff>
      <xdr:row>37</xdr:row>
      <xdr:rowOff>163771</xdr:rowOff>
    </xdr:to>
    <xdr:cxnSp macro="">
      <xdr:nvCxnSpPr>
        <xdr:cNvPr id="515" name="直線コネクタ 514"/>
        <xdr:cNvCxnSpPr/>
      </xdr:nvCxnSpPr>
      <xdr:spPr>
        <a:xfrm flipV="1">
          <a:off x="14592300" y="6498721"/>
          <a:ext cx="889000" cy="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113017</xdr:rowOff>
    </xdr:from>
    <xdr:to>
      <xdr:col>81</xdr:col>
      <xdr:colOff>101600</xdr:colOff>
      <xdr:row>38</xdr:row>
      <xdr:rowOff>43167</xdr:rowOff>
    </xdr:to>
    <xdr:sp macro="" textlink="">
      <xdr:nvSpPr>
        <xdr:cNvPr id="516" name="フローチャート: 判断 515"/>
        <xdr:cNvSpPr/>
      </xdr:nvSpPr>
      <xdr:spPr>
        <a:xfrm>
          <a:off x="15430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34294</xdr:rowOff>
    </xdr:from>
    <xdr:ext cx="534377" cy="259045"/>
    <xdr:sp macro="" textlink="">
      <xdr:nvSpPr>
        <xdr:cNvPr id="517" name="テキスト ボックス 516"/>
        <xdr:cNvSpPr txBox="1"/>
      </xdr:nvSpPr>
      <xdr:spPr>
        <a:xfrm>
          <a:off x="15214111" y="654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163771</xdr:rowOff>
    </xdr:from>
    <xdr:to>
      <xdr:col>76</xdr:col>
      <xdr:colOff>114300</xdr:colOff>
      <xdr:row>38</xdr:row>
      <xdr:rowOff>53156</xdr:rowOff>
    </xdr:to>
    <xdr:cxnSp macro="">
      <xdr:nvCxnSpPr>
        <xdr:cNvPr id="518" name="直線コネクタ 517"/>
        <xdr:cNvCxnSpPr/>
      </xdr:nvCxnSpPr>
      <xdr:spPr>
        <a:xfrm flipV="1">
          <a:off x="13703300" y="6507421"/>
          <a:ext cx="889000" cy="6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108427</xdr:rowOff>
    </xdr:from>
    <xdr:to>
      <xdr:col>76</xdr:col>
      <xdr:colOff>165100</xdr:colOff>
      <xdr:row>38</xdr:row>
      <xdr:rowOff>38577</xdr:rowOff>
    </xdr:to>
    <xdr:sp macro="" textlink="">
      <xdr:nvSpPr>
        <xdr:cNvPr id="519" name="フローチャート: 判断 518"/>
        <xdr:cNvSpPr/>
      </xdr:nvSpPr>
      <xdr:spPr>
        <a:xfrm>
          <a:off x="14541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55104</xdr:rowOff>
    </xdr:from>
    <xdr:ext cx="534377" cy="259045"/>
    <xdr:sp macro="" textlink="">
      <xdr:nvSpPr>
        <xdr:cNvPr id="520" name="テキスト ボックス 519"/>
        <xdr:cNvSpPr txBox="1"/>
      </xdr:nvSpPr>
      <xdr:spPr>
        <a:xfrm>
          <a:off x="14325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43300</xdr:rowOff>
    </xdr:from>
    <xdr:to>
      <xdr:col>71</xdr:col>
      <xdr:colOff>177800</xdr:colOff>
      <xdr:row>38</xdr:row>
      <xdr:rowOff>53156</xdr:rowOff>
    </xdr:to>
    <xdr:cxnSp macro="">
      <xdr:nvCxnSpPr>
        <xdr:cNvPr id="521" name="直線コネクタ 520"/>
        <xdr:cNvCxnSpPr/>
      </xdr:nvCxnSpPr>
      <xdr:spPr>
        <a:xfrm>
          <a:off x="12814300" y="6558400"/>
          <a:ext cx="889000" cy="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94016</xdr:rowOff>
    </xdr:from>
    <xdr:to>
      <xdr:col>72</xdr:col>
      <xdr:colOff>38100</xdr:colOff>
      <xdr:row>38</xdr:row>
      <xdr:rowOff>24166</xdr:rowOff>
    </xdr:to>
    <xdr:sp macro="" textlink="">
      <xdr:nvSpPr>
        <xdr:cNvPr id="522" name="フローチャート: 判断 521"/>
        <xdr:cNvSpPr/>
      </xdr:nvSpPr>
      <xdr:spPr>
        <a:xfrm>
          <a:off x="13652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40693</xdr:rowOff>
    </xdr:from>
    <xdr:ext cx="534377" cy="259045"/>
    <xdr:sp macro="" textlink="">
      <xdr:nvSpPr>
        <xdr:cNvPr id="523" name="テキスト ボックス 522"/>
        <xdr:cNvSpPr txBox="1"/>
      </xdr:nvSpPr>
      <xdr:spPr>
        <a:xfrm>
          <a:off x="13436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82202</xdr:rowOff>
    </xdr:from>
    <xdr:to>
      <xdr:col>67</xdr:col>
      <xdr:colOff>101600</xdr:colOff>
      <xdr:row>38</xdr:row>
      <xdr:rowOff>12352</xdr:rowOff>
    </xdr:to>
    <xdr:sp macro="" textlink="">
      <xdr:nvSpPr>
        <xdr:cNvPr id="524" name="フローチャート: 判断 523"/>
        <xdr:cNvSpPr/>
      </xdr:nvSpPr>
      <xdr:spPr>
        <a:xfrm>
          <a:off x="12763500" y="642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28879</xdr:rowOff>
    </xdr:from>
    <xdr:ext cx="534377" cy="259045"/>
    <xdr:sp macro="" textlink="">
      <xdr:nvSpPr>
        <xdr:cNvPr id="525" name="テキスト ボックス 524"/>
        <xdr:cNvSpPr txBox="1"/>
      </xdr:nvSpPr>
      <xdr:spPr>
        <a:xfrm>
          <a:off x="12547111" y="620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145986</xdr:rowOff>
    </xdr:from>
    <xdr:to>
      <xdr:col>85</xdr:col>
      <xdr:colOff>177800</xdr:colOff>
      <xdr:row>38</xdr:row>
      <xdr:rowOff>76136</xdr:rowOff>
    </xdr:to>
    <xdr:sp macro="" textlink="">
      <xdr:nvSpPr>
        <xdr:cNvPr id="531" name="楕円 530"/>
        <xdr:cNvSpPr/>
      </xdr:nvSpPr>
      <xdr:spPr>
        <a:xfrm>
          <a:off x="16268700" y="648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76073</xdr:rowOff>
    </xdr:from>
    <xdr:ext cx="534377" cy="259045"/>
    <xdr:sp macro="" textlink="">
      <xdr:nvSpPr>
        <xdr:cNvPr id="532" name="消防費該当値テキスト"/>
        <xdr:cNvSpPr txBox="1"/>
      </xdr:nvSpPr>
      <xdr:spPr>
        <a:xfrm>
          <a:off x="16370300" y="641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104271</xdr:rowOff>
    </xdr:from>
    <xdr:to>
      <xdr:col>81</xdr:col>
      <xdr:colOff>101600</xdr:colOff>
      <xdr:row>38</xdr:row>
      <xdr:rowOff>34421</xdr:rowOff>
    </xdr:to>
    <xdr:sp macro="" textlink="">
      <xdr:nvSpPr>
        <xdr:cNvPr id="533" name="楕円 532"/>
        <xdr:cNvSpPr/>
      </xdr:nvSpPr>
      <xdr:spPr>
        <a:xfrm>
          <a:off x="15430500" y="644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50948</xdr:rowOff>
    </xdr:from>
    <xdr:ext cx="534377" cy="259045"/>
    <xdr:sp macro="" textlink="">
      <xdr:nvSpPr>
        <xdr:cNvPr id="534" name="テキスト ボックス 533"/>
        <xdr:cNvSpPr txBox="1"/>
      </xdr:nvSpPr>
      <xdr:spPr>
        <a:xfrm>
          <a:off x="15214111" y="622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112971</xdr:rowOff>
    </xdr:from>
    <xdr:to>
      <xdr:col>76</xdr:col>
      <xdr:colOff>165100</xdr:colOff>
      <xdr:row>38</xdr:row>
      <xdr:rowOff>43121</xdr:rowOff>
    </xdr:to>
    <xdr:sp macro="" textlink="">
      <xdr:nvSpPr>
        <xdr:cNvPr id="535" name="楕円 534"/>
        <xdr:cNvSpPr/>
      </xdr:nvSpPr>
      <xdr:spPr>
        <a:xfrm>
          <a:off x="14541500" y="645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34248</xdr:rowOff>
    </xdr:from>
    <xdr:ext cx="534377" cy="259045"/>
    <xdr:sp macro="" textlink="">
      <xdr:nvSpPr>
        <xdr:cNvPr id="536" name="テキスト ボックス 535"/>
        <xdr:cNvSpPr txBox="1"/>
      </xdr:nvSpPr>
      <xdr:spPr>
        <a:xfrm>
          <a:off x="14325111" y="654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2356</xdr:rowOff>
    </xdr:from>
    <xdr:to>
      <xdr:col>72</xdr:col>
      <xdr:colOff>38100</xdr:colOff>
      <xdr:row>38</xdr:row>
      <xdr:rowOff>103956</xdr:rowOff>
    </xdr:to>
    <xdr:sp macro="" textlink="">
      <xdr:nvSpPr>
        <xdr:cNvPr id="537" name="楕円 536"/>
        <xdr:cNvSpPr/>
      </xdr:nvSpPr>
      <xdr:spPr>
        <a:xfrm>
          <a:off x="13652500" y="651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95083</xdr:rowOff>
    </xdr:from>
    <xdr:ext cx="534377" cy="259045"/>
    <xdr:sp macro="" textlink="">
      <xdr:nvSpPr>
        <xdr:cNvPr id="538" name="テキスト ボックス 537"/>
        <xdr:cNvSpPr txBox="1"/>
      </xdr:nvSpPr>
      <xdr:spPr>
        <a:xfrm>
          <a:off x="13436111" y="661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163950</xdr:rowOff>
    </xdr:from>
    <xdr:to>
      <xdr:col>67</xdr:col>
      <xdr:colOff>101600</xdr:colOff>
      <xdr:row>38</xdr:row>
      <xdr:rowOff>94100</xdr:rowOff>
    </xdr:to>
    <xdr:sp macro="" textlink="">
      <xdr:nvSpPr>
        <xdr:cNvPr id="539" name="楕円 538"/>
        <xdr:cNvSpPr/>
      </xdr:nvSpPr>
      <xdr:spPr>
        <a:xfrm>
          <a:off x="12763500" y="65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85227</xdr:rowOff>
    </xdr:from>
    <xdr:ext cx="534377" cy="259045"/>
    <xdr:sp macro="" textlink="">
      <xdr:nvSpPr>
        <xdr:cNvPr id="540" name="テキスト ボックス 539"/>
        <xdr:cNvSpPr txBox="1"/>
      </xdr:nvSpPr>
      <xdr:spPr>
        <a:xfrm>
          <a:off x="12547111" y="660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52176</xdr:rowOff>
    </xdr:from>
    <xdr:to>
      <xdr:col>85</xdr:col>
      <xdr:colOff>126364</xdr:colOff>
      <xdr:row>58</xdr:row>
      <xdr:rowOff>135141</xdr:rowOff>
    </xdr:to>
    <xdr:cxnSp macro="">
      <xdr:nvCxnSpPr>
        <xdr:cNvPr id="566" name="直線コネクタ 565"/>
        <xdr:cNvCxnSpPr/>
      </xdr:nvCxnSpPr>
      <xdr:spPr>
        <a:xfrm flipV="1">
          <a:off x="16317595" y="8624676"/>
          <a:ext cx="1269" cy="1454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138968</xdr:rowOff>
    </xdr:from>
    <xdr:ext cx="534377" cy="259045"/>
    <xdr:sp macro="" textlink="">
      <xdr:nvSpPr>
        <xdr:cNvPr id="567" name="教育費最小値テキスト"/>
        <xdr:cNvSpPr txBox="1"/>
      </xdr:nvSpPr>
      <xdr:spPr>
        <a:xfrm>
          <a:off x="16370300" y="100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135141</xdr:rowOff>
    </xdr:from>
    <xdr:to>
      <xdr:col>86</xdr:col>
      <xdr:colOff>25400</xdr:colOff>
      <xdr:row>58</xdr:row>
      <xdr:rowOff>135141</xdr:rowOff>
    </xdr:to>
    <xdr:cxnSp macro="">
      <xdr:nvCxnSpPr>
        <xdr:cNvPr id="568" name="直線コネクタ 567"/>
        <xdr:cNvCxnSpPr/>
      </xdr:nvCxnSpPr>
      <xdr:spPr>
        <a:xfrm>
          <a:off x="16230600" y="1007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170303</xdr:rowOff>
    </xdr:from>
    <xdr:ext cx="599010" cy="259045"/>
    <xdr:sp macro="" textlink="">
      <xdr:nvSpPr>
        <xdr:cNvPr id="569" name="教育費最大値テキスト"/>
        <xdr:cNvSpPr txBox="1"/>
      </xdr:nvSpPr>
      <xdr:spPr>
        <a:xfrm>
          <a:off x="16370300" y="839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52176</xdr:rowOff>
    </xdr:from>
    <xdr:to>
      <xdr:col>86</xdr:col>
      <xdr:colOff>25400</xdr:colOff>
      <xdr:row>50</xdr:row>
      <xdr:rowOff>52176</xdr:rowOff>
    </xdr:to>
    <xdr:cxnSp macro="">
      <xdr:nvCxnSpPr>
        <xdr:cNvPr id="570" name="直線コネクタ 569"/>
        <xdr:cNvCxnSpPr/>
      </xdr:nvCxnSpPr>
      <xdr:spPr>
        <a:xfrm>
          <a:off x="16230600" y="862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135141</xdr:rowOff>
    </xdr:from>
    <xdr:to>
      <xdr:col>85</xdr:col>
      <xdr:colOff>127000</xdr:colOff>
      <xdr:row>58</xdr:row>
      <xdr:rowOff>143397</xdr:rowOff>
    </xdr:to>
    <xdr:cxnSp macro="">
      <xdr:nvCxnSpPr>
        <xdr:cNvPr id="571" name="直線コネクタ 570"/>
        <xdr:cNvCxnSpPr/>
      </xdr:nvCxnSpPr>
      <xdr:spPr>
        <a:xfrm flipV="1">
          <a:off x="15481300" y="10079241"/>
          <a:ext cx="838200"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2522</xdr:rowOff>
    </xdr:from>
    <xdr:ext cx="534377" cy="259045"/>
    <xdr:sp macro="" textlink="">
      <xdr:nvSpPr>
        <xdr:cNvPr id="572" name="教育費平均値テキスト"/>
        <xdr:cNvSpPr txBox="1"/>
      </xdr:nvSpPr>
      <xdr:spPr>
        <a:xfrm>
          <a:off x="16370300" y="977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151095</xdr:rowOff>
    </xdr:from>
    <xdr:to>
      <xdr:col>85</xdr:col>
      <xdr:colOff>177800</xdr:colOff>
      <xdr:row>58</xdr:row>
      <xdr:rowOff>81245</xdr:rowOff>
    </xdr:to>
    <xdr:sp macro="" textlink="">
      <xdr:nvSpPr>
        <xdr:cNvPr id="573" name="フローチャート: 判断 572"/>
        <xdr:cNvSpPr/>
      </xdr:nvSpPr>
      <xdr:spPr>
        <a:xfrm>
          <a:off x="162687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143028</xdr:rowOff>
    </xdr:from>
    <xdr:to>
      <xdr:col>81</xdr:col>
      <xdr:colOff>50800</xdr:colOff>
      <xdr:row>58</xdr:row>
      <xdr:rowOff>143397</xdr:rowOff>
    </xdr:to>
    <xdr:cxnSp macro="">
      <xdr:nvCxnSpPr>
        <xdr:cNvPr id="574" name="直線コネクタ 573"/>
        <xdr:cNvCxnSpPr/>
      </xdr:nvCxnSpPr>
      <xdr:spPr>
        <a:xfrm>
          <a:off x="14592300" y="10087128"/>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932</xdr:rowOff>
    </xdr:from>
    <xdr:to>
      <xdr:col>81</xdr:col>
      <xdr:colOff>101600</xdr:colOff>
      <xdr:row>58</xdr:row>
      <xdr:rowOff>102532</xdr:rowOff>
    </xdr:to>
    <xdr:sp macro="" textlink="">
      <xdr:nvSpPr>
        <xdr:cNvPr id="575" name="フローチャート: 判断 574"/>
        <xdr:cNvSpPr/>
      </xdr:nvSpPr>
      <xdr:spPr>
        <a:xfrm>
          <a:off x="15430500" y="99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119059</xdr:rowOff>
    </xdr:from>
    <xdr:ext cx="534377" cy="259045"/>
    <xdr:sp macro="" textlink="">
      <xdr:nvSpPr>
        <xdr:cNvPr id="576" name="テキスト ボックス 575"/>
        <xdr:cNvSpPr txBox="1"/>
      </xdr:nvSpPr>
      <xdr:spPr>
        <a:xfrm>
          <a:off x="15214111" y="972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143028</xdr:rowOff>
    </xdr:from>
    <xdr:to>
      <xdr:col>76</xdr:col>
      <xdr:colOff>114300</xdr:colOff>
      <xdr:row>58</xdr:row>
      <xdr:rowOff>153769</xdr:rowOff>
    </xdr:to>
    <xdr:cxnSp macro="">
      <xdr:nvCxnSpPr>
        <xdr:cNvPr id="577" name="直線コネクタ 576"/>
        <xdr:cNvCxnSpPr/>
      </xdr:nvCxnSpPr>
      <xdr:spPr>
        <a:xfrm flipV="1">
          <a:off x="13703300" y="10087128"/>
          <a:ext cx="889000" cy="1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154162</xdr:rowOff>
    </xdr:from>
    <xdr:to>
      <xdr:col>76</xdr:col>
      <xdr:colOff>165100</xdr:colOff>
      <xdr:row>58</xdr:row>
      <xdr:rowOff>84312</xdr:rowOff>
    </xdr:to>
    <xdr:sp macro="" textlink="">
      <xdr:nvSpPr>
        <xdr:cNvPr id="578" name="フローチャート: 判断 577"/>
        <xdr:cNvSpPr/>
      </xdr:nvSpPr>
      <xdr:spPr>
        <a:xfrm>
          <a:off x="14541500" y="992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100839</xdr:rowOff>
    </xdr:from>
    <xdr:ext cx="534377" cy="259045"/>
    <xdr:sp macro="" textlink="">
      <xdr:nvSpPr>
        <xdr:cNvPr id="579" name="テキスト ボックス 578"/>
        <xdr:cNvSpPr txBox="1"/>
      </xdr:nvSpPr>
      <xdr:spPr>
        <a:xfrm>
          <a:off x="14325111" y="970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149317</xdr:rowOff>
    </xdr:from>
    <xdr:to>
      <xdr:col>71</xdr:col>
      <xdr:colOff>177800</xdr:colOff>
      <xdr:row>58</xdr:row>
      <xdr:rowOff>153769</xdr:rowOff>
    </xdr:to>
    <xdr:cxnSp macro="">
      <xdr:nvCxnSpPr>
        <xdr:cNvPr id="580" name="直線コネクタ 579"/>
        <xdr:cNvCxnSpPr/>
      </xdr:nvCxnSpPr>
      <xdr:spPr>
        <a:xfrm>
          <a:off x="12814300" y="10093417"/>
          <a:ext cx="889000" cy="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135303</xdr:rowOff>
    </xdr:from>
    <xdr:to>
      <xdr:col>72</xdr:col>
      <xdr:colOff>38100</xdr:colOff>
      <xdr:row>58</xdr:row>
      <xdr:rowOff>65453</xdr:rowOff>
    </xdr:to>
    <xdr:sp macro="" textlink="">
      <xdr:nvSpPr>
        <xdr:cNvPr id="581" name="フローチャート: 判断 580"/>
        <xdr:cNvSpPr/>
      </xdr:nvSpPr>
      <xdr:spPr>
        <a:xfrm>
          <a:off x="13652500" y="990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81980</xdr:rowOff>
    </xdr:from>
    <xdr:ext cx="534377" cy="259045"/>
    <xdr:sp macro="" textlink="">
      <xdr:nvSpPr>
        <xdr:cNvPr id="582" name="テキスト ボックス 581"/>
        <xdr:cNvSpPr txBox="1"/>
      </xdr:nvSpPr>
      <xdr:spPr>
        <a:xfrm>
          <a:off x="13436111" y="968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163336</xdr:rowOff>
    </xdr:from>
    <xdr:to>
      <xdr:col>67</xdr:col>
      <xdr:colOff>101600</xdr:colOff>
      <xdr:row>58</xdr:row>
      <xdr:rowOff>93486</xdr:rowOff>
    </xdr:to>
    <xdr:sp macro="" textlink="">
      <xdr:nvSpPr>
        <xdr:cNvPr id="583" name="フローチャート: 判断 582"/>
        <xdr:cNvSpPr/>
      </xdr:nvSpPr>
      <xdr:spPr>
        <a:xfrm>
          <a:off x="12763500" y="993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110013</xdr:rowOff>
    </xdr:from>
    <xdr:ext cx="534377" cy="259045"/>
    <xdr:sp macro="" textlink="">
      <xdr:nvSpPr>
        <xdr:cNvPr id="584" name="テキスト ボックス 583"/>
        <xdr:cNvSpPr txBox="1"/>
      </xdr:nvSpPr>
      <xdr:spPr>
        <a:xfrm>
          <a:off x="12547111" y="971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84341</xdr:rowOff>
    </xdr:from>
    <xdr:to>
      <xdr:col>85</xdr:col>
      <xdr:colOff>177800</xdr:colOff>
      <xdr:row>59</xdr:row>
      <xdr:rowOff>14491</xdr:rowOff>
    </xdr:to>
    <xdr:sp macro="" textlink="">
      <xdr:nvSpPr>
        <xdr:cNvPr id="590" name="楕円 589"/>
        <xdr:cNvSpPr/>
      </xdr:nvSpPr>
      <xdr:spPr>
        <a:xfrm>
          <a:off x="16268700" y="1002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170718</xdr:rowOff>
    </xdr:from>
    <xdr:ext cx="534377" cy="259045"/>
    <xdr:sp macro="" textlink="">
      <xdr:nvSpPr>
        <xdr:cNvPr id="591" name="教育費該当値テキスト"/>
        <xdr:cNvSpPr txBox="1"/>
      </xdr:nvSpPr>
      <xdr:spPr>
        <a:xfrm>
          <a:off x="16370300" y="994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92597</xdr:rowOff>
    </xdr:from>
    <xdr:to>
      <xdr:col>81</xdr:col>
      <xdr:colOff>101600</xdr:colOff>
      <xdr:row>59</xdr:row>
      <xdr:rowOff>22747</xdr:rowOff>
    </xdr:to>
    <xdr:sp macro="" textlink="">
      <xdr:nvSpPr>
        <xdr:cNvPr id="592" name="楕円 591"/>
        <xdr:cNvSpPr/>
      </xdr:nvSpPr>
      <xdr:spPr>
        <a:xfrm>
          <a:off x="15430500" y="1003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13874</xdr:rowOff>
    </xdr:from>
    <xdr:ext cx="534377" cy="259045"/>
    <xdr:sp macro="" textlink="">
      <xdr:nvSpPr>
        <xdr:cNvPr id="593" name="テキスト ボックス 592"/>
        <xdr:cNvSpPr txBox="1"/>
      </xdr:nvSpPr>
      <xdr:spPr>
        <a:xfrm>
          <a:off x="15214111" y="1012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92228</xdr:rowOff>
    </xdr:from>
    <xdr:to>
      <xdr:col>76</xdr:col>
      <xdr:colOff>165100</xdr:colOff>
      <xdr:row>59</xdr:row>
      <xdr:rowOff>22378</xdr:rowOff>
    </xdr:to>
    <xdr:sp macro="" textlink="">
      <xdr:nvSpPr>
        <xdr:cNvPr id="594" name="楕円 593"/>
        <xdr:cNvSpPr/>
      </xdr:nvSpPr>
      <xdr:spPr>
        <a:xfrm>
          <a:off x="14541500" y="1003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13505</xdr:rowOff>
    </xdr:from>
    <xdr:ext cx="534377" cy="259045"/>
    <xdr:sp macro="" textlink="">
      <xdr:nvSpPr>
        <xdr:cNvPr id="595" name="テキスト ボックス 594"/>
        <xdr:cNvSpPr txBox="1"/>
      </xdr:nvSpPr>
      <xdr:spPr>
        <a:xfrm>
          <a:off x="14325111" y="1012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102969</xdr:rowOff>
    </xdr:from>
    <xdr:to>
      <xdr:col>72</xdr:col>
      <xdr:colOff>38100</xdr:colOff>
      <xdr:row>59</xdr:row>
      <xdr:rowOff>33119</xdr:rowOff>
    </xdr:to>
    <xdr:sp macro="" textlink="">
      <xdr:nvSpPr>
        <xdr:cNvPr id="596" name="楕円 595"/>
        <xdr:cNvSpPr/>
      </xdr:nvSpPr>
      <xdr:spPr>
        <a:xfrm>
          <a:off x="13652500" y="1004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24246</xdr:rowOff>
    </xdr:from>
    <xdr:ext cx="534377" cy="259045"/>
    <xdr:sp macro="" textlink="">
      <xdr:nvSpPr>
        <xdr:cNvPr id="597" name="テキスト ボックス 596"/>
        <xdr:cNvSpPr txBox="1"/>
      </xdr:nvSpPr>
      <xdr:spPr>
        <a:xfrm>
          <a:off x="13436111" y="1013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98517</xdr:rowOff>
    </xdr:from>
    <xdr:to>
      <xdr:col>67</xdr:col>
      <xdr:colOff>101600</xdr:colOff>
      <xdr:row>59</xdr:row>
      <xdr:rowOff>28667</xdr:rowOff>
    </xdr:to>
    <xdr:sp macro="" textlink="">
      <xdr:nvSpPr>
        <xdr:cNvPr id="598" name="楕円 597"/>
        <xdr:cNvSpPr/>
      </xdr:nvSpPr>
      <xdr:spPr>
        <a:xfrm>
          <a:off x="12763500" y="1004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19794</xdr:rowOff>
    </xdr:from>
    <xdr:ext cx="534377" cy="259045"/>
    <xdr:sp macro="" textlink="">
      <xdr:nvSpPr>
        <xdr:cNvPr id="599" name="テキスト ボックス 598"/>
        <xdr:cNvSpPr txBox="1"/>
      </xdr:nvSpPr>
      <xdr:spPr>
        <a:xfrm>
          <a:off x="12547111" y="1013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25048</xdr:rowOff>
    </xdr:from>
    <xdr:to>
      <xdr:col>85</xdr:col>
      <xdr:colOff>126364</xdr:colOff>
      <xdr:row>78</xdr:row>
      <xdr:rowOff>139700</xdr:rowOff>
    </xdr:to>
    <xdr:cxnSp macro="">
      <xdr:nvCxnSpPr>
        <xdr:cNvPr id="621" name="直線コネクタ 620"/>
        <xdr:cNvCxnSpPr/>
      </xdr:nvCxnSpPr>
      <xdr:spPr>
        <a:xfrm flipV="1">
          <a:off x="16317595" y="12369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154272</xdr:rowOff>
    </xdr:from>
    <xdr:ext cx="249299" cy="259045"/>
    <xdr:sp macro="" textlink="">
      <xdr:nvSpPr>
        <xdr:cNvPr id="622" name="災害復旧費最小値テキスト"/>
        <xdr:cNvSpPr txBox="1"/>
      </xdr:nvSpPr>
      <xdr:spPr>
        <a:xfrm>
          <a:off x="16370300" y="13527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143175</xdr:rowOff>
    </xdr:from>
    <xdr:ext cx="599010" cy="259045"/>
    <xdr:sp macro="" textlink="">
      <xdr:nvSpPr>
        <xdr:cNvPr id="624" name="災害復旧費最大値テキスト"/>
        <xdr:cNvSpPr txBox="1"/>
      </xdr:nvSpPr>
      <xdr:spPr>
        <a:xfrm>
          <a:off x="16370300" y="1214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250,077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25048</xdr:rowOff>
    </xdr:from>
    <xdr:to>
      <xdr:col>86</xdr:col>
      <xdr:colOff>25400</xdr:colOff>
      <xdr:row>72</xdr:row>
      <xdr:rowOff>25048</xdr:rowOff>
    </xdr:to>
    <xdr:cxnSp macro="">
      <xdr:nvCxnSpPr>
        <xdr:cNvPr id="625" name="直線コネクタ 624"/>
        <xdr:cNvCxnSpPr/>
      </xdr:nvCxnSpPr>
      <xdr:spPr>
        <a:xfrm>
          <a:off x="16230600" y="123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6" name="直線コネクタ 625"/>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71722</xdr:rowOff>
    </xdr:from>
    <xdr:ext cx="469744" cy="259045"/>
    <xdr:sp macro="" textlink="">
      <xdr:nvSpPr>
        <xdr:cNvPr id="627" name="災害復旧費平均値テキスト"/>
        <xdr:cNvSpPr txBox="1"/>
      </xdr:nvSpPr>
      <xdr:spPr>
        <a:xfrm>
          <a:off x="16370300" y="13273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48845</xdr:rowOff>
    </xdr:from>
    <xdr:to>
      <xdr:col>85</xdr:col>
      <xdr:colOff>177800</xdr:colOff>
      <xdr:row>78</xdr:row>
      <xdr:rowOff>150445</xdr:rowOff>
    </xdr:to>
    <xdr:sp macro="" textlink="">
      <xdr:nvSpPr>
        <xdr:cNvPr id="628" name="フローチャート: 判断 627"/>
        <xdr:cNvSpPr/>
      </xdr:nvSpPr>
      <xdr:spPr>
        <a:xfrm>
          <a:off x="162687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9" name="直線コネクタ 628"/>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44410</xdr:rowOff>
    </xdr:from>
    <xdr:to>
      <xdr:col>81</xdr:col>
      <xdr:colOff>101600</xdr:colOff>
      <xdr:row>78</xdr:row>
      <xdr:rowOff>146010</xdr:rowOff>
    </xdr:to>
    <xdr:sp macro="" textlink="">
      <xdr:nvSpPr>
        <xdr:cNvPr id="630" name="フローチャート: 判断 629"/>
        <xdr:cNvSpPr/>
      </xdr:nvSpPr>
      <xdr:spPr>
        <a:xfrm>
          <a:off x="15430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162537</xdr:rowOff>
    </xdr:from>
    <xdr:ext cx="469744" cy="259045"/>
    <xdr:sp macro="" textlink="">
      <xdr:nvSpPr>
        <xdr:cNvPr id="631" name="テキスト ボックス 630"/>
        <xdr:cNvSpPr txBox="1"/>
      </xdr:nvSpPr>
      <xdr:spPr>
        <a:xfrm>
          <a:off x="15246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2" name="直線コネクタ 631"/>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44382</xdr:rowOff>
    </xdr:from>
    <xdr:to>
      <xdr:col>76</xdr:col>
      <xdr:colOff>165100</xdr:colOff>
      <xdr:row>78</xdr:row>
      <xdr:rowOff>145982</xdr:rowOff>
    </xdr:to>
    <xdr:sp macro="" textlink="">
      <xdr:nvSpPr>
        <xdr:cNvPr id="633" name="フローチャート: 判断 632"/>
        <xdr:cNvSpPr/>
      </xdr:nvSpPr>
      <xdr:spPr>
        <a:xfrm>
          <a:off x="14541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162509</xdr:rowOff>
    </xdr:from>
    <xdr:ext cx="469744" cy="259045"/>
    <xdr:sp macro="" textlink="">
      <xdr:nvSpPr>
        <xdr:cNvPr id="634" name="テキスト ボックス 633"/>
        <xdr:cNvSpPr txBox="1"/>
      </xdr:nvSpPr>
      <xdr:spPr>
        <a:xfrm>
          <a:off x="14357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5" name="直線コネクタ 634"/>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46797</xdr:rowOff>
    </xdr:from>
    <xdr:to>
      <xdr:col>72</xdr:col>
      <xdr:colOff>38100</xdr:colOff>
      <xdr:row>78</xdr:row>
      <xdr:rowOff>148397</xdr:rowOff>
    </xdr:to>
    <xdr:sp macro="" textlink="">
      <xdr:nvSpPr>
        <xdr:cNvPr id="636" name="フローチャート: 判断 635"/>
        <xdr:cNvSpPr/>
      </xdr:nvSpPr>
      <xdr:spPr>
        <a:xfrm>
          <a:off x="13652500" y="1341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164924</xdr:rowOff>
    </xdr:from>
    <xdr:ext cx="469744" cy="259045"/>
    <xdr:sp macro="" textlink="">
      <xdr:nvSpPr>
        <xdr:cNvPr id="637" name="テキスト ボックス 636"/>
        <xdr:cNvSpPr txBox="1"/>
      </xdr:nvSpPr>
      <xdr:spPr>
        <a:xfrm>
          <a:off x="13468428" y="1319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44771</xdr:rowOff>
    </xdr:from>
    <xdr:to>
      <xdr:col>67</xdr:col>
      <xdr:colOff>101600</xdr:colOff>
      <xdr:row>78</xdr:row>
      <xdr:rowOff>146371</xdr:rowOff>
    </xdr:to>
    <xdr:sp macro="" textlink="">
      <xdr:nvSpPr>
        <xdr:cNvPr id="638" name="フローチャート: 判断 637"/>
        <xdr:cNvSpPr/>
      </xdr:nvSpPr>
      <xdr:spPr>
        <a:xfrm>
          <a:off x="12763500" y="13417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162898</xdr:rowOff>
    </xdr:from>
    <xdr:ext cx="469744" cy="259045"/>
    <xdr:sp macro="" textlink="">
      <xdr:nvSpPr>
        <xdr:cNvPr id="639" name="テキスト ボックス 638"/>
        <xdr:cNvSpPr txBox="1"/>
      </xdr:nvSpPr>
      <xdr:spPr>
        <a:xfrm>
          <a:off x="12579428" y="1319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5" name="楕円 644"/>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27272</xdr:rowOff>
    </xdr:from>
    <xdr:ext cx="249299" cy="259045"/>
    <xdr:sp macro="" textlink="">
      <xdr:nvSpPr>
        <xdr:cNvPr id="646" name="災害復旧費該当値テキスト"/>
        <xdr:cNvSpPr txBox="1"/>
      </xdr:nvSpPr>
      <xdr:spPr>
        <a:xfrm>
          <a:off x="16370300" y="13400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7" name="楕円 646"/>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8" name="テキスト ボックス 647"/>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9" name="楕円 648"/>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0" name="テキスト ボックス 649"/>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1" name="楕円 650"/>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2" name="テキスト ボックス 651"/>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3" name="楕円 652"/>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4" name="テキスト ボックス 653"/>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90323</xdr:rowOff>
    </xdr:from>
    <xdr:to>
      <xdr:col>85</xdr:col>
      <xdr:colOff>126364</xdr:colOff>
      <xdr:row>98</xdr:row>
      <xdr:rowOff>109826</xdr:rowOff>
    </xdr:to>
    <xdr:cxnSp macro="">
      <xdr:nvCxnSpPr>
        <xdr:cNvPr id="676" name="直線コネクタ 675"/>
        <xdr:cNvCxnSpPr/>
      </xdr:nvCxnSpPr>
      <xdr:spPr>
        <a:xfrm flipV="1">
          <a:off x="16317595" y="15863723"/>
          <a:ext cx="1269" cy="1048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113653</xdr:rowOff>
    </xdr:from>
    <xdr:ext cx="469744" cy="259045"/>
    <xdr:sp macro="" textlink="">
      <xdr:nvSpPr>
        <xdr:cNvPr id="677" name="公債費最小値テキスト"/>
        <xdr:cNvSpPr txBox="1"/>
      </xdr:nvSpPr>
      <xdr:spPr>
        <a:xfrm>
          <a:off x="16370300" y="1691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109826</xdr:rowOff>
    </xdr:from>
    <xdr:to>
      <xdr:col>86</xdr:col>
      <xdr:colOff>25400</xdr:colOff>
      <xdr:row>98</xdr:row>
      <xdr:rowOff>109826</xdr:rowOff>
    </xdr:to>
    <xdr:cxnSp macro="">
      <xdr:nvCxnSpPr>
        <xdr:cNvPr id="678" name="直線コネクタ 677"/>
        <xdr:cNvCxnSpPr/>
      </xdr:nvCxnSpPr>
      <xdr:spPr>
        <a:xfrm>
          <a:off x="16230600" y="1691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37000</xdr:rowOff>
    </xdr:from>
    <xdr:ext cx="599010" cy="259045"/>
    <xdr:sp macro="" textlink="">
      <xdr:nvSpPr>
        <xdr:cNvPr id="679" name="公債費最大値テキスト"/>
        <xdr:cNvSpPr txBox="1"/>
      </xdr:nvSpPr>
      <xdr:spPr>
        <a:xfrm>
          <a:off x="16370300" y="156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90323</xdr:rowOff>
    </xdr:from>
    <xdr:to>
      <xdr:col>86</xdr:col>
      <xdr:colOff>25400</xdr:colOff>
      <xdr:row>92</xdr:row>
      <xdr:rowOff>90323</xdr:rowOff>
    </xdr:to>
    <xdr:cxnSp macro="">
      <xdr:nvCxnSpPr>
        <xdr:cNvPr id="680" name="直線コネクタ 679"/>
        <xdr:cNvCxnSpPr/>
      </xdr:nvCxnSpPr>
      <xdr:spPr>
        <a:xfrm>
          <a:off x="16230600" y="158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105080</xdr:rowOff>
    </xdr:from>
    <xdr:to>
      <xdr:col>85</xdr:col>
      <xdr:colOff>127000</xdr:colOff>
      <xdr:row>98</xdr:row>
      <xdr:rowOff>109826</xdr:rowOff>
    </xdr:to>
    <xdr:cxnSp macro="">
      <xdr:nvCxnSpPr>
        <xdr:cNvPr id="681" name="直線コネクタ 680"/>
        <xdr:cNvCxnSpPr/>
      </xdr:nvCxnSpPr>
      <xdr:spPr>
        <a:xfrm>
          <a:off x="15481300" y="16907180"/>
          <a:ext cx="838200" cy="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111366</xdr:rowOff>
    </xdr:from>
    <xdr:ext cx="534377" cy="259045"/>
    <xdr:sp macro="" textlink="">
      <xdr:nvSpPr>
        <xdr:cNvPr id="682" name="公債費平均値テキスト"/>
        <xdr:cNvSpPr txBox="1"/>
      </xdr:nvSpPr>
      <xdr:spPr>
        <a:xfrm>
          <a:off x="16370300" y="1639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88489</xdr:rowOff>
    </xdr:from>
    <xdr:to>
      <xdr:col>85</xdr:col>
      <xdr:colOff>177800</xdr:colOff>
      <xdr:row>97</xdr:row>
      <xdr:rowOff>18639</xdr:rowOff>
    </xdr:to>
    <xdr:sp macro="" textlink="">
      <xdr:nvSpPr>
        <xdr:cNvPr id="683" name="フローチャート: 判断 682"/>
        <xdr:cNvSpPr/>
      </xdr:nvSpPr>
      <xdr:spPr>
        <a:xfrm>
          <a:off x="162687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105080</xdr:rowOff>
    </xdr:from>
    <xdr:to>
      <xdr:col>81</xdr:col>
      <xdr:colOff>50800</xdr:colOff>
      <xdr:row>98</xdr:row>
      <xdr:rowOff>110100</xdr:rowOff>
    </xdr:to>
    <xdr:cxnSp macro="">
      <xdr:nvCxnSpPr>
        <xdr:cNvPr id="684" name="直線コネクタ 683"/>
        <xdr:cNvCxnSpPr/>
      </xdr:nvCxnSpPr>
      <xdr:spPr>
        <a:xfrm flipV="1">
          <a:off x="14592300" y="16907180"/>
          <a:ext cx="889000" cy="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116816</xdr:rowOff>
    </xdr:from>
    <xdr:to>
      <xdr:col>81</xdr:col>
      <xdr:colOff>101600</xdr:colOff>
      <xdr:row>97</xdr:row>
      <xdr:rowOff>46966</xdr:rowOff>
    </xdr:to>
    <xdr:sp macro="" textlink="">
      <xdr:nvSpPr>
        <xdr:cNvPr id="685" name="フローチャート: 判断 684"/>
        <xdr:cNvSpPr/>
      </xdr:nvSpPr>
      <xdr:spPr>
        <a:xfrm>
          <a:off x="15430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63493</xdr:rowOff>
    </xdr:from>
    <xdr:ext cx="534377" cy="259045"/>
    <xdr:sp macro="" textlink="">
      <xdr:nvSpPr>
        <xdr:cNvPr id="686" name="テキスト ボックス 685"/>
        <xdr:cNvSpPr txBox="1"/>
      </xdr:nvSpPr>
      <xdr:spPr>
        <a:xfrm>
          <a:off x="15214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89047</xdr:rowOff>
    </xdr:from>
    <xdr:to>
      <xdr:col>76</xdr:col>
      <xdr:colOff>114300</xdr:colOff>
      <xdr:row>98</xdr:row>
      <xdr:rowOff>110100</xdr:rowOff>
    </xdr:to>
    <xdr:cxnSp macro="">
      <xdr:nvCxnSpPr>
        <xdr:cNvPr id="687" name="直線コネクタ 686"/>
        <xdr:cNvCxnSpPr/>
      </xdr:nvCxnSpPr>
      <xdr:spPr>
        <a:xfrm>
          <a:off x="13703300" y="16891147"/>
          <a:ext cx="889000" cy="2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111454</xdr:rowOff>
    </xdr:from>
    <xdr:to>
      <xdr:col>76</xdr:col>
      <xdr:colOff>165100</xdr:colOff>
      <xdr:row>97</xdr:row>
      <xdr:rowOff>41604</xdr:rowOff>
    </xdr:to>
    <xdr:sp macro="" textlink="">
      <xdr:nvSpPr>
        <xdr:cNvPr id="688" name="フローチャート: 判断 687"/>
        <xdr:cNvSpPr/>
      </xdr:nvSpPr>
      <xdr:spPr>
        <a:xfrm>
          <a:off x="14541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58131</xdr:rowOff>
    </xdr:from>
    <xdr:ext cx="534377" cy="259045"/>
    <xdr:sp macro="" textlink="">
      <xdr:nvSpPr>
        <xdr:cNvPr id="689" name="テキスト ボックス 688"/>
        <xdr:cNvSpPr txBox="1"/>
      </xdr:nvSpPr>
      <xdr:spPr>
        <a:xfrm>
          <a:off x="14325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76428</xdr:rowOff>
    </xdr:from>
    <xdr:to>
      <xdr:col>71</xdr:col>
      <xdr:colOff>177800</xdr:colOff>
      <xdr:row>98</xdr:row>
      <xdr:rowOff>89047</xdr:rowOff>
    </xdr:to>
    <xdr:cxnSp macro="">
      <xdr:nvCxnSpPr>
        <xdr:cNvPr id="690" name="直線コネクタ 689"/>
        <xdr:cNvCxnSpPr/>
      </xdr:nvCxnSpPr>
      <xdr:spPr>
        <a:xfrm>
          <a:off x="12814300" y="16878528"/>
          <a:ext cx="889000" cy="1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116204</xdr:rowOff>
    </xdr:from>
    <xdr:to>
      <xdr:col>72</xdr:col>
      <xdr:colOff>38100</xdr:colOff>
      <xdr:row>97</xdr:row>
      <xdr:rowOff>46354</xdr:rowOff>
    </xdr:to>
    <xdr:sp macro="" textlink="">
      <xdr:nvSpPr>
        <xdr:cNvPr id="691" name="フローチャート: 判断 690"/>
        <xdr:cNvSpPr/>
      </xdr:nvSpPr>
      <xdr:spPr>
        <a:xfrm>
          <a:off x="13652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62881</xdr:rowOff>
    </xdr:from>
    <xdr:ext cx="534377" cy="259045"/>
    <xdr:sp macro="" textlink="">
      <xdr:nvSpPr>
        <xdr:cNvPr id="692" name="テキスト ボックス 691"/>
        <xdr:cNvSpPr txBox="1"/>
      </xdr:nvSpPr>
      <xdr:spPr>
        <a:xfrm>
          <a:off x="13436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122816</xdr:rowOff>
    </xdr:from>
    <xdr:to>
      <xdr:col>67</xdr:col>
      <xdr:colOff>101600</xdr:colOff>
      <xdr:row>97</xdr:row>
      <xdr:rowOff>52966</xdr:rowOff>
    </xdr:to>
    <xdr:sp macro="" textlink="">
      <xdr:nvSpPr>
        <xdr:cNvPr id="693" name="フローチャート: 判断 692"/>
        <xdr:cNvSpPr/>
      </xdr:nvSpPr>
      <xdr:spPr>
        <a:xfrm>
          <a:off x="12763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69493</xdr:rowOff>
    </xdr:from>
    <xdr:ext cx="534377" cy="259045"/>
    <xdr:sp macro="" textlink="">
      <xdr:nvSpPr>
        <xdr:cNvPr id="694" name="テキスト ボックス 693"/>
        <xdr:cNvSpPr txBox="1"/>
      </xdr:nvSpPr>
      <xdr:spPr>
        <a:xfrm>
          <a:off x="12547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59026</xdr:rowOff>
    </xdr:from>
    <xdr:to>
      <xdr:col>85</xdr:col>
      <xdr:colOff>177800</xdr:colOff>
      <xdr:row>98</xdr:row>
      <xdr:rowOff>160626</xdr:rowOff>
    </xdr:to>
    <xdr:sp macro="" textlink="">
      <xdr:nvSpPr>
        <xdr:cNvPr id="700" name="楕円 699"/>
        <xdr:cNvSpPr/>
      </xdr:nvSpPr>
      <xdr:spPr>
        <a:xfrm>
          <a:off x="16268700" y="1686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145403</xdr:rowOff>
    </xdr:from>
    <xdr:ext cx="469744" cy="259045"/>
    <xdr:sp macro="" textlink="">
      <xdr:nvSpPr>
        <xdr:cNvPr id="701" name="公債費該当値テキスト"/>
        <xdr:cNvSpPr txBox="1"/>
      </xdr:nvSpPr>
      <xdr:spPr>
        <a:xfrm>
          <a:off x="16370300" y="1677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54280</xdr:rowOff>
    </xdr:from>
    <xdr:to>
      <xdr:col>81</xdr:col>
      <xdr:colOff>101600</xdr:colOff>
      <xdr:row>98</xdr:row>
      <xdr:rowOff>155880</xdr:rowOff>
    </xdr:to>
    <xdr:sp macro="" textlink="">
      <xdr:nvSpPr>
        <xdr:cNvPr id="702" name="楕円 701"/>
        <xdr:cNvSpPr/>
      </xdr:nvSpPr>
      <xdr:spPr>
        <a:xfrm>
          <a:off x="15430500" y="1685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147007</xdr:rowOff>
    </xdr:from>
    <xdr:ext cx="469744" cy="259045"/>
    <xdr:sp macro="" textlink="">
      <xdr:nvSpPr>
        <xdr:cNvPr id="703" name="テキスト ボックス 702"/>
        <xdr:cNvSpPr txBox="1"/>
      </xdr:nvSpPr>
      <xdr:spPr>
        <a:xfrm>
          <a:off x="15246428" y="1694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59300</xdr:rowOff>
    </xdr:from>
    <xdr:to>
      <xdr:col>76</xdr:col>
      <xdr:colOff>165100</xdr:colOff>
      <xdr:row>98</xdr:row>
      <xdr:rowOff>160900</xdr:rowOff>
    </xdr:to>
    <xdr:sp macro="" textlink="">
      <xdr:nvSpPr>
        <xdr:cNvPr id="704" name="楕円 703"/>
        <xdr:cNvSpPr/>
      </xdr:nvSpPr>
      <xdr:spPr>
        <a:xfrm>
          <a:off x="14541500" y="1686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152027</xdr:rowOff>
    </xdr:from>
    <xdr:ext cx="469744" cy="259045"/>
    <xdr:sp macro="" textlink="">
      <xdr:nvSpPr>
        <xdr:cNvPr id="705" name="テキスト ボックス 704"/>
        <xdr:cNvSpPr txBox="1"/>
      </xdr:nvSpPr>
      <xdr:spPr>
        <a:xfrm>
          <a:off x="14357428" y="1695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38247</xdr:rowOff>
    </xdr:from>
    <xdr:to>
      <xdr:col>72</xdr:col>
      <xdr:colOff>38100</xdr:colOff>
      <xdr:row>98</xdr:row>
      <xdr:rowOff>139847</xdr:rowOff>
    </xdr:to>
    <xdr:sp macro="" textlink="">
      <xdr:nvSpPr>
        <xdr:cNvPr id="706" name="楕円 705"/>
        <xdr:cNvSpPr/>
      </xdr:nvSpPr>
      <xdr:spPr>
        <a:xfrm>
          <a:off x="13652500" y="1684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130974</xdr:rowOff>
    </xdr:from>
    <xdr:ext cx="534377" cy="259045"/>
    <xdr:sp macro="" textlink="">
      <xdr:nvSpPr>
        <xdr:cNvPr id="707" name="テキスト ボックス 706"/>
        <xdr:cNvSpPr txBox="1"/>
      </xdr:nvSpPr>
      <xdr:spPr>
        <a:xfrm>
          <a:off x="13436111" y="1693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25628</xdr:rowOff>
    </xdr:from>
    <xdr:to>
      <xdr:col>67</xdr:col>
      <xdr:colOff>101600</xdr:colOff>
      <xdr:row>98</xdr:row>
      <xdr:rowOff>127228</xdr:rowOff>
    </xdr:to>
    <xdr:sp macro="" textlink="">
      <xdr:nvSpPr>
        <xdr:cNvPr id="708" name="楕円 707"/>
        <xdr:cNvSpPr/>
      </xdr:nvSpPr>
      <xdr:spPr>
        <a:xfrm>
          <a:off x="12763500" y="168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118355</xdr:rowOff>
    </xdr:from>
    <xdr:ext cx="534377" cy="259045"/>
    <xdr:sp macro="" textlink="">
      <xdr:nvSpPr>
        <xdr:cNvPr id="709" name="テキスト ボックス 708"/>
        <xdr:cNvSpPr txBox="1"/>
      </xdr:nvSpPr>
      <xdr:spPr>
        <a:xfrm>
          <a:off x="12547111" y="1692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38</xdr:row>
      <xdr:rowOff>139700</xdr:rowOff>
    </xdr:to>
    <xdr:cxnSp macro="">
      <xdr:nvCxnSpPr>
        <xdr:cNvPr id="731" name="直線コネクタ 730"/>
        <xdr:cNvCxnSpPr/>
      </xdr:nvCxnSpPr>
      <xdr:spPr>
        <a:xfrm flipV="1">
          <a:off x="22159595" y="5217820"/>
          <a:ext cx="1269" cy="1436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144721</xdr:rowOff>
    </xdr:from>
    <xdr:ext cx="249299" cy="259045"/>
    <xdr:sp macro="" textlink="">
      <xdr:nvSpPr>
        <xdr:cNvPr id="732" name="諸支出金最小値テキスト"/>
        <xdr:cNvSpPr txBox="1"/>
      </xdr:nvSpPr>
      <xdr:spPr>
        <a:xfrm>
          <a:off x="22212300" y="6659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469744" cy="259045"/>
    <xdr:sp macro="" textlink="">
      <xdr:nvSpPr>
        <xdr:cNvPr id="734" name="諸支出金最大値テキスト"/>
        <xdr:cNvSpPr txBox="1"/>
      </xdr:nvSpPr>
      <xdr:spPr>
        <a:xfrm>
          <a:off x="22212300" y="49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5" name="直線コネクタ 734"/>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62171</xdr:rowOff>
    </xdr:from>
    <xdr:ext cx="378565" cy="259045"/>
    <xdr:sp macro="" textlink="">
      <xdr:nvSpPr>
        <xdr:cNvPr id="737" name="諸支出金平均値テキスト"/>
        <xdr:cNvSpPr txBox="1"/>
      </xdr:nvSpPr>
      <xdr:spPr>
        <a:xfrm>
          <a:off x="22212300" y="64058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39294</xdr:rowOff>
    </xdr:from>
    <xdr:to>
      <xdr:col>116</xdr:col>
      <xdr:colOff>114300</xdr:colOff>
      <xdr:row>38</xdr:row>
      <xdr:rowOff>140894</xdr:rowOff>
    </xdr:to>
    <xdr:sp macro="" textlink="">
      <xdr:nvSpPr>
        <xdr:cNvPr id="738" name="フローチャート: 判断 737"/>
        <xdr:cNvSpPr/>
      </xdr:nvSpPr>
      <xdr:spPr>
        <a:xfrm>
          <a:off x="22110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33579</xdr:rowOff>
    </xdr:from>
    <xdr:to>
      <xdr:col>112</xdr:col>
      <xdr:colOff>38100</xdr:colOff>
      <xdr:row>38</xdr:row>
      <xdr:rowOff>135179</xdr:rowOff>
    </xdr:to>
    <xdr:sp macro="" textlink="">
      <xdr:nvSpPr>
        <xdr:cNvPr id="740" name="フローチャート: 判断 739"/>
        <xdr:cNvSpPr/>
      </xdr:nvSpPr>
      <xdr:spPr>
        <a:xfrm>
          <a:off x="21272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151706</xdr:rowOff>
    </xdr:from>
    <xdr:ext cx="378565" cy="259045"/>
    <xdr:sp macro="" textlink="">
      <xdr:nvSpPr>
        <xdr:cNvPr id="741" name="テキスト ボックス 740"/>
        <xdr:cNvSpPr txBox="1"/>
      </xdr:nvSpPr>
      <xdr:spPr>
        <a:xfrm>
          <a:off x="21134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43409</xdr:rowOff>
    </xdr:from>
    <xdr:to>
      <xdr:col>107</xdr:col>
      <xdr:colOff>101600</xdr:colOff>
      <xdr:row>38</xdr:row>
      <xdr:rowOff>145009</xdr:rowOff>
    </xdr:to>
    <xdr:sp macro="" textlink="">
      <xdr:nvSpPr>
        <xdr:cNvPr id="743" name="フローチャート: 判断 742"/>
        <xdr:cNvSpPr/>
      </xdr:nvSpPr>
      <xdr:spPr>
        <a:xfrm>
          <a:off x="20383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161536</xdr:rowOff>
    </xdr:from>
    <xdr:ext cx="378565" cy="259045"/>
    <xdr:sp macro="" textlink="">
      <xdr:nvSpPr>
        <xdr:cNvPr id="744" name="テキスト ボックス 743"/>
        <xdr:cNvSpPr txBox="1"/>
      </xdr:nvSpPr>
      <xdr:spPr>
        <a:xfrm>
          <a:off x="20245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52324</xdr:rowOff>
    </xdr:from>
    <xdr:to>
      <xdr:col>102</xdr:col>
      <xdr:colOff>165100</xdr:colOff>
      <xdr:row>38</xdr:row>
      <xdr:rowOff>153924</xdr:rowOff>
    </xdr:to>
    <xdr:sp macro="" textlink="">
      <xdr:nvSpPr>
        <xdr:cNvPr id="746" name="フローチャート: 判断 745"/>
        <xdr:cNvSpPr/>
      </xdr:nvSpPr>
      <xdr:spPr>
        <a:xfrm>
          <a:off x="19494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170451</xdr:rowOff>
    </xdr:from>
    <xdr:ext cx="378565" cy="259045"/>
    <xdr:sp macro="" textlink="">
      <xdr:nvSpPr>
        <xdr:cNvPr id="747" name="テキスト ボックス 746"/>
        <xdr:cNvSpPr txBox="1"/>
      </xdr:nvSpPr>
      <xdr:spPr>
        <a:xfrm>
          <a:off x="19356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58496</xdr:rowOff>
    </xdr:from>
    <xdr:to>
      <xdr:col>98</xdr:col>
      <xdr:colOff>38100</xdr:colOff>
      <xdr:row>37</xdr:row>
      <xdr:rowOff>160096</xdr:rowOff>
    </xdr:to>
    <xdr:sp macro="" textlink="">
      <xdr:nvSpPr>
        <xdr:cNvPr id="748" name="フローチャート: 判断 747"/>
        <xdr:cNvSpPr/>
      </xdr:nvSpPr>
      <xdr:spPr>
        <a:xfrm>
          <a:off x="18605500" y="640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5173</xdr:rowOff>
    </xdr:from>
    <xdr:ext cx="378565" cy="259045"/>
    <xdr:sp macro="" textlink="">
      <xdr:nvSpPr>
        <xdr:cNvPr id="749" name="テキスト ボックス 748"/>
        <xdr:cNvSpPr txBox="1"/>
      </xdr:nvSpPr>
      <xdr:spPr>
        <a:xfrm>
          <a:off x="18467017" y="6177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17721</xdr:rowOff>
    </xdr:from>
    <xdr:ext cx="249299" cy="259045"/>
    <xdr:sp macro="" textlink="">
      <xdr:nvSpPr>
        <xdr:cNvPr id="756" name="諸支出金該当値テキスト"/>
        <xdr:cNvSpPr txBox="1"/>
      </xdr:nvSpPr>
      <xdr:spPr>
        <a:xfrm>
          <a:off x="22212300" y="6532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性質別の分析と同様に人口規模が小さいため、全国平均、県平均との比較が困難ではあるが、類似団体との比較では全ての項目で下回っている。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構成比率では民生費が約３割を占めており、扶助費が中心となっているため、今後も上昇が続くことが見込まれる。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総務費では、人件費が大宗を占めるほか、年度により多額の法人町民税の還付が生じることがあり、大きな増減要因となっている。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消防費では、平成２９年度から開始した防災行政無線デジタル化事業に伴い事業費が増となっており、計画年度である令和２年度までは同水準となる見込み。</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公債費では既存借入分の償還終了が進んだものの、上記事業に係る新規借入分の償還が開始していることや、新規借入が予定されていることから、今後も緩やかに上昇を続ける見込みである。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神奈川県中井町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法人町民税の減収により、実質収支が悪化している。本町の税収の特性として、法人町民税収が大手企業の動向に依存する傾向が強く、実質収支比率等の各財政指標の大きな変動要因となっている。突発的な税収減に備えるため財政調整基金への計画的な積み立てが必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神奈川県中井町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全ての会計において資金不足は生じていないが、受益者負担の原則から国民健康保険、下水道事業会計については一般会計からの法定外繰出を年々縮小しており、引き続き自立した財政運営に取り組む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8" customWidth="1"/>
    <col min="12" max="12" width="2.26953125" style="188" customWidth="1"/>
    <col min="13" max="17" width="2.36328125" style="188" customWidth="1"/>
    <col min="18" max="119" width="2.08984375" style="188" customWidth="1"/>
    <col min="120" max="16384" width="0" style="188" hidden="1"/>
  </cols>
  <sheetData>
    <row r="1" spans="1:119" ht="33" customHeight="1" x14ac:dyDescent="0.2">
      <c r="A1" s="186"/>
      <c r="B1" s="439" t="s">
        <v>78</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x14ac:dyDescent="0.25">
      <c r="A2" s="186"/>
      <c r="B2" s="189" t="s">
        <v>79</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0" t="s">
        <v>80</v>
      </c>
      <c r="C3" s="441"/>
      <c r="D3" s="441"/>
      <c r="E3" s="442"/>
      <c r="F3" s="442"/>
      <c r="G3" s="442"/>
      <c r="H3" s="442"/>
      <c r="I3" s="442"/>
      <c r="J3" s="442"/>
      <c r="K3" s="442"/>
      <c r="L3" s="442" t="s">
        <v>81</v>
      </c>
      <c r="M3" s="442"/>
      <c r="N3" s="442"/>
      <c r="O3" s="442"/>
      <c r="P3" s="442"/>
      <c r="Q3" s="442"/>
      <c r="R3" s="449"/>
      <c r="S3" s="449"/>
      <c r="T3" s="449"/>
      <c r="U3" s="449"/>
      <c r="V3" s="450"/>
      <c r="W3" s="424" t="s">
        <v>82</v>
      </c>
      <c r="X3" s="425"/>
      <c r="Y3" s="425"/>
      <c r="Z3" s="425"/>
      <c r="AA3" s="425"/>
      <c r="AB3" s="441"/>
      <c r="AC3" s="449" t="s">
        <v>83</v>
      </c>
      <c r="AD3" s="425"/>
      <c r="AE3" s="425"/>
      <c r="AF3" s="425"/>
      <c r="AG3" s="425"/>
      <c r="AH3" s="425"/>
      <c r="AI3" s="425"/>
      <c r="AJ3" s="425"/>
      <c r="AK3" s="425"/>
      <c r="AL3" s="426"/>
      <c r="AM3" s="424" t="s">
        <v>84</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85</v>
      </c>
      <c r="BO3" s="425"/>
      <c r="BP3" s="425"/>
      <c r="BQ3" s="425"/>
      <c r="BR3" s="425"/>
      <c r="BS3" s="425"/>
      <c r="BT3" s="425"/>
      <c r="BU3" s="426"/>
      <c r="BV3" s="424" t="s">
        <v>86</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87</v>
      </c>
      <c r="CU3" s="425"/>
      <c r="CV3" s="425"/>
      <c r="CW3" s="425"/>
      <c r="CX3" s="425"/>
      <c r="CY3" s="425"/>
      <c r="CZ3" s="425"/>
      <c r="DA3" s="426"/>
      <c r="DB3" s="424" t="s">
        <v>88</v>
      </c>
      <c r="DC3" s="425"/>
      <c r="DD3" s="425"/>
      <c r="DE3" s="425"/>
      <c r="DF3" s="425"/>
      <c r="DG3" s="425"/>
      <c r="DH3" s="425"/>
      <c r="DI3" s="426"/>
      <c r="DJ3" s="186"/>
      <c r="DK3" s="186"/>
      <c r="DL3" s="186"/>
      <c r="DM3" s="186"/>
      <c r="DN3" s="186"/>
      <c r="DO3" s="186"/>
    </row>
    <row r="4" spans="1:119" ht="18.75" customHeight="1" x14ac:dyDescent="0.2">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89</v>
      </c>
      <c r="AZ4" s="428"/>
      <c r="BA4" s="428"/>
      <c r="BB4" s="428"/>
      <c r="BC4" s="428"/>
      <c r="BD4" s="428"/>
      <c r="BE4" s="428"/>
      <c r="BF4" s="428"/>
      <c r="BG4" s="428"/>
      <c r="BH4" s="428"/>
      <c r="BI4" s="428"/>
      <c r="BJ4" s="428"/>
      <c r="BK4" s="428"/>
      <c r="BL4" s="428"/>
      <c r="BM4" s="429"/>
      <c r="BN4" s="430">
        <v>4029907</v>
      </c>
      <c r="BO4" s="431"/>
      <c r="BP4" s="431"/>
      <c r="BQ4" s="431"/>
      <c r="BR4" s="431"/>
      <c r="BS4" s="431"/>
      <c r="BT4" s="431"/>
      <c r="BU4" s="432"/>
      <c r="BV4" s="430">
        <v>4054351</v>
      </c>
      <c r="BW4" s="431"/>
      <c r="BX4" s="431"/>
      <c r="BY4" s="431"/>
      <c r="BZ4" s="431"/>
      <c r="CA4" s="431"/>
      <c r="CB4" s="431"/>
      <c r="CC4" s="432"/>
      <c r="CD4" s="433" t="s">
        <v>90</v>
      </c>
      <c r="CE4" s="434"/>
      <c r="CF4" s="434"/>
      <c r="CG4" s="434"/>
      <c r="CH4" s="434"/>
      <c r="CI4" s="434"/>
      <c r="CJ4" s="434"/>
      <c r="CK4" s="434"/>
      <c r="CL4" s="434"/>
      <c r="CM4" s="434"/>
      <c r="CN4" s="434"/>
      <c r="CO4" s="434"/>
      <c r="CP4" s="434"/>
      <c r="CQ4" s="434"/>
      <c r="CR4" s="434"/>
      <c r="CS4" s="435"/>
      <c r="CT4" s="436">
        <v>8.5</v>
      </c>
      <c r="CU4" s="437"/>
      <c r="CV4" s="437"/>
      <c r="CW4" s="437"/>
      <c r="CX4" s="437"/>
      <c r="CY4" s="437"/>
      <c r="CZ4" s="437"/>
      <c r="DA4" s="438"/>
      <c r="DB4" s="436">
        <v>9.1999999999999993</v>
      </c>
      <c r="DC4" s="437"/>
      <c r="DD4" s="437"/>
      <c r="DE4" s="437"/>
      <c r="DF4" s="437"/>
      <c r="DG4" s="437"/>
      <c r="DH4" s="437"/>
      <c r="DI4" s="438"/>
      <c r="DJ4" s="186"/>
      <c r="DK4" s="186"/>
      <c r="DL4" s="186"/>
      <c r="DM4" s="186"/>
      <c r="DN4" s="186"/>
      <c r="DO4" s="186"/>
    </row>
    <row r="5" spans="1:119" ht="18.75" customHeight="1" x14ac:dyDescent="0.2">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91</v>
      </c>
      <c r="AN5" s="497"/>
      <c r="AO5" s="497"/>
      <c r="AP5" s="497"/>
      <c r="AQ5" s="497"/>
      <c r="AR5" s="497"/>
      <c r="AS5" s="497"/>
      <c r="AT5" s="498"/>
      <c r="AU5" s="499" t="s">
        <v>92</v>
      </c>
      <c r="AV5" s="500"/>
      <c r="AW5" s="500"/>
      <c r="AX5" s="500"/>
      <c r="AY5" s="501" t="s">
        <v>93</v>
      </c>
      <c r="AZ5" s="502"/>
      <c r="BA5" s="502"/>
      <c r="BB5" s="502"/>
      <c r="BC5" s="502"/>
      <c r="BD5" s="502"/>
      <c r="BE5" s="502"/>
      <c r="BF5" s="502"/>
      <c r="BG5" s="502"/>
      <c r="BH5" s="502"/>
      <c r="BI5" s="502"/>
      <c r="BJ5" s="502"/>
      <c r="BK5" s="502"/>
      <c r="BL5" s="502"/>
      <c r="BM5" s="503"/>
      <c r="BN5" s="467">
        <v>3776280</v>
      </c>
      <c r="BO5" s="468"/>
      <c r="BP5" s="468"/>
      <c r="BQ5" s="468"/>
      <c r="BR5" s="468"/>
      <c r="BS5" s="468"/>
      <c r="BT5" s="468"/>
      <c r="BU5" s="469"/>
      <c r="BV5" s="467">
        <v>3786183</v>
      </c>
      <c r="BW5" s="468"/>
      <c r="BX5" s="468"/>
      <c r="BY5" s="468"/>
      <c r="BZ5" s="468"/>
      <c r="CA5" s="468"/>
      <c r="CB5" s="468"/>
      <c r="CC5" s="469"/>
      <c r="CD5" s="470" t="s">
        <v>94</v>
      </c>
      <c r="CE5" s="471"/>
      <c r="CF5" s="471"/>
      <c r="CG5" s="471"/>
      <c r="CH5" s="471"/>
      <c r="CI5" s="471"/>
      <c r="CJ5" s="471"/>
      <c r="CK5" s="471"/>
      <c r="CL5" s="471"/>
      <c r="CM5" s="471"/>
      <c r="CN5" s="471"/>
      <c r="CO5" s="471"/>
      <c r="CP5" s="471"/>
      <c r="CQ5" s="471"/>
      <c r="CR5" s="471"/>
      <c r="CS5" s="472"/>
      <c r="CT5" s="464">
        <v>86.2</v>
      </c>
      <c r="CU5" s="465"/>
      <c r="CV5" s="465"/>
      <c r="CW5" s="465"/>
      <c r="CX5" s="465"/>
      <c r="CY5" s="465"/>
      <c r="CZ5" s="465"/>
      <c r="DA5" s="466"/>
      <c r="DB5" s="464">
        <v>86.2</v>
      </c>
      <c r="DC5" s="465"/>
      <c r="DD5" s="465"/>
      <c r="DE5" s="465"/>
      <c r="DF5" s="465"/>
      <c r="DG5" s="465"/>
      <c r="DH5" s="465"/>
      <c r="DI5" s="466"/>
      <c r="DJ5" s="186"/>
      <c r="DK5" s="186"/>
      <c r="DL5" s="186"/>
      <c r="DM5" s="186"/>
      <c r="DN5" s="186"/>
      <c r="DO5" s="186"/>
    </row>
    <row r="6" spans="1:119" ht="18.75" customHeight="1" x14ac:dyDescent="0.2">
      <c r="A6" s="187"/>
      <c r="B6" s="473" t="s">
        <v>95</v>
      </c>
      <c r="C6" s="474"/>
      <c r="D6" s="474"/>
      <c r="E6" s="475"/>
      <c r="F6" s="475"/>
      <c r="G6" s="475"/>
      <c r="H6" s="475"/>
      <c r="I6" s="475"/>
      <c r="J6" s="475"/>
      <c r="K6" s="475"/>
      <c r="L6" s="475" t="s">
        <v>96</v>
      </c>
      <c r="M6" s="475"/>
      <c r="N6" s="475"/>
      <c r="O6" s="475"/>
      <c r="P6" s="475"/>
      <c r="Q6" s="475"/>
      <c r="R6" s="479"/>
      <c r="S6" s="479"/>
      <c r="T6" s="479"/>
      <c r="U6" s="479"/>
      <c r="V6" s="480"/>
      <c r="W6" s="483" t="s">
        <v>97</v>
      </c>
      <c r="X6" s="484"/>
      <c r="Y6" s="484"/>
      <c r="Z6" s="484"/>
      <c r="AA6" s="484"/>
      <c r="AB6" s="474"/>
      <c r="AC6" s="487" t="s">
        <v>98</v>
      </c>
      <c r="AD6" s="488"/>
      <c r="AE6" s="488"/>
      <c r="AF6" s="488"/>
      <c r="AG6" s="488"/>
      <c r="AH6" s="488"/>
      <c r="AI6" s="488"/>
      <c r="AJ6" s="488"/>
      <c r="AK6" s="488"/>
      <c r="AL6" s="489"/>
      <c r="AM6" s="496" t="s">
        <v>99</v>
      </c>
      <c r="AN6" s="497"/>
      <c r="AO6" s="497"/>
      <c r="AP6" s="497"/>
      <c r="AQ6" s="497"/>
      <c r="AR6" s="497"/>
      <c r="AS6" s="497"/>
      <c r="AT6" s="498"/>
      <c r="AU6" s="499" t="s">
        <v>100</v>
      </c>
      <c r="AV6" s="500"/>
      <c r="AW6" s="500"/>
      <c r="AX6" s="500"/>
      <c r="AY6" s="501" t="s">
        <v>101</v>
      </c>
      <c r="AZ6" s="502"/>
      <c r="BA6" s="502"/>
      <c r="BB6" s="502"/>
      <c r="BC6" s="502"/>
      <c r="BD6" s="502"/>
      <c r="BE6" s="502"/>
      <c r="BF6" s="502"/>
      <c r="BG6" s="502"/>
      <c r="BH6" s="502"/>
      <c r="BI6" s="502"/>
      <c r="BJ6" s="502"/>
      <c r="BK6" s="502"/>
      <c r="BL6" s="502"/>
      <c r="BM6" s="503"/>
      <c r="BN6" s="467">
        <v>253627</v>
      </c>
      <c r="BO6" s="468"/>
      <c r="BP6" s="468"/>
      <c r="BQ6" s="468"/>
      <c r="BR6" s="468"/>
      <c r="BS6" s="468"/>
      <c r="BT6" s="468"/>
      <c r="BU6" s="469"/>
      <c r="BV6" s="467">
        <v>268168</v>
      </c>
      <c r="BW6" s="468"/>
      <c r="BX6" s="468"/>
      <c r="BY6" s="468"/>
      <c r="BZ6" s="468"/>
      <c r="CA6" s="468"/>
      <c r="CB6" s="468"/>
      <c r="CC6" s="469"/>
      <c r="CD6" s="470" t="s">
        <v>102</v>
      </c>
      <c r="CE6" s="471"/>
      <c r="CF6" s="471"/>
      <c r="CG6" s="471"/>
      <c r="CH6" s="471"/>
      <c r="CI6" s="471"/>
      <c r="CJ6" s="471"/>
      <c r="CK6" s="471"/>
      <c r="CL6" s="471"/>
      <c r="CM6" s="471"/>
      <c r="CN6" s="471"/>
      <c r="CO6" s="471"/>
      <c r="CP6" s="471"/>
      <c r="CQ6" s="471"/>
      <c r="CR6" s="471"/>
      <c r="CS6" s="472"/>
      <c r="CT6" s="504">
        <v>86.2</v>
      </c>
      <c r="CU6" s="505"/>
      <c r="CV6" s="505"/>
      <c r="CW6" s="505"/>
      <c r="CX6" s="505"/>
      <c r="CY6" s="505"/>
      <c r="CZ6" s="505"/>
      <c r="DA6" s="506"/>
      <c r="DB6" s="504">
        <v>86.2</v>
      </c>
      <c r="DC6" s="505"/>
      <c r="DD6" s="505"/>
      <c r="DE6" s="505"/>
      <c r="DF6" s="505"/>
      <c r="DG6" s="505"/>
      <c r="DH6" s="505"/>
      <c r="DI6" s="506"/>
      <c r="DJ6" s="186"/>
      <c r="DK6" s="186"/>
      <c r="DL6" s="186"/>
      <c r="DM6" s="186"/>
      <c r="DN6" s="186"/>
      <c r="DO6" s="186"/>
    </row>
    <row r="7" spans="1:119" ht="18.75" customHeight="1" x14ac:dyDescent="0.2">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103</v>
      </c>
      <c r="AN7" s="497"/>
      <c r="AO7" s="497"/>
      <c r="AP7" s="497"/>
      <c r="AQ7" s="497"/>
      <c r="AR7" s="497"/>
      <c r="AS7" s="497"/>
      <c r="AT7" s="498"/>
      <c r="AU7" s="499" t="s">
        <v>100</v>
      </c>
      <c r="AV7" s="500"/>
      <c r="AW7" s="500"/>
      <c r="AX7" s="500"/>
      <c r="AY7" s="501" t="s">
        <v>104</v>
      </c>
      <c r="AZ7" s="502"/>
      <c r="BA7" s="502"/>
      <c r="BB7" s="502"/>
      <c r="BC7" s="502"/>
      <c r="BD7" s="502"/>
      <c r="BE7" s="502"/>
      <c r="BF7" s="502"/>
      <c r="BG7" s="502"/>
      <c r="BH7" s="502"/>
      <c r="BI7" s="502"/>
      <c r="BJ7" s="502"/>
      <c r="BK7" s="502"/>
      <c r="BL7" s="502"/>
      <c r="BM7" s="503"/>
      <c r="BN7" s="467">
        <v>7990</v>
      </c>
      <c r="BO7" s="468"/>
      <c r="BP7" s="468"/>
      <c r="BQ7" s="468"/>
      <c r="BR7" s="468"/>
      <c r="BS7" s="468"/>
      <c r="BT7" s="468"/>
      <c r="BU7" s="469"/>
      <c r="BV7" s="467">
        <v>4383</v>
      </c>
      <c r="BW7" s="468"/>
      <c r="BX7" s="468"/>
      <c r="BY7" s="468"/>
      <c r="BZ7" s="468"/>
      <c r="CA7" s="468"/>
      <c r="CB7" s="468"/>
      <c r="CC7" s="469"/>
      <c r="CD7" s="470" t="s">
        <v>105</v>
      </c>
      <c r="CE7" s="471"/>
      <c r="CF7" s="471"/>
      <c r="CG7" s="471"/>
      <c r="CH7" s="471"/>
      <c r="CI7" s="471"/>
      <c r="CJ7" s="471"/>
      <c r="CK7" s="471"/>
      <c r="CL7" s="471"/>
      <c r="CM7" s="471"/>
      <c r="CN7" s="471"/>
      <c r="CO7" s="471"/>
      <c r="CP7" s="471"/>
      <c r="CQ7" s="471"/>
      <c r="CR7" s="471"/>
      <c r="CS7" s="472"/>
      <c r="CT7" s="467">
        <v>2875400</v>
      </c>
      <c r="CU7" s="468"/>
      <c r="CV7" s="468"/>
      <c r="CW7" s="468"/>
      <c r="CX7" s="468"/>
      <c r="CY7" s="468"/>
      <c r="CZ7" s="468"/>
      <c r="DA7" s="469"/>
      <c r="DB7" s="467">
        <v>2881869</v>
      </c>
      <c r="DC7" s="468"/>
      <c r="DD7" s="468"/>
      <c r="DE7" s="468"/>
      <c r="DF7" s="468"/>
      <c r="DG7" s="468"/>
      <c r="DH7" s="468"/>
      <c r="DI7" s="469"/>
      <c r="DJ7" s="186"/>
      <c r="DK7" s="186"/>
      <c r="DL7" s="186"/>
      <c r="DM7" s="186"/>
      <c r="DN7" s="186"/>
      <c r="DO7" s="186"/>
    </row>
    <row r="8" spans="1:119" ht="18.75" customHeight="1" thickBot="1" x14ac:dyDescent="0.25">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106</v>
      </c>
      <c r="AN8" s="497"/>
      <c r="AO8" s="497"/>
      <c r="AP8" s="497"/>
      <c r="AQ8" s="497"/>
      <c r="AR8" s="497"/>
      <c r="AS8" s="497"/>
      <c r="AT8" s="498"/>
      <c r="AU8" s="499" t="s">
        <v>107</v>
      </c>
      <c r="AV8" s="500"/>
      <c r="AW8" s="500"/>
      <c r="AX8" s="500"/>
      <c r="AY8" s="501" t="s">
        <v>108</v>
      </c>
      <c r="AZ8" s="502"/>
      <c r="BA8" s="502"/>
      <c r="BB8" s="502"/>
      <c r="BC8" s="502"/>
      <c r="BD8" s="502"/>
      <c r="BE8" s="502"/>
      <c r="BF8" s="502"/>
      <c r="BG8" s="502"/>
      <c r="BH8" s="502"/>
      <c r="BI8" s="502"/>
      <c r="BJ8" s="502"/>
      <c r="BK8" s="502"/>
      <c r="BL8" s="502"/>
      <c r="BM8" s="503"/>
      <c r="BN8" s="467">
        <v>245637</v>
      </c>
      <c r="BO8" s="468"/>
      <c r="BP8" s="468"/>
      <c r="BQ8" s="468"/>
      <c r="BR8" s="468"/>
      <c r="BS8" s="468"/>
      <c r="BT8" s="468"/>
      <c r="BU8" s="469"/>
      <c r="BV8" s="467">
        <v>263785</v>
      </c>
      <c r="BW8" s="468"/>
      <c r="BX8" s="468"/>
      <c r="BY8" s="468"/>
      <c r="BZ8" s="468"/>
      <c r="CA8" s="468"/>
      <c r="CB8" s="468"/>
      <c r="CC8" s="469"/>
      <c r="CD8" s="470" t="s">
        <v>109</v>
      </c>
      <c r="CE8" s="471"/>
      <c r="CF8" s="471"/>
      <c r="CG8" s="471"/>
      <c r="CH8" s="471"/>
      <c r="CI8" s="471"/>
      <c r="CJ8" s="471"/>
      <c r="CK8" s="471"/>
      <c r="CL8" s="471"/>
      <c r="CM8" s="471"/>
      <c r="CN8" s="471"/>
      <c r="CO8" s="471"/>
      <c r="CP8" s="471"/>
      <c r="CQ8" s="471"/>
      <c r="CR8" s="471"/>
      <c r="CS8" s="472"/>
      <c r="CT8" s="507">
        <v>1.01</v>
      </c>
      <c r="CU8" s="508"/>
      <c r="CV8" s="508"/>
      <c r="CW8" s="508"/>
      <c r="CX8" s="508"/>
      <c r="CY8" s="508"/>
      <c r="CZ8" s="508"/>
      <c r="DA8" s="509"/>
      <c r="DB8" s="507">
        <v>1.01</v>
      </c>
      <c r="DC8" s="508"/>
      <c r="DD8" s="508"/>
      <c r="DE8" s="508"/>
      <c r="DF8" s="508"/>
      <c r="DG8" s="508"/>
      <c r="DH8" s="508"/>
      <c r="DI8" s="509"/>
      <c r="DJ8" s="186"/>
      <c r="DK8" s="186"/>
      <c r="DL8" s="186"/>
      <c r="DM8" s="186"/>
      <c r="DN8" s="186"/>
      <c r="DO8" s="186"/>
    </row>
    <row r="9" spans="1:119" ht="18.75" customHeight="1" thickBot="1" x14ac:dyDescent="0.25">
      <c r="A9" s="187"/>
      <c r="B9" s="461" t="s">
        <v>110</v>
      </c>
      <c r="C9" s="462"/>
      <c r="D9" s="462"/>
      <c r="E9" s="462"/>
      <c r="F9" s="462"/>
      <c r="G9" s="462"/>
      <c r="H9" s="462"/>
      <c r="I9" s="462"/>
      <c r="J9" s="462"/>
      <c r="K9" s="510"/>
      <c r="L9" s="511" t="s">
        <v>111</v>
      </c>
      <c r="M9" s="512"/>
      <c r="N9" s="512"/>
      <c r="O9" s="512"/>
      <c r="P9" s="512"/>
      <c r="Q9" s="513"/>
      <c r="R9" s="514">
        <v>9679</v>
      </c>
      <c r="S9" s="515"/>
      <c r="T9" s="515"/>
      <c r="U9" s="515"/>
      <c r="V9" s="516"/>
      <c r="W9" s="424" t="s">
        <v>112</v>
      </c>
      <c r="X9" s="425"/>
      <c r="Y9" s="425"/>
      <c r="Z9" s="425"/>
      <c r="AA9" s="425"/>
      <c r="AB9" s="425"/>
      <c r="AC9" s="425"/>
      <c r="AD9" s="425"/>
      <c r="AE9" s="425"/>
      <c r="AF9" s="425"/>
      <c r="AG9" s="425"/>
      <c r="AH9" s="425"/>
      <c r="AI9" s="425"/>
      <c r="AJ9" s="425"/>
      <c r="AK9" s="425"/>
      <c r="AL9" s="426"/>
      <c r="AM9" s="496" t="s">
        <v>113</v>
      </c>
      <c r="AN9" s="497"/>
      <c r="AO9" s="497"/>
      <c r="AP9" s="497"/>
      <c r="AQ9" s="497"/>
      <c r="AR9" s="497"/>
      <c r="AS9" s="497"/>
      <c r="AT9" s="498"/>
      <c r="AU9" s="499" t="s">
        <v>114</v>
      </c>
      <c r="AV9" s="500"/>
      <c r="AW9" s="500"/>
      <c r="AX9" s="500"/>
      <c r="AY9" s="501" t="s">
        <v>115</v>
      </c>
      <c r="AZ9" s="502"/>
      <c r="BA9" s="502"/>
      <c r="BB9" s="502"/>
      <c r="BC9" s="502"/>
      <c r="BD9" s="502"/>
      <c r="BE9" s="502"/>
      <c r="BF9" s="502"/>
      <c r="BG9" s="502"/>
      <c r="BH9" s="502"/>
      <c r="BI9" s="502"/>
      <c r="BJ9" s="502"/>
      <c r="BK9" s="502"/>
      <c r="BL9" s="502"/>
      <c r="BM9" s="503"/>
      <c r="BN9" s="467">
        <v>-18148</v>
      </c>
      <c r="BO9" s="468"/>
      <c r="BP9" s="468"/>
      <c r="BQ9" s="468"/>
      <c r="BR9" s="468"/>
      <c r="BS9" s="468"/>
      <c r="BT9" s="468"/>
      <c r="BU9" s="469"/>
      <c r="BV9" s="467">
        <v>6194</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1.8</v>
      </c>
      <c r="CU9" s="465"/>
      <c r="CV9" s="465"/>
      <c r="CW9" s="465"/>
      <c r="CX9" s="465"/>
      <c r="CY9" s="465"/>
      <c r="CZ9" s="465"/>
      <c r="DA9" s="466"/>
      <c r="DB9" s="464">
        <v>2.2000000000000002</v>
      </c>
      <c r="DC9" s="465"/>
      <c r="DD9" s="465"/>
      <c r="DE9" s="465"/>
      <c r="DF9" s="465"/>
      <c r="DG9" s="465"/>
      <c r="DH9" s="465"/>
      <c r="DI9" s="466"/>
      <c r="DJ9" s="186"/>
      <c r="DK9" s="186"/>
      <c r="DL9" s="186"/>
      <c r="DM9" s="186"/>
      <c r="DN9" s="186"/>
      <c r="DO9" s="186"/>
    </row>
    <row r="10" spans="1:119" ht="18.75" customHeight="1" thickBot="1" x14ac:dyDescent="0.25">
      <c r="A10" s="187"/>
      <c r="B10" s="461"/>
      <c r="C10" s="462"/>
      <c r="D10" s="462"/>
      <c r="E10" s="462"/>
      <c r="F10" s="462"/>
      <c r="G10" s="462"/>
      <c r="H10" s="462"/>
      <c r="I10" s="462"/>
      <c r="J10" s="462"/>
      <c r="K10" s="510"/>
      <c r="L10" s="517" t="s">
        <v>117</v>
      </c>
      <c r="M10" s="497"/>
      <c r="N10" s="497"/>
      <c r="O10" s="497"/>
      <c r="P10" s="497"/>
      <c r="Q10" s="498"/>
      <c r="R10" s="518">
        <v>10010</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114</v>
      </c>
      <c r="AV10" s="500"/>
      <c r="AW10" s="500"/>
      <c r="AX10" s="500"/>
      <c r="AY10" s="501" t="s">
        <v>119</v>
      </c>
      <c r="AZ10" s="502"/>
      <c r="BA10" s="502"/>
      <c r="BB10" s="502"/>
      <c r="BC10" s="502"/>
      <c r="BD10" s="502"/>
      <c r="BE10" s="502"/>
      <c r="BF10" s="502"/>
      <c r="BG10" s="502"/>
      <c r="BH10" s="502"/>
      <c r="BI10" s="502"/>
      <c r="BJ10" s="502"/>
      <c r="BK10" s="502"/>
      <c r="BL10" s="502"/>
      <c r="BM10" s="503"/>
      <c r="BN10" s="467">
        <v>103606</v>
      </c>
      <c r="BO10" s="468"/>
      <c r="BP10" s="468"/>
      <c r="BQ10" s="468"/>
      <c r="BR10" s="468"/>
      <c r="BS10" s="468"/>
      <c r="BT10" s="468"/>
      <c r="BU10" s="469"/>
      <c r="BV10" s="467">
        <v>61598</v>
      </c>
      <c r="BW10" s="468"/>
      <c r="BX10" s="468"/>
      <c r="BY10" s="468"/>
      <c r="BZ10" s="468"/>
      <c r="CA10" s="468"/>
      <c r="CB10" s="468"/>
      <c r="CC10" s="469"/>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1"/>
      <c r="C11" s="462"/>
      <c r="D11" s="462"/>
      <c r="E11" s="462"/>
      <c r="F11" s="462"/>
      <c r="G11" s="462"/>
      <c r="H11" s="462"/>
      <c r="I11" s="462"/>
      <c r="J11" s="462"/>
      <c r="K11" s="510"/>
      <c r="L11" s="521" t="s">
        <v>121</v>
      </c>
      <c r="M11" s="522"/>
      <c r="N11" s="522"/>
      <c r="O11" s="522"/>
      <c r="P11" s="522"/>
      <c r="Q11" s="523"/>
      <c r="R11" s="524" t="s">
        <v>122</v>
      </c>
      <c r="S11" s="525"/>
      <c r="T11" s="525"/>
      <c r="U11" s="525"/>
      <c r="V11" s="526"/>
      <c r="W11" s="455"/>
      <c r="X11" s="456"/>
      <c r="Y11" s="456"/>
      <c r="Z11" s="456"/>
      <c r="AA11" s="456"/>
      <c r="AB11" s="456"/>
      <c r="AC11" s="456"/>
      <c r="AD11" s="456"/>
      <c r="AE11" s="456"/>
      <c r="AF11" s="456"/>
      <c r="AG11" s="456"/>
      <c r="AH11" s="456"/>
      <c r="AI11" s="456"/>
      <c r="AJ11" s="456"/>
      <c r="AK11" s="456"/>
      <c r="AL11" s="459"/>
      <c r="AM11" s="496" t="s">
        <v>123</v>
      </c>
      <c r="AN11" s="497"/>
      <c r="AO11" s="497"/>
      <c r="AP11" s="497"/>
      <c r="AQ11" s="497"/>
      <c r="AR11" s="497"/>
      <c r="AS11" s="497"/>
      <c r="AT11" s="498"/>
      <c r="AU11" s="499" t="s">
        <v>114</v>
      </c>
      <c r="AV11" s="500"/>
      <c r="AW11" s="500"/>
      <c r="AX11" s="500"/>
      <c r="AY11" s="501" t="s">
        <v>124</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125</v>
      </c>
      <c r="CE11" s="471"/>
      <c r="CF11" s="471"/>
      <c r="CG11" s="471"/>
      <c r="CH11" s="471"/>
      <c r="CI11" s="471"/>
      <c r="CJ11" s="471"/>
      <c r="CK11" s="471"/>
      <c r="CL11" s="471"/>
      <c r="CM11" s="471"/>
      <c r="CN11" s="471"/>
      <c r="CO11" s="471"/>
      <c r="CP11" s="471"/>
      <c r="CQ11" s="471"/>
      <c r="CR11" s="471"/>
      <c r="CS11" s="472"/>
      <c r="CT11" s="507" t="s">
        <v>126</v>
      </c>
      <c r="CU11" s="508"/>
      <c r="CV11" s="508"/>
      <c r="CW11" s="508"/>
      <c r="CX11" s="508"/>
      <c r="CY11" s="508"/>
      <c r="CZ11" s="508"/>
      <c r="DA11" s="509"/>
      <c r="DB11" s="507" t="s">
        <v>126</v>
      </c>
      <c r="DC11" s="508"/>
      <c r="DD11" s="508"/>
      <c r="DE11" s="508"/>
      <c r="DF11" s="508"/>
      <c r="DG11" s="508"/>
      <c r="DH11" s="508"/>
      <c r="DI11" s="509"/>
      <c r="DJ11" s="186"/>
      <c r="DK11" s="186"/>
      <c r="DL11" s="186"/>
      <c r="DM11" s="186"/>
      <c r="DN11" s="186"/>
      <c r="DO11" s="186"/>
    </row>
    <row r="12" spans="1:119" ht="18.75" customHeight="1" x14ac:dyDescent="0.2">
      <c r="A12" s="187"/>
      <c r="B12" s="527" t="s">
        <v>127</v>
      </c>
      <c r="C12" s="528"/>
      <c r="D12" s="528"/>
      <c r="E12" s="528"/>
      <c r="F12" s="528"/>
      <c r="G12" s="528"/>
      <c r="H12" s="528"/>
      <c r="I12" s="528"/>
      <c r="J12" s="528"/>
      <c r="K12" s="529"/>
      <c r="L12" s="536" t="s">
        <v>128</v>
      </c>
      <c r="M12" s="537"/>
      <c r="N12" s="537"/>
      <c r="O12" s="537"/>
      <c r="P12" s="537"/>
      <c r="Q12" s="538"/>
      <c r="R12" s="539">
        <v>9394</v>
      </c>
      <c r="S12" s="540"/>
      <c r="T12" s="540"/>
      <c r="U12" s="540"/>
      <c r="V12" s="541"/>
      <c r="W12" s="542" t="s">
        <v>1</v>
      </c>
      <c r="X12" s="500"/>
      <c r="Y12" s="500"/>
      <c r="Z12" s="500"/>
      <c r="AA12" s="500"/>
      <c r="AB12" s="543"/>
      <c r="AC12" s="544" t="s">
        <v>129</v>
      </c>
      <c r="AD12" s="545"/>
      <c r="AE12" s="545"/>
      <c r="AF12" s="545"/>
      <c r="AG12" s="546"/>
      <c r="AH12" s="544" t="s">
        <v>130</v>
      </c>
      <c r="AI12" s="545"/>
      <c r="AJ12" s="545"/>
      <c r="AK12" s="545"/>
      <c r="AL12" s="547"/>
      <c r="AM12" s="496" t="s">
        <v>131</v>
      </c>
      <c r="AN12" s="497"/>
      <c r="AO12" s="497"/>
      <c r="AP12" s="497"/>
      <c r="AQ12" s="497"/>
      <c r="AR12" s="497"/>
      <c r="AS12" s="497"/>
      <c r="AT12" s="498"/>
      <c r="AU12" s="499" t="s">
        <v>92</v>
      </c>
      <c r="AV12" s="500"/>
      <c r="AW12" s="500"/>
      <c r="AX12" s="500"/>
      <c r="AY12" s="501" t="s">
        <v>132</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0</v>
      </c>
      <c r="BW12" s="468"/>
      <c r="BX12" s="468"/>
      <c r="BY12" s="468"/>
      <c r="BZ12" s="468"/>
      <c r="CA12" s="468"/>
      <c r="CB12" s="468"/>
      <c r="CC12" s="469"/>
      <c r="CD12" s="470" t="s">
        <v>133</v>
      </c>
      <c r="CE12" s="471"/>
      <c r="CF12" s="471"/>
      <c r="CG12" s="471"/>
      <c r="CH12" s="471"/>
      <c r="CI12" s="471"/>
      <c r="CJ12" s="471"/>
      <c r="CK12" s="471"/>
      <c r="CL12" s="471"/>
      <c r="CM12" s="471"/>
      <c r="CN12" s="471"/>
      <c r="CO12" s="471"/>
      <c r="CP12" s="471"/>
      <c r="CQ12" s="471"/>
      <c r="CR12" s="471"/>
      <c r="CS12" s="472"/>
      <c r="CT12" s="507" t="s">
        <v>134</v>
      </c>
      <c r="CU12" s="508"/>
      <c r="CV12" s="508"/>
      <c r="CW12" s="508"/>
      <c r="CX12" s="508"/>
      <c r="CY12" s="508"/>
      <c r="CZ12" s="508"/>
      <c r="DA12" s="509"/>
      <c r="DB12" s="507" t="s">
        <v>135</v>
      </c>
      <c r="DC12" s="508"/>
      <c r="DD12" s="508"/>
      <c r="DE12" s="508"/>
      <c r="DF12" s="508"/>
      <c r="DG12" s="508"/>
      <c r="DH12" s="508"/>
      <c r="DI12" s="509"/>
      <c r="DJ12" s="186"/>
      <c r="DK12" s="186"/>
      <c r="DL12" s="186"/>
      <c r="DM12" s="186"/>
      <c r="DN12" s="186"/>
      <c r="DO12" s="186"/>
    </row>
    <row r="13" spans="1:119" ht="18.75" customHeight="1" x14ac:dyDescent="0.2">
      <c r="A13" s="187"/>
      <c r="B13" s="530"/>
      <c r="C13" s="531"/>
      <c r="D13" s="531"/>
      <c r="E13" s="531"/>
      <c r="F13" s="531"/>
      <c r="G13" s="531"/>
      <c r="H13" s="531"/>
      <c r="I13" s="531"/>
      <c r="J13" s="531"/>
      <c r="K13" s="532"/>
      <c r="L13" s="197"/>
      <c r="M13" s="558" t="s">
        <v>136</v>
      </c>
      <c r="N13" s="559"/>
      <c r="O13" s="559"/>
      <c r="P13" s="559"/>
      <c r="Q13" s="560"/>
      <c r="R13" s="551">
        <v>9064</v>
      </c>
      <c r="S13" s="552"/>
      <c r="T13" s="552"/>
      <c r="U13" s="552"/>
      <c r="V13" s="553"/>
      <c r="W13" s="483" t="s">
        <v>137</v>
      </c>
      <c r="X13" s="484"/>
      <c r="Y13" s="484"/>
      <c r="Z13" s="484"/>
      <c r="AA13" s="484"/>
      <c r="AB13" s="474"/>
      <c r="AC13" s="518">
        <v>439</v>
      </c>
      <c r="AD13" s="519"/>
      <c r="AE13" s="519"/>
      <c r="AF13" s="519"/>
      <c r="AG13" s="561"/>
      <c r="AH13" s="518">
        <v>432</v>
      </c>
      <c r="AI13" s="519"/>
      <c r="AJ13" s="519"/>
      <c r="AK13" s="519"/>
      <c r="AL13" s="520"/>
      <c r="AM13" s="496" t="s">
        <v>138</v>
      </c>
      <c r="AN13" s="497"/>
      <c r="AO13" s="497"/>
      <c r="AP13" s="497"/>
      <c r="AQ13" s="497"/>
      <c r="AR13" s="497"/>
      <c r="AS13" s="497"/>
      <c r="AT13" s="498"/>
      <c r="AU13" s="499" t="s">
        <v>139</v>
      </c>
      <c r="AV13" s="500"/>
      <c r="AW13" s="500"/>
      <c r="AX13" s="500"/>
      <c r="AY13" s="501" t="s">
        <v>140</v>
      </c>
      <c r="AZ13" s="502"/>
      <c r="BA13" s="502"/>
      <c r="BB13" s="502"/>
      <c r="BC13" s="502"/>
      <c r="BD13" s="502"/>
      <c r="BE13" s="502"/>
      <c r="BF13" s="502"/>
      <c r="BG13" s="502"/>
      <c r="BH13" s="502"/>
      <c r="BI13" s="502"/>
      <c r="BJ13" s="502"/>
      <c r="BK13" s="502"/>
      <c r="BL13" s="502"/>
      <c r="BM13" s="503"/>
      <c r="BN13" s="467">
        <v>85458</v>
      </c>
      <c r="BO13" s="468"/>
      <c r="BP13" s="468"/>
      <c r="BQ13" s="468"/>
      <c r="BR13" s="468"/>
      <c r="BS13" s="468"/>
      <c r="BT13" s="468"/>
      <c r="BU13" s="469"/>
      <c r="BV13" s="467">
        <v>67792</v>
      </c>
      <c r="BW13" s="468"/>
      <c r="BX13" s="468"/>
      <c r="BY13" s="468"/>
      <c r="BZ13" s="468"/>
      <c r="CA13" s="468"/>
      <c r="CB13" s="468"/>
      <c r="CC13" s="469"/>
      <c r="CD13" s="470" t="s">
        <v>141</v>
      </c>
      <c r="CE13" s="471"/>
      <c r="CF13" s="471"/>
      <c r="CG13" s="471"/>
      <c r="CH13" s="471"/>
      <c r="CI13" s="471"/>
      <c r="CJ13" s="471"/>
      <c r="CK13" s="471"/>
      <c r="CL13" s="471"/>
      <c r="CM13" s="471"/>
      <c r="CN13" s="471"/>
      <c r="CO13" s="471"/>
      <c r="CP13" s="471"/>
      <c r="CQ13" s="471"/>
      <c r="CR13" s="471"/>
      <c r="CS13" s="472"/>
      <c r="CT13" s="464">
        <v>2.2000000000000002</v>
      </c>
      <c r="CU13" s="465"/>
      <c r="CV13" s="465"/>
      <c r="CW13" s="465"/>
      <c r="CX13" s="465"/>
      <c r="CY13" s="465"/>
      <c r="CZ13" s="465"/>
      <c r="DA13" s="466"/>
      <c r="DB13" s="464">
        <v>2.8</v>
      </c>
      <c r="DC13" s="465"/>
      <c r="DD13" s="465"/>
      <c r="DE13" s="465"/>
      <c r="DF13" s="465"/>
      <c r="DG13" s="465"/>
      <c r="DH13" s="465"/>
      <c r="DI13" s="466"/>
      <c r="DJ13" s="186"/>
      <c r="DK13" s="186"/>
      <c r="DL13" s="186"/>
      <c r="DM13" s="186"/>
      <c r="DN13" s="186"/>
      <c r="DO13" s="186"/>
    </row>
    <row r="14" spans="1:119" ht="18.75" customHeight="1" thickBot="1" x14ac:dyDescent="0.25">
      <c r="A14" s="187"/>
      <c r="B14" s="530"/>
      <c r="C14" s="531"/>
      <c r="D14" s="531"/>
      <c r="E14" s="531"/>
      <c r="F14" s="531"/>
      <c r="G14" s="531"/>
      <c r="H14" s="531"/>
      <c r="I14" s="531"/>
      <c r="J14" s="531"/>
      <c r="K14" s="532"/>
      <c r="L14" s="548" t="s">
        <v>142</v>
      </c>
      <c r="M14" s="549"/>
      <c r="N14" s="549"/>
      <c r="O14" s="549"/>
      <c r="P14" s="549"/>
      <c r="Q14" s="550"/>
      <c r="R14" s="551">
        <v>9481</v>
      </c>
      <c r="S14" s="552"/>
      <c r="T14" s="552"/>
      <c r="U14" s="552"/>
      <c r="V14" s="553"/>
      <c r="W14" s="457"/>
      <c r="X14" s="458"/>
      <c r="Y14" s="458"/>
      <c r="Z14" s="458"/>
      <c r="AA14" s="458"/>
      <c r="AB14" s="447"/>
      <c r="AC14" s="554">
        <v>9.3000000000000007</v>
      </c>
      <c r="AD14" s="555"/>
      <c r="AE14" s="555"/>
      <c r="AF14" s="555"/>
      <c r="AG14" s="556"/>
      <c r="AH14" s="554">
        <v>8.6999999999999993</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143</v>
      </c>
      <c r="CE14" s="563"/>
      <c r="CF14" s="563"/>
      <c r="CG14" s="563"/>
      <c r="CH14" s="563"/>
      <c r="CI14" s="563"/>
      <c r="CJ14" s="563"/>
      <c r="CK14" s="563"/>
      <c r="CL14" s="563"/>
      <c r="CM14" s="563"/>
      <c r="CN14" s="563"/>
      <c r="CO14" s="563"/>
      <c r="CP14" s="563"/>
      <c r="CQ14" s="563"/>
      <c r="CR14" s="563"/>
      <c r="CS14" s="564"/>
      <c r="CT14" s="565" t="s">
        <v>126</v>
      </c>
      <c r="CU14" s="566"/>
      <c r="CV14" s="566"/>
      <c r="CW14" s="566"/>
      <c r="CX14" s="566"/>
      <c r="CY14" s="566"/>
      <c r="CZ14" s="566"/>
      <c r="DA14" s="567"/>
      <c r="DB14" s="565" t="s">
        <v>135</v>
      </c>
      <c r="DC14" s="566"/>
      <c r="DD14" s="566"/>
      <c r="DE14" s="566"/>
      <c r="DF14" s="566"/>
      <c r="DG14" s="566"/>
      <c r="DH14" s="566"/>
      <c r="DI14" s="567"/>
      <c r="DJ14" s="186"/>
      <c r="DK14" s="186"/>
      <c r="DL14" s="186"/>
      <c r="DM14" s="186"/>
      <c r="DN14" s="186"/>
      <c r="DO14" s="186"/>
    </row>
    <row r="15" spans="1:119" ht="18.75" customHeight="1" x14ac:dyDescent="0.2">
      <c r="A15" s="187"/>
      <c r="B15" s="530"/>
      <c r="C15" s="531"/>
      <c r="D15" s="531"/>
      <c r="E15" s="531"/>
      <c r="F15" s="531"/>
      <c r="G15" s="531"/>
      <c r="H15" s="531"/>
      <c r="I15" s="531"/>
      <c r="J15" s="531"/>
      <c r="K15" s="532"/>
      <c r="L15" s="197"/>
      <c r="M15" s="558" t="s">
        <v>136</v>
      </c>
      <c r="N15" s="559"/>
      <c r="O15" s="559"/>
      <c r="P15" s="559"/>
      <c r="Q15" s="560"/>
      <c r="R15" s="551">
        <v>9179</v>
      </c>
      <c r="S15" s="552"/>
      <c r="T15" s="552"/>
      <c r="U15" s="552"/>
      <c r="V15" s="553"/>
      <c r="W15" s="483" t="s">
        <v>144</v>
      </c>
      <c r="X15" s="484"/>
      <c r="Y15" s="484"/>
      <c r="Z15" s="484"/>
      <c r="AA15" s="484"/>
      <c r="AB15" s="474"/>
      <c r="AC15" s="518">
        <v>1413</v>
      </c>
      <c r="AD15" s="519"/>
      <c r="AE15" s="519"/>
      <c r="AF15" s="519"/>
      <c r="AG15" s="561"/>
      <c r="AH15" s="518">
        <v>1464</v>
      </c>
      <c r="AI15" s="519"/>
      <c r="AJ15" s="519"/>
      <c r="AK15" s="519"/>
      <c r="AL15" s="520"/>
      <c r="AM15" s="496"/>
      <c r="AN15" s="497"/>
      <c r="AO15" s="497"/>
      <c r="AP15" s="497"/>
      <c r="AQ15" s="497"/>
      <c r="AR15" s="497"/>
      <c r="AS15" s="497"/>
      <c r="AT15" s="498"/>
      <c r="AU15" s="499"/>
      <c r="AV15" s="500"/>
      <c r="AW15" s="500"/>
      <c r="AX15" s="500"/>
      <c r="AY15" s="427" t="s">
        <v>145</v>
      </c>
      <c r="AZ15" s="428"/>
      <c r="BA15" s="428"/>
      <c r="BB15" s="428"/>
      <c r="BC15" s="428"/>
      <c r="BD15" s="428"/>
      <c r="BE15" s="428"/>
      <c r="BF15" s="428"/>
      <c r="BG15" s="428"/>
      <c r="BH15" s="428"/>
      <c r="BI15" s="428"/>
      <c r="BJ15" s="428"/>
      <c r="BK15" s="428"/>
      <c r="BL15" s="428"/>
      <c r="BM15" s="429"/>
      <c r="BN15" s="430">
        <v>2210285</v>
      </c>
      <c r="BO15" s="431"/>
      <c r="BP15" s="431"/>
      <c r="BQ15" s="431"/>
      <c r="BR15" s="431"/>
      <c r="BS15" s="431"/>
      <c r="BT15" s="431"/>
      <c r="BU15" s="432"/>
      <c r="BV15" s="430">
        <v>2206126</v>
      </c>
      <c r="BW15" s="431"/>
      <c r="BX15" s="431"/>
      <c r="BY15" s="431"/>
      <c r="BZ15" s="431"/>
      <c r="CA15" s="431"/>
      <c r="CB15" s="431"/>
      <c r="CC15" s="432"/>
      <c r="CD15" s="568" t="s">
        <v>146</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0"/>
      <c r="C16" s="531"/>
      <c r="D16" s="531"/>
      <c r="E16" s="531"/>
      <c r="F16" s="531"/>
      <c r="G16" s="531"/>
      <c r="H16" s="531"/>
      <c r="I16" s="531"/>
      <c r="J16" s="531"/>
      <c r="K16" s="532"/>
      <c r="L16" s="548" t="s">
        <v>147</v>
      </c>
      <c r="M16" s="579"/>
      <c r="N16" s="579"/>
      <c r="O16" s="579"/>
      <c r="P16" s="579"/>
      <c r="Q16" s="580"/>
      <c r="R16" s="571" t="s">
        <v>148</v>
      </c>
      <c r="S16" s="572"/>
      <c r="T16" s="572"/>
      <c r="U16" s="572"/>
      <c r="V16" s="573"/>
      <c r="W16" s="457"/>
      <c r="X16" s="458"/>
      <c r="Y16" s="458"/>
      <c r="Z16" s="458"/>
      <c r="AA16" s="458"/>
      <c r="AB16" s="447"/>
      <c r="AC16" s="554">
        <v>29.9</v>
      </c>
      <c r="AD16" s="555"/>
      <c r="AE16" s="555"/>
      <c r="AF16" s="555"/>
      <c r="AG16" s="556"/>
      <c r="AH16" s="554">
        <v>29.5</v>
      </c>
      <c r="AI16" s="555"/>
      <c r="AJ16" s="555"/>
      <c r="AK16" s="555"/>
      <c r="AL16" s="557"/>
      <c r="AM16" s="496"/>
      <c r="AN16" s="497"/>
      <c r="AO16" s="497"/>
      <c r="AP16" s="497"/>
      <c r="AQ16" s="497"/>
      <c r="AR16" s="497"/>
      <c r="AS16" s="497"/>
      <c r="AT16" s="498"/>
      <c r="AU16" s="499"/>
      <c r="AV16" s="500"/>
      <c r="AW16" s="500"/>
      <c r="AX16" s="500"/>
      <c r="AY16" s="501" t="s">
        <v>149</v>
      </c>
      <c r="AZ16" s="502"/>
      <c r="BA16" s="502"/>
      <c r="BB16" s="502"/>
      <c r="BC16" s="502"/>
      <c r="BD16" s="502"/>
      <c r="BE16" s="502"/>
      <c r="BF16" s="502"/>
      <c r="BG16" s="502"/>
      <c r="BH16" s="502"/>
      <c r="BI16" s="502"/>
      <c r="BJ16" s="502"/>
      <c r="BK16" s="502"/>
      <c r="BL16" s="502"/>
      <c r="BM16" s="503"/>
      <c r="BN16" s="467">
        <v>2208945</v>
      </c>
      <c r="BO16" s="468"/>
      <c r="BP16" s="468"/>
      <c r="BQ16" s="468"/>
      <c r="BR16" s="468"/>
      <c r="BS16" s="468"/>
      <c r="BT16" s="468"/>
      <c r="BU16" s="469"/>
      <c r="BV16" s="467">
        <v>2211107</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5">
      <c r="A17" s="187"/>
      <c r="B17" s="533"/>
      <c r="C17" s="534"/>
      <c r="D17" s="534"/>
      <c r="E17" s="534"/>
      <c r="F17" s="534"/>
      <c r="G17" s="534"/>
      <c r="H17" s="534"/>
      <c r="I17" s="534"/>
      <c r="J17" s="534"/>
      <c r="K17" s="535"/>
      <c r="L17" s="202"/>
      <c r="M17" s="574" t="s">
        <v>150</v>
      </c>
      <c r="N17" s="575"/>
      <c r="O17" s="575"/>
      <c r="P17" s="575"/>
      <c r="Q17" s="576"/>
      <c r="R17" s="571" t="s">
        <v>151</v>
      </c>
      <c r="S17" s="572"/>
      <c r="T17" s="572"/>
      <c r="U17" s="572"/>
      <c r="V17" s="573"/>
      <c r="W17" s="483" t="s">
        <v>152</v>
      </c>
      <c r="X17" s="484"/>
      <c r="Y17" s="484"/>
      <c r="Z17" s="484"/>
      <c r="AA17" s="484"/>
      <c r="AB17" s="474"/>
      <c r="AC17" s="518">
        <v>2867</v>
      </c>
      <c r="AD17" s="519"/>
      <c r="AE17" s="519"/>
      <c r="AF17" s="519"/>
      <c r="AG17" s="561"/>
      <c r="AH17" s="518">
        <v>3063</v>
      </c>
      <c r="AI17" s="519"/>
      <c r="AJ17" s="519"/>
      <c r="AK17" s="519"/>
      <c r="AL17" s="520"/>
      <c r="AM17" s="496"/>
      <c r="AN17" s="497"/>
      <c r="AO17" s="497"/>
      <c r="AP17" s="497"/>
      <c r="AQ17" s="497"/>
      <c r="AR17" s="497"/>
      <c r="AS17" s="497"/>
      <c r="AT17" s="498"/>
      <c r="AU17" s="499"/>
      <c r="AV17" s="500"/>
      <c r="AW17" s="500"/>
      <c r="AX17" s="500"/>
      <c r="AY17" s="501" t="s">
        <v>153</v>
      </c>
      <c r="AZ17" s="502"/>
      <c r="BA17" s="502"/>
      <c r="BB17" s="502"/>
      <c r="BC17" s="502"/>
      <c r="BD17" s="502"/>
      <c r="BE17" s="502"/>
      <c r="BF17" s="502"/>
      <c r="BG17" s="502"/>
      <c r="BH17" s="502"/>
      <c r="BI17" s="502"/>
      <c r="BJ17" s="502"/>
      <c r="BK17" s="502"/>
      <c r="BL17" s="502"/>
      <c r="BM17" s="503"/>
      <c r="BN17" s="467">
        <v>2875400</v>
      </c>
      <c r="BO17" s="468"/>
      <c r="BP17" s="468"/>
      <c r="BQ17" s="468"/>
      <c r="BR17" s="468"/>
      <c r="BS17" s="468"/>
      <c r="BT17" s="468"/>
      <c r="BU17" s="469"/>
      <c r="BV17" s="467">
        <v>2866945</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5">
      <c r="A18" s="187"/>
      <c r="B18" s="581" t="s">
        <v>154</v>
      </c>
      <c r="C18" s="510"/>
      <c r="D18" s="510"/>
      <c r="E18" s="582"/>
      <c r="F18" s="582"/>
      <c r="G18" s="582"/>
      <c r="H18" s="582"/>
      <c r="I18" s="582"/>
      <c r="J18" s="582"/>
      <c r="K18" s="582"/>
      <c r="L18" s="583">
        <v>19.989999999999998</v>
      </c>
      <c r="M18" s="583"/>
      <c r="N18" s="583"/>
      <c r="O18" s="583"/>
      <c r="P18" s="583"/>
      <c r="Q18" s="583"/>
      <c r="R18" s="584"/>
      <c r="S18" s="584"/>
      <c r="T18" s="584"/>
      <c r="U18" s="584"/>
      <c r="V18" s="585"/>
      <c r="W18" s="485"/>
      <c r="X18" s="486"/>
      <c r="Y18" s="486"/>
      <c r="Z18" s="486"/>
      <c r="AA18" s="486"/>
      <c r="AB18" s="477"/>
      <c r="AC18" s="586">
        <v>60.8</v>
      </c>
      <c r="AD18" s="587"/>
      <c r="AE18" s="587"/>
      <c r="AF18" s="587"/>
      <c r="AG18" s="588"/>
      <c r="AH18" s="586">
        <v>61.8</v>
      </c>
      <c r="AI18" s="587"/>
      <c r="AJ18" s="587"/>
      <c r="AK18" s="587"/>
      <c r="AL18" s="589"/>
      <c r="AM18" s="496"/>
      <c r="AN18" s="497"/>
      <c r="AO18" s="497"/>
      <c r="AP18" s="497"/>
      <c r="AQ18" s="497"/>
      <c r="AR18" s="497"/>
      <c r="AS18" s="497"/>
      <c r="AT18" s="498"/>
      <c r="AU18" s="499"/>
      <c r="AV18" s="500"/>
      <c r="AW18" s="500"/>
      <c r="AX18" s="500"/>
      <c r="AY18" s="501" t="s">
        <v>155</v>
      </c>
      <c r="AZ18" s="502"/>
      <c r="BA18" s="502"/>
      <c r="BB18" s="502"/>
      <c r="BC18" s="502"/>
      <c r="BD18" s="502"/>
      <c r="BE18" s="502"/>
      <c r="BF18" s="502"/>
      <c r="BG18" s="502"/>
      <c r="BH18" s="502"/>
      <c r="BI18" s="502"/>
      <c r="BJ18" s="502"/>
      <c r="BK18" s="502"/>
      <c r="BL18" s="502"/>
      <c r="BM18" s="503"/>
      <c r="BN18" s="467">
        <v>2597158</v>
      </c>
      <c r="BO18" s="468"/>
      <c r="BP18" s="468"/>
      <c r="BQ18" s="468"/>
      <c r="BR18" s="468"/>
      <c r="BS18" s="468"/>
      <c r="BT18" s="468"/>
      <c r="BU18" s="469"/>
      <c r="BV18" s="467">
        <v>2563872</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5">
      <c r="A19" s="187"/>
      <c r="B19" s="581" t="s">
        <v>156</v>
      </c>
      <c r="C19" s="510"/>
      <c r="D19" s="510"/>
      <c r="E19" s="582"/>
      <c r="F19" s="582"/>
      <c r="G19" s="582"/>
      <c r="H19" s="582"/>
      <c r="I19" s="582"/>
      <c r="J19" s="582"/>
      <c r="K19" s="582"/>
      <c r="L19" s="590">
        <v>484</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157</v>
      </c>
      <c r="AZ19" s="502"/>
      <c r="BA19" s="502"/>
      <c r="BB19" s="502"/>
      <c r="BC19" s="502"/>
      <c r="BD19" s="502"/>
      <c r="BE19" s="502"/>
      <c r="BF19" s="502"/>
      <c r="BG19" s="502"/>
      <c r="BH19" s="502"/>
      <c r="BI19" s="502"/>
      <c r="BJ19" s="502"/>
      <c r="BK19" s="502"/>
      <c r="BL19" s="502"/>
      <c r="BM19" s="503"/>
      <c r="BN19" s="467">
        <v>3353074</v>
      </c>
      <c r="BO19" s="468"/>
      <c r="BP19" s="468"/>
      <c r="BQ19" s="468"/>
      <c r="BR19" s="468"/>
      <c r="BS19" s="468"/>
      <c r="BT19" s="468"/>
      <c r="BU19" s="469"/>
      <c r="BV19" s="467">
        <v>3310351</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5">
      <c r="A20" s="187"/>
      <c r="B20" s="581" t="s">
        <v>158</v>
      </c>
      <c r="C20" s="510"/>
      <c r="D20" s="510"/>
      <c r="E20" s="582"/>
      <c r="F20" s="582"/>
      <c r="G20" s="582"/>
      <c r="H20" s="582"/>
      <c r="I20" s="582"/>
      <c r="J20" s="582"/>
      <c r="K20" s="582"/>
      <c r="L20" s="590">
        <v>3359</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2">
      <c r="A21" s="187"/>
      <c r="B21" s="601" t="s">
        <v>159</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5">
      <c r="A22" s="187"/>
      <c r="B22" s="604" t="s">
        <v>160</v>
      </c>
      <c r="C22" s="605"/>
      <c r="D22" s="606"/>
      <c r="E22" s="479" t="s">
        <v>1</v>
      </c>
      <c r="F22" s="484"/>
      <c r="G22" s="484"/>
      <c r="H22" s="484"/>
      <c r="I22" s="484"/>
      <c r="J22" s="484"/>
      <c r="K22" s="474"/>
      <c r="L22" s="479" t="s">
        <v>161</v>
      </c>
      <c r="M22" s="484"/>
      <c r="N22" s="484"/>
      <c r="O22" s="484"/>
      <c r="P22" s="474"/>
      <c r="Q22" s="613" t="s">
        <v>162</v>
      </c>
      <c r="R22" s="614"/>
      <c r="S22" s="614"/>
      <c r="T22" s="614"/>
      <c r="U22" s="614"/>
      <c r="V22" s="615"/>
      <c r="W22" s="619" t="s">
        <v>163</v>
      </c>
      <c r="X22" s="605"/>
      <c r="Y22" s="606"/>
      <c r="Z22" s="479" t="s">
        <v>1</v>
      </c>
      <c r="AA22" s="484"/>
      <c r="AB22" s="484"/>
      <c r="AC22" s="484"/>
      <c r="AD22" s="484"/>
      <c r="AE22" s="484"/>
      <c r="AF22" s="484"/>
      <c r="AG22" s="474"/>
      <c r="AH22" s="632" t="s">
        <v>164</v>
      </c>
      <c r="AI22" s="484"/>
      <c r="AJ22" s="484"/>
      <c r="AK22" s="484"/>
      <c r="AL22" s="474"/>
      <c r="AM22" s="632" t="s">
        <v>165</v>
      </c>
      <c r="AN22" s="633"/>
      <c r="AO22" s="633"/>
      <c r="AP22" s="633"/>
      <c r="AQ22" s="633"/>
      <c r="AR22" s="634"/>
      <c r="AS22" s="613" t="s">
        <v>162</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2">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166</v>
      </c>
      <c r="AZ23" s="428"/>
      <c r="BA23" s="428"/>
      <c r="BB23" s="428"/>
      <c r="BC23" s="428"/>
      <c r="BD23" s="428"/>
      <c r="BE23" s="428"/>
      <c r="BF23" s="428"/>
      <c r="BG23" s="428"/>
      <c r="BH23" s="428"/>
      <c r="BI23" s="428"/>
      <c r="BJ23" s="428"/>
      <c r="BK23" s="428"/>
      <c r="BL23" s="428"/>
      <c r="BM23" s="429"/>
      <c r="BN23" s="467">
        <v>395646</v>
      </c>
      <c r="BO23" s="468"/>
      <c r="BP23" s="468"/>
      <c r="BQ23" s="468"/>
      <c r="BR23" s="468"/>
      <c r="BS23" s="468"/>
      <c r="BT23" s="468"/>
      <c r="BU23" s="469"/>
      <c r="BV23" s="467">
        <v>420250</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5">
      <c r="A24" s="187"/>
      <c r="B24" s="607"/>
      <c r="C24" s="608"/>
      <c r="D24" s="609"/>
      <c r="E24" s="517" t="s">
        <v>167</v>
      </c>
      <c r="F24" s="497"/>
      <c r="G24" s="497"/>
      <c r="H24" s="497"/>
      <c r="I24" s="497"/>
      <c r="J24" s="497"/>
      <c r="K24" s="498"/>
      <c r="L24" s="518">
        <v>1</v>
      </c>
      <c r="M24" s="519"/>
      <c r="N24" s="519"/>
      <c r="O24" s="519"/>
      <c r="P24" s="561"/>
      <c r="Q24" s="518">
        <v>7960</v>
      </c>
      <c r="R24" s="519"/>
      <c r="S24" s="519"/>
      <c r="T24" s="519"/>
      <c r="U24" s="519"/>
      <c r="V24" s="561"/>
      <c r="W24" s="620"/>
      <c r="X24" s="608"/>
      <c r="Y24" s="609"/>
      <c r="Z24" s="517" t="s">
        <v>168</v>
      </c>
      <c r="AA24" s="497"/>
      <c r="AB24" s="497"/>
      <c r="AC24" s="497"/>
      <c r="AD24" s="497"/>
      <c r="AE24" s="497"/>
      <c r="AF24" s="497"/>
      <c r="AG24" s="498"/>
      <c r="AH24" s="518">
        <v>76</v>
      </c>
      <c r="AI24" s="519"/>
      <c r="AJ24" s="519"/>
      <c r="AK24" s="519"/>
      <c r="AL24" s="561"/>
      <c r="AM24" s="518">
        <v>235524</v>
      </c>
      <c r="AN24" s="519"/>
      <c r="AO24" s="519"/>
      <c r="AP24" s="519"/>
      <c r="AQ24" s="519"/>
      <c r="AR24" s="561"/>
      <c r="AS24" s="518">
        <v>3099</v>
      </c>
      <c r="AT24" s="519"/>
      <c r="AU24" s="519"/>
      <c r="AV24" s="519"/>
      <c r="AW24" s="519"/>
      <c r="AX24" s="520"/>
      <c r="AY24" s="640" t="s">
        <v>169</v>
      </c>
      <c r="AZ24" s="641"/>
      <c r="BA24" s="641"/>
      <c r="BB24" s="641"/>
      <c r="BC24" s="641"/>
      <c r="BD24" s="641"/>
      <c r="BE24" s="641"/>
      <c r="BF24" s="641"/>
      <c r="BG24" s="641"/>
      <c r="BH24" s="641"/>
      <c r="BI24" s="641"/>
      <c r="BJ24" s="641"/>
      <c r="BK24" s="641"/>
      <c r="BL24" s="641"/>
      <c r="BM24" s="642"/>
      <c r="BN24" s="467">
        <v>359944</v>
      </c>
      <c r="BO24" s="468"/>
      <c r="BP24" s="468"/>
      <c r="BQ24" s="468"/>
      <c r="BR24" s="468"/>
      <c r="BS24" s="468"/>
      <c r="BT24" s="468"/>
      <c r="BU24" s="469"/>
      <c r="BV24" s="467">
        <v>377121</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2">
      <c r="A25" s="187"/>
      <c r="B25" s="607"/>
      <c r="C25" s="608"/>
      <c r="D25" s="609"/>
      <c r="E25" s="517" t="s">
        <v>170</v>
      </c>
      <c r="F25" s="497"/>
      <c r="G25" s="497"/>
      <c r="H25" s="497"/>
      <c r="I25" s="497"/>
      <c r="J25" s="497"/>
      <c r="K25" s="498"/>
      <c r="L25" s="518">
        <v>1</v>
      </c>
      <c r="M25" s="519"/>
      <c r="N25" s="519"/>
      <c r="O25" s="519"/>
      <c r="P25" s="561"/>
      <c r="Q25" s="518">
        <v>6380</v>
      </c>
      <c r="R25" s="519"/>
      <c r="S25" s="519"/>
      <c r="T25" s="519"/>
      <c r="U25" s="519"/>
      <c r="V25" s="561"/>
      <c r="W25" s="620"/>
      <c r="X25" s="608"/>
      <c r="Y25" s="609"/>
      <c r="Z25" s="517" t="s">
        <v>171</v>
      </c>
      <c r="AA25" s="497"/>
      <c r="AB25" s="497"/>
      <c r="AC25" s="497"/>
      <c r="AD25" s="497"/>
      <c r="AE25" s="497"/>
      <c r="AF25" s="497"/>
      <c r="AG25" s="498"/>
      <c r="AH25" s="518" t="s">
        <v>134</v>
      </c>
      <c r="AI25" s="519"/>
      <c r="AJ25" s="519"/>
      <c r="AK25" s="519"/>
      <c r="AL25" s="561"/>
      <c r="AM25" s="518" t="s">
        <v>134</v>
      </c>
      <c r="AN25" s="519"/>
      <c r="AO25" s="519"/>
      <c r="AP25" s="519"/>
      <c r="AQ25" s="519"/>
      <c r="AR25" s="561"/>
      <c r="AS25" s="518" t="s">
        <v>134</v>
      </c>
      <c r="AT25" s="519"/>
      <c r="AU25" s="519"/>
      <c r="AV25" s="519"/>
      <c r="AW25" s="519"/>
      <c r="AX25" s="520"/>
      <c r="AY25" s="427" t="s">
        <v>172</v>
      </c>
      <c r="AZ25" s="428"/>
      <c r="BA25" s="428"/>
      <c r="BB25" s="428"/>
      <c r="BC25" s="428"/>
      <c r="BD25" s="428"/>
      <c r="BE25" s="428"/>
      <c r="BF25" s="428"/>
      <c r="BG25" s="428"/>
      <c r="BH25" s="428"/>
      <c r="BI25" s="428"/>
      <c r="BJ25" s="428"/>
      <c r="BK25" s="428"/>
      <c r="BL25" s="428"/>
      <c r="BM25" s="429"/>
      <c r="BN25" s="430">
        <v>25361</v>
      </c>
      <c r="BO25" s="431"/>
      <c r="BP25" s="431"/>
      <c r="BQ25" s="431"/>
      <c r="BR25" s="431"/>
      <c r="BS25" s="431"/>
      <c r="BT25" s="431"/>
      <c r="BU25" s="432"/>
      <c r="BV25" s="430">
        <v>50492</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2">
      <c r="A26" s="187"/>
      <c r="B26" s="607"/>
      <c r="C26" s="608"/>
      <c r="D26" s="609"/>
      <c r="E26" s="517" t="s">
        <v>173</v>
      </c>
      <c r="F26" s="497"/>
      <c r="G26" s="497"/>
      <c r="H26" s="497"/>
      <c r="I26" s="497"/>
      <c r="J26" s="497"/>
      <c r="K26" s="498"/>
      <c r="L26" s="518">
        <v>1</v>
      </c>
      <c r="M26" s="519"/>
      <c r="N26" s="519"/>
      <c r="O26" s="519"/>
      <c r="P26" s="561"/>
      <c r="Q26" s="518">
        <v>5800</v>
      </c>
      <c r="R26" s="519"/>
      <c r="S26" s="519"/>
      <c r="T26" s="519"/>
      <c r="U26" s="519"/>
      <c r="V26" s="561"/>
      <c r="W26" s="620"/>
      <c r="X26" s="608"/>
      <c r="Y26" s="609"/>
      <c r="Z26" s="517" t="s">
        <v>174</v>
      </c>
      <c r="AA26" s="630"/>
      <c r="AB26" s="630"/>
      <c r="AC26" s="630"/>
      <c r="AD26" s="630"/>
      <c r="AE26" s="630"/>
      <c r="AF26" s="630"/>
      <c r="AG26" s="631"/>
      <c r="AH26" s="518">
        <v>1</v>
      </c>
      <c r="AI26" s="519"/>
      <c r="AJ26" s="519"/>
      <c r="AK26" s="519"/>
      <c r="AL26" s="561"/>
      <c r="AM26" s="518" t="s">
        <v>175</v>
      </c>
      <c r="AN26" s="519"/>
      <c r="AO26" s="519"/>
      <c r="AP26" s="519"/>
      <c r="AQ26" s="519"/>
      <c r="AR26" s="561"/>
      <c r="AS26" s="518" t="s">
        <v>175</v>
      </c>
      <c r="AT26" s="519"/>
      <c r="AU26" s="519"/>
      <c r="AV26" s="519"/>
      <c r="AW26" s="519"/>
      <c r="AX26" s="520"/>
      <c r="AY26" s="470" t="s">
        <v>176</v>
      </c>
      <c r="AZ26" s="471"/>
      <c r="BA26" s="471"/>
      <c r="BB26" s="471"/>
      <c r="BC26" s="471"/>
      <c r="BD26" s="471"/>
      <c r="BE26" s="471"/>
      <c r="BF26" s="471"/>
      <c r="BG26" s="471"/>
      <c r="BH26" s="471"/>
      <c r="BI26" s="471"/>
      <c r="BJ26" s="471"/>
      <c r="BK26" s="471"/>
      <c r="BL26" s="471"/>
      <c r="BM26" s="472"/>
      <c r="BN26" s="467" t="s">
        <v>126</v>
      </c>
      <c r="BO26" s="468"/>
      <c r="BP26" s="468"/>
      <c r="BQ26" s="468"/>
      <c r="BR26" s="468"/>
      <c r="BS26" s="468"/>
      <c r="BT26" s="468"/>
      <c r="BU26" s="469"/>
      <c r="BV26" s="467" t="s">
        <v>134</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7"/>
      <c r="B27" s="607"/>
      <c r="C27" s="608"/>
      <c r="D27" s="609"/>
      <c r="E27" s="517" t="s">
        <v>177</v>
      </c>
      <c r="F27" s="497"/>
      <c r="G27" s="497"/>
      <c r="H27" s="497"/>
      <c r="I27" s="497"/>
      <c r="J27" s="497"/>
      <c r="K27" s="498"/>
      <c r="L27" s="518">
        <v>1</v>
      </c>
      <c r="M27" s="519"/>
      <c r="N27" s="519"/>
      <c r="O27" s="519"/>
      <c r="P27" s="561"/>
      <c r="Q27" s="518">
        <v>3550</v>
      </c>
      <c r="R27" s="519"/>
      <c r="S27" s="519"/>
      <c r="T27" s="519"/>
      <c r="U27" s="519"/>
      <c r="V27" s="561"/>
      <c r="W27" s="620"/>
      <c r="X27" s="608"/>
      <c r="Y27" s="609"/>
      <c r="Z27" s="517" t="s">
        <v>178</v>
      </c>
      <c r="AA27" s="497"/>
      <c r="AB27" s="497"/>
      <c r="AC27" s="497"/>
      <c r="AD27" s="497"/>
      <c r="AE27" s="497"/>
      <c r="AF27" s="497"/>
      <c r="AG27" s="498"/>
      <c r="AH27" s="518">
        <v>13</v>
      </c>
      <c r="AI27" s="519"/>
      <c r="AJ27" s="519"/>
      <c r="AK27" s="519"/>
      <c r="AL27" s="561"/>
      <c r="AM27" s="518">
        <v>41040</v>
      </c>
      <c r="AN27" s="519"/>
      <c r="AO27" s="519"/>
      <c r="AP27" s="519"/>
      <c r="AQ27" s="519"/>
      <c r="AR27" s="561"/>
      <c r="AS27" s="518">
        <v>3157</v>
      </c>
      <c r="AT27" s="519"/>
      <c r="AU27" s="519"/>
      <c r="AV27" s="519"/>
      <c r="AW27" s="519"/>
      <c r="AX27" s="520"/>
      <c r="AY27" s="562" t="s">
        <v>179</v>
      </c>
      <c r="AZ27" s="563"/>
      <c r="BA27" s="563"/>
      <c r="BB27" s="563"/>
      <c r="BC27" s="563"/>
      <c r="BD27" s="563"/>
      <c r="BE27" s="563"/>
      <c r="BF27" s="563"/>
      <c r="BG27" s="563"/>
      <c r="BH27" s="563"/>
      <c r="BI27" s="563"/>
      <c r="BJ27" s="563"/>
      <c r="BK27" s="563"/>
      <c r="BL27" s="563"/>
      <c r="BM27" s="564"/>
      <c r="BN27" s="643">
        <v>173838</v>
      </c>
      <c r="BO27" s="644"/>
      <c r="BP27" s="644"/>
      <c r="BQ27" s="644"/>
      <c r="BR27" s="644"/>
      <c r="BS27" s="644"/>
      <c r="BT27" s="644"/>
      <c r="BU27" s="645"/>
      <c r="BV27" s="643">
        <v>173833</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2">
      <c r="A28" s="187"/>
      <c r="B28" s="607"/>
      <c r="C28" s="608"/>
      <c r="D28" s="609"/>
      <c r="E28" s="517" t="s">
        <v>180</v>
      </c>
      <c r="F28" s="497"/>
      <c r="G28" s="497"/>
      <c r="H28" s="497"/>
      <c r="I28" s="497"/>
      <c r="J28" s="497"/>
      <c r="K28" s="498"/>
      <c r="L28" s="518">
        <v>1</v>
      </c>
      <c r="M28" s="519"/>
      <c r="N28" s="519"/>
      <c r="O28" s="519"/>
      <c r="P28" s="561"/>
      <c r="Q28" s="518">
        <v>2780</v>
      </c>
      <c r="R28" s="519"/>
      <c r="S28" s="519"/>
      <c r="T28" s="519"/>
      <c r="U28" s="519"/>
      <c r="V28" s="561"/>
      <c r="W28" s="620"/>
      <c r="X28" s="608"/>
      <c r="Y28" s="609"/>
      <c r="Z28" s="517" t="s">
        <v>181</v>
      </c>
      <c r="AA28" s="497"/>
      <c r="AB28" s="497"/>
      <c r="AC28" s="497"/>
      <c r="AD28" s="497"/>
      <c r="AE28" s="497"/>
      <c r="AF28" s="497"/>
      <c r="AG28" s="498"/>
      <c r="AH28" s="518" t="s">
        <v>134</v>
      </c>
      <c r="AI28" s="519"/>
      <c r="AJ28" s="519"/>
      <c r="AK28" s="519"/>
      <c r="AL28" s="561"/>
      <c r="AM28" s="518" t="s">
        <v>134</v>
      </c>
      <c r="AN28" s="519"/>
      <c r="AO28" s="519"/>
      <c r="AP28" s="519"/>
      <c r="AQ28" s="519"/>
      <c r="AR28" s="561"/>
      <c r="AS28" s="518" t="s">
        <v>134</v>
      </c>
      <c r="AT28" s="519"/>
      <c r="AU28" s="519"/>
      <c r="AV28" s="519"/>
      <c r="AW28" s="519"/>
      <c r="AX28" s="520"/>
      <c r="AY28" s="646" t="s">
        <v>182</v>
      </c>
      <c r="AZ28" s="647"/>
      <c r="BA28" s="647"/>
      <c r="BB28" s="648"/>
      <c r="BC28" s="427" t="s">
        <v>47</v>
      </c>
      <c r="BD28" s="428"/>
      <c r="BE28" s="428"/>
      <c r="BF28" s="428"/>
      <c r="BG28" s="428"/>
      <c r="BH28" s="428"/>
      <c r="BI28" s="428"/>
      <c r="BJ28" s="428"/>
      <c r="BK28" s="428"/>
      <c r="BL28" s="428"/>
      <c r="BM28" s="429"/>
      <c r="BN28" s="430">
        <v>1280605</v>
      </c>
      <c r="BO28" s="431"/>
      <c r="BP28" s="431"/>
      <c r="BQ28" s="431"/>
      <c r="BR28" s="431"/>
      <c r="BS28" s="431"/>
      <c r="BT28" s="431"/>
      <c r="BU28" s="432"/>
      <c r="BV28" s="430">
        <v>1106999</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2">
      <c r="A29" s="187"/>
      <c r="B29" s="607"/>
      <c r="C29" s="608"/>
      <c r="D29" s="609"/>
      <c r="E29" s="517" t="s">
        <v>183</v>
      </c>
      <c r="F29" s="497"/>
      <c r="G29" s="497"/>
      <c r="H29" s="497"/>
      <c r="I29" s="497"/>
      <c r="J29" s="497"/>
      <c r="K29" s="498"/>
      <c r="L29" s="518">
        <v>10</v>
      </c>
      <c r="M29" s="519"/>
      <c r="N29" s="519"/>
      <c r="O29" s="519"/>
      <c r="P29" s="561"/>
      <c r="Q29" s="518">
        <v>2540</v>
      </c>
      <c r="R29" s="519"/>
      <c r="S29" s="519"/>
      <c r="T29" s="519"/>
      <c r="U29" s="519"/>
      <c r="V29" s="561"/>
      <c r="W29" s="621"/>
      <c r="X29" s="622"/>
      <c r="Y29" s="623"/>
      <c r="Z29" s="517" t="s">
        <v>184</v>
      </c>
      <c r="AA29" s="497"/>
      <c r="AB29" s="497"/>
      <c r="AC29" s="497"/>
      <c r="AD29" s="497"/>
      <c r="AE29" s="497"/>
      <c r="AF29" s="497"/>
      <c r="AG29" s="498"/>
      <c r="AH29" s="518">
        <v>89</v>
      </c>
      <c r="AI29" s="519"/>
      <c r="AJ29" s="519"/>
      <c r="AK29" s="519"/>
      <c r="AL29" s="561"/>
      <c r="AM29" s="518">
        <v>276564</v>
      </c>
      <c r="AN29" s="519"/>
      <c r="AO29" s="519"/>
      <c r="AP29" s="519"/>
      <c r="AQ29" s="519"/>
      <c r="AR29" s="561"/>
      <c r="AS29" s="518">
        <v>3107</v>
      </c>
      <c r="AT29" s="519"/>
      <c r="AU29" s="519"/>
      <c r="AV29" s="519"/>
      <c r="AW29" s="519"/>
      <c r="AX29" s="520"/>
      <c r="AY29" s="649"/>
      <c r="AZ29" s="650"/>
      <c r="BA29" s="650"/>
      <c r="BB29" s="651"/>
      <c r="BC29" s="501" t="s">
        <v>185</v>
      </c>
      <c r="BD29" s="502"/>
      <c r="BE29" s="502"/>
      <c r="BF29" s="502"/>
      <c r="BG29" s="502"/>
      <c r="BH29" s="502"/>
      <c r="BI29" s="502"/>
      <c r="BJ29" s="502"/>
      <c r="BK29" s="502"/>
      <c r="BL29" s="502"/>
      <c r="BM29" s="503"/>
      <c r="BN29" s="467">
        <v>5869</v>
      </c>
      <c r="BO29" s="468"/>
      <c r="BP29" s="468"/>
      <c r="BQ29" s="468"/>
      <c r="BR29" s="468"/>
      <c r="BS29" s="468"/>
      <c r="BT29" s="468"/>
      <c r="BU29" s="469"/>
      <c r="BV29" s="467">
        <v>5868</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5">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186</v>
      </c>
      <c r="X30" s="628"/>
      <c r="Y30" s="628"/>
      <c r="Z30" s="628"/>
      <c r="AA30" s="628"/>
      <c r="AB30" s="628"/>
      <c r="AC30" s="628"/>
      <c r="AD30" s="628"/>
      <c r="AE30" s="628"/>
      <c r="AF30" s="628"/>
      <c r="AG30" s="629"/>
      <c r="AH30" s="586">
        <v>96.3</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592830</v>
      </c>
      <c r="BO30" s="644"/>
      <c r="BP30" s="644"/>
      <c r="BQ30" s="644"/>
      <c r="BR30" s="644"/>
      <c r="BS30" s="644"/>
      <c r="BT30" s="644"/>
      <c r="BU30" s="645"/>
      <c r="BV30" s="643">
        <v>502205</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1" t="s">
        <v>193</v>
      </c>
      <c r="D33" s="491"/>
      <c r="E33" s="456" t="s">
        <v>194</v>
      </c>
      <c r="F33" s="456"/>
      <c r="G33" s="456"/>
      <c r="H33" s="456"/>
      <c r="I33" s="456"/>
      <c r="J33" s="456"/>
      <c r="K33" s="456"/>
      <c r="L33" s="456"/>
      <c r="M33" s="456"/>
      <c r="N33" s="456"/>
      <c r="O33" s="456"/>
      <c r="P33" s="456"/>
      <c r="Q33" s="456"/>
      <c r="R33" s="456"/>
      <c r="S33" s="456"/>
      <c r="T33" s="216"/>
      <c r="U33" s="491" t="s">
        <v>193</v>
      </c>
      <c r="V33" s="491"/>
      <c r="W33" s="456" t="s">
        <v>194</v>
      </c>
      <c r="X33" s="456"/>
      <c r="Y33" s="456"/>
      <c r="Z33" s="456"/>
      <c r="AA33" s="456"/>
      <c r="AB33" s="456"/>
      <c r="AC33" s="456"/>
      <c r="AD33" s="456"/>
      <c r="AE33" s="456"/>
      <c r="AF33" s="456"/>
      <c r="AG33" s="456"/>
      <c r="AH33" s="456"/>
      <c r="AI33" s="456"/>
      <c r="AJ33" s="456"/>
      <c r="AK33" s="456"/>
      <c r="AL33" s="216"/>
      <c r="AM33" s="491" t="s">
        <v>193</v>
      </c>
      <c r="AN33" s="491"/>
      <c r="AO33" s="456" t="s">
        <v>194</v>
      </c>
      <c r="AP33" s="456"/>
      <c r="AQ33" s="456"/>
      <c r="AR33" s="456"/>
      <c r="AS33" s="456"/>
      <c r="AT33" s="456"/>
      <c r="AU33" s="456"/>
      <c r="AV33" s="456"/>
      <c r="AW33" s="456"/>
      <c r="AX33" s="456"/>
      <c r="AY33" s="456"/>
      <c r="AZ33" s="456"/>
      <c r="BA33" s="456"/>
      <c r="BB33" s="456"/>
      <c r="BC33" s="456"/>
      <c r="BD33" s="217"/>
      <c r="BE33" s="456" t="s">
        <v>195</v>
      </c>
      <c r="BF33" s="456"/>
      <c r="BG33" s="456" t="s">
        <v>196</v>
      </c>
      <c r="BH33" s="456"/>
      <c r="BI33" s="456"/>
      <c r="BJ33" s="456"/>
      <c r="BK33" s="456"/>
      <c r="BL33" s="456"/>
      <c r="BM33" s="456"/>
      <c r="BN33" s="456"/>
      <c r="BO33" s="456"/>
      <c r="BP33" s="456"/>
      <c r="BQ33" s="456"/>
      <c r="BR33" s="456"/>
      <c r="BS33" s="456"/>
      <c r="BT33" s="456"/>
      <c r="BU33" s="456"/>
      <c r="BV33" s="217"/>
      <c r="BW33" s="491" t="s">
        <v>195</v>
      </c>
      <c r="BX33" s="491"/>
      <c r="BY33" s="456" t="s">
        <v>197</v>
      </c>
      <c r="BZ33" s="456"/>
      <c r="CA33" s="456"/>
      <c r="CB33" s="456"/>
      <c r="CC33" s="456"/>
      <c r="CD33" s="456"/>
      <c r="CE33" s="456"/>
      <c r="CF33" s="456"/>
      <c r="CG33" s="456"/>
      <c r="CH33" s="456"/>
      <c r="CI33" s="456"/>
      <c r="CJ33" s="456"/>
      <c r="CK33" s="456"/>
      <c r="CL33" s="456"/>
      <c r="CM33" s="456"/>
      <c r="CN33" s="216"/>
      <c r="CO33" s="491" t="s">
        <v>193</v>
      </c>
      <c r="CP33" s="491"/>
      <c r="CQ33" s="456" t="s">
        <v>198</v>
      </c>
      <c r="CR33" s="456"/>
      <c r="CS33" s="456"/>
      <c r="CT33" s="456"/>
      <c r="CU33" s="456"/>
      <c r="CV33" s="456"/>
      <c r="CW33" s="456"/>
      <c r="CX33" s="456"/>
      <c r="CY33" s="456"/>
      <c r="CZ33" s="456"/>
      <c r="DA33" s="456"/>
      <c r="DB33" s="456"/>
      <c r="DC33" s="456"/>
      <c r="DD33" s="456"/>
      <c r="DE33" s="456"/>
      <c r="DF33" s="216"/>
      <c r="DG33" s="655" t="s">
        <v>199</v>
      </c>
      <c r="DH33" s="655"/>
      <c r="DI33" s="218"/>
      <c r="DJ33" s="186"/>
      <c r="DK33" s="186"/>
      <c r="DL33" s="186"/>
      <c r="DM33" s="186"/>
      <c r="DN33" s="186"/>
      <c r="DO33" s="186"/>
    </row>
    <row r="34" spans="1:119" ht="32.25" customHeight="1" x14ac:dyDescent="0.2">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5</v>
      </c>
      <c r="AN34" s="656"/>
      <c r="AO34" s="657" t="str">
        <f>IF('各会計、関係団体の財政状況及び健全化判断比率'!B31="","",'各会計、関係団体の財政状況及び健全化判断比率'!B31)</f>
        <v>水道事業会計</v>
      </c>
      <c r="AP34" s="657"/>
      <c r="AQ34" s="657"/>
      <c r="AR34" s="657"/>
      <c r="AS34" s="657"/>
      <c r="AT34" s="657"/>
      <c r="AU34" s="657"/>
      <c r="AV34" s="657"/>
      <c r="AW34" s="657"/>
      <c r="AX34" s="657"/>
      <c r="AY34" s="657"/>
      <c r="AZ34" s="657"/>
      <c r="BA34" s="657"/>
      <c r="BB34" s="657"/>
      <c r="BC34" s="657"/>
      <c r="BD34" s="214"/>
      <c r="BE34" s="656">
        <f>IF(BG34="","",MAX(C34:D43,U34:V43,AM34:AN43)+1)</f>
        <v>6</v>
      </c>
      <c r="BF34" s="656"/>
      <c r="BG34" s="657" t="str">
        <f>IF('各会計、関係団体の財政状況及び健全化判断比率'!B32="","",'各会計、関係団体の財政状況及び健全化判断比率'!B32)</f>
        <v>下水道事業特別会計</v>
      </c>
      <c r="BH34" s="657"/>
      <c r="BI34" s="657"/>
      <c r="BJ34" s="657"/>
      <c r="BK34" s="657"/>
      <c r="BL34" s="657"/>
      <c r="BM34" s="657"/>
      <c r="BN34" s="657"/>
      <c r="BO34" s="657"/>
      <c r="BP34" s="657"/>
      <c r="BQ34" s="657"/>
      <c r="BR34" s="657"/>
      <c r="BS34" s="657"/>
      <c r="BT34" s="657"/>
      <c r="BU34" s="657"/>
      <c r="BV34" s="214"/>
      <c r="BW34" s="656">
        <f>IF(BY34="","",MAX(C34:D43,U34:V43,AM34:AN43,BE34:BF43)+1)</f>
        <v>7</v>
      </c>
      <c r="BX34" s="656"/>
      <c r="BY34" s="657" t="str">
        <f>IF('各会計、関係団体の財政状況及び健全化判断比率'!B68="","",'各会計、関係団体の財政状況及び健全化判断比率'!B68)</f>
        <v>足柄東部清掃組合</v>
      </c>
      <c r="BZ34" s="657"/>
      <c r="CA34" s="657"/>
      <c r="CB34" s="657"/>
      <c r="CC34" s="657"/>
      <c r="CD34" s="657"/>
      <c r="CE34" s="657"/>
      <c r="CF34" s="657"/>
      <c r="CG34" s="657"/>
      <c r="CH34" s="657"/>
      <c r="CI34" s="657"/>
      <c r="CJ34" s="657"/>
      <c r="CK34" s="657"/>
      <c r="CL34" s="657"/>
      <c r="CM34" s="657"/>
      <c r="CN34" s="214"/>
      <c r="CO34" s="656" t="str">
        <f>IF(CQ34="","",MAX(C34:D43,U34:V43,AM34:AN43,BE34:BF43,BW34:BX43)+1)</f>
        <v/>
      </c>
      <c r="CP34" s="656"/>
      <c r="CQ34" s="657" t="str">
        <f>IF('各会計、関係団体の財政状況及び健全化判断比率'!BS7="","",'各会計、関係団体の財政状況及び健全化判断比率'!BS7)</f>
        <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2">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8</v>
      </c>
      <c r="BX35" s="656"/>
      <c r="BY35" s="657" t="str">
        <f>IF('各会計、関係団体の財政状況及び健全化判断比率'!B69="","",'各会計、関係団体の財政状況及び健全化判断比率'!B69)</f>
        <v>足柄上衛生組合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2">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後期高齢者医療事業特別会計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9</v>
      </c>
      <c r="BX36" s="656"/>
      <c r="BY36" s="657" t="str">
        <f>IF('各会計、関係団体の財政状況及び健全化判断比率'!B70="","",'各会計、関係団体の財政状況及び健全化判断比率'!B70)</f>
        <v>神奈川県市町村退職手当組合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2">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10</v>
      </c>
      <c r="BX37" s="656"/>
      <c r="BY37" s="657" t="str">
        <f>IF('各会計、関係団体の財政状況及び健全化判断比率'!B71="","",'各会計、関係団体の財政状況及び健全化判断比率'!B71)</f>
        <v>神奈川県後期高齢者医療広域連合（一般会計）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2">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11</v>
      </c>
      <c r="BX38" s="656"/>
      <c r="BY38" s="657" t="str">
        <f>IF('各会計、関係団体の財政状況及び健全化判断比率'!B72="","",'各会計、関係団体の財政状況及び健全化判断比率'!B72)</f>
        <v>神奈川県後期高齢者医療広域連合後期高齢者医療事業（特別会計）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2">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12</v>
      </c>
      <c r="BX39" s="656"/>
      <c r="BY39" s="657" t="str">
        <f>IF('各会計、関係団体の財政状況及び健全化判断比率'!B73="","",'各会計、関係団体の財政状況及び健全化判断比率'!B73)</f>
        <v>神奈川県町村情報システム共同事業組合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2">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2">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2">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2">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200</v>
      </c>
      <c r="C46" s="186"/>
      <c r="D46" s="186"/>
      <c r="E46" s="186" t="s">
        <v>201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204</v>
      </c>
    </row>
    <row r="50" spans="5:5" x14ac:dyDescent="0.2">
      <c r="E50" s="188" t="s">
        <v>205</v>
      </c>
    </row>
    <row r="51" spans="5:5" x14ac:dyDescent="0.2">
      <c r="E51" s="188" t="s">
        <v>206</v>
      </c>
    </row>
    <row r="52" spans="5:5" x14ac:dyDescent="0.2">
      <c r="E52" s="188" t="s">
        <v>207</v>
      </c>
    </row>
    <row r="53" spans="5:5" x14ac:dyDescent="0.2"/>
    <row r="54" spans="5:5" x14ac:dyDescent="0.2"/>
    <row r="55" spans="5:5" x14ac:dyDescent="0.2"/>
    <row r="56" spans="5:5" x14ac:dyDescent="0.2"/>
  </sheetData>
  <sheetProtection algorithmName="SHA-512" hashValue="Qj62VaLk4cc9Z7ZRQRzHcqnlHXhmQHdT9c/mIkrN6gQM/OSWepgbD7PNS43bLdsGndyr97LinsvFvUXJ+rgFww==" saltValue="TDCVOG4ORdgA3mZ6b1t/e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549</v>
      </c>
      <c r="G33" s="29" t="s">
        <v>550</v>
      </c>
      <c r="H33" s="29" t="s">
        <v>551</v>
      </c>
      <c r="I33" s="29" t="s">
        <v>552</v>
      </c>
      <c r="J33" s="30" t="s">
        <v>553</v>
      </c>
      <c r="K33" s="22"/>
      <c r="L33" s="22"/>
      <c r="M33" s="22"/>
      <c r="N33" s="22"/>
      <c r="O33" s="22"/>
      <c r="P33" s="22"/>
    </row>
    <row r="34" spans="1:16" ht="39" customHeight="1" x14ac:dyDescent="0.2">
      <c r="A34" s="22"/>
      <c r="B34" s="31"/>
      <c r="C34" s="1248" t="s">
        <v>555</v>
      </c>
      <c r="D34" s="1248"/>
      <c r="E34" s="1249"/>
      <c r="F34" s="32">
        <v>12.92</v>
      </c>
      <c r="G34" s="33">
        <v>15.16</v>
      </c>
      <c r="H34" s="33">
        <v>17.28</v>
      </c>
      <c r="I34" s="33">
        <v>19.25</v>
      </c>
      <c r="J34" s="34">
        <v>20.38</v>
      </c>
      <c r="K34" s="22"/>
      <c r="L34" s="22"/>
      <c r="M34" s="22"/>
      <c r="N34" s="22"/>
      <c r="O34" s="22"/>
      <c r="P34" s="22"/>
    </row>
    <row r="35" spans="1:16" ht="39" customHeight="1" x14ac:dyDescent="0.2">
      <c r="A35" s="22"/>
      <c r="B35" s="35"/>
      <c r="C35" s="1242" t="s">
        <v>556</v>
      </c>
      <c r="D35" s="1243"/>
      <c r="E35" s="1244"/>
      <c r="F35" s="36">
        <v>14.37</v>
      </c>
      <c r="G35" s="37">
        <v>7.67</v>
      </c>
      <c r="H35" s="37">
        <v>8.83</v>
      </c>
      <c r="I35" s="37">
        <v>9.15</v>
      </c>
      <c r="J35" s="38">
        <v>8.5399999999999991</v>
      </c>
      <c r="K35" s="22"/>
      <c r="L35" s="22"/>
      <c r="M35" s="22"/>
      <c r="N35" s="22"/>
      <c r="O35" s="22"/>
      <c r="P35" s="22"/>
    </row>
    <row r="36" spans="1:16" ht="39" customHeight="1" x14ac:dyDescent="0.2">
      <c r="A36" s="22"/>
      <c r="B36" s="35"/>
      <c r="C36" s="1242" t="s">
        <v>557</v>
      </c>
      <c r="D36" s="1243"/>
      <c r="E36" s="1244"/>
      <c r="F36" s="36">
        <v>0.64</v>
      </c>
      <c r="G36" s="37">
        <v>0.59</v>
      </c>
      <c r="H36" s="37">
        <v>0.63</v>
      </c>
      <c r="I36" s="37">
        <v>0.65</v>
      </c>
      <c r="J36" s="38">
        <v>1.83</v>
      </c>
      <c r="K36" s="22"/>
      <c r="L36" s="22"/>
      <c r="M36" s="22"/>
      <c r="N36" s="22"/>
      <c r="O36" s="22"/>
      <c r="P36" s="22"/>
    </row>
    <row r="37" spans="1:16" ht="39" customHeight="1" x14ac:dyDescent="0.2">
      <c r="A37" s="22"/>
      <c r="B37" s="35"/>
      <c r="C37" s="1242" t="s">
        <v>558</v>
      </c>
      <c r="D37" s="1243"/>
      <c r="E37" s="1244"/>
      <c r="F37" s="36">
        <v>0.42</v>
      </c>
      <c r="G37" s="37">
        <v>0.47</v>
      </c>
      <c r="H37" s="37">
        <v>0.45</v>
      </c>
      <c r="I37" s="37">
        <v>0.74</v>
      </c>
      <c r="J37" s="38">
        <v>0.76</v>
      </c>
      <c r="K37" s="22"/>
      <c r="L37" s="22"/>
      <c r="M37" s="22"/>
      <c r="N37" s="22"/>
      <c r="O37" s="22"/>
      <c r="P37" s="22"/>
    </row>
    <row r="38" spans="1:16" ht="39" customHeight="1" x14ac:dyDescent="0.2">
      <c r="A38" s="22"/>
      <c r="B38" s="35"/>
      <c r="C38" s="1242" t="s">
        <v>559</v>
      </c>
      <c r="D38" s="1243"/>
      <c r="E38" s="1244"/>
      <c r="F38" s="36">
        <v>1.1499999999999999</v>
      </c>
      <c r="G38" s="37">
        <v>2.0099999999999998</v>
      </c>
      <c r="H38" s="37">
        <v>3.76</v>
      </c>
      <c r="I38" s="37">
        <v>0.24</v>
      </c>
      <c r="J38" s="38">
        <v>0.33</v>
      </c>
      <c r="K38" s="22"/>
      <c r="L38" s="22"/>
      <c r="M38" s="22"/>
      <c r="N38" s="22"/>
      <c r="O38" s="22"/>
      <c r="P38" s="22"/>
    </row>
    <row r="39" spans="1:16" ht="39" customHeight="1" x14ac:dyDescent="0.2">
      <c r="A39" s="22"/>
      <c r="B39" s="35"/>
      <c r="C39" s="1242" t="s">
        <v>560</v>
      </c>
      <c r="D39" s="1243"/>
      <c r="E39" s="1244"/>
      <c r="F39" s="36">
        <v>0.1</v>
      </c>
      <c r="G39" s="37">
        <v>0.02</v>
      </c>
      <c r="H39" s="37">
        <v>0.1</v>
      </c>
      <c r="I39" s="37">
        <v>0</v>
      </c>
      <c r="J39" s="38">
        <v>0.02</v>
      </c>
      <c r="K39" s="22"/>
      <c r="L39" s="22"/>
      <c r="M39" s="22"/>
      <c r="N39" s="22"/>
      <c r="O39" s="22"/>
      <c r="P39" s="22"/>
    </row>
    <row r="40" spans="1:16" ht="39" customHeight="1" x14ac:dyDescent="0.2">
      <c r="A40" s="22"/>
      <c r="B40" s="35"/>
      <c r="C40" s="1242"/>
      <c r="D40" s="1243"/>
      <c r="E40" s="1244"/>
      <c r="F40" s="36"/>
      <c r="G40" s="37"/>
      <c r="H40" s="37"/>
      <c r="I40" s="37"/>
      <c r="J40" s="38"/>
      <c r="K40" s="22"/>
      <c r="L40" s="22"/>
      <c r="M40" s="22"/>
      <c r="N40" s="22"/>
      <c r="O40" s="22"/>
      <c r="P40" s="22"/>
    </row>
    <row r="41" spans="1:16" ht="39" customHeight="1" x14ac:dyDescent="0.2">
      <c r="A41" s="22"/>
      <c r="B41" s="35"/>
      <c r="C41" s="1242"/>
      <c r="D41" s="1243"/>
      <c r="E41" s="1244"/>
      <c r="F41" s="36"/>
      <c r="G41" s="37"/>
      <c r="H41" s="37"/>
      <c r="I41" s="37"/>
      <c r="J41" s="38"/>
      <c r="K41" s="22"/>
      <c r="L41" s="22"/>
      <c r="M41" s="22"/>
      <c r="N41" s="22"/>
      <c r="O41" s="22"/>
      <c r="P41" s="22"/>
    </row>
    <row r="42" spans="1:16" ht="39" customHeight="1" x14ac:dyDescent="0.2">
      <c r="A42" s="22"/>
      <c r="B42" s="39"/>
      <c r="C42" s="1242" t="s">
        <v>561</v>
      </c>
      <c r="D42" s="1243"/>
      <c r="E42" s="1244"/>
      <c r="F42" s="36" t="s">
        <v>507</v>
      </c>
      <c r="G42" s="37" t="s">
        <v>507</v>
      </c>
      <c r="H42" s="37" t="s">
        <v>507</v>
      </c>
      <c r="I42" s="37" t="s">
        <v>507</v>
      </c>
      <c r="J42" s="38" t="s">
        <v>507</v>
      </c>
      <c r="K42" s="22"/>
      <c r="L42" s="22"/>
      <c r="M42" s="22"/>
      <c r="N42" s="22"/>
      <c r="O42" s="22"/>
      <c r="P42" s="22"/>
    </row>
    <row r="43" spans="1:16" ht="39" customHeight="1" thickBot="1" x14ac:dyDescent="0.25">
      <c r="A43" s="22"/>
      <c r="B43" s="40"/>
      <c r="C43" s="1245" t="s">
        <v>562</v>
      </c>
      <c r="D43" s="1246"/>
      <c r="E43" s="1247"/>
      <c r="F43" s="41" t="s">
        <v>507</v>
      </c>
      <c r="G43" s="42" t="s">
        <v>507</v>
      </c>
      <c r="H43" s="42" t="s">
        <v>507</v>
      </c>
      <c r="I43" s="42" t="s">
        <v>507</v>
      </c>
      <c r="J43" s="43" t="s">
        <v>507</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nQOyV0UUGpHu2GesY8thSW3AZqICWjN2VggQVezF8G2viUOMI6eDQmoYuZJNFeMPr6PwLRPdRQyN2st+ZuqbQQ==" saltValue="bpJuaYKk8Gy9uh11K0Wm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
      <c r="A44" s="48"/>
      <c r="B44" s="51" t="s">
        <v>9</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2">
      <c r="A45" s="48"/>
      <c r="B45" s="1250" t="s">
        <v>10</v>
      </c>
      <c r="C45" s="1251"/>
      <c r="D45" s="58"/>
      <c r="E45" s="1256" t="s">
        <v>11</v>
      </c>
      <c r="F45" s="1256"/>
      <c r="G45" s="1256"/>
      <c r="H45" s="1256"/>
      <c r="I45" s="1256"/>
      <c r="J45" s="1257"/>
      <c r="K45" s="59">
        <v>134</v>
      </c>
      <c r="L45" s="60">
        <v>107</v>
      </c>
      <c r="M45" s="60">
        <v>62</v>
      </c>
      <c r="N45" s="60">
        <v>72</v>
      </c>
      <c r="O45" s="61">
        <v>61</v>
      </c>
      <c r="P45" s="48"/>
      <c r="Q45" s="48"/>
      <c r="R45" s="48"/>
      <c r="S45" s="48"/>
      <c r="T45" s="48"/>
      <c r="U45" s="48"/>
    </row>
    <row r="46" spans="1:21" ht="30.75" customHeight="1" x14ac:dyDescent="0.2">
      <c r="A46" s="48"/>
      <c r="B46" s="1252"/>
      <c r="C46" s="1253"/>
      <c r="D46" s="62"/>
      <c r="E46" s="1258" t="s">
        <v>12</v>
      </c>
      <c r="F46" s="1258"/>
      <c r="G46" s="1258"/>
      <c r="H46" s="1258"/>
      <c r="I46" s="1258"/>
      <c r="J46" s="1259"/>
      <c r="K46" s="63" t="s">
        <v>507</v>
      </c>
      <c r="L46" s="64" t="s">
        <v>507</v>
      </c>
      <c r="M46" s="64" t="s">
        <v>507</v>
      </c>
      <c r="N46" s="64" t="s">
        <v>507</v>
      </c>
      <c r="O46" s="65" t="s">
        <v>507</v>
      </c>
      <c r="P46" s="48"/>
      <c r="Q46" s="48"/>
      <c r="R46" s="48"/>
      <c r="S46" s="48"/>
      <c r="T46" s="48"/>
      <c r="U46" s="48"/>
    </row>
    <row r="47" spans="1:21" ht="30.75" customHeight="1" x14ac:dyDescent="0.2">
      <c r="A47" s="48"/>
      <c r="B47" s="1252"/>
      <c r="C47" s="1253"/>
      <c r="D47" s="62"/>
      <c r="E47" s="1258" t="s">
        <v>13</v>
      </c>
      <c r="F47" s="1258"/>
      <c r="G47" s="1258"/>
      <c r="H47" s="1258"/>
      <c r="I47" s="1258"/>
      <c r="J47" s="1259"/>
      <c r="K47" s="63" t="s">
        <v>507</v>
      </c>
      <c r="L47" s="64" t="s">
        <v>507</v>
      </c>
      <c r="M47" s="64" t="s">
        <v>507</v>
      </c>
      <c r="N47" s="64" t="s">
        <v>507</v>
      </c>
      <c r="O47" s="65" t="s">
        <v>507</v>
      </c>
      <c r="P47" s="48"/>
      <c r="Q47" s="48"/>
      <c r="R47" s="48"/>
      <c r="S47" s="48"/>
      <c r="T47" s="48"/>
      <c r="U47" s="48"/>
    </row>
    <row r="48" spans="1:21" ht="30.75" customHeight="1" x14ac:dyDescent="0.2">
      <c r="A48" s="48"/>
      <c r="B48" s="1252"/>
      <c r="C48" s="1253"/>
      <c r="D48" s="62"/>
      <c r="E48" s="1258" t="s">
        <v>14</v>
      </c>
      <c r="F48" s="1258"/>
      <c r="G48" s="1258"/>
      <c r="H48" s="1258"/>
      <c r="I48" s="1258"/>
      <c r="J48" s="1259"/>
      <c r="K48" s="63">
        <v>328</v>
      </c>
      <c r="L48" s="64">
        <v>327</v>
      </c>
      <c r="M48" s="64">
        <v>324</v>
      </c>
      <c r="N48" s="64">
        <v>287</v>
      </c>
      <c r="O48" s="65">
        <v>295</v>
      </c>
      <c r="P48" s="48"/>
      <c r="Q48" s="48"/>
      <c r="R48" s="48"/>
      <c r="S48" s="48"/>
      <c r="T48" s="48"/>
      <c r="U48" s="48"/>
    </row>
    <row r="49" spans="1:21" ht="30.75" customHeight="1" x14ac:dyDescent="0.2">
      <c r="A49" s="48"/>
      <c r="B49" s="1252"/>
      <c r="C49" s="1253"/>
      <c r="D49" s="62"/>
      <c r="E49" s="1258" t="s">
        <v>15</v>
      </c>
      <c r="F49" s="1258"/>
      <c r="G49" s="1258"/>
      <c r="H49" s="1258"/>
      <c r="I49" s="1258"/>
      <c r="J49" s="1259"/>
      <c r="K49" s="63" t="s">
        <v>507</v>
      </c>
      <c r="L49" s="64" t="s">
        <v>507</v>
      </c>
      <c r="M49" s="64" t="s">
        <v>507</v>
      </c>
      <c r="N49" s="64" t="s">
        <v>507</v>
      </c>
      <c r="O49" s="65" t="s">
        <v>507</v>
      </c>
      <c r="P49" s="48"/>
      <c r="Q49" s="48"/>
      <c r="R49" s="48"/>
      <c r="S49" s="48"/>
      <c r="T49" s="48"/>
      <c r="U49" s="48"/>
    </row>
    <row r="50" spans="1:21" ht="30.75" customHeight="1" x14ac:dyDescent="0.2">
      <c r="A50" s="48"/>
      <c r="B50" s="1252"/>
      <c r="C50" s="1253"/>
      <c r="D50" s="62"/>
      <c r="E50" s="1258" t="s">
        <v>16</v>
      </c>
      <c r="F50" s="1258"/>
      <c r="G50" s="1258"/>
      <c r="H50" s="1258"/>
      <c r="I50" s="1258"/>
      <c r="J50" s="1259"/>
      <c r="K50" s="63" t="s">
        <v>507</v>
      </c>
      <c r="L50" s="64" t="s">
        <v>507</v>
      </c>
      <c r="M50" s="64" t="s">
        <v>507</v>
      </c>
      <c r="N50" s="64" t="s">
        <v>507</v>
      </c>
      <c r="O50" s="65" t="s">
        <v>507</v>
      </c>
      <c r="P50" s="48"/>
      <c r="Q50" s="48"/>
      <c r="R50" s="48"/>
      <c r="S50" s="48"/>
      <c r="T50" s="48"/>
      <c r="U50" s="48"/>
    </row>
    <row r="51" spans="1:21" ht="30.75" customHeight="1" x14ac:dyDescent="0.2">
      <c r="A51" s="48"/>
      <c r="B51" s="1254"/>
      <c r="C51" s="1255"/>
      <c r="D51" s="66"/>
      <c r="E51" s="1258" t="s">
        <v>17</v>
      </c>
      <c r="F51" s="1258"/>
      <c r="G51" s="1258"/>
      <c r="H51" s="1258"/>
      <c r="I51" s="1258"/>
      <c r="J51" s="1259"/>
      <c r="K51" s="63" t="s">
        <v>507</v>
      </c>
      <c r="L51" s="64" t="s">
        <v>507</v>
      </c>
      <c r="M51" s="64" t="s">
        <v>507</v>
      </c>
      <c r="N51" s="64" t="s">
        <v>507</v>
      </c>
      <c r="O51" s="65" t="s">
        <v>507</v>
      </c>
      <c r="P51" s="48"/>
      <c r="Q51" s="48"/>
      <c r="R51" s="48"/>
      <c r="S51" s="48"/>
      <c r="T51" s="48"/>
      <c r="U51" s="48"/>
    </row>
    <row r="52" spans="1:21" ht="30.75" customHeight="1" x14ac:dyDescent="0.2">
      <c r="A52" s="48"/>
      <c r="B52" s="1260" t="s">
        <v>18</v>
      </c>
      <c r="C52" s="1261"/>
      <c r="D52" s="66"/>
      <c r="E52" s="1258" t="s">
        <v>19</v>
      </c>
      <c r="F52" s="1258"/>
      <c r="G52" s="1258"/>
      <c r="H52" s="1258"/>
      <c r="I52" s="1258"/>
      <c r="J52" s="1259"/>
      <c r="K52" s="63">
        <v>330</v>
      </c>
      <c r="L52" s="64">
        <v>326</v>
      </c>
      <c r="M52" s="64">
        <v>317</v>
      </c>
      <c r="N52" s="64">
        <v>312</v>
      </c>
      <c r="O52" s="65">
        <v>296</v>
      </c>
      <c r="P52" s="48"/>
      <c r="Q52" s="48"/>
      <c r="R52" s="48"/>
      <c r="S52" s="48"/>
      <c r="T52" s="48"/>
      <c r="U52" s="48"/>
    </row>
    <row r="53" spans="1:21" ht="30.75" customHeight="1" thickBot="1" x14ac:dyDescent="0.25">
      <c r="A53" s="48"/>
      <c r="B53" s="1262" t="s">
        <v>20</v>
      </c>
      <c r="C53" s="1263"/>
      <c r="D53" s="67"/>
      <c r="E53" s="1264" t="s">
        <v>21</v>
      </c>
      <c r="F53" s="1264"/>
      <c r="G53" s="1264"/>
      <c r="H53" s="1264"/>
      <c r="I53" s="1264"/>
      <c r="J53" s="1265"/>
      <c r="K53" s="68">
        <v>132</v>
      </c>
      <c r="L53" s="69">
        <v>108</v>
      </c>
      <c r="M53" s="69">
        <v>69</v>
      </c>
      <c r="N53" s="69">
        <v>47</v>
      </c>
      <c r="O53" s="70">
        <v>60</v>
      </c>
      <c r="P53" s="48"/>
      <c r="Q53" s="48"/>
      <c r="R53" s="48"/>
      <c r="S53" s="48"/>
      <c r="T53" s="48"/>
      <c r="U53" s="48"/>
    </row>
    <row r="54" spans="1:21" ht="24" customHeight="1" x14ac:dyDescent="0.2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23</v>
      </c>
      <c r="C55" s="73"/>
      <c r="D55" s="73"/>
      <c r="E55" s="73"/>
      <c r="F55" s="73"/>
      <c r="G55" s="73"/>
      <c r="H55" s="73"/>
      <c r="I55" s="73"/>
      <c r="J55" s="73"/>
      <c r="K55" s="74"/>
      <c r="L55" s="74"/>
      <c r="M55" s="74"/>
      <c r="N55" s="74"/>
      <c r="O55" s="75" t="s">
        <v>563</v>
      </c>
      <c r="P55" s="48"/>
      <c r="Q55" s="48"/>
      <c r="R55" s="48"/>
      <c r="S55" s="48"/>
      <c r="T55" s="48"/>
      <c r="U55" s="48"/>
    </row>
    <row r="56" spans="1:21" ht="31.5" customHeight="1" thickBot="1" x14ac:dyDescent="0.3">
      <c r="A56" s="48"/>
      <c r="B56" s="76"/>
      <c r="C56" s="77"/>
      <c r="D56" s="77"/>
      <c r="E56" s="78"/>
      <c r="F56" s="78"/>
      <c r="G56" s="78"/>
      <c r="H56" s="78"/>
      <c r="I56" s="78"/>
      <c r="J56" s="79" t="s">
        <v>2</v>
      </c>
      <c r="K56" s="80" t="s">
        <v>564</v>
      </c>
      <c r="L56" s="81" t="s">
        <v>565</v>
      </c>
      <c r="M56" s="81" t="s">
        <v>566</v>
      </c>
      <c r="N56" s="81" t="s">
        <v>567</v>
      </c>
      <c r="O56" s="82" t="s">
        <v>568</v>
      </c>
      <c r="P56" s="48"/>
      <c r="Q56" s="48"/>
      <c r="R56" s="48"/>
      <c r="S56" s="48"/>
      <c r="T56" s="48"/>
      <c r="U56" s="48"/>
    </row>
    <row r="57" spans="1:21" ht="31.5" customHeight="1" x14ac:dyDescent="0.2">
      <c r="B57" s="1266" t="s">
        <v>24</v>
      </c>
      <c r="C57" s="1267"/>
      <c r="D57" s="1270" t="s">
        <v>25</v>
      </c>
      <c r="E57" s="1271"/>
      <c r="F57" s="1271"/>
      <c r="G57" s="1271"/>
      <c r="H57" s="1271"/>
      <c r="I57" s="1271"/>
      <c r="J57" s="1272"/>
      <c r="K57" s="83" t="s">
        <v>507</v>
      </c>
      <c r="L57" s="84" t="s">
        <v>507</v>
      </c>
      <c r="M57" s="84" t="s">
        <v>507</v>
      </c>
      <c r="N57" s="84" t="s">
        <v>507</v>
      </c>
      <c r="O57" s="85" t="s">
        <v>507</v>
      </c>
    </row>
    <row r="58" spans="1:21" ht="31.5" customHeight="1" thickBot="1" x14ac:dyDescent="0.25">
      <c r="B58" s="1268"/>
      <c r="C58" s="1269"/>
      <c r="D58" s="1273" t="s">
        <v>26</v>
      </c>
      <c r="E58" s="1274"/>
      <c r="F58" s="1274"/>
      <c r="G58" s="1274"/>
      <c r="H58" s="1274"/>
      <c r="I58" s="1274"/>
      <c r="J58" s="1275"/>
      <c r="K58" s="86" t="s">
        <v>507</v>
      </c>
      <c r="L58" s="87" t="s">
        <v>507</v>
      </c>
      <c r="M58" s="87" t="s">
        <v>507</v>
      </c>
      <c r="N58" s="87" t="s">
        <v>507</v>
      </c>
      <c r="O58" s="88" t="s">
        <v>507</v>
      </c>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QciqoLEy1hL1RWG+YbaixSNPk8Igo3OH0z+nW+tMKsuJz7A/x8i/zhucEV6mGRDAJtoW46LC5q62LDAXgefg==" saltValue="mSIb4s+ZetkoIv07g/f7l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3">
      <c r="B40" s="95" t="s">
        <v>9</v>
      </c>
      <c r="C40" s="96"/>
      <c r="D40" s="96"/>
      <c r="E40" s="97"/>
      <c r="F40" s="97"/>
      <c r="G40" s="97"/>
      <c r="H40" s="98" t="s">
        <v>2</v>
      </c>
      <c r="I40" s="99" t="s">
        <v>549</v>
      </c>
      <c r="J40" s="100" t="s">
        <v>550</v>
      </c>
      <c r="K40" s="100" t="s">
        <v>551</v>
      </c>
      <c r="L40" s="100" t="s">
        <v>552</v>
      </c>
      <c r="M40" s="101" t="s">
        <v>553</v>
      </c>
    </row>
    <row r="41" spans="2:13" ht="27.75" customHeight="1" x14ac:dyDescent="0.2">
      <c r="B41" s="1276" t="s">
        <v>29</v>
      </c>
      <c r="C41" s="1277"/>
      <c r="D41" s="102"/>
      <c r="E41" s="1282" t="s">
        <v>30</v>
      </c>
      <c r="F41" s="1282"/>
      <c r="G41" s="1282"/>
      <c r="H41" s="1283"/>
      <c r="I41" s="103">
        <v>413</v>
      </c>
      <c r="J41" s="104">
        <v>313</v>
      </c>
      <c r="K41" s="104">
        <v>362</v>
      </c>
      <c r="L41" s="104">
        <v>420</v>
      </c>
      <c r="M41" s="105">
        <v>396</v>
      </c>
    </row>
    <row r="42" spans="2:13" ht="27.75" customHeight="1" x14ac:dyDescent="0.2">
      <c r="B42" s="1278"/>
      <c r="C42" s="1279"/>
      <c r="D42" s="106"/>
      <c r="E42" s="1284" t="s">
        <v>31</v>
      </c>
      <c r="F42" s="1284"/>
      <c r="G42" s="1284"/>
      <c r="H42" s="1285"/>
      <c r="I42" s="107" t="s">
        <v>507</v>
      </c>
      <c r="J42" s="108" t="s">
        <v>507</v>
      </c>
      <c r="K42" s="108" t="s">
        <v>507</v>
      </c>
      <c r="L42" s="108" t="s">
        <v>507</v>
      </c>
      <c r="M42" s="109" t="s">
        <v>507</v>
      </c>
    </row>
    <row r="43" spans="2:13" ht="27.75" customHeight="1" x14ac:dyDescent="0.2">
      <c r="B43" s="1278"/>
      <c r="C43" s="1279"/>
      <c r="D43" s="106"/>
      <c r="E43" s="1284" t="s">
        <v>32</v>
      </c>
      <c r="F43" s="1284"/>
      <c r="G43" s="1284"/>
      <c r="H43" s="1285"/>
      <c r="I43" s="107">
        <v>3159</v>
      </c>
      <c r="J43" s="108">
        <v>3089</v>
      </c>
      <c r="K43" s="108">
        <v>2922</v>
      </c>
      <c r="L43" s="108">
        <v>2742</v>
      </c>
      <c r="M43" s="109">
        <v>2540</v>
      </c>
    </row>
    <row r="44" spans="2:13" ht="27.75" customHeight="1" x14ac:dyDescent="0.2">
      <c r="B44" s="1278"/>
      <c r="C44" s="1279"/>
      <c r="D44" s="106"/>
      <c r="E44" s="1284" t="s">
        <v>33</v>
      </c>
      <c r="F44" s="1284"/>
      <c r="G44" s="1284"/>
      <c r="H44" s="1285"/>
      <c r="I44" s="107" t="s">
        <v>507</v>
      </c>
      <c r="J44" s="108" t="s">
        <v>507</v>
      </c>
      <c r="K44" s="108" t="s">
        <v>507</v>
      </c>
      <c r="L44" s="108" t="s">
        <v>507</v>
      </c>
      <c r="M44" s="109" t="s">
        <v>507</v>
      </c>
    </row>
    <row r="45" spans="2:13" ht="27.75" customHeight="1" x14ac:dyDescent="0.2">
      <c r="B45" s="1278"/>
      <c r="C45" s="1279"/>
      <c r="D45" s="106"/>
      <c r="E45" s="1284" t="s">
        <v>34</v>
      </c>
      <c r="F45" s="1284"/>
      <c r="G45" s="1284"/>
      <c r="H45" s="1285"/>
      <c r="I45" s="107">
        <v>583</v>
      </c>
      <c r="J45" s="108">
        <v>578</v>
      </c>
      <c r="K45" s="108">
        <v>498</v>
      </c>
      <c r="L45" s="108">
        <v>550</v>
      </c>
      <c r="M45" s="109">
        <v>559</v>
      </c>
    </row>
    <row r="46" spans="2:13" ht="27.75" customHeight="1" x14ac:dyDescent="0.2">
      <c r="B46" s="1278"/>
      <c r="C46" s="1279"/>
      <c r="D46" s="110"/>
      <c r="E46" s="1284" t="s">
        <v>35</v>
      </c>
      <c r="F46" s="1284"/>
      <c r="G46" s="1284"/>
      <c r="H46" s="1285"/>
      <c r="I46" s="107" t="s">
        <v>507</v>
      </c>
      <c r="J46" s="108" t="s">
        <v>507</v>
      </c>
      <c r="K46" s="108" t="s">
        <v>507</v>
      </c>
      <c r="L46" s="108" t="s">
        <v>507</v>
      </c>
      <c r="M46" s="109" t="s">
        <v>507</v>
      </c>
    </row>
    <row r="47" spans="2:13" ht="27.75" customHeight="1" x14ac:dyDescent="0.2">
      <c r="B47" s="1278"/>
      <c r="C47" s="1279"/>
      <c r="D47" s="111"/>
      <c r="E47" s="1286" t="s">
        <v>36</v>
      </c>
      <c r="F47" s="1287"/>
      <c r="G47" s="1287"/>
      <c r="H47" s="1288"/>
      <c r="I47" s="107" t="s">
        <v>507</v>
      </c>
      <c r="J47" s="108" t="s">
        <v>507</v>
      </c>
      <c r="K47" s="108" t="s">
        <v>507</v>
      </c>
      <c r="L47" s="108" t="s">
        <v>507</v>
      </c>
      <c r="M47" s="109" t="s">
        <v>507</v>
      </c>
    </row>
    <row r="48" spans="2:13" ht="27.75" customHeight="1" x14ac:dyDescent="0.2">
      <c r="B48" s="1278"/>
      <c r="C48" s="1279"/>
      <c r="D48" s="106"/>
      <c r="E48" s="1284" t="s">
        <v>37</v>
      </c>
      <c r="F48" s="1284"/>
      <c r="G48" s="1284"/>
      <c r="H48" s="1285"/>
      <c r="I48" s="107" t="s">
        <v>507</v>
      </c>
      <c r="J48" s="108" t="s">
        <v>507</v>
      </c>
      <c r="K48" s="108" t="s">
        <v>507</v>
      </c>
      <c r="L48" s="108" t="s">
        <v>507</v>
      </c>
      <c r="M48" s="109" t="s">
        <v>507</v>
      </c>
    </row>
    <row r="49" spans="2:13" ht="27.75" customHeight="1" x14ac:dyDescent="0.2">
      <c r="B49" s="1280"/>
      <c r="C49" s="1281"/>
      <c r="D49" s="106"/>
      <c r="E49" s="1284" t="s">
        <v>38</v>
      </c>
      <c r="F49" s="1284"/>
      <c r="G49" s="1284"/>
      <c r="H49" s="1285"/>
      <c r="I49" s="107" t="s">
        <v>507</v>
      </c>
      <c r="J49" s="108" t="s">
        <v>507</v>
      </c>
      <c r="K49" s="108" t="s">
        <v>507</v>
      </c>
      <c r="L49" s="108" t="s">
        <v>507</v>
      </c>
      <c r="M49" s="109" t="s">
        <v>507</v>
      </c>
    </row>
    <row r="50" spans="2:13" ht="27.75" customHeight="1" x14ac:dyDescent="0.2">
      <c r="B50" s="1289" t="s">
        <v>39</v>
      </c>
      <c r="C50" s="1290"/>
      <c r="D50" s="112"/>
      <c r="E50" s="1284" t="s">
        <v>40</v>
      </c>
      <c r="F50" s="1284"/>
      <c r="G50" s="1284"/>
      <c r="H50" s="1285"/>
      <c r="I50" s="107">
        <v>1251</v>
      </c>
      <c r="J50" s="108">
        <v>1432</v>
      </c>
      <c r="K50" s="108">
        <v>1554</v>
      </c>
      <c r="L50" s="108">
        <v>1856</v>
      </c>
      <c r="M50" s="109">
        <v>2140</v>
      </c>
    </row>
    <row r="51" spans="2:13" ht="27.75" customHeight="1" x14ac:dyDescent="0.2">
      <c r="B51" s="1278"/>
      <c r="C51" s="1279"/>
      <c r="D51" s="106"/>
      <c r="E51" s="1284" t="s">
        <v>41</v>
      </c>
      <c r="F51" s="1284"/>
      <c r="G51" s="1284"/>
      <c r="H51" s="1285"/>
      <c r="I51" s="107" t="s">
        <v>507</v>
      </c>
      <c r="J51" s="108" t="s">
        <v>507</v>
      </c>
      <c r="K51" s="108" t="s">
        <v>507</v>
      </c>
      <c r="L51" s="108" t="s">
        <v>507</v>
      </c>
      <c r="M51" s="109" t="s">
        <v>507</v>
      </c>
    </row>
    <row r="52" spans="2:13" ht="27.75" customHeight="1" x14ac:dyDescent="0.2">
      <c r="B52" s="1280"/>
      <c r="C52" s="1281"/>
      <c r="D52" s="106"/>
      <c r="E52" s="1284" t="s">
        <v>42</v>
      </c>
      <c r="F52" s="1284"/>
      <c r="G52" s="1284"/>
      <c r="H52" s="1285"/>
      <c r="I52" s="107">
        <v>3701</v>
      </c>
      <c r="J52" s="108">
        <v>3436</v>
      </c>
      <c r="K52" s="108">
        <v>3215</v>
      </c>
      <c r="L52" s="108">
        <v>3087</v>
      </c>
      <c r="M52" s="109">
        <v>2872</v>
      </c>
    </row>
    <row r="53" spans="2:13" ht="27.75" customHeight="1" thickBot="1" x14ac:dyDescent="0.25">
      <c r="B53" s="1291" t="s">
        <v>43</v>
      </c>
      <c r="C53" s="1292"/>
      <c r="D53" s="113"/>
      <c r="E53" s="1293" t="s">
        <v>44</v>
      </c>
      <c r="F53" s="1293"/>
      <c r="G53" s="1293"/>
      <c r="H53" s="1294"/>
      <c r="I53" s="114">
        <v>-797</v>
      </c>
      <c r="J53" s="115">
        <v>-888</v>
      </c>
      <c r="K53" s="115">
        <v>-987</v>
      </c>
      <c r="L53" s="115">
        <v>-1232</v>
      </c>
      <c r="M53" s="116">
        <v>-1517</v>
      </c>
    </row>
    <row r="54" spans="2:13" ht="27.75" customHeight="1" x14ac:dyDescent="0.25">
      <c r="B54" s="117" t="s">
        <v>45</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ycZDBal8TWgiPKxQm3DVfWwIuB+AQbQEGuQod6eWrLuHCT2GGaMY43QJFFpTL1ZVQg0xZM66eqdnlVIkhca/5w==" saltValue="U8sTh46tTX2IAQ1Gu8mO1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46</v>
      </c>
    </row>
    <row r="54" spans="2:8" ht="29.25" customHeight="1" thickBot="1" x14ac:dyDescent="0.35">
      <c r="B54" s="122" t="s">
        <v>1</v>
      </c>
      <c r="C54" s="123"/>
      <c r="D54" s="123"/>
      <c r="E54" s="124" t="s">
        <v>2</v>
      </c>
      <c r="F54" s="125" t="s">
        <v>551</v>
      </c>
      <c r="G54" s="125" t="s">
        <v>552</v>
      </c>
      <c r="H54" s="126" t="s">
        <v>553</v>
      </c>
    </row>
    <row r="55" spans="2:8" ht="52.5" customHeight="1" x14ac:dyDescent="0.2">
      <c r="B55" s="127"/>
      <c r="C55" s="1303" t="s">
        <v>47</v>
      </c>
      <c r="D55" s="1303"/>
      <c r="E55" s="1304"/>
      <c r="F55" s="128">
        <v>975</v>
      </c>
      <c r="G55" s="128">
        <v>1107</v>
      </c>
      <c r="H55" s="129">
        <v>1281</v>
      </c>
    </row>
    <row r="56" spans="2:8" ht="52.5" customHeight="1" x14ac:dyDescent="0.2">
      <c r="B56" s="130"/>
      <c r="C56" s="1305" t="s">
        <v>48</v>
      </c>
      <c r="D56" s="1305"/>
      <c r="E56" s="1306"/>
      <c r="F56" s="131">
        <v>6</v>
      </c>
      <c r="G56" s="131">
        <v>6</v>
      </c>
      <c r="H56" s="132">
        <v>6</v>
      </c>
    </row>
    <row r="57" spans="2:8" ht="53.25" customHeight="1" x14ac:dyDescent="0.2">
      <c r="B57" s="130"/>
      <c r="C57" s="1307" t="s">
        <v>49</v>
      </c>
      <c r="D57" s="1307"/>
      <c r="E57" s="1308"/>
      <c r="F57" s="133">
        <v>458</v>
      </c>
      <c r="G57" s="133">
        <v>502</v>
      </c>
      <c r="H57" s="134">
        <v>593</v>
      </c>
    </row>
    <row r="58" spans="2:8" ht="45.75" customHeight="1" x14ac:dyDescent="0.2">
      <c r="B58" s="135"/>
      <c r="C58" s="1295" t="s">
        <v>579</v>
      </c>
      <c r="D58" s="1296"/>
      <c r="E58" s="1297"/>
      <c r="F58" s="136">
        <v>407</v>
      </c>
      <c r="G58" s="136">
        <v>451</v>
      </c>
      <c r="H58" s="137">
        <v>541</v>
      </c>
    </row>
    <row r="59" spans="2:8" ht="45.75" customHeight="1" x14ac:dyDescent="0.2">
      <c r="B59" s="135"/>
      <c r="C59" s="1295" t="s">
        <v>578</v>
      </c>
      <c r="D59" s="1296"/>
      <c r="E59" s="1297"/>
      <c r="F59" s="136">
        <v>36</v>
      </c>
      <c r="G59" s="136">
        <v>36</v>
      </c>
      <c r="H59" s="137">
        <v>36</v>
      </c>
    </row>
    <row r="60" spans="2:8" ht="45.75" customHeight="1" x14ac:dyDescent="0.2">
      <c r="B60" s="135"/>
      <c r="C60" s="1295" t="s">
        <v>580</v>
      </c>
      <c r="D60" s="1296"/>
      <c r="E60" s="1297"/>
      <c r="F60" s="136">
        <v>10</v>
      </c>
      <c r="G60" s="136">
        <v>10</v>
      </c>
      <c r="H60" s="137">
        <v>10</v>
      </c>
    </row>
    <row r="61" spans="2:8" ht="45.75" customHeight="1" x14ac:dyDescent="0.2">
      <c r="B61" s="135"/>
      <c r="C61" s="1295" t="s">
        <v>581</v>
      </c>
      <c r="D61" s="1296"/>
      <c r="E61" s="1297"/>
      <c r="F61" s="136">
        <v>6</v>
      </c>
      <c r="G61" s="136">
        <v>6</v>
      </c>
      <c r="H61" s="137">
        <v>6</v>
      </c>
    </row>
    <row r="62" spans="2:8" ht="45.75" customHeight="1" thickBot="1" x14ac:dyDescent="0.25">
      <c r="B62" s="138"/>
      <c r="C62" s="1298" t="s">
        <v>582</v>
      </c>
      <c r="D62" s="1299"/>
      <c r="E62" s="1300"/>
      <c r="F62" s="139"/>
      <c r="G62" s="139"/>
      <c r="H62" s="140">
        <v>1</v>
      </c>
    </row>
    <row r="63" spans="2:8" ht="52.5" customHeight="1" thickBot="1" x14ac:dyDescent="0.25">
      <c r="B63" s="141"/>
      <c r="C63" s="1301" t="s">
        <v>50</v>
      </c>
      <c r="D63" s="1301"/>
      <c r="E63" s="1302"/>
      <c r="F63" s="142">
        <v>1440</v>
      </c>
      <c r="G63" s="142">
        <v>1615</v>
      </c>
      <c r="H63" s="143">
        <v>1879</v>
      </c>
    </row>
    <row r="64" spans="2:8" ht="15" customHeight="1" x14ac:dyDescent="0.2"/>
  </sheetData>
  <sheetProtection algorithmName="SHA-512" hashValue="RCLE8mZ5G/IxK5UWllKhT203mt8qDiNEV0Yg9IM1GtWhNWsT/4wxgRjD0mlmwbXQqs+tFYUcnPTf5nX4MYTyPw==" saltValue="qMQLgAEzOGJpW2VFSkm0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6328125" style="388" customWidth="1"/>
    <col min="2" max="107" width="2.453125" style="388" customWidth="1"/>
    <col min="108" max="108" width="6.08984375" style="396" customWidth="1"/>
    <col min="109" max="109" width="5.90625" style="395" customWidth="1"/>
    <col min="110" max="110" width="19.08984375" style="388" hidden="1"/>
    <col min="111" max="115" width="12.6328125" style="388" hidden="1"/>
    <col min="116" max="349" width="8.6328125" style="388" hidden="1"/>
    <col min="350" max="355" width="14.90625" style="388" hidden="1"/>
    <col min="356" max="357" width="15.90625" style="388" hidden="1"/>
    <col min="358" max="363" width="16.08984375" style="388" hidden="1"/>
    <col min="364" max="364" width="6.08984375" style="388" hidden="1"/>
    <col min="365" max="365" width="3" style="388" hidden="1"/>
    <col min="366" max="605" width="8.6328125" style="388" hidden="1"/>
    <col min="606" max="611" width="14.90625" style="388" hidden="1"/>
    <col min="612" max="613" width="15.90625" style="388" hidden="1"/>
    <col min="614" max="619" width="16.08984375" style="388" hidden="1"/>
    <col min="620" max="620" width="6.08984375" style="388" hidden="1"/>
    <col min="621" max="621" width="3" style="388" hidden="1"/>
    <col min="622" max="861" width="8.6328125" style="388" hidden="1"/>
    <col min="862" max="867" width="14.90625" style="388" hidden="1"/>
    <col min="868" max="869" width="15.90625" style="388" hidden="1"/>
    <col min="870" max="875" width="16.08984375" style="388" hidden="1"/>
    <col min="876" max="876" width="6.08984375" style="388" hidden="1"/>
    <col min="877" max="877" width="3" style="388" hidden="1"/>
    <col min="878" max="1117" width="8.6328125" style="388" hidden="1"/>
    <col min="1118" max="1123" width="14.90625" style="388" hidden="1"/>
    <col min="1124" max="1125" width="15.90625" style="388" hidden="1"/>
    <col min="1126" max="1131" width="16.08984375" style="388" hidden="1"/>
    <col min="1132" max="1132" width="6.08984375" style="388" hidden="1"/>
    <col min="1133" max="1133" width="3" style="388" hidden="1"/>
    <col min="1134" max="1373" width="8.6328125" style="388" hidden="1"/>
    <col min="1374" max="1379" width="14.90625" style="388" hidden="1"/>
    <col min="1380" max="1381" width="15.90625" style="388" hidden="1"/>
    <col min="1382" max="1387" width="16.08984375" style="388" hidden="1"/>
    <col min="1388" max="1388" width="6.08984375" style="388" hidden="1"/>
    <col min="1389" max="1389" width="3" style="388" hidden="1"/>
    <col min="1390" max="1629" width="8.6328125" style="388" hidden="1"/>
    <col min="1630" max="1635" width="14.90625" style="388" hidden="1"/>
    <col min="1636" max="1637" width="15.90625" style="388" hidden="1"/>
    <col min="1638" max="1643" width="16.08984375" style="388" hidden="1"/>
    <col min="1644" max="1644" width="6.08984375" style="388" hidden="1"/>
    <col min="1645" max="1645" width="3" style="388" hidden="1"/>
    <col min="1646" max="1885" width="8.6328125" style="388" hidden="1"/>
    <col min="1886" max="1891" width="14.90625" style="388" hidden="1"/>
    <col min="1892" max="1893" width="15.90625" style="388" hidden="1"/>
    <col min="1894" max="1899" width="16.08984375" style="388" hidden="1"/>
    <col min="1900" max="1900" width="6.08984375" style="388" hidden="1"/>
    <col min="1901" max="1901" width="3" style="388" hidden="1"/>
    <col min="1902" max="2141" width="8.6328125" style="388" hidden="1"/>
    <col min="2142" max="2147" width="14.90625" style="388" hidden="1"/>
    <col min="2148" max="2149" width="15.90625" style="388" hidden="1"/>
    <col min="2150" max="2155" width="16.08984375" style="388" hidden="1"/>
    <col min="2156" max="2156" width="6.08984375" style="388" hidden="1"/>
    <col min="2157" max="2157" width="3" style="388" hidden="1"/>
    <col min="2158" max="2397" width="8.6328125" style="388" hidden="1"/>
    <col min="2398" max="2403" width="14.90625" style="388" hidden="1"/>
    <col min="2404" max="2405" width="15.90625" style="388" hidden="1"/>
    <col min="2406" max="2411" width="16.08984375" style="388" hidden="1"/>
    <col min="2412" max="2412" width="6.08984375" style="388" hidden="1"/>
    <col min="2413" max="2413" width="3" style="388" hidden="1"/>
    <col min="2414" max="2653" width="8.6328125" style="388" hidden="1"/>
    <col min="2654" max="2659" width="14.90625" style="388" hidden="1"/>
    <col min="2660" max="2661" width="15.90625" style="388" hidden="1"/>
    <col min="2662" max="2667" width="16.08984375" style="388" hidden="1"/>
    <col min="2668" max="2668" width="6.08984375" style="388" hidden="1"/>
    <col min="2669" max="2669" width="3" style="388" hidden="1"/>
    <col min="2670" max="2909" width="8.6328125" style="388" hidden="1"/>
    <col min="2910" max="2915" width="14.90625" style="388" hidden="1"/>
    <col min="2916" max="2917" width="15.90625" style="388" hidden="1"/>
    <col min="2918" max="2923" width="16.08984375" style="388" hidden="1"/>
    <col min="2924" max="2924" width="6.08984375" style="388" hidden="1"/>
    <col min="2925" max="2925" width="3" style="388" hidden="1"/>
    <col min="2926" max="3165" width="8.6328125" style="388" hidden="1"/>
    <col min="3166" max="3171" width="14.90625" style="388" hidden="1"/>
    <col min="3172" max="3173" width="15.90625" style="388" hidden="1"/>
    <col min="3174" max="3179" width="16.08984375" style="388" hidden="1"/>
    <col min="3180" max="3180" width="6.08984375" style="388" hidden="1"/>
    <col min="3181" max="3181" width="3" style="388" hidden="1"/>
    <col min="3182" max="3421" width="8.6328125" style="388" hidden="1"/>
    <col min="3422" max="3427" width="14.90625" style="388" hidden="1"/>
    <col min="3428" max="3429" width="15.90625" style="388" hidden="1"/>
    <col min="3430" max="3435" width="16.08984375" style="388" hidden="1"/>
    <col min="3436" max="3436" width="6.08984375" style="388" hidden="1"/>
    <col min="3437" max="3437" width="3" style="388" hidden="1"/>
    <col min="3438" max="3677" width="8.6328125" style="388" hidden="1"/>
    <col min="3678" max="3683" width="14.90625" style="388" hidden="1"/>
    <col min="3684" max="3685" width="15.90625" style="388" hidden="1"/>
    <col min="3686" max="3691" width="16.08984375" style="388" hidden="1"/>
    <col min="3692" max="3692" width="6.08984375" style="388" hidden="1"/>
    <col min="3693" max="3693" width="3" style="388" hidden="1"/>
    <col min="3694" max="3933" width="8.6328125" style="388" hidden="1"/>
    <col min="3934" max="3939" width="14.90625" style="388" hidden="1"/>
    <col min="3940" max="3941" width="15.90625" style="388" hidden="1"/>
    <col min="3942" max="3947" width="16.08984375" style="388" hidden="1"/>
    <col min="3948" max="3948" width="6.08984375" style="388" hidden="1"/>
    <col min="3949" max="3949" width="3" style="388" hidden="1"/>
    <col min="3950" max="4189" width="8.6328125" style="388" hidden="1"/>
    <col min="4190" max="4195" width="14.90625" style="388" hidden="1"/>
    <col min="4196" max="4197" width="15.90625" style="388" hidden="1"/>
    <col min="4198" max="4203" width="16.08984375" style="388" hidden="1"/>
    <col min="4204" max="4204" width="6.08984375" style="388" hidden="1"/>
    <col min="4205" max="4205" width="3" style="388" hidden="1"/>
    <col min="4206" max="4445" width="8.6328125" style="388" hidden="1"/>
    <col min="4446" max="4451" width="14.90625" style="388" hidden="1"/>
    <col min="4452" max="4453" width="15.90625" style="388" hidden="1"/>
    <col min="4454" max="4459" width="16.08984375" style="388" hidden="1"/>
    <col min="4460" max="4460" width="6.08984375" style="388" hidden="1"/>
    <col min="4461" max="4461" width="3" style="388" hidden="1"/>
    <col min="4462" max="4701" width="8.6328125" style="388" hidden="1"/>
    <col min="4702" max="4707" width="14.90625" style="388" hidden="1"/>
    <col min="4708" max="4709" width="15.90625" style="388" hidden="1"/>
    <col min="4710" max="4715" width="16.08984375" style="388" hidden="1"/>
    <col min="4716" max="4716" width="6.08984375" style="388" hidden="1"/>
    <col min="4717" max="4717" width="3" style="388" hidden="1"/>
    <col min="4718" max="4957" width="8.6328125" style="388" hidden="1"/>
    <col min="4958" max="4963" width="14.90625" style="388" hidden="1"/>
    <col min="4964" max="4965" width="15.90625" style="388" hidden="1"/>
    <col min="4966" max="4971" width="16.08984375" style="388" hidden="1"/>
    <col min="4972" max="4972" width="6.08984375" style="388" hidden="1"/>
    <col min="4973" max="4973" width="3" style="388" hidden="1"/>
    <col min="4974" max="5213" width="8.6328125" style="388" hidden="1"/>
    <col min="5214" max="5219" width="14.90625" style="388" hidden="1"/>
    <col min="5220" max="5221" width="15.90625" style="388" hidden="1"/>
    <col min="5222" max="5227" width="16.08984375" style="388" hidden="1"/>
    <col min="5228" max="5228" width="6.08984375" style="388" hidden="1"/>
    <col min="5229" max="5229" width="3" style="388" hidden="1"/>
    <col min="5230" max="5469" width="8.6328125" style="388" hidden="1"/>
    <col min="5470" max="5475" width="14.90625" style="388" hidden="1"/>
    <col min="5476" max="5477" width="15.90625" style="388" hidden="1"/>
    <col min="5478" max="5483" width="16.08984375" style="388" hidden="1"/>
    <col min="5484" max="5484" width="6.08984375" style="388" hidden="1"/>
    <col min="5485" max="5485" width="3" style="388" hidden="1"/>
    <col min="5486" max="5725" width="8.6328125" style="388" hidden="1"/>
    <col min="5726" max="5731" width="14.90625" style="388" hidden="1"/>
    <col min="5732" max="5733" width="15.90625" style="388" hidden="1"/>
    <col min="5734" max="5739" width="16.08984375" style="388" hidden="1"/>
    <col min="5740" max="5740" width="6.08984375" style="388" hidden="1"/>
    <col min="5741" max="5741" width="3" style="388" hidden="1"/>
    <col min="5742" max="5981" width="8.6328125" style="388" hidden="1"/>
    <col min="5982" max="5987" width="14.90625" style="388" hidden="1"/>
    <col min="5988" max="5989" width="15.90625" style="388" hidden="1"/>
    <col min="5990" max="5995" width="16.08984375" style="388" hidden="1"/>
    <col min="5996" max="5996" width="6.08984375" style="388" hidden="1"/>
    <col min="5997" max="5997" width="3" style="388" hidden="1"/>
    <col min="5998" max="6237" width="8.6328125" style="388" hidden="1"/>
    <col min="6238" max="6243" width="14.90625" style="388" hidden="1"/>
    <col min="6244" max="6245" width="15.90625" style="388" hidden="1"/>
    <col min="6246" max="6251" width="16.08984375" style="388" hidden="1"/>
    <col min="6252" max="6252" width="6.08984375" style="388" hidden="1"/>
    <col min="6253" max="6253" width="3" style="388" hidden="1"/>
    <col min="6254" max="6493" width="8.6328125" style="388" hidden="1"/>
    <col min="6494" max="6499" width="14.90625" style="388" hidden="1"/>
    <col min="6500" max="6501" width="15.90625" style="388" hidden="1"/>
    <col min="6502" max="6507" width="16.08984375" style="388" hidden="1"/>
    <col min="6508" max="6508" width="6.08984375" style="388" hidden="1"/>
    <col min="6509" max="6509" width="3" style="388" hidden="1"/>
    <col min="6510" max="6749" width="8.6328125" style="388" hidden="1"/>
    <col min="6750" max="6755" width="14.90625" style="388" hidden="1"/>
    <col min="6756" max="6757" width="15.90625" style="388" hidden="1"/>
    <col min="6758" max="6763" width="16.08984375" style="388" hidden="1"/>
    <col min="6764" max="6764" width="6.08984375" style="388" hidden="1"/>
    <col min="6765" max="6765" width="3" style="388" hidden="1"/>
    <col min="6766" max="7005" width="8.6328125" style="388" hidden="1"/>
    <col min="7006" max="7011" width="14.90625" style="388" hidden="1"/>
    <col min="7012" max="7013" width="15.90625" style="388" hidden="1"/>
    <col min="7014" max="7019" width="16.08984375" style="388" hidden="1"/>
    <col min="7020" max="7020" width="6.08984375" style="388" hidden="1"/>
    <col min="7021" max="7021" width="3" style="388" hidden="1"/>
    <col min="7022" max="7261" width="8.6328125" style="388" hidden="1"/>
    <col min="7262" max="7267" width="14.90625" style="388" hidden="1"/>
    <col min="7268" max="7269" width="15.90625" style="388" hidden="1"/>
    <col min="7270" max="7275" width="16.08984375" style="388" hidden="1"/>
    <col min="7276" max="7276" width="6.08984375" style="388" hidden="1"/>
    <col min="7277" max="7277" width="3" style="388" hidden="1"/>
    <col min="7278" max="7517" width="8.6328125" style="388" hidden="1"/>
    <col min="7518" max="7523" width="14.90625" style="388" hidden="1"/>
    <col min="7524" max="7525" width="15.90625" style="388" hidden="1"/>
    <col min="7526" max="7531" width="16.08984375" style="388" hidden="1"/>
    <col min="7532" max="7532" width="6.08984375" style="388" hidden="1"/>
    <col min="7533" max="7533" width="3" style="388" hidden="1"/>
    <col min="7534" max="7773" width="8.6328125" style="388" hidden="1"/>
    <col min="7774" max="7779" width="14.90625" style="388" hidden="1"/>
    <col min="7780" max="7781" width="15.90625" style="388" hidden="1"/>
    <col min="7782" max="7787" width="16.08984375" style="388" hidden="1"/>
    <col min="7788" max="7788" width="6.08984375" style="388" hidden="1"/>
    <col min="7789" max="7789" width="3" style="388" hidden="1"/>
    <col min="7790" max="8029" width="8.6328125" style="388" hidden="1"/>
    <col min="8030" max="8035" width="14.90625" style="388" hidden="1"/>
    <col min="8036" max="8037" width="15.90625" style="388" hidden="1"/>
    <col min="8038" max="8043" width="16.08984375" style="388" hidden="1"/>
    <col min="8044" max="8044" width="6.08984375" style="388" hidden="1"/>
    <col min="8045" max="8045" width="3" style="388" hidden="1"/>
    <col min="8046" max="8285" width="8.6328125" style="388" hidden="1"/>
    <col min="8286" max="8291" width="14.90625" style="388" hidden="1"/>
    <col min="8292" max="8293" width="15.90625" style="388" hidden="1"/>
    <col min="8294" max="8299" width="16.08984375" style="388" hidden="1"/>
    <col min="8300" max="8300" width="6.08984375" style="388" hidden="1"/>
    <col min="8301" max="8301" width="3" style="388" hidden="1"/>
    <col min="8302" max="8541" width="8.6328125" style="388" hidden="1"/>
    <col min="8542" max="8547" width="14.90625" style="388" hidden="1"/>
    <col min="8548" max="8549" width="15.90625" style="388" hidden="1"/>
    <col min="8550" max="8555" width="16.08984375" style="388" hidden="1"/>
    <col min="8556" max="8556" width="6.08984375" style="388" hidden="1"/>
    <col min="8557" max="8557" width="3" style="388" hidden="1"/>
    <col min="8558" max="8797" width="8.6328125" style="388" hidden="1"/>
    <col min="8798" max="8803" width="14.90625" style="388" hidden="1"/>
    <col min="8804" max="8805" width="15.90625" style="388" hidden="1"/>
    <col min="8806" max="8811" width="16.08984375" style="388" hidden="1"/>
    <col min="8812" max="8812" width="6.08984375" style="388" hidden="1"/>
    <col min="8813" max="8813" width="3" style="388" hidden="1"/>
    <col min="8814" max="9053" width="8.6328125" style="388" hidden="1"/>
    <col min="9054" max="9059" width="14.90625" style="388" hidden="1"/>
    <col min="9060" max="9061" width="15.90625" style="388" hidden="1"/>
    <col min="9062" max="9067" width="16.08984375" style="388" hidden="1"/>
    <col min="9068" max="9068" width="6.08984375" style="388" hidden="1"/>
    <col min="9069" max="9069" width="3" style="388" hidden="1"/>
    <col min="9070" max="9309" width="8.6328125" style="388" hidden="1"/>
    <col min="9310" max="9315" width="14.90625" style="388" hidden="1"/>
    <col min="9316" max="9317" width="15.90625" style="388" hidden="1"/>
    <col min="9318" max="9323" width="16.08984375" style="388" hidden="1"/>
    <col min="9324" max="9324" width="6.08984375" style="388" hidden="1"/>
    <col min="9325" max="9325" width="3" style="388" hidden="1"/>
    <col min="9326" max="9565" width="8.6328125" style="388" hidden="1"/>
    <col min="9566" max="9571" width="14.90625" style="388" hidden="1"/>
    <col min="9572" max="9573" width="15.90625" style="388" hidden="1"/>
    <col min="9574" max="9579" width="16.08984375" style="388" hidden="1"/>
    <col min="9580" max="9580" width="6.08984375" style="388" hidden="1"/>
    <col min="9581" max="9581" width="3" style="388" hidden="1"/>
    <col min="9582" max="9821" width="8.6328125" style="388" hidden="1"/>
    <col min="9822" max="9827" width="14.90625" style="388" hidden="1"/>
    <col min="9828" max="9829" width="15.90625" style="388" hidden="1"/>
    <col min="9830" max="9835" width="16.08984375" style="388" hidden="1"/>
    <col min="9836" max="9836" width="6.08984375" style="388" hidden="1"/>
    <col min="9837" max="9837" width="3" style="388" hidden="1"/>
    <col min="9838" max="10077" width="8.6328125" style="388" hidden="1"/>
    <col min="10078" max="10083" width="14.90625" style="388" hidden="1"/>
    <col min="10084" max="10085" width="15.90625" style="388" hidden="1"/>
    <col min="10086" max="10091" width="16.08984375" style="388" hidden="1"/>
    <col min="10092" max="10092" width="6.08984375" style="388" hidden="1"/>
    <col min="10093" max="10093" width="3" style="388" hidden="1"/>
    <col min="10094" max="10333" width="8.6328125" style="388" hidden="1"/>
    <col min="10334" max="10339" width="14.90625" style="388" hidden="1"/>
    <col min="10340" max="10341" width="15.90625" style="388" hidden="1"/>
    <col min="10342" max="10347" width="16.08984375" style="388" hidden="1"/>
    <col min="10348" max="10348" width="6.08984375" style="388" hidden="1"/>
    <col min="10349" max="10349" width="3" style="388" hidden="1"/>
    <col min="10350" max="10589" width="8.6328125" style="388" hidden="1"/>
    <col min="10590" max="10595" width="14.90625" style="388" hidden="1"/>
    <col min="10596" max="10597" width="15.90625" style="388" hidden="1"/>
    <col min="10598" max="10603" width="16.08984375" style="388" hidden="1"/>
    <col min="10604" max="10604" width="6.08984375" style="388" hidden="1"/>
    <col min="10605" max="10605" width="3" style="388" hidden="1"/>
    <col min="10606" max="10845" width="8.6328125" style="388" hidden="1"/>
    <col min="10846" max="10851" width="14.90625" style="388" hidden="1"/>
    <col min="10852" max="10853" width="15.90625" style="388" hidden="1"/>
    <col min="10854" max="10859" width="16.08984375" style="388" hidden="1"/>
    <col min="10860" max="10860" width="6.08984375" style="388" hidden="1"/>
    <col min="10861" max="10861" width="3" style="388" hidden="1"/>
    <col min="10862" max="11101" width="8.6328125" style="388" hidden="1"/>
    <col min="11102" max="11107" width="14.90625" style="388" hidden="1"/>
    <col min="11108" max="11109" width="15.90625" style="388" hidden="1"/>
    <col min="11110" max="11115" width="16.08984375" style="388" hidden="1"/>
    <col min="11116" max="11116" width="6.08984375" style="388" hidden="1"/>
    <col min="11117" max="11117" width="3" style="388" hidden="1"/>
    <col min="11118" max="11357" width="8.6328125" style="388" hidden="1"/>
    <col min="11358" max="11363" width="14.90625" style="388" hidden="1"/>
    <col min="11364" max="11365" width="15.90625" style="388" hidden="1"/>
    <col min="11366" max="11371" width="16.08984375" style="388" hidden="1"/>
    <col min="11372" max="11372" width="6.08984375" style="388" hidden="1"/>
    <col min="11373" max="11373" width="3" style="388" hidden="1"/>
    <col min="11374" max="11613" width="8.6328125" style="388" hidden="1"/>
    <col min="11614" max="11619" width="14.90625" style="388" hidden="1"/>
    <col min="11620" max="11621" width="15.90625" style="388" hidden="1"/>
    <col min="11622" max="11627" width="16.08984375" style="388" hidden="1"/>
    <col min="11628" max="11628" width="6.08984375" style="388" hidden="1"/>
    <col min="11629" max="11629" width="3" style="388" hidden="1"/>
    <col min="11630" max="11869" width="8.6328125" style="388" hidden="1"/>
    <col min="11870" max="11875" width="14.90625" style="388" hidden="1"/>
    <col min="11876" max="11877" width="15.90625" style="388" hidden="1"/>
    <col min="11878" max="11883" width="16.08984375" style="388" hidden="1"/>
    <col min="11884" max="11884" width="6.08984375" style="388" hidden="1"/>
    <col min="11885" max="11885" width="3" style="388" hidden="1"/>
    <col min="11886" max="12125" width="8.6328125" style="388" hidden="1"/>
    <col min="12126" max="12131" width="14.90625" style="388" hidden="1"/>
    <col min="12132" max="12133" width="15.90625" style="388" hidden="1"/>
    <col min="12134" max="12139" width="16.08984375" style="388" hidden="1"/>
    <col min="12140" max="12140" width="6.08984375" style="388" hidden="1"/>
    <col min="12141" max="12141" width="3" style="388" hidden="1"/>
    <col min="12142" max="12381" width="8.6328125" style="388" hidden="1"/>
    <col min="12382" max="12387" width="14.90625" style="388" hidden="1"/>
    <col min="12388" max="12389" width="15.90625" style="388" hidden="1"/>
    <col min="12390" max="12395" width="16.08984375" style="388" hidden="1"/>
    <col min="12396" max="12396" width="6.08984375" style="388" hidden="1"/>
    <col min="12397" max="12397" width="3" style="388" hidden="1"/>
    <col min="12398" max="12637" width="8.6328125" style="388" hidden="1"/>
    <col min="12638" max="12643" width="14.90625" style="388" hidden="1"/>
    <col min="12644" max="12645" width="15.90625" style="388" hidden="1"/>
    <col min="12646" max="12651" width="16.08984375" style="388" hidden="1"/>
    <col min="12652" max="12652" width="6.08984375" style="388" hidden="1"/>
    <col min="12653" max="12653" width="3" style="388" hidden="1"/>
    <col min="12654" max="12893" width="8.6328125" style="388" hidden="1"/>
    <col min="12894" max="12899" width="14.90625" style="388" hidden="1"/>
    <col min="12900" max="12901" width="15.90625" style="388" hidden="1"/>
    <col min="12902" max="12907" width="16.08984375" style="388" hidden="1"/>
    <col min="12908" max="12908" width="6.08984375" style="388" hidden="1"/>
    <col min="12909" max="12909" width="3" style="388" hidden="1"/>
    <col min="12910" max="13149" width="8.6328125" style="388" hidden="1"/>
    <col min="13150" max="13155" width="14.90625" style="388" hidden="1"/>
    <col min="13156" max="13157" width="15.90625" style="388" hidden="1"/>
    <col min="13158" max="13163" width="16.08984375" style="388" hidden="1"/>
    <col min="13164" max="13164" width="6.08984375" style="388" hidden="1"/>
    <col min="13165" max="13165" width="3" style="388" hidden="1"/>
    <col min="13166" max="13405" width="8.6328125" style="388" hidden="1"/>
    <col min="13406" max="13411" width="14.90625" style="388" hidden="1"/>
    <col min="13412" max="13413" width="15.90625" style="388" hidden="1"/>
    <col min="13414" max="13419" width="16.08984375" style="388" hidden="1"/>
    <col min="13420" max="13420" width="6.08984375" style="388" hidden="1"/>
    <col min="13421" max="13421" width="3" style="388" hidden="1"/>
    <col min="13422" max="13661" width="8.6328125" style="388" hidden="1"/>
    <col min="13662" max="13667" width="14.90625" style="388" hidden="1"/>
    <col min="13668" max="13669" width="15.90625" style="388" hidden="1"/>
    <col min="13670" max="13675" width="16.08984375" style="388" hidden="1"/>
    <col min="13676" max="13676" width="6.08984375" style="388" hidden="1"/>
    <col min="13677" max="13677" width="3" style="388" hidden="1"/>
    <col min="13678" max="13917" width="8.6328125" style="388" hidden="1"/>
    <col min="13918" max="13923" width="14.90625" style="388" hidden="1"/>
    <col min="13924" max="13925" width="15.90625" style="388" hidden="1"/>
    <col min="13926" max="13931" width="16.08984375" style="388" hidden="1"/>
    <col min="13932" max="13932" width="6.08984375" style="388" hidden="1"/>
    <col min="13933" max="13933" width="3" style="388" hidden="1"/>
    <col min="13934" max="14173" width="8.6328125" style="388" hidden="1"/>
    <col min="14174" max="14179" width="14.90625" style="388" hidden="1"/>
    <col min="14180" max="14181" width="15.90625" style="388" hidden="1"/>
    <col min="14182" max="14187" width="16.08984375" style="388" hidden="1"/>
    <col min="14188" max="14188" width="6.08984375" style="388" hidden="1"/>
    <col min="14189" max="14189" width="3" style="388" hidden="1"/>
    <col min="14190" max="14429" width="8.6328125" style="388" hidden="1"/>
    <col min="14430" max="14435" width="14.90625" style="388" hidden="1"/>
    <col min="14436" max="14437" width="15.90625" style="388" hidden="1"/>
    <col min="14438" max="14443" width="16.08984375" style="388" hidden="1"/>
    <col min="14444" max="14444" width="6.08984375" style="388" hidden="1"/>
    <col min="14445" max="14445" width="3" style="388" hidden="1"/>
    <col min="14446" max="14685" width="8.6328125" style="388" hidden="1"/>
    <col min="14686" max="14691" width="14.90625" style="388" hidden="1"/>
    <col min="14692" max="14693" width="15.90625" style="388" hidden="1"/>
    <col min="14694" max="14699" width="16.08984375" style="388" hidden="1"/>
    <col min="14700" max="14700" width="6.08984375" style="388" hidden="1"/>
    <col min="14701" max="14701" width="3" style="388" hidden="1"/>
    <col min="14702" max="14941" width="8.6328125" style="388" hidden="1"/>
    <col min="14942" max="14947" width="14.90625" style="388" hidden="1"/>
    <col min="14948" max="14949" width="15.90625" style="388" hidden="1"/>
    <col min="14950" max="14955" width="16.08984375" style="388" hidden="1"/>
    <col min="14956" max="14956" width="6.08984375" style="388" hidden="1"/>
    <col min="14957" max="14957" width="3" style="388" hidden="1"/>
    <col min="14958" max="15197" width="8.6328125" style="388" hidden="1"/>
    <col min="15198" max="15203" width="14.90625" style="388" hidden="1"/>
    <col min="15204" max="15205" width="15.90625" style="388" hidden="1"/>
    <col min="15206" max="15211" width="16.08984375" style="388" hidden="1"/>
    <col min="15212" max="15212" width="6.08984375" style="388" hidden="1"/>
    <col min="15213" max="15213" width="3" style="388" hidden="1"/>
    <col min="15214" max="15453" width="8.6328125" style="388" hidden="1"/>
    <col min="15454" max="15459" width="14.90625" style="388" hidden="1"/>
    <col min="15460" max="15461" width="15.90625" style="388" hidden="1"/>
    <col min="15462" max="15467" width="16.08984375" style="388" hidden="1"/>
    <col min="15468" max="15468" width="6.08984375" style="388" hidden="1"/>
    <col min="15469" max="15469" width="3" style="388" hidden="1"/>
    <col min="15470" max="15709" width="8.6328125" style="388" hidden="1"/>
    <col min="15710" max="15715" width="14.90625" style="388" hidden="1"/>
    <col min="15716" max="15717" width="15.90625" style="388" hidden="1"/>
    <col min="15718" max="15723" width="16.08984375" style="388" hidden="1"/>
    <col min="15724" max="15724" width="6.08984375" style="388" hidden="1"/>
    <col min="15725" max="15725" width="3" style="388" hidden="1"/>
    <col min="15726" max="15965" width="8.6328125" style="388" hidden="1"/>
    <col min="15966" max="15971" width="14.90625" style="388" hidden="1"/>
    <col min="15972" max="15973" width="15.90625" style="388" hidden="1"/>
    <col min="15974" max="15979" width="16.08984375" style="388" hidden="1"/>
    <col min="15980" max="15980" width="6.08984375" style="388" hidden="1"/>
    <col min="15981" max="15981" width="3" style="388" hidden="1"/>
    <col min="15982" max="16221" width="8.6328125" style="388" hidden="1"/>
    <col min="16222" max="16227" width="14.90625" style="388" hidden="1"/>
    <col min="16228" max="16229" width="15.90625" style="388" hidden="1"/>
    <col min="16230" max="16235" width="16.08984375" style="388" hidden="1"/>
    <col min="16236" max="16236" width="6.08984375" style="388" hidden="1"/>
    <col min="16237" max="16237" width="3" style="388" hidden="1"/>
    <col min="16238" max="16384" width="8.63281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583</v>
      </c>
    </row>
    <row r="11" spans="1:143" s="291" customFormat="1" ht="13"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583</v>
      </c>
    </row>
    <row r="13" spans="1:143" s="291" customFormat="1" ht="13"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 x14ac:dyDescent="0.2">
      <c r="DD19" s="388"/>
      <c r="DE19" s="388"/>
    </row>
    <row r="20" spans="1:351" ht="13" x14ac:dyDescent="0.2">
      <c r="DD20" s="388"/>
      <c r="DE20" s="388"/>
    </row>
    <row r="21" spans="1:351" ht="16.5"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5" x14ac:dyDescent="0.2">
      <c r="B22" s="395"/>
      <c r="MM22" s="394"/>
    </row>
    <row r="23" spans="1:351" ht="13" x14ac:dyDescent="0.2">
      <c r="B23" s="395"/>
    </row>
    <row r="24" spans="1:351" ht="13" x14ac:dyDescent="0.2">
      <c r="B24" s="395"/>
    </row>
    <row r="25" spans="1:351" ht="13" x14ac:dyDescent="0.2">
      <c r="B25" s="395"/>
    </row>
    <row r="26" spans="1:351" ht="13" x14ac:dyDescent="0.2">
      <c r="B26" s="395"/>
    </row>
    <row r="27" spans="1:351" ht="13" x14ac:dyDescent="0.2">
      <c r="B27" s="395"/>
    </row>
    <row r="28" spans="1:351" ht="13" x14ac:dyDescent="0.2">
      <c r="B28" s="395"/>
    </row>
    <row r="29" spans="1:351" ht="13" x14ac:dyDescent="0.2">
      <c r="B29" s="395"/>
    </row>
    <row r="30" spans="1:351" ht="13" x14ac:dyDescent="0.2">
      <c r="B30" s="395"/>
    </row>
    <row r="31" spans="1:351" ht="13" x14ac:dyDescent="0.2">
      <c r="B31" s="395"/>
    </row>
    <row r="32" spans="1:351" ht="13" x14ac:dyDescent="0.2">
      <c r="B32" s="395"/>
    </row>
    <row r="33" spans="2:109" ht="13" x14ac:dyDescent="0.2">
      <c r="B33" s="395"/>
    </row>
    <row r="34" spans="2:109" ht="13" x14ac:dyDescent="0.2">
      <c r="B34" s="395"/>
    </row>
    <row r="35" spans="2:109" ht="13" x14ac:dyDescent="0.2">
      <c r="B35" s="395"/>
    </row>
    <row r="36" spans="2:109" ht="13" x14ac:dyDescent="0.2">
      <c r="B36" s="395"/>
    </row>
    <row r="37" spans="2:109" ht="13" x14ac:dyDescent="0.2">
      <c r="B37" s="395"/>
    </row>
    <row r="38" spans="2:109" ht="13" x14ac:dyDescent="0.2">
      <c r="B38" s="395"/>
    </row>
    <row r="39" spans="2:109" ht="13"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 x14ac:dyDescent="0.2">
      <c r="B40" s="400"/>
      <c r="DD40" s="400"/>
      <c r="DE40" s="388"/>
    </row>
    <row r="41" spans="2:109" ht="16.5" x14ac:dyDescent="0.2">
      <c r="B41" s="401" t="s">
        <v>584</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 x14ac:dyDescent="0.2">
      <c r="B42" s="395"/>
      <c r="G42" s="402"/>
      <c r="I42" s="403"/>
      <c r="J42" s="403"/>
      <c r="K42" s="403"/>
      <c r="AM42" s="402"/>
      <c r="AN42" s="402" t="s">
        <v>585</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17" t="s">
        <v>593</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ht="13" x14ac:dyDescent="0.2">
      <c r="B44" s="395"/>
      <c r="AN44" s="1320"/>
      <c r="AO44" s="1332"/>
      <c r="AP44" s="1332"/>
      <c r="AQ44" s="1332"/>
      <c r="AR44" s="1332"/>
      <c r="AS44" s="1332"/>
      <c r="AT44" s="1332"/>
      <c r="AU44" s="1332"/>
      <c r="AV44" s="1332"/>
      <c r="AW44" s="1332"/>
      <c r="AX44" s="1332"/>
      <c r="AY44" s="1332"/>
      <c r="AZ44" s="1332"/>
      <c r="BA44" s="1332"/>
      <c r="BB44" s="1332"/>
      <c r="BC44" s="1332"/>
      <c r="BD44" s="1332"/>
      <c r="BE44" s="1332"/>
      <c r="BF44" s="1332"/>
      <c r="BG44" s="1332"/>
      <c r="BH44" s="1332"/>
      <c r="BI44" s="1332"/>
      <c r="BJ44" s="1332"/>
      <c r="BK44" s="1332"/>
      <c r="BL44" s="1332"/>
      <c r="BM44" s="1332"/>
      <c r="BN44" s="1332"/>
      <c r="BO44" s="1332"/>
      <c r="BP44" s="1332"/>
      <c r="BQ44" s="1332"/>
      <c r="BR44" s="1332"/>
      <c r="BS44" s="1332"/>
      <c r="BT44" s="1332"/>
      <c r="BU44" s="1332"/>
      <c r="BV44" s="1332"/>
      <c r="BW44" s="1332"/>
      <c r="BX44" s="1332"/>
      <c r="BY44" s="1332"/>
      <c r="BZ44" s="1332"/>
      <c r="CA44" s="1332"/>
      <c r="CB44" s="1332"/>
      <c r="CC44" s="1332"/>
      <c r="CD44" s="1332"/>
      <c r="CE44" s="1332"/>
      <c r="CF44" s="1332"/>
      <c r="CG44" s="1332"/>
      <c r="CH44" s="1332"/>
      <c r="CI44" s="1332"/>
      <c r="CJ44" s="1332"/>
      <c r="CK44" s="1332"/>
      <c r="CL44" s="1332"/>
      <c r="CM44" s="1332"/>
      <c r="CN44" s="1332"/>
      <c r="CO44" s="1332"/>
      <c r="CP44" s="1332"/>
      <c r="CQ44" s="1332"/>
      <c r="CR44" s="1332"/>
      <c r="CS44" s="1332"/>
      <c r="CT44" s="1332"/>
      <c r="CU44" s="1332"/>
      <c r="CV44" s="1332"/>
      <c r="CW44" s="1332"/>
      <c r="CX44" s="1332"/>
      <c r="CY44" s="1332"/>
      <c r="CZ44" s="1332"/>
      <c r="DA44" s="1332"/>
      <c r="DB44" s="1332"/>
      <c r="DC44" s="1322"/>
    </row>
    <row r="45" spans="2:109" ht="13" x14ac:dyDescent="0.2">
      <c r="B45" s="395"/>
      <c r="AN45" s="1320"/>
      <c r="AO45" s="1332"/>
      <c r="AP45" s="1332"/>
      <c r="AQ45" s="1332"/>
      <c r="AR45" s="1332"/>
      <c r="AS45" s="1332"/>
      <c r="AT45" s="1332"/>
      <c r="AU45" s="1332"/>
      <c r="AV45" s="1332"/>
      <c r="AW45" s="1332"/>
      <c r="AX45" s="1332"/>
      <c r="AY45" s="1332"/>
      <c r="AZ45" s="1332"/>
      <c r="BA45" s="1332"/>
      <c r="BB45" s="1332"/>
      <c r="BC45" s="1332"/>
      <c r="BD45" s="1332"/>
      <c r="BE45" s="1332"/>
      <c r="BF45" s="1332"/>
      <c r="BG45" s="1332"/>
      <c r="BH45" s="1332"/>
      <c r="BI45" s="1332"/>
      <c r="BJ45" s="1332"/>
      <c r="BK45" s="1332"/>
      <c r="BL45" s="1332"/>
      <c r="BM45" s="1332"/>
      <c r="BN45" s="1332"/>
      <c r="BO45" s="1332"/>
      <c r="BP45" s="1332"/>
      <c r="BQ45" s="1332"/>
      <c r="BR45" s="1332"/>
      <c r="BS45" s="1332"/>
      <c r="BT45" s="1332"/>
      <c r="BU45" s="1332"/>
      <c r="BV45" s="1332"/>
      <c r="BW45" s="1332"/>
      <c r="BX45" s="1332"/>
      <c r="BY45" s="1332"/>
      <c r="BZ45" s="1332"/>
      <c r="CA45" s="1332"/>
      <c r="CB45" s="1332"/>
      <c r="CC45" s="1332"/>
      <c r="CD45" s="1332"/>
      <c r="CE45" s="1332"/>
      <c r="CF45" s="1332"/>
      <c r="CG45" s="1332"/>
      <c r="CH45" s="1332"/>
      <c r="CI45" s="1332"/>
      <c r="CJ45" s="1332"/>
      <c r="CK45" s="1332"/>
      <c r="CL45" s="1332"/>
      <c r="CM45" s="1332"/>
      <c r="CN45" s="1332"/>
      <c r="CO45" s="1332"/>
      <c r="CP45" s="1332"/>
      <c r="CQ45" s="1332"/>
      <c r="CR45" s="1332"/>
      <c r="CS45" s="1332"/>
      <c r="CT45" s="1332"/>
      <c r="CU45" s="1332"/>
      <c r="CV45" s="1332"/>
      <c r="CW45" s="1332"/>
      <c r="CX45" s="1332"/>
      <c r="CY45" s="1332"/>
      <c r="CZ45" s="1332"/>
      <c r="DA45" s="1332"/>
      <c r="DB45" s="1332"/>
      <c r="DC45" s="1322"/>
    </row>
    <row r="46" spans="2:109" ht="13" x14ac:dyDescent="0.2">
      <c r="B46" s="395"/>
      <c r="AN46" s="1320"/>
      <c r="AO46" s="1332"/>
      <c r="AP46" s="1332"/>
      <c r="AQ46" s="1332"/>
      <c r="AR46" s="1332"/>
      <c r="AS46" s="1332"/>
      <c r="AT46" s="1332"/>
      <c r="AU46" s="1332"/>
      <c r="AV46" s="1332"/>
      <c r="AW46" s="1332"/>
      <c r="AX46" s="1332"/>
      <c r="AY46" s="1332"/>
      <c r="AZ46" s="1332"/>
      <c r="BA46" s="1332"/>
      <c r="BB46" s="1332"/>
      <c r="BC46" s="1332"/>
      <c r="BD46" s="1332"/>
      <c r="BE46" s="1332"/>
      <c r="BF46" s="1332"/>
      <c r="BG46" s="1332"/>
      <c r="BH46" s="1332"/>
      <c r="BI46" s="1332"/>
      <c r="BJ46" s="1332"/>
      <c r="BK46" s="1332"/>
      <c r="BL46" s="1332"/>
      <c r="BM46" s="1332"/>
      <c r="BN46" s="1332"/>
      <c r="BO46" s="1332"/>
      <c r="BP46" s="1332"/>
      <c r="BQ46" s="1332"/>
      <c r="BR46" s="1332"/>
      <c r="BS46" s="1332"/>
      <c r="BT46" s="1332"/>
      <c r="BU46" s="1332"/>
      <c r="BV46" s="1332"/>
      <c r="BW46" s="1332"/>
      <c r="BX46" s="1332"/>
      <c r="BY46" s="1332"/>
      <c r="BZ46" s="1332"/>
      <c r="CA46" s="1332"/>
      <c r="CB46" s="1332"/>
      <c r="CC46" s="1332"/>
      <c r="CD46" s="1332"/>
      <c r="CE46" s="1332"/>
      <c r="CF46" s="1332"/>
      <c r="CG46" s="1332"/>
      <c r="CH46" s="1332"/>
      <c r="CI46" s="1332"/>
      <c r="CJ46" s="1332"/>
      <c r="CK46" s="1332"/>
      <c r="CL46" s="1332"/>
      <c r="CM46" s="1332"/>
      <c r="CN46" s="1332"/>
      <c r="CO46" s="1332"/>
      <c r="CP46" s="1332"/>
      <c r="CQ46" s="1332"/>
      <c r="CR46" s="1332"/>
      <c r="CS46" s="1332"/>
      <c r="CT46" s="1332"/>
      <c r="CU46" s="1332"/>
      <c r="CV46" s="1332"/>
      <c r="CW46" s="1332"/>
      <c r="CX46" s="1332"/>
      <c r="CY46" s="1332"/>
      <c r="CZ46" s="1332"/>
      <c r="DA46" s="1332"/>
      <c r="DB46" s="1332"/>
      <c r="DC46" s="1322"/>
    </row>
    <row r="47" spans="2:109" ht="13" x14ac:dyDescent="0.2">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ht="13"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 x14ac:dyDescent="0.2">
      <c r="B49" s="395"/>
      <c r="AN49" s="388" t="s">
        <v>586</v>
      </c>
    </row>
    <row r="50" spans="1:109" ht="13" x14ac:dyDescent="0.2">
      <c r="B50" s="395"/>
      <c r="G50" s="1309"/>
      <c r="H50" s="1309"/>
      <c r="I50" s="1309"/>
      <c r="J50" s="1309"/>
      <c r="K50" s="405"/>
      <c r="L50" s="405"/>
      <c r="M50" s="406"/>
      <c r="N50" s="406"/>
      <c r="AN50" s="1328"/>
      <c r="AO50" s="1329"/>
      <c r="AP50" s="1329"/>
      <c r="AQ50" s="1329"/>
      <c r="AR50" s="1329"/>
      <c r="AS50" s="1329"/>
      <c r="AT50" s="1329"/>
      <c r="AU50" s="1329"/>
      <c r="AV50" s="1329"/>
      <c r="AW50" s="1329"/>
      <c r="AX50" s="1329"/>
      <c r="AY50" s="1329"/>
      <c r="AZ50" s="1329"/>
      <c r="BA50" s="1329"/>
      <c r="BB50" s="1329"/>
      <c r="BC50" s="1329"/>
      <c r="BD50" s="1329"/>
      <c r="BE50" s="1329"/>
      <c r="BF50" s="1329"/>
      <c r="BG50" s="1329"/>
      <c r="BH50" s="1329"/>
      <c r="BI50" s="1329"/>
      <c r="BJ50" s="1329"/>
      <c r="BK50" s="1329"/>
      <c r="BL50" s="1329"/>
      <c r="BM50" s="1329"/>
      <c r="BN50" s="1329"/>
      <c r="BO50" s="1330"/>
      <c r="BP50" s="1315" t="s">
        <v>549</v>
      </c>
      <c r="BQ50" s="1315"/>
      <c r="BR50" s="1315"/>
      <c r="BS50" s="1315"/>
      <c r="BT50" s="1315"/>
      <c r="BU50" s="1315"/>
      <c r="BV50" s="1315"/>
      <c r="BW50" s="1315"/>
      <c r="BX50" s="1315" t="s">
        <v>550</v>
      </c>
      <c r="BY50" s="1315"/>
      <c r="BZ50" s="1315"/>
      <c r="CA50" s="1315"/>
      <c r="CB50" s="1315"/>
      <c r="CC50" s="1315"/>
      <c r="CD50" s="1315"/>
      <c r="CE50" s="1315"/>
      <c r="CF50" s="1315" t="s">
        <v>551</v>
      </c>
      <c r="CG50" s="1315"/>
      <c r="CH50" s="1315"/>
      <c r="CI50" s="1315"/>
      <c r="CJ50" s="1315"/>
      <c r="CK50" s="1315"/>
      <c r="CL50" s="1315"/>
      <c r="CM50" s="1315"/>
      <c r="CN50" s="1315" t="s">
        <v>552</v>
      </c>
      <c r="CO50" s="1315"/>
      <c r="CP50" s="1315"/>
      <c r="CQ50" s="1315"/>
      <c r="CR50" s="1315"/>
      <c r="CS50" s="1315"/>
      <c r="CT50" s="1315"/>
      <c r="CU50" s="1315"/>
      <c r="CV50" s="1315" t="s">
        <v>553</v>
      </c>
      <c r="CW50" s="1315"/>
      <c r="CX50" s="1315"/>
      <c r="CY50" s="1315"/>
      <c r="CZ50" s="1315"/>
      <c r="DA50" s="1315"/>
      <c r="DB50" s="1315"/>
      <c r="DC50" s="1315"/>
    </row>
    <row r="51" spans="1:109" ht="13.5" customHeight="1" x14ac:dyDescent="0.2">
      <c r="B51" s="395"/>
      <c r="G51" s="1327"/>
      <c r="H51" s="1327"/>
      <c r="I51" s="1331"/>
      <c r="J51" s="1331"/>
      <c r="K51" s="1316"/>
      <c r="L51" s="1316"/>
      <c r="M51" s="1316"/>
      <c r="N51" s="1316"/>
      <c r="AM51" s="404"/>
      <c r="AN51" s="1314" t="s">
        <v>587</v>
      </c>
      <c r="AO51" s="1314"/>
      <c r="AP51" s="1314"/>
      <c r="AQ51" s="1314"/>
      <c r="AR51" s="1314"/>
      <c r="AS51" s="1314"/>
      <c r="AT51" s="1314"/>
      <c r="AU51" s="1314"/>
      <c r="AV51" s="1314"/>
      <c r="AW51" s="1314"/>
      <c r="AX51" s="1314"/>
      <c r="AY51" s="1314"/>
      <c r="AZ51" s="1314"/>
      <c r="BA51" s="1314"/>
      <c r="BB51" s="1314" t="s">
        <v>588</v>
      </c>
      <c r="BC51" s="1314"/>
      <c r="BD51" s="1314"/>
      <c r="BE51" s="1314"/>
      <c r="BF51" s="1314"/>
      <c r="BG51" s="1314"/>
      <c r="BH51" s="1314"/>
      <c r="BI51" s="1314"/>
      <c r="BJ51" s="1314"/>
      <c r="BK51" s="1314"/>
      <c r="BL51" s="1314"/>
      <c r="BM51" s="1314"/>
      <c r="BN51" s="1314"/>
      <c r="BO51" s="1314"/>
      <c r="BP51" s="1326"/>
      <c r="BQ51" s="1311"/>
      <c r="BR51" s="1311"/>
      <c r="BS51" s="1311"/>
      <c r="BT51" s="1311"/>
      <c r="BU51" s="1311"/>
      <c r="BV51" s="1311"/>
      <c r="BW51" s="1311"/>
      <c r="BX51" s="1326"/>
      <c r="BY51" s="1311"/>
      <c r="BZ51" s="1311"/>
      <c r="CA51" s="1311"/>
      <c r="CB51" s="1311"/>
      <c r="CC51" s="1311"/>
      <c r="CD51" s="1311"/>
      <c r="CE51" s="1311"/>
      <c r="CF51" s="1326"/>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ht="13" x14ac:dyDescent="0.2">
      <c r="B52" s="395"/>
      <c r="G52" s="1327"/>
      <c r="H52" s="1327"/>
      <c r="I52" s="1331"/>
      <c r="J52" s="1331"/>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 x14ac:dyDescent="0.2">
      <c r="A53" s="403"/>
      <c r="B53" s="395"/>
      <c r="G53" s="1327"/>
      <c r="H53" s="1327"/>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589</v>
      </c>
      <c r="BC53" s="1314"/>
      <c r="BD53" s="1314"/>
      <c r="BE53" s="1314"/>
      <c r="BF53" s="1314"/>
      <c r="BG53" s="1314"/>
      <c r="BH53" s="1314"/>
      <c r="BI53" s="1314"/>
      <c r="BJ53" s="1314"/>
      <c r="BK53" s="1314"/>
      <c r="BL53" s="1314"/>
      <c r="BM53" s="1314"/>
      <c r="BN53" s="1314"/>
      <c r="BO53" s="1314"/>
      <c r="BP53" s="1326"/>
      <c r="BQ53" s="1311"/>
      <c r="BR53" s="1311"/>
      <c r="BS53" s="1311"/>
      <c r="BT53" s="1311"/>
      <c r="BU53" s="1311"/>
      <c r="BV53" s="1311"/>
      <c r="BW53" s="1311"/>
      <c r="BX53" s="1326"/>
      <c r="BY53" s="1311"/>
      <c r="BZ53" s="1311"/>
      <c r="CA53" s="1311"/>
      <c r="CB53" s="1311"/>
      <c r="CC53" s="1311"/>
      <c r="CD53" s="1311"/>
      <c r="CE53" s="1311"/>
      <c r="CF53" s="1326"/>
      <c r="CG53" s="1311"/>
      <c r="CH53" s="1311"/>
      <c r="CI53" s="1311"/>
      <c r="CJ53" s="1311"/>
      <c r="CK53" s="1311"/>
      <c r="CL53" s="1311"/>
      <c r="CM53" s="1311"/>
      <c r="CN53" s="1311">
        <v>55.9</v>
      </c>
      <c r="CO53" s="1311"/>
      <c r="CP53" s="1311"/>
      <c r="CQ53" s="1311"/>
      <c r="CR53" s="1311"/>
      <c r="CS53" s="1311"/>
      <c r="CT53" s="1311"/>
      <c r="CU53" s="1311"/>
      <c r="CV53" s="1311">
        <v>57.8</v>
      </c>
      <c r="CW53" s="1311"/>
      <c r="CX53" s="1311"/>
      <c r="CY53" s="1311"/>
      <c r="CZ53" s="1311"/>
      <c r="DA53" s="1311"/>
      <c r="DB53" s="1311"/>
      <c r="DC53" s="1311"/>
    </row>
    <row r="54" spans="1:109" ht="13" x14ac:dyDescent="0.2">
      <c r="A54" s="403"/>
      <c r="B54" s="395"/>
      <c r="G54" s="1327"/>
      <c r="H54" s="1327"/>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 x14ac:dyDescent="0.2">
      <c r="A55" s="403"/>
      <c r="B55" s="395"/>
      <c r="G55" s="1309"/>
      <c r="H55" s="1309"/>
      <c r="I55" s="1309"/>
      <c r="J55" s="1309"/>
      <c r="K55" s="1316"/>
      <c r="L55" s="1316"/>
      <c r="M55" s="1316"/>
      <c r="N55" s="1316"/>
      <c r="AN55" s="1315" t="s">
        <v>590</v>
      </c>
      <c r="AO55" s="1315"/>
      <c r="AP55" s="1315"/>
      <c r="AQ55" s="1315"/>
      <c r="AR55" s="1315"/>
      <c r="AS55" s="1315"/>
      <c r="AT55" s="1315"/>
      <c r="AU55" s="1315"/>
      <c r="AV55" s="1315"/>
      <c r="AW55" s="1315"/>
      <c r="AX55" s="1315"/>
      <c r="AY55" s="1315"/>
      <c r="AZ55" s="1315"/>
      <c r="BA55" s="1315"/>
      <c r="BB55" s="1314" t="s">
        <v>588</v>
      </c>
      <c r="BC55" s="1314"/>
      <c r="BD55" s="1314"/>
      <c r="BE55" s="1314"/>
      <c r="BF55" s="1314"/>
      <c r="BG55" s="1314"/>
      <c r="BH55" s="1314"/>
      <c r="BI55" s="1314"/>
      <c r="BJ55" s="1314"/>
      <c r="BK55" s="1314"/>
      <c r="BL55" s="1314"/>
      <c r="BM55" s="1314"/>
      <c r="BN55" s="1314"/>
      <c r="BO55" s="1314"/>
      <c r="BP55" s="1326"/>
      <c r="BQ55" s="1311"/>
      <c r="BR55" s="1311"/>
      <c r="BS55" s="1311"/>
      <c r="BT55" s="1311"/>
      <c r="BU55" s="1311"/>
      <c r="BV55" s="1311"/>
      <c r="BW55" s="1311"/>
      <c r="BX55" s="1326"/>
      <c r="BY55" s="1311"/>
      <c r="BZ55" s="1311"/>
      <c r="CA55" s="1311"/>
      <c r="CB55" s="1311"/>
      <c r="CC55" s="1311"/>
      <c r="CD55" s="1311"/>
      <c r="CE55" s="1311"/>
      <c r="CF55" s="1326"/>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ht="13" x14ac:dyDescent="0.2">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ht="13" x14ac:dyDescent="0.2">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589</v>
      </c>
      <c r="BC57" s="1314"/>
      <c r="BD57" s="1314"/>
      <c r="BE57" s="1314"/>
      <c r="BF57" s="1314"/>
      <c r="BG57" s="1314"/>
      <c r="BH57" s="1314"/>
      <c r="BI57" s="1314"/>
      <c r="BJ57" s="1314"/>
      <c r="BK57" s="1314"/>
      <c r="BL57" s="1314"/>
      <c r="BM57" s="1314"/>
      <c r="BN57" s="1314"/>
      <c r="BO57" s="1314"/>
      <c r="BP57" s="1326"/>
      <c r="BQ57" s="1311"/>
      <c r="BR57" s="1311"/>
      <c r="BS57" s="1311"/>
      <c r="BT57" s="1311"/>
      <c r="BU57" s="1311"/>
      <c r="BV57" s="1311"/>
      <c r="BW57" s="1311"/>
      <c r="BX57" s="1326"/>
      <c r="BY57" s="1311"/>
      <c r="BZ57" s="1311"/>
      <c r="CA57" s="1311"/>
      <c r="CB57" s="1311"/>
      <c r="CC57" s="1311"/>
      <c r="CD57" s="1311"/>
      <c r="CE57" s="1311"/>
      <c r="CF57" s="1326"/>
      <c r="CG57" s="1311"/>
      <c r="CH57" s="1311"/>
      <c r="CI57" s="1311"/>
      <c r="CJ57" s="1311"/>
      <c r="CK57" s="1311"/>
      <c r="CL57" s="1311"/>
      <c r="CM57" s="1311"/>
      <c r="CN57" s="1311">
        <v>61.3</v>
      </c>
      <c r="CO57" s="1311"/>
      <c r="CP57" s="1311"/>
      <c r="CQ57" s="1311"/>
      <c r="CR57" s="1311"/>
      <c r="CS57" s="1311"/>
      <c r="CT57" s="1311"/>
      <c r="CU57" s="1311"/>
      <c r="CV57" s="1311">
        <v>62.9</v>
      </c>
      <c r="CW57" s="1311"/>
      <c r="CX57" s="1311"/>
      <c r="CY57" s="1311"/>
      <c r="CZ57" s="1311"/>
      <c r="DA57" s="1311"/>
      <c r="DB57" s="1311"/>
      <c r="DC57" s="1311"/>
      <c r="DD57" s="408"/>
      <c r="DE57" s="407"/>
    </row>
    <row r="58" spans="1:109" s="403" customFormat="1" ht="13" x14ac:dyDescent="0.2">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ht="13"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5" x14ac:dyDescent="0.2">
      <c r="B63" s="414" t="s">
        <v>591</v>
      </c>
    </row>
    <row r="64" spans="1:109" ht="13" x14ac:dyDescent="0.2">
      <c r="B64" s="395"/>
      <c r="G64" s="402"/>
      <c r="I64" s="415"/>
      <c r="J64" s="415"/>
      <c r="K64" s="415"/>
      <c r="L64" s="415"/>
      <c r="M64" s="415"/>
      <c r="N64" s="416"/>
      <c r="AM64" s="402"/>
      <c r="AN64" s="402" t="s">
        <v>585</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5" customHeight="1" x14ac:dyDescent="0.2">
      <c r="B65" s="395"/>
      <c r="AN65" s="1317" t="s">
        <v>594</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ht="13" x14ac:dyDescent="0.2">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ht="13" x14ac:dyDescent="0.2">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ht="13" x14ac:dyDescent="0.2">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ht="13" x14ac:dyDescent="0.2">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ht="13"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 x14ac:dyDescent="0.2">
      <c r="B71" s="395"/>
      <c r="G71" s="420"/>
      <c r="I71" s="421"/>
      <c r="J71" s="418"/>
      <c r="K71" s="418"/>
      <c r="L71" s="419"/>
      <c r="M71" s="418"/>
      <c r="N71" s="419"/>
      <c r="AM71" s="420"/>
      <c r="AN71" s="388" t="s">
        <v>586</v>
      </c>
    </row>
    <row r="72" spans="2:107" ht="13" x14ac:dyDescent="0.2">
      <c r="B72" s="395"/>
      <c r="G72" s="1309"/>
      <c r="H72" s="1309"/>
      <c r="I72" s="1309"/>
      <c r="J72" s="1309"/>
      <c r="K72" s="405"/>
      <c r="L72" s="405"/>
      <c r="M72" s="406"/>
      <c r="N72" s="406"/>
      <c r="AN72" s="1328"/>
      <c r="AO72" s="1329"/>
      <c r="AP72" s="1329"/>
      <c r="AQ72" s="1329"/>
      <c r="AR72" s="1329"/>
      <c r="AS72" s="1329"/>
      <c r="AT72" s="1329"/>
      <c r="AU72" s="1329"/>
      <c r="AV72" s="1329"/>
      <c r="AW72" s="1329"/>
      <c r="AX72" s="1329"/>
      <c r="AY72" s="1329"/>
      <c r="AZ72" s="1329"/>
      <c r="BA72" s="1329"/>
      <c r="BB72" s="1329"/>
      <c r="BC72" s="1329"/>
      <c r="BD72" s="1329"/>
      <c r="BE72" s="1329"/>
      <c r="BF72" s="1329"/>
      <c r="BG72" s="1329"/>
      <c r="BH72" s="1329"/>
      <c r="BI72" s="1329"/>
      <c r="BJ72" s="1329"/>
      <c r="BK72" s="1329"/>
      <c r="BL72" s="1329"/>
      <c r="BM72" s="1329"/>
      <c r="BN72" s="1329"/>
      <c r="BO72" s="1330"/>
      <c r="BP72" s="1315" t="s">
        <v>549</v>
      </c>
      <c r="BQ72" s="1315"/>
      <c r="BR72" s="1315"/>
      <c r="BS72" s="1315"/>
      <c r="BT72" s="1315"/>
      <c r="BU72" s="1315"/>
      <c r="BV72" s="1315"/>
      <c r="BW72" s="1315"/>
      <c r="BX72" s="1315" t="s">
        <v>550</v>
      </c>
      <c r="BY72" s="1315"/>
      <c r="BZ72" s="1315"/>
      <c r="CA72" s="1315"/>
      <c r="CB72" s="1315"/>
      <c r="CC72" s="1315"/>
      <c r="CD72" s="1315"/>
      <c r="CE72" s="1315"/>
      <c r="CF72" s="1315" t="s">
        <v>551</v>
      </c>
      <c r="CG72" s="1315"/>
      <c r="CH72" s="1315"/>
      <c r="CI72" s="1315"/>
      <c r="CJ72" s="1315"/>
      <c r="CK72" s="1315"/>
      <c r="CL72" s="1315"/>
      <c r="CM72" s="1315"/>
      <c r="CN72" s="1315" t="s">
        <v>552</v>
      </c>
      <c r="CO72" s="1315"/>
      <c r="CP72" s="1315"/>
      <c r="CQ72" s="1315"/>
      <c r="CR72" s="1315"/>
      <c r="CS72" s="1315"/>
      <c r="CT72" s="1315"/>
      <c r="CU72" s="1315"/>
      <c r="CV72" s="1315" t="s">
        <v>553</v>
      </c>
      <c r="CW72" s="1315"/>
      <c r="CX72" s="1315"/>
      <c r="CY72" s="1315"/>
      <c r="CZ72" s="1315"/>
      <c r="DA72" s="1315"/>
      <c r="DB72" s="1315"/>
      <c r="DC72" s="1315"/>
    </row>
    <row r="73" spans="2:107" ht="13" x14ac:dyDescent="0.2">
      <c r="B73" s="395"/>
      <c r="G73" s="1327"/>
      <c r="H73" s="1327"/>
      <c r="I73" s="1327"/>
      <c r="J73" s="1327"/>
      <c r="K73" s="1310"/>
      <c r="L73" s="1310"/>
      <c r="M73" s="1310"/>
      <c r="N73" s="1310"/>
      <c r="AM73" s="404"/>
      <c r="AN73" s="1314" t="s">
        <v>587</v>
      </c>
      <c r="AO73" s="1314"/>
      <c r="AP73" s="1314"/>
      <c r="AQ73" s="1314"/>
      <c r="AR73" s="1314"/>
      <c r="AS73" s="1314"/>
      <c r="AT73" s="1314"/>
      <c r="AU73" s="1314"/>
      <c r="AV73" s="1314"/>
      <c r="AW73" s="1314"/>
      <c r="AX73" s="1314"/>
      <c r="AY73" s="1314"/>
      <c r="AZ73" s="1314"/>
      <c r="BA73" s="1314"/>
      <c r="BB73" s="1314" t="s">
        <v>588</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ht="13" x14ac:dyDescent="0.2">
      <c r="B74" s="395"/>
      <c r="G74" s="1327"/>
      <c r="H74" s="1327"/>
      <c r="I74" s="1327"/>
      <c r="J74" s="1327"/>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 x14ac:dyDescent="0.2">
      <c r="B75" s="395"/>
      <c r="G75" s="1327"/>
      <c r="H75" s="1327"/>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592</v>
      </c>
      <c r="BC75" s="1314"/>
      <c r="BD75" s="1314"/>
      <c r="BE75" s="1314"/>
      <c r="BF75" s="1314"/>
      <c r="BG75" s="1314"/>
      <c r="BH75" s="1314"/>
      <c r="BI75" s="1314"/>
      <c r="BJ75" s="1314"/>
      <c r="BK75" s="1314"/>
      <c r="BL75" s="1314"/>
      <c r="BM75" s="1314"/>
      <c r="BN75" s="1314"/>
      <c r="BO75" s="1314"/>
      <c r="BP75" s="1311">
        <v>6.3</v>
      </c>
      <c r="BQ75" s="1311"/>
      <c r="BR75" s="1311"/>
      <c r="BS75" s="1311"/>
      <c r="BT75" s="1311"/>
      <c r="BU75" s="1311"/>
      <c r="BV75" s="1311"/>
      <c r="BW75" s="1311"/>
      <c r="BX75" s="1311">
        <v>5.3</v>
      </c>
      <c r="BY75" s="1311"/>
      <c r="BZ75" s="1311"/>
      <c r="CA75" s="1311"/>
      <c r="CB75" s="1311"/>
      <c r="CC75" s="1311"/>
      <c r="CD75" s="1311"/>
      <c r="CE75" s="1311"/>
      <c r="CF75" s="1311">
        <v>3.9</v>
      </c>
      <c r="CG75" s="1311"/>
      <c r="CH75" s="1311"/>
      <c r="CI75" s="1311"/>
      <c r="CJ75" s="1311"/>
      <c r="CK75" s="1311"/>
      <c r="CL75" s="1311"/>
      <c r="CM75" s="1311"/>
      <c r="CN75" s="1311">
        <v>2.8</v>
      </c>
      <c r="CO75" s="1311"/>
      <c r="CP75" s="1311"/>
      <c r="CQ75" s="1311"/>
      <c r="CR75" s="1311"/>
      <c r="CS75" s="1311"/>
      <c r="CT75" s="1311"/>
      <c r="CU75" s="1311"/>
      <c r="CV75" s="1311">
        <v>2.2000000000000002</v>
      </c>
      <c r="CW75" s="1311"/>
      <c r="CX75" s="1311"/>
      <c r="CY75" s="1311"/>
      <c r="CZ75" s="1311"/>
      <c r="DA75" s="1311"/>
      <c r="DB75" s="1311"/>
      <c r="DC75" s="1311"/>
    </row>
    <row r="76" spans="2:107" ht="13" x14ac:dyDescent="0.2">
      <c r="B76" s="395"/>
      <c r="G76" s="1327"/>
      <c r="H76" s="1327"/>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 x14ac:dyDescent="0.2">
      <c r="B77" s="395"/>
      <c r="G77" s="1309"/>
      <c r="H77" s="1309"/>
      <c r="I77" s="1309"/>
      <c r="J77" s="1309"/>
      <c r="K77" s="1310"/>
      <c r="L77" s="1310"/>
      <c r="M77" s="1310"/>
      <c r="N77" s="1310"/>
      <c r="AN77" s="1315" t="s">
        <v>590</v>
      </c>
      <c r="AO77" s="1315"/>
      <c r="AP77" s="1315"/>
      <c r="AQ77" s="1315"/>
      <c r="AR77" s="1315"/>
      <c r="AS77" s="1315"/>
      <c r="AT77" s="1315"/>
      <c r="AU77" s="1315"/>
      <c r="AV77" s="1315"/>
      <c r="AW77" s="1315"/>
      <c r="AX77" s="1315"/>
      <c r="AY77" s="1315"/>
      <c r="AZ77" s="1315"/>
      <c r="BA77" s="1315"/>
      <c r="BB77" s="1314" t="s">
        <v>588</v>
      </c>
      <c r="BC77" s="1314"/>
      <c r="BD77" s="1314"/>
      <c r="BE77" s="1314"/>
      <c r="BF77" s="1314"/>
      <c r="BG77" s="1314"/>
      <c r="BH77" s="1314"/>
      <c r="BI77" s="1314"/>
      <c r="BJ77" s="1314"/>
      <c r="BK77" s="1314"/>
      <c r="BL77" s="1314"/>
      <c r="BM77" s="1314"/>
      <c r="BN77" s="1314"/>
      <c r="BO77" s="1314"/>
      <c r="BP77" s="1311">
        <v>27</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ht="13" x14ac:dyDescent="0.2">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 x14ac:dyDescent="0.2">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592</v>
      </c>
      <c r="BC79" s="1314"/>
      <c r="BD79" s="1314"/>
      <c r="BE79" s="1314"/>
      <c r="BF79" s="1314"/>
      <c r="BG79" s="1314"/>
      <c r="BH79" s="1314"/>
      <c r="BI79" s="1314"/>
      <c r="BJ79" s="1314"/>
      <c r="BK79" s="1314"/>
      <c r="BL79" s="1314"/>
      <c r="BM79" s="1314"/>
      <c r="BN79" s="1314"/>
      <c r="BO79" s="1314"/>
      <c r="BP79" s="1311">
        <v>8.6999999999999993</v>
      </c>
      <c r="BQ79" s="1311"/>
      <c r="BR79" s="1311"/>
      <c r="BS79" s="1311"/>
      <c r="BT79" s="1311"/>
      <c r="BU79" s="1311"/>
      <c r="BV79" s="1311"/>
      <c r="BW79" s="1311"/>
      <c r="BX79" s="1311">
        <v>7.3</v>
      </c>
      <c r="BY79" s="1311"/>
      <c r="BZ79" s="1311"/>
      <c r="CA79" s="1311"/>
      <c r="CB79" s="1311"/>
      <c r="CC79" s="1311"/>
      <c r="CD79" s="1311"/>
      <c r="CE79" s="1311"/>
      <c r="CF79" s="1311">
        <v>7.2</v>
      </c>
      <c r="CG79" s="1311"/>
      <c r="CH79" s="1311"/>
      <c r="CI79" s="1311"/>
      <c r="CJ79" s="1311"/>
      <c r="CK79" s="1311"/>
      <c r="CL79" s="1311"/>
      <c r="CM79" s="1311"/>
      <c r="CN79" s="1311">
        <v>7.2</v>
      </c>
      <c r="CO79" s="1311"/>
      <c r="CP79" s="1311"/>
      <c r="CQ79" s="1311"/>
      <c r="CR79" s="1311"/>
      <c r="CS79" s="1311"/>
      <c r="CT79" s="1311"/>
      <c r="CU79" s="1311"/>
      <c r="CV79" s="1311">
        <v>7.7</v>
      </c>
      <c r="CW79" s="1311"/>
      <c r="CX79" s="1311"/>
      <c r="CY79" s="1311"/>
      <c r="CZ79" s="1311"/>
      <c r="DA79" s="1311"/>
      <c r="DB79" s="1311"/>
      <c r="DC79" s="1311"/>
    </row>
    <row r="80" spans="2:107" ht="13" x14ac:dyDescent="0.2">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 x14ac:dyDescent="0.2">
      <c r="B81" s="395"/>
    </row>
    <row r="82" spans="2:109" ht="16.5"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 x14ac:dyDescent="0.2">
      <c r="DD84" s="388"/>
      <c r="DE84" s="388"/>
    </row>
    <row r="85" spans="2:109" ht="13" x14ac:dyDescent="0.2">
      <c r="DD85" s="388"/>
      <c r="DE85" s="388"/>
    </row>
    <row r="86" spans="2:109" ht="13" hidden="1" x14ac:dyDescent="0.2">
      <c r="DD86" s="388"/>
      <c r="DE86" s="388"/>
    </row>
    <row r="87" spans="2:109" ht="13" hidden="1" x14ac:dyDescent="0.2">
      <c r="K87" s="423"/>
      <c r="AQ87" s="423"/>
      <c r="BC87" s="423"/>
      <c r="BO87" s="423"/>
      <c r="CA87" s="423"/>
      <c r="CM87" s="423"/>
      <c r="CY87" s="423"/>
      <c r="DD87" s="388"/>
      <c r="DE87" s="388"/>
    </row>
    <row r="88" spans="2:109" ht="13" hidden="1" x14ac:dyDescent="0.2">
      <c r="DD88" s="388"/>
      <c r="DE88" s="388"/>
    </row>
    <row r="89" spans="2:109" ht="13" hidden="1" x14ac:dyDescent="0.2">
      <c r="DD89" s="388"/>
      <c r="DE89" s="388"/>
    </row>
    <row r="90" spans="2:109" ht="13" hidden="1" x14ac:dyDescent="0.2">
      <c r="DD90" s="388"/>
      <c r="DE90" s="388"/>
    </row>
    <row r="91" spans="2:109" ht="13"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7WFjR3r3eaP6r49+f9314HlcNnV13ehfiMgUKaflZ5Ve5CxRLHIYg2+pEMUG6ELQQbv4NQlTnXKozC7inOMt/Q==" saltValue="uxZYvhNq3NFomiKg1+nuJ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 x14ac:dyDescent="0.2">
      <c r="S2" s="291"/>
      <c r="AH2" s="291"/>
    </row>
    <row r="3" spans="1: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 x14ac:dyDescent="0.2"/>
    <row r="5" spans="1:34" ht="13" x14ac:dyDescent="0.2"/>
    <row r="6" spans="1:34" ht="13" x14ac:dyDescent="0.2"/>
    <row r="7" spans="1:34" ht="13" x14ac:dyDescent="0.2"/>
    <row r="8" spans="1:34" ht="13" x14ac:dyDescent="0.2"/>
    <row r="9" spans="1:34" ht="13" x14ac:dyDescent="0.2">
      <c r="AH9" s="291"/>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495</v>
      </c>
    </row>
  </sheetData>
  <sheetProtection algorithmName="SHA-512" hashValue="cwg69NhtpNmPqRSoM9COCoYF9Nyal/5rFxaODtP1xdED824xtQuBmKOzJEJNM0wuQgtiuv0IVZVqY9psz4HyhA==" saltValue="tyHT+eO6aUiwl/H/f66PE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 x14ac:dyDescent="0.2">
      <c r="S2" s="291"/>
      <c r="AH2" s="291"/>
    </row>
    <row r="3" spans="2: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 x14ac:dyDescent="0.2"/>
    <row r="5" spans="2:34" ht="13" x14ac:dyDescent="0.2"/>
    <row r="6" spans="2:34" ht="13" x14ac:dyDescent="0.2"/>
    <row r="7" spans="2:34" ht="13" x14ac:dyDescent="0.2"/>
    <row r="8" spans="2:34" ht="13" x14ac:dyDescent="0.2"/>
    <row r="9" spans="2:34" ht="13" x14ac:dyDescent="0.2">
      <c r="AH9" s="291"/>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c r="AG59" s="291"/>
      <c r="AH59" s="291"/>
    </row>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495</v>
      </c>
    </row>
  </sheetData>
  <sheetProtection algorithmName="SHA-512" hashValue="kkHSMBUjUDRlw/WUhHpmMvH/dy807n0a+KgClhU7W6B29r9VOhtko0EDe55Ws7kQoiotuFJ23SExK8mOiewTIw==" saltValue="ofe0am0AuAQ2ASUWIYlhZ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51</v>
      </c>
      <c r="E2" s="155"/>
      <c r="F2" s="156" t="s">
        <v>546</v>
      </c>
      <c r="G2" s="157"/>
      <c r="H2" s="158"/>
    </row>
    <row r="3" spans="1:8" x14ac:dyDescent="0.2">
      <c r="A3" s="154" t="s">
        <v>539</v>
      </c>
      <c r="B3" s="159"/>
      <c r="C3" s="160"/>
      <c r="D3" s="161">
        <v>32071</v>
      </c>
      <c r="E3" s="162"/>
      <c r="F3" s="163">
        <v>109920</v>
      </c>
      <c r="G3" s="164"/>
      <c r="H3" s="165"/>
    </row>
    <row r="4" spans="1:8" x14ac:dyDescent="0.2">
      <c r="A4" s="166"/>
      <c r="B4" s="167"/>
      <c r="C4" s="168"/>
      <c r="D4" s="169">
        <v>19685</v>
      </c>
      <c r="E4" s="170"/>
      <c r="F4" s="171">
        <v>62739</v>
      </c>
      <c r="G4" s="172"/>
      <c r="H4" s="173"/>
    </row>
    <row r="5" spans="1:8" x14ac:dyDescent="0.2">
      <c r="A5" s="154" t="s">
        <v>541</v>
      </c>
      <c r="B5" s="159"/>
      <c r="C5" s="160"/>
      <c r="D5" s="161">
        <v>34594</v>
      </c>
      <c r="E5" s="162"/>
      <c r="F5" s="163">
        <v>138651</v>
      </c>
      <c r="G5" s="164"/>
      <c r="H5" s="165"/>
    </row>
    <row r="6" spans="1:8" x14ac:dyDescent="0.2">
      <c r="A6" s="166"/>
      <c r="B6" s="167"/>
      <c r="C6" s="168"/>
      <c r="D6" s="169">
        <v>23462</v>
      </c>
      <c r="E6" s="170"/>
      <c r="F6" s="171">
        <v>71211</v>
      </c>
      <c r="G6" s="172"/>
      <c r="H6" s="173"/>
    </row>
    <row r="7" spans="1:8" x14ac:dyDescent="0.2">
      <c r="A7" s="154" t="s">
        <v>542</v>
      </c>
      <c r="B7" s="159"/>
      <c r="C7" s="160"/>
      <c r="D7" s="161">
        <v>41807</v>
      </c>
      <c r="E7" s="162"/>
      <c r="F7" s="163">
        <v>122882</v>
      </c>
      <c r="G7" s="164"/>
      <c r="H7" s="165"/>
    </row>
    <row r="8" spans="1:8" x14ac:dyDescent="0.2">
      <c r="A8" s="166"/>
      <c r="B8" s="167"/>
      <c r="C8" s="168"/>
      <c r="D8" s="169">
        <v>31218</v>
      </c>
      <c r="E8" s="170"/>
      <c r="F8" s="171">
        <v>65785</v>
      </c>
      <c r="G8" s="172"/>
      <c r="H8" s="173"/>
    </row>
    <row r="9" spans="1:8" x14ac:dyDescent="0.2">
      <c r="A9" s="154" t="s">
        <v>543</v>
      </c>
      <c r="B9" s="159"/>
      <c r="C9" s="160"/>
      <c r="D9" s="161">
        <v>45001</v>
      </c>
      <c r="E9" s="162"/>
      <c r="F9" s="163">
        <v>114790</v>
      </c>
      <c r="G9" s="164"/>
      <c r="H9" s="165"/>
    </row>
    <row r="10" spans="1:8" x14ac:dyDescent="0.2">
      <c r="A10" s="166"/>
      <c r="B10" s="167"/>
      <c r="C10" s="168"/>
      <c r="D10" s="169">
        <v>34163</v>
      </c>
      <c r="E10" s="170"/>
      <c r="F10" s="171">
        <v>55601</v>
      </c>
      <c r="G10" s="172"/>
      <c r="H10" s="173"/>
    </row>
    <row r="11" spans="1:8" x14ac:dyDescent="0.2">
      <c r="A11" s="154" t="s">
        <v>544</v>
      </c>
      <c r="B11" s="159"/>
      <c r="C11" s="160"/>
      <c r="D11" s="161">
        <v>31231</v>
      </c>
      <c r="E11" s="162"/>
      <c r="F11" s="163">
        <v>126262</v>
      </c>
      <c r="G11" s="164"/>
      <c r="H11" s="165"/>
    </row>
    <row r="12" spans="1:8" x14ac:dyDescent="0.2">
      <c r="A12" s="166"/>
      <c r="B12" s="167"/>
      <c r="C12" s="174"/>
      <c r="D12" s="169">
        <v>25739</v>
      </c>
      <c r="E12" s="170"/>
      <c r="F12" s="171">
        <v>56769</v>
      </c>
      <c r="G12" s="172"/>
      <c r="H12" s="173"/>
    </row>
    <row r="13" spans="1:8" x14ac:dyDescent="0.2">
      <c r="A13" s="154"/>
      <c r="B13" s="159"/>
      <c r="C13" s="175"/>
      <c r="D13" s="176">
        <v>36941</v>
      </c>
      <c r="E13" s="177"/>
      <c r="F13" s="178">
        <v>122501</v>
      </c>
      <c r="G13" s="179"/>
      <c r="H13" s="165"/>
    </row>
    <row r="14" spans="1:8" x14ac:dyDescent="0.2">
      <c r="A14" s="166"/>
      <c r="B14" s="167"/>
      <c r="C14" s="168"/>
      <c r="D14" s="169">
        <v>26853</v>
      </c>
      <c r="E14" s="170"/>
      <c r="F14" s="171">
        <v>62421</v>
      </c>
      <c r="G14" s="172"/>
      <c r="H14" s="173"/>
    </row>
    <row r="17" spans="1:11" x14ac:dyDescent="0.2">
      <c r="A17" s="150" t="s">
        <v>52</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53</v>
      </c>
      <c r="B19" s="180">
        <f>ROUND(VALUE(SUBSTITUTE(実質収支比率等に係る経年分析!F$48,"▲","-")),2)</f>
        <v>14.37</v>
      </c>
      <c r="C19" s="180">
        <f>ROUND(VALUE(SUBSTITUTE(実質収支比率等に係る経年分析!G$48,"▲","-")),2)</f>
        <v>7.67</v>
      </c>
      <c r="D19" s="180">
        <f>ROUND(VALUE(SUBSTITUTE(実質収支比率等に係る経年分析!H$48,"▲","-")),2)</f>
        <v>8.84</v>
      </c>
      <c r="E19" s="180">
        <f>ROUND(VALUE(SUBSTITUTE(実質収支比率等に係る経年分析!I$48,"▲","-")),2)</f>
        <v>9.15</v>
      </c>
      <c r="F19" s="180">
        <f>ROUND(VALUE(SUBSTITUTE(実質収支比率等に係る経年分析!J$48,"▲","-")),2)</f>
        <v>8.5399999999999991</v>
      </c>
    </row>
    <row r="20" spans="1:11" x14ac:dyDescent="0.2">
      <c r="A20" s="180" t="s">
        <v>54</v>
      </c>
      <c r="B20" s="180">
        <f>ROUND(VALUE(SUBSTITUTE(実質収支比率等に係る経年分析!F$47,"▲","-")),2)</f>
        <v>24.96</v>
      </c>
      <c r="C20" s="180">
        <f>ROUND(VALUE(SUBSTITUTE(実質収支比率等に係る経年分析!G$47,"▲","-")),2)</f>
        <v>30.83</v>
      </c>
      <c r="D20" s="180">
        <f>ROUND(VALUE(SUBSTITUTE(実質収支比率等に係る経年分析!H$47,"▲","-")),2)</f>
        <v>33.46</v>
      </c>
      <c r="E20" s="180">
        <f>ROUND(VALUE(SUBSTITUTE(実質収支比率等に係る経年分析!I$47,"▲","-")),2)</f>
        <v>38.409999999999997</v>
      </c>
      <c r="F20" s="180">
        <f>ROUND(VALUE(SUBSTITUTE(実質収支比率等に係る経年分析!J$47,"▲","-")),2)</f>
        <v>44.54</v>
      </c>
    </row>
    <row r="21" spans="1:11" x14ac:dyDescent="0.2">
      <c r="A21" s="180" t="s">
        <v>55</v>
      </c>
      <c r="B21" s="180">
        <f>IF(ISNUMBER(VALUE(SUBSTITUTE(実質収支比率等に係る経年分析!F$49,"▲","-"))),ROUND(VALUE(SUBSTITUTE(実質収支比率等に係る経年分析!F$49,"▲","-")),2),NA())</f>
        <v>5.87</v>
      </c>
      <c r="C21" s="180">
        <f>IF(ISNUMBER(VALUE(SUBSTITUTE(実質収支比率等に係る経年分析!G$49,"▲","-"))),ROUND(VALUE(SUBSTITUTE(実質収支比率等に係る経年分析!G$49,"▲","-")),2),NA())</f>
        <v>-4.12</v>
      </c>
      <c r="D21" s="180">
        <f>IF(ISNUMBER(VALUE(SUBSTITUTE(実質収支比率等に係る経年分析!H$49,"▲","-"))),ROUND(VALUE(SUBSTITUTE(実質収支比率等に係る経年分析!H$49,"▲","-")),2),NA())</f>
        <v>3.52</v>
      </c>
      <c r="E21" s="180">
        <f>IF(ISNUMBER(VALUE(SUBSTITUTE(実質収支比率等に係る経年分析!I$49,"▲","-"))),ROUND(VALUE(SUBSTITUTE(実質収支比率等に係る経年分析!I$49,"▲","-")),2),NA())</f>
        <v>2.35</v>
      </c>
      <c r="F21" s="180">
        <f>IF(ISNUMBER(VALUE(SUBSTITUTE(実質収支比率等に係る経年分析!J$49,"▲","-"))),ROUND(VALUE(SUBSTITUTE(実質収支比率等に係る経年分析!J$49,"▲","-")),2),NA())</f>
        <v>2.97</v>
      </c>
    </row>
    <row r="24" spans="1:11" x14ac:dyDescent="0.2">
      <c r="A24" s="150" t="s">
        <v>56</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57</v>
      </c>
      <c r="C26" s="181" t="s">
        <v>58</v>
      </c>
      <c r="D26" s="181" t="s">
        <v>57</v>
      </c>
      <c r="E26" s="181" t="s">
        <v>58</v>
      </c>
      <c r="F26" s="181" t="s">
        <v>57</v>
      </c>
      <c r="G26" s="181" t="s">
        <v>58</v>
      </c>
      <c r="H26" s="181" t="s">
        <v>57</v>
      </c>
      <c r="I26" s="181" t="s">
        <v>58</v>
      </c>
      <c r="J26" s="181" t="s">
        <v>57</v>
      </c>
      <c r="K26" s="181" t="s">
        <v>58</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str">
        <f>IF(連結実質赤字比率に係る赤字・黒字の構成分析!C$39="",NA(),連結実質赤字比率に係る赤字・黒字の構成分析!C$39)</f>
        <v>後期高齢者医療事業特別会計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x14ac:dyDescent="0.2">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1.1499999999999999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2.0099999999999998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3.76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0.33</v>
      </c>
    </row>
    <row r="33" spans="1:16" x14ac:dyDescent="0.2">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0.42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0.74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0.76</v>
      </c>
    </row>
    <row r="34" spans="1:16" x14ac:dyDescent="0.2">
      <c r="A34" s="181" t="str">
        <f>IF(連結実質赤字比率に係る赤字・黒字の構成分析!C$36="",NA(),連結実質赤字比率に係る赤字・黒字の構成分析!C$36)</f>
        <v>下水道事業特別会計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0.64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0.59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0.63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1.83</v>
      </c>
    </row>
    <row r="35" spans="1:16" x14ac:dyDescent="0.2">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14.37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7.67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8.83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9.15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8.5399999999999991</v>
      </c>
    </row>
    <row r="36" spans="1:16" x14ac:dyDescent="0.2">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12.92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15.16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17.28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19.25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20.38</v>
      </c>
    </row>
    <row r="39" spans="1:16" x14ac:dyDescent="0.2">
      <c r="A39" s="150" t="s">
        <v>59</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2">
      <c r="A42" s="182" t="s">
        <v>62</v>
      </c>
      <c r="B42" s="182"/>
      <c r="C42" s="182"/>
      <c r="D42" s="182">
        <f>'実質公債費比率（分子）の構造'!K$52</f>
        <v>330</v>
      </c>
      <c r="E42" s="182"/>
      <c r="F42" s="182"/>
      <c r="G42" s="182">
        <f>'実質公債費比率（分子）の構造'!L$52</f>
        <v>326</v>
      </c>
      <c r="H42" s="182"/>
      <c r="I42" s="182"/>
      <c r="J42" s="182">
        <f>'実質公債費比率（分子）の構造'!M$52</f>
        <v>317</v>
      </c>
      <c r="K42" s="182"/>
      <c r="L42" s="182"/>
      <c r="M42" s="182">
        <f>'実質公債費比率（分子）の構造'!N$52</f>
        <v>312</v>
      </c>
      <c r="N42" s="182"/>
      <c r="O42" s="182"/>
      <c r="P42" s="182">
        <f>'実質公債費比率（分子）の構造'!O$52</f>
        <v>296</v>
      </c>
    </row>
    <row r="43" spans="1:16" x14ac:dyDescent="0.2">
      <c r="A43" s="182" t="s">
        <v>17</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63</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2">
      <c r="A45" s="182" t="s">
        <v>64</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65</v>
      </c>
      <c r="B46" s="182">
        <f>'実質公債費比率（分子）の構造'!K$48</f>
        <v>328</v>
      </c>
      <c r="C46" s="182"/>
      <c r="D46" s="182"/>
      <c r="E46" s="182">
        <f>'実質公債費比率（分子）の構造'!L$48</f>
        <v>327</v>
      </c>
      <c r="F46" s="182"/>
      <c r="G46" s="182"/>
      <c r="H46" s="182">
        <f>'実質公債費比率（分子）の構造'!M$48</f>
        <v>324</v>
      </c>
      <c r="I46" s="182"/>
      <c r="J46" s="182"/>
      <c r="K46" s="182">
        <f>'実質公債費比率（分子）の構造'!N$48</f>
        <v>287</v>
      </c>
      <c r="L46" s="182"/>
      <c r="M46" s="182"/>
      <c r="N46" s="182">
        <f>'実質公債費比率（分子）の構造'!O$48</f>
        <v>295</v>
      </c>
      <c r="O46" s="182"/>
      <c r="P46" s="182"/>
    </row>
    <row r="47" spans="1:16" x14ac:dyDescent="0.2">
      <c r="A47" s="182" t="s">
        <v>66</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67</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68</v>
      </c>
      <c r="B49" s="182">
        <f>'実質公債費比率（分子）の構造'!K$45</f>
        <v>134</v>
      </c>
      <c r="C49" s="182"/>
      <c r="D49" s="182"/>
      <c r="E49" s="182">
        <f>'実質公債費比率（分子）の構造'!L$45</f>
        <v>107</v>
      </c>
      <c r="F49" s="182"/>
      <c r="G49" s="182"/>
      <c r="H49" s="182">
        <f>'実質公債費比率（分子）の構造'!M$45</f>
        <v>62</v>
      </c>
      <c r="I49" s="182"/>
      <c r="J49" s="182"/>
      <c r="K49" s="182">
        <f>'実質公債費比率（分子）の構造'!N$45</f>
        <v>72</v>
      </c>
      <c r="L49" s="182"/>
      <c r="M49" s="182"/>
      <c r="N49" s="182">
        <f>'実質公債費比率（分子）の構造'!O$45</f>
        <v>61</v>
      </c>
      <c r="O49" s="182"/>
      <c r="P49" s="182"/>
    </row>
    <row r="50" spans="1:16" x14ac:dyDescent="0.2">
      <c r="A50" s="182" t="s">
        <v>69</v>
      </c>
      <c r="B50" s="182" t="e">
        <f>NA()</f>
        <v>#N/A</v>
      </c>
      <c r="C50" s="182">
        <f>IF(ISNUMBER('実質公債費比率（分子）の構造'!K$53),'実質公債費比率（分子）の構造'!K$53,NA())</f>
        <v>132</v>
      </c>
      <c r="D50" s="182" t="e">
        <f>NA()</f>
        <v>#N/A</v>
      </c>
      <c r="E50" s="182" t="e">
        <f>NA()</f>
        <v>#N/A</v>
      </c>
      <c r="F50" s="182">
        <f>IF(ISNUMBER('実質公債費比率（分子）の構造'!L$53),'実質公債費比率（分子）の構造'!L$53,NA())</f>
        <v>108</v>
      </c>
      <c r="G50" s="182" t="e">
        <f>NA()</f>
        <v>#N/A</v>
      </c>
      <c r="H50" s="182" t="e">
        <f>NA()</f>
        <v>#N/A</v>
      </c>
      <c r="I50" s="182">
        <f>IF(ISNUMBER('実質公債費比率（分子）の構造'!M$53),'実質公債費比率（分子）の構造'!M$53,NA())</f>
        <v>69</v>
      </c>
      <c r="J50" s="182" t="e">
        <f>NA()</f>
        <v>#N/A</v>
      </c>
      <c r="K50" s="182" t="e">
        <f>NA()</f>
        <v>#N/A</v>
      </c>
      <c r="L50" s="182">
        <f>IF(ISNUMBER('実質公債費比率（分子）の構造'!N$53),'実質公債費比率（分子）の構造'!N$53,NA())</f>
        <v>47</v>
      </c>
      <c r="M50" s="182" t="e">
        <f>NA()</f>
        <v>#N/A</v>
      </c>
      <c r="N50" s="182" t="e">
        <f>NA()</f>
        <v>#N/A</v>
      </c>
      <c r="O50" s="182">
        <f>IF(ISNUMBER('実質公債費比率（分子）の構造'!O$53),'実質公債費比率（分子）の構造'!O$53,NA())</f>
        <v>60</v>
      </c>
      <c r="P50" s="182" t="e">
        <f>NA()</f>
        <v>#N/A</v>
      </c>
    </row>
    <row r="53" spans="1:16" x14ac:dyDescent="0.2">
      <c r="A53" s="150" t="s">
        <v>70</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71</v>
      </c>
      <c r="C55" s="181"/>
      <c r="D55" s="181" t="s">
        <v>72</v>
      </c>
      <c r="E55" s="181" t="s">
        <v>71</v>
      </c>
      <c r="F55" s="181"/>
      <c r="G55" s="181" t="s">
        <v>72</v>
      </c>
      <c r="H55" s="181" t="s">
        <v>71</v>
      </c>
      <c r="I55" s="181"/>
      <c r="J55" s="181" t="s">
        <v>72</v>
      </c>
      <c r="K55" s="181" t="s">
        <v>71</v>
      </c>
      <c r="L55" s="181"/>
      <c r="M55" s="181" t="s">
        <v>72</v>
      </c>
      <c r="N55" s="181" t="s">
        <v>71</v>
      </c>
      <c r="O55" s="181"/>
      <c r="P55" s="181" t="s">
        <v>72</v>
      </c>
    </row>
    <row r="56" spans="1:16" x14ac:dyDescent="0.2">
      <c r="A56" s="181" t="s">
        <v>42</v>
      </c>
      <c r="B56" s="181"/>
      <c r="C56" s="181"/>
      <c r="D56" s="181">
        <f>'将来負担比率（分子）の構造'!I$52</f>
        <v>3701</v>
      </c>
      <c r="E56" s="181"/>
      <c r="F56" s="181"/>
      <c r="G56" s="181">
        <f>'将来負担比率（分子）の構造'!J$52</f>
        <v>3436</v>
      </c>
      <c r="H56" s="181"/>
      <c r="I56" s="181"/>
      <c r="J56" s="181">
        <f>'将来負担比率（分子）の構造'!K$52</f>
        <v>3215</v>
      </c>
      <c r="K56" s="181"/>
      <c r="L56" s="181"/>
      <c r="M56" s="181">
        <f>'将来負担比率（分子）の構造'!L$52</f>
        <v>3087</v>
      </c>
      <c r="N56" s="181"/>
      <c r="O56" s="181"/>
      <c r="P56" s="181">
        <f>'将来負担比率（分子）の構造'!M$52</f>
        <v>2872</v>
      </c>
    </row>
    <row r="57" spans="1:16" x14ac:dyDescent="0.2">
      <c r="A57" s="181" t="s">
        <v>41</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2">
      <c r="A58" s="181" t="s">
        <v>40</v>
      </c>
      <c r="B58" s="181"/>
      <c r="C58" s="181"/>
      <c r="D58" s="181">
        <f>'将来負担比率（分子）の構造'!I$50</f>
        <v>1251</v>
      </c>
      <c r="E58" s="181"/>
      <c r="F58" s="181"/>
      <c r="G58" s="181">
        <f>'将来負担比率（分子）の構造'!J$50</f>
        <v>1432</v>
      </c>
      <c r="H58" s="181"/>
      <c r="I58" s="181"/>
      <c r="J58" s="181">
        <f>'将来負担比率（分子）の構造'!K$50</f>
        <v>1554</v>
      </c>
      <c r="K58" s="181"/>
      <c r="L58" s="181"/>
      <c r="M58" s="181">
        <f>'将来負担比率（分子）の構造'!L$50</f>
        <v>1856</v>
      </c>
      <c r="N58" s="181"/>
      <c r="O58" s="181"/>
      <c r="P58" s="181">
        <f>'将来負担比率（分子）の構造'!M$50</f>
        <v>2140</v>
      </c>
    </row>
    <row r="59" spans="1:16" x14ac:dyDescent="0.2">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34</v>
      </c>
      <c r="B62" s="181">
        <f>'将来負担比率（分子）の構造'!I$45</f>
        <v>583</v>
      </c>
      <c r="C62" s="181"/>
      <c r="D62" s="181"/>
      <c r="E62" s="181">
        <f>'将来負担比率（分子）の構造'!J$45</f>
        <v>578</v>
      </c>
      <c r="F62" s="181"/>
      <c r="G62" s="181"/>
      <c r="H62" s="181">
        <f>'将来負担比率（分子）の構造'!K$45</f>
        <v>498</v>
      </c>
      <c r="I62" s="181"/>
      <c r="J62" s="181"/>
      <c r="K62" s="181">
        <f>'将来負担比率（分子）の構造'!L$45</f>
        <v>550</v>
      </c>
      <c r="L62" s="181"/>
      <c r="M62" s="181"/>
      <c r="N62" s="181">
        <f>'将来負担比率（分子）の構造'!M$45</f>
        <v>559</v>
      </c>
      <c r="O62" s="181"/>
      <c r="P62" s="181"/>
    </row>
    <row r="63" spans="1:16" x14ac:dyDescent="0.2">
      <c r="A63" s="181" t="s">
        <v>33</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2">
      <c r="A64" s="181" t="s">
        <v>32</v>
      </c>
      <c r="B64" s="181">
        <f>'将来負担比率（分子）の構造'!I$43</f>
        <v>3159</v>
      </c>
      <c r="C64" s="181"/>
      <c r="D64" s="181"/>
      <c r="E64" s="181">
        <f>'将来負担比率（分子）の構造'!J$43</f>
        <v>3089</v>
      </c>
      <c r="F64" s="181"/>
      <c r="G64" s="181"/>
      <c r="H64" s="181">
        <f>'将来負担比率（分子）の構造'!K$43</f>
        <v>2922</v>
      </c>
      <c r="I64" s="181"/>
      <c r="J64" s="181"/>
      <c r="K64" s="181">
        <f>'将来負担比率（分子）の構造'!L$43</f>
        <v>2742</v>
      </c>
      <c r="L64" s="181"/>
      <c r="M64" s="181"/>
      <c r="N64" s="181">
        <f>'将来負担比率（分子）の構造'!M$43</f>
        <v>2540</v>
      </c>
      <c r="O64" s="181"/>
      <c r="P64" s="181"/>
    </row>
    <row r="65" spans="1:16" x14ac:dyDescent="0.2">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2">
      <c r="A66" s="181" t="s">
        <v>30</v>
      </c>
      <c r="B66" s="181">
        <f>'将来負担比率（分子）の構造'!I$41</f>
        <v>413</v>
      </c>
      <c r="C66" s="181"/>
      <c r="D66" s="181"/>
      <c r="E66" s="181">
        <f>'将来負担比率（分子）の構造'!J$41</f>
        <v>313</v>
      </c>
      <c r="F66" s="181"/>
      <c r="G66" s="181"/>
      <c r="H66" s="181">
        <f>'将来負担比率（分子）の構造'!K$41</f>
        <v>362</v>
      </c>
      <c r="I66" s="181"/>
      <c r="J66" s="181"/>
      <c r="K66" s="181">
        <f>'将来負担比率（分子）の構造'!L$41</f>
        <v>420</v>
      </c>
      <c r="L66" s="181"/>
      <c r="M66" s="181"/>
      <c r="N66" s="181">
        <f>'将来負担比率（分子）の構造'!M$41</f>
        <v>396</v>
      </c>
      <c r="O66" s="181"/>
      <c r="P66" s="181"/>
    </row>
    <row r="67" spans="1:16" x14ac:dyDescent="0.2">
      <c r="A67" s="181" t="s">
        <v>73</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74</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75</v>
      </c>
      <c r="B72" s="185">
        <f>基金残高に係る経年分析!F55</f>
        <v>975</v>
      </c>
      <c r="C72" s="185">
        <f>基金残高に係る経年分析!G55</f>
        <v>1107</v>
      </c>
      <c r="D72" s="185">
        <f>基金残高に係る経年分析!H55</f>
        <v>1281</v>
      </c>
    </row>
    <row r="73" spans="1:16" x14ac:dyDescent="0.2">
      <c r="A73" s="184" t="s">
        <v>76</v>
      </c>
      <c r="B73" s="185">
        <f>基金残高に係る経年分析!F56</f>
        <v>6</v>
      </c>
      <c r="C73" s="185">
        <f>基金残高に係る経年分析!G56</f>
        <v>6</v>
      </c>
      <c r="D73" s="185">
        <f>基金残高に係る経年分析!H56</f>
        <v>6</v>
      </c>
    </row>
    <row r="74" spans="1:16" x14ac:dyDescent="0.2">
      <c r="A74" s="184" t="s">
        <v>77</v>
      </c>
      <c r="B74" s="185">
        <f>基金残高に係る経年分析!F57</f>
        <v>458</v>
      </c>
      <c r="C74" s="185">
        <f>基金残高に係る経年分析!G57</f>
        <v>502</v>
      </c>
      <c r="D74" s="185">
        <f>基金残高に係る経年分析!H57</f>
        <v>593</v>
      </c>
    </row>
  </sheetData>
  <sheetProtection algorithmName="SHA-512" hashValue="M2DeewPAnaLS9PxrY9kpeIZIzZPDeSe3QApng4uoti2x/URcfC/QGkOAkW2J5+7BrrNMgtbZYgGLjkMNZyM5VQ==" saltValue="x0etuvbrNylTu722bTCM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328125" style="226" customWidth="1"/>
    <col min="96" max="133" width="1.6328125" style="242"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208</v>
      </c>
      <c r="DI1" s="660"/>
      <c r="DJ1" s="660"/>
      <c r="DK1" s="660"/>
      <c r="DL1" s="660"/>
      <c r="DM1" s="660"/>
      <c r="DN1" s="661"/>
      <c r="DO1" s="226"/>
      <c r="DP1" s="659" t="s">
        <v>209</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2">
      <c r="B2" s="227" t="s">
        <v>210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2" t="s">
        <v>211</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212</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213</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1</v>
      </c>
      <c r="C4" s="663"/>
      <c r="D4" s="663"/>
      <c r="E4" s="663"/>
      <c r="F4" s="663"/>
      <c r="G4" s="663"/>
      <c r="H4" s="663"/>
      <c r="I4" s="663"/>
      <c r="J4" s="663"/>
      <c r="K4" s="663"/>
      <c r="L4" s="663"/>
      <c r="M4" s="663"/>
      <c r="N4" s="663"/>
      <c r="O4" s="663"/>
      <c r="P4" s="663"/>
      <c r="Q4" s="664"/>
      <c r="R4" s="662" t="s">
        <v>214</v>
      </c>
      <c r="S4" s="663"/>
      <c r="T4" s="663"/>
      <c r="U4" s="663"/>
      <c r="V4" s="663"/>
      <c r="W4" s="663"/>
      <c r="X4" s="663"/>
      <c r="Y4" s="664"/>
      <c r="Z4" s="662" t="s">
        <v>215</v>
      </c>
      <c r="AA4" s="663"/>
      <c r="AB4" s="663"/>
      <c r="AC4" s="664"/>
      <c r="AD4" s="662" t="s">
        <v>216</v>
      </c>
      <c r="AE4" s="663"/>
      <c r="AF4" s="663"/>
      <c r="AG4" s="663"/>
      <c r="AH4" s="663"/>
      <c r="AI4" s="663"/>
      <c r="AJ4" s="663"/>
      <c r="AK4" s="664"/>
      <c r="AL4" s="662" t="s">
        <v>215</v>
      </c>
      <c r="AM4" s="663"/>
      <c r="AN4" s="663"/>
      <c r="AO4" s="664"/>
      <c r="AP4" s="668" t="s">
        <v>217</v>
      </c>
      <c r="AQ4" s="668"/>
      <c r="AR4" s="668"/>
      <c r="AS4" s="668"/>
      <c r="AT4" s="668"/>
      <c r="AU4" s="668"/>
      <c r="AV4" s="668"/>
      <c r="AW4" s="668"/>
      <c r="AX4" s="668"/>
      <c r="AY4" s="668"/>
      <c r="AZ4" s="668"/>
      <c r="BA4" s="668"/>
      <c r="BB4" s="668"/>
      <c r="BC4" s="668"/>
      <c r="BD4" s="668"/>
      <c r="BE4" s="668"/>
      <c r="BF4" s="668"/>
      <c r="BG4" s="668" t="s">
        <v>218</v>
      </c>
      <c r="BH4" s="668"/>
      <c r="BI4" s="668"/>
      <c r="BJ4" s="668"/>
      <c r="BK4" s="668"/>
      <c r="BL4" s="668"/>
      <c r="BM4" s="668"/>
      <c r="BN4" s="668"/>
      <c r="BO4" s="668" t="s">
        <v>215</v>
      </c>
      <c r="BP4" s="668"/>
      <c r="BQ4" s="668"/>
      <c r="BR4" s="668"/>
      <c r="BS4" s="668" t="s">
        <v>219</v>
      </c>
      <c r="BT4" s="668"/>
      <c r="BU4" s="668"/>
      <c r="BV4" s="668"/>
      <c r="BW4" s="668"/>
      <c r="BX4" s="668"/>
      <c r="BY4" s="668"/>
      <c r="BZ4" s="668"/>
      <c r="CA4" s="668"/>
      <c r="CB4" s="668"/>
      <c r="CD4" s="665" t="s">
        <v>220</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2">
      <c r="B5" s="669" t="s">
        <v>221</v>
      </c>
      <c r="C5" s="670"/>
      <c r="D5" s="670"/>
      <c r="E5" s="670"/>
      <c r="F5" s="670"/>
      <c r="G5" s="670"/>
      <c r="H5" s="670"/>
      <c r="I5" s="670"/>
      <c r="J5" s="670"/>
      <c r="K5" s="670"/>
      <c r="L5" s="670"/>
      <c r="M5" s="670"/>
      <c r="N5" s="670"/>
      <c r="O5" s="670"/>
      <c r="P5" s="670"/>
      <c r="Q5" s="671"/>
      <c r="R5" s="672">
        <v>2657286</v>
      </c>
      <c r="S5" s="673"/>
      <c r="T5" s="673"/>
      <c r="U5" s="673"/>
      <c r="V5" s="673"/>
      <c r="W5" s="673"/>
      <c r="X5" s="673"/>
      <c r="Y5" s="674"/>
      <c r="Z5" s="675">
        <v>65.900000000000006</v>
      </c>
      <c r="AA5" s="675"/>
      <c r="AB5" s="675"/>
      <c r="AC5" s="675"/>
      <c r="AD5" s="676">
        <v>2657286</v>
      </c>
      <c r="AE5" s="676"/>
      <c r="AF5" s="676"/>
      <c r="AG5" s="676"/>
      <c r="AH5" s="676"/>
      <c r="AI5" s="676"/>
      <c r="AJ5" s="676"/>
      <c r="AK5" s="676"/>
      <c r="AL5" s="677">
        <v>88.2</v>
      </c>
      <c r="AM5" s="678"/>
      <c r="AN5" s="678"/>
      <c r="AO5" s="679"/>
      <c r="AP5" s="669" t="s">
        <v>222</v>
      </c>
      <c r="AQ5" s="670"/>
      <c r="AR5" s="670"/>
      <c r="AS5" s="670"/>
      <c r="AT5" s="670"/>
      <c r="AU5" s="670"/>
      <c r="AV5" s="670"/>
      <c r="AW5" s="670"/>
      <c r="AX5" s="670"/>
      <c r="AY5" s="670"/>
      <c r="AZ5" s="670"/>
      <c r="BA5" s="670"/>
      <c r="BB5" s="670"/>
      <c r="BC5" s="670"/>
      <c r="BD5" s="670"/>
      <c r="BE5" s="670"/>
      <c r="BF5" s="671"/>
      <c r="BG5" s="683">
        <v>2657286</v>
      </c>
      <c r="BH5" s="684"/>
      <c r="BI5" s="684"/>
      <c r="BJ5" s="684"/>
      <c r="BK5" s="684"/>
      <c r="BL5" s="684"/>
      <c r="BM5" s="684"/>
      <c r="BN5" s="685"/>
      <c r="BO5" s="686">
        <v>100</v>
      </c>
      <c r="BP5" s="686"/>
      <c r="BQ5" s="686"/>
      <c r="BR5" s="686"/>
      <c r="BS5" s="687">
        <v>73821</v>
      </c>
      <c r="BT5" s="687"/>
      <c r="BU5" s="687"/>
      <c r="BV5" s="687"/>
      <c r="BW5" s="687"/>
      <c r="BX5" s="687"/>
      <c r="BY5" s="687"/>
      <c r="BZ5" s="687"/>
      <c r="CA5" s="687"/>
      <c r="CB5" s="691"/>
      <c r="CD5" s="665" t="s">
        <v>217</v>
      </c>
      <c r="CE5" s="666"/>
      <c r="CF5" s="666"/>
      <c r="CG5" s="666"/>
      <c r="CH5" s="666"/>
      <c r="CI5" s="666"/>
      <c r="CJ5" s="666"/>
      <c r="CK5" s="666"/>
      <c r="CL5" s="666"/>
      <c r="CM5" s="666"/>
      <c r="CN5" s="666"/>
      <c r="CO5" s="666"/>
      <c r="CP5" s="666"/>
      <c r="CQ5" s="667"/>
      <c r="CR5" s="665" t="s">
        <v>223</v>
      </c>
      <c r="CS5" s="666"/>
      <c r="CT5" s="666"/>
      <c r="CU5" s="666"/>
      <c r="CV5" s="666"/>
      <c r="CW5" s="666"/>
      <c r="CX5" s="666"/>
      <c r="CY5" s="667"/>
      <c r="CZ5" s="665" t="s">
        <v>215</v>
      </c>
      <c r="DA5" s="666"/>
      <c r="DB5" s="666"/>
      <c r="DC5" s="667"/>
      <c r="DD5" s="665" t="s">
        <v>224</v>
      </c>
      <c r="DE5" s="666"/>
      <c r="DF5" s="666"/>
      <c r="DG5" s="666"/>
      <c r="DH5" s="666"/>
      <c r="DI5" s="666"/>
      <c r="DJ5" s="666"/>
      <c r="DK5" s="666"/>
      <c r="DL5" s="666"/>
      <c r="DM5" s="666"/>
      <c r="DN5" s="666"/>
      <c r="DO5" s="666"/>
      <c r="DP5" s="667"/>
      <c r="DQ5" s="665" t="s">
        <v>225</v>
      </c>
      <c r="DR5" s="666"/>
      <c r="DS5" s="666"/>
      <c r="DT5" s="666"/>
      <c r="DU5" s="666"/>
      <c r="DV5" s="666"/>
      <c r="DW5" s="666"/>
      <c r="DX5" s="666"/>
      <c r="DY5" s="666"/>
      <c r="DZ5" s="666"/>
      <c r="EA5" s="666"/>
      <c r="EB5" s="666"/>
      <c r="EC5" s="667"/>
    </row>
    <row r="6" spans="2:143" ht="11.25" customHeight="1" x14ac:dyDescent="0.2">
      <c r="B6" s="680" t="s">
        <v>226</v>
      </c>
      <c r="C6" s="681"/>
      <c r="D6" s="681"/>
      <c r="E6" s="681"/>
      <c r="F6" s="681"/>
      <c r="G6" s="681"/>
      <c r="H6" s="681"/>
      <c r="I6" s="681"/>
      <c r="J6" s="681"/>
      <c r="K6" s="681"/>
      <c r="L6" s="681"/>
      <c r="M6" s="681"/>
      <c r="N6" s="681"/>
      <c r="O6" s="681"/>
      <c r="P6" s="681"/>
      <c r="Q6" s="682"/>
      <c r="R6" s="683">
        <v>38317</v>
      </c>
      <c r="S6" s="684"/>
      <c r="T6" s="684"/>
      <c r="U6" s="684"/>
      <c r="V6" s="684"/>
      <c r="W6" s="684"/>
      <c r="X6" s="684"/>
      <c r="Y6" s="685"/>
      <c r="Z6" s="686">
        <v>1</v>
      </c>
      <c r="AA6" s="686"/>
      <c r="AB6" s="686"/>
      <c r="AC6" s="686"/>
      <c r="AD6" s="687">
        <v>38317</v>
      </c>
      <c r="AE6" s="687"/>
      <c r="AF6" s="687"/>
      <c r="AG6" s="687"/>
      <c r="AH6" s="687"/>
      <c r="AI6" s="687"/>
      <c r="AJ6" s="687"/>
      <c r="AK6" s="687"/>
      <c r="AL6" s="688">
        <v>1.3</v>
      </c>
      <c r="AM6" s="689"/>
      <c r="AN6" s="689"/>
      <c r="AO6" s="690"/>
      <c r="AP6" s="680" t="s">
        <v>227</v>
      </c>
      <c r="AQ6" s="681"/>
      <c r="AR6" s="681"/>
      <c r="AS6" s="681"/>
      <c r="AT6" s="681"/>
      <c r="AU6" s="681"/>
      <c r="AV6" s="681"/>
      <c r="AW6" s="681"/>
      <c r="AX6" s="681"/>
      <c r="AY6" s="681"/>
      <c r="AZ6" s="681"/>
      <c r="BA6" s="681"/>
      <c r="BB6" s="681"/>
      <c r="BC6" s="681"/>
      <c r="BD6" s="681"/>
      <c r="BE6" s="681"/>
      <c r="BF6" s="682"/>
      <c r="BG6" s="683">
        <v>2657286</v>
      </c>
      <c r="BH6" s="684"/>
      <c r="BI6" s="684"/>
      <c r="BJ6" s="684"/>
      <c r="BK6" s="684"/>
      <c r="BL6" s="684"/>
      <c r="BM6" s="684"/>
      <c r="BN6" s="685"/>
      <c r="BO6" s="686">
        <v>100</v>
      </c>
      <c r="BP6" s="686"/>
      <c r="BQ6" s="686"/>
      <c r="BR6" s="686"/>
      <c r="BS6" s="687">
        <v>73821</v>
      </c>
      <c r="BT6" s="687"/>
      <c r="BU6" s="687"/>
      <c r="BV6" s="687"/>
      <c r="BW6" s="687"/>
      <c r="BX6" s="687"/>
      <c r="BY6" s="687"/>
      <c r="BZ6" s="687"/>
      <c r="CA6" s="687"/>
      <c r="CB6" s="691"/>
      <c r="CD6" s="694" t="s">
        <v>228</v>
      </c>
      <c r="CE6" s="695"/>
      <c r="CF6" s="695"/>
      <c r="CG6" s="695"/>
      <c r="CH6" s="695"/>
      <c r="CI6" s="695"/>
      <c r="CJ6" s="695"/>
      <c r="CK6" s="695"/>
      <c r="CL6" s="695"/>
      <c r="CM6" s="695"/>
      <c r="CN6" s="695"/>
      <c r="CO6" s="695"/>
      <c r="CP6" s="695"/>
      <c r="CQ6" s="696"/>
      <c r="CR6" s="683">
        <v>87891</v>
      </c>
      <c r="CS6" s="684"/>
      <c r="CT6" s="684"/>
      <c r="CU6" s="684"/>
      <c r="CV6" s="684"/>
      <c r="CW6" s="684"/>
      <c r="CX6" s="684"/>
      <c r="CY6" s="685"/>
      <c r="CZ6" s="677">
        <v>2.2999999999999998</v>
      </c>
      <c r="DA6" s="678"/>
      <c r="DB6" s="678"/>
      <c r="DC6" s="697"/>
      <c r="DD6" s="692" t="s">
        <v>134</v>
      </c>
      <c r="DE6" s="684"/>
      <c r="DF6" s="684"/>
      <c r="DG6" s="684"/>
      <c r="DH6" s="684"/>
      <c r="DI6" s="684"/>
      <c r="DJ6" s="684"/>
      <c r="DK6" s="684"/>
      <c r="DL6" s="684"/>
      <c r="DM6" s="684"/>
      <c r="DN6" s="684"/>
      <c r="DO6" s="684"/>
      <c r="DP6" s="685"/>
      <c r="DQ6" s="692">
        <v>87891</v>
      </c>
      <c r="DR6" s="684"/>
      <c r="DS6" s="684"/>
      <c r="DT6" s="684"/>
      <c r="DU6" s="684"/>
      <c r="DV6" s="684"/>
      <c r="DW6" s="684"/>
      <c r="DX6" s="684"/>
      <c r="DY6" s="684"/>
      <c r="DZ6" s="684"/>
      <c r="EA6" s="684"/>
      <c r="EB6" s="684"/>
      <c r="EC6" s="693"/>
    </row>
    <row r="7" spans="2:143" ht="11.25" customHeight="1" x14ac:dyDescent="0.2">
      <c r="B7" s="680" t="s">
        <v>229</v>
      </c>
      <c r="C7" s="681"/>
      <c r="D7" s="681"/>
      <c r="E7" s="681"/>
      <c r="F7" s="681"/>
      <c r="G7" s="681"/>
      <c r="H7" s="681"/>
      <c r="I7" s="681"/>
      <c r="J7" s="681"/>
      <c r="K7" s="681"/>
      <c r="L7" s="681"/>
      <c r="M7" s="681"/>
      <c r="N7" s="681"/>
      <c r="O7" s="681"/>
      <c r="P7" s="681"/>
      <c r="Q7" s="682"/>
      <c r="R7" s="683">
        <v>716</v>
      </c>
      <c r="S7" s="684"/>
      <c r="T7" s="684"/>
      <c r="U7" s="684"/>
      <c r="V7" s="684"/>
      <c r="W7" s="684"/>
      <c r="X7" s="684"/>
      <c r="Y7" s="685"/>
      <c r="Z7" s="686">
        <v>0</v>
      </c>
      <c r="AA7" s="686"/>
      <c r="AB7" s="686"/>
      <c r="AC7" s="686"/>
      <c r="AD7" s="687">
        <v>716</v>
      </c>
      <c r="AE7" s="687"/>
      <c r="AF7" s="687"/>
      <c r="AG7" s="687"/>
      <c r="AH7" s="687"/>
      <c r="AI7" s="687"/>
      <c r="AJ7" s="687"/>
      <c r="AK7" s="687"/>
      <c r="AL7" s="688">
        <v>0</v>
      </c>
      <c r="AM7" s="689"/>
      <c r="AN7" s="689"/>
      <c r="AO7" s="690"/>
      <c r="AP7" s="680" t="s">
        <v>230</v>
      </c>
      <c r="AQ7" s="681"/>
      <c r="AR7" s="681"/>
      <c r="AS7" s="681"/>
      <c r="AT7" s="681"/>
      <c r="AU7" s="681"/>
      <c r="AV7" s="681"/>
      <c r="AW7" s="681"/>
      <c r="AX7" s="681"/>
      <c r="AY7" s="681"/>
      <c r="AZ7" s="681"/>
      <c r="BA7" s="681"/>
      <c r="BB7" s="681"/>
      <c r="BC7" s="681"/>
      <c r="BD7" s="681"/>
      <c r="BE7" s="681"/>
      <c r="BF7" s="682"/>
      <c r="BG7" s="683">
        <v>1021627</v>
      </c>
      <c r="BH7" s="684"/>
      <c r="BI7" s="684"/>
      <c r="BJ7" s="684"/>
      <c r="BK7" s="684"/>
      <c r="BL7" s="684"/>
      <c r="BM7" s="684"/>
      <c r="BN7" s="685"/>
      <c r="BO7" s="686">
        <v>38.4</v>
      </c>
      <c r="BP7" s="686"/>
      <c r="BQ7" s="686"/>
      <c r="BR7" s="686"/>
      <c r="BS7" s="687">
        <v>73821</v>
      </c>
      <c r="BT7" s="687"/>
      <c r="BU7" s="687"/>
      <c r="BV7" s="687"/>
      <c r="BW7" s="687"/>
      <c r="BX7" s="687"/>
      <c r="BY7" s="687"/>
      <c r="BZ7" s="687"/>
      <c r="CA7" s="687"/>
      <c r="CB7" s="691"/>
      <c r="CD7" s="698" t="s">
        <v>231</v>
      </c>
      <c r="CE7" s="699"/>
      <c r="CF7" s="699"/>
      <c r="CG7" s="699"/>
      <c r="CH7" s="699"/>
      <c r="CI7" s="699"/>
      <c r="CJ7" s="699"/>
      <c r="CK7" s="699"/>
      <c r="CL7" s="699"/>
      <c r="CM7" s="699"/>
      <c r="CN7" s="699"/>
      <c r="CO7" s="699"/>
      <c r="CP7" s="699"/>
      <c r="CQ7" s="700"/>
      <c r="CR7" s="683">
        <v>844175</v>
      </c>
      <c r="CS7" s="684"/>
      <c r="CT7" s="684"/>
      <c r="CU7" s="684"/>
      <c r="CV7" s="684"/>
      <c r="CW7" s="684"/>
      <c r="CX7" s="684"/>
      <c r="CY7" s="685"/>
      <c r="CZ7" s="686">
        <v>22.4</v>
      </c>
      <c r="DA7" s="686"/>
      <c r="DB7" s="686"/>
      <c r="DC7" s="686"/>
      <c r="DD7" s="692">
        <v>9925</v>
      </c>
      <c r="DE7" s="684"/>
      <c r="DF7" s="684"/>
      <c r="DG7" s="684"/>
      <c r="DH7" s="684"/>
      <c r="DI7" s="684"/>
      <c r="DJ7" s="684"/>
      <c r="DK7" s="684"/>
      <c r="DL7" s="684"/>
      <c r="DM7" s="684"/>
      <c r="DN7" s="684"/>
      <c r="DO7" s="684"/>
      <c r="DP7" s="685"/>
      <c r="DQ7" s="692">
        <v>800384</v>
      </c>
      <c r="DR7" s="684"/>
      <c r="DS7" s="684"/>
      <c r="DT7" s="684"/>
      <c r="DU7" s="684"/>
      <c r="DV7" s="684"/>
      <c r="DW7" s="684"/>
      <c r="DX7" s="684"/>
      <c r="DY7" s="684"/>
      <c r="DZ7" s="684"/>
      <c r="EA7" s="684"/>
      <c r="EB7" s="684"/>
      <c r="EC7" s="693"/>
    </row>
    <row r="8" spans="2:143" ht="11.25" customHeight="1" x14ac:dyDescent="0.2">
      <c r="B8" s="680" t="s">
        <v>232</v>
      </c>
      <c r="C8" s="681"/>
      <c r="D8" s="681"/>
      <c r="E8" s="681"/>
      <c r="F8" s="681"/>
      <c r="G8" s="681"/>
      <c r="H8" s="681"/>
      <c r="I8" s="681"/>
      <c r="J8" s="681"/>
      <c r="K8" s="681"/>
      <c r="L8" s="681"/>
      <c r="M8" s="681"/>
      <c r="N8" s="681"/>
      <c r="O8" s="681"/>
      <c r="P8" s="681"/>
      <c r="Q8" s="682"/>
      <c r="R8" s="683">
        <v>6609</v>
      </c>
      <c r="S8" s="684"/>
      <c r="T8" s="684"/>
      <c r="U8" s="684"/>
      <c r="V8" s="684"/>
      <c r="W8" s="684"/>
      <c r="X8" s="684"/>
      <c r="Y8" s="685"/>
      <c r="Z8" s="686">
        <v>0.2</v>
      </c>
      <c r="AA8" s="686"/>
      <c r="AB8" s="686"/>
      <c r="AC8" s="686"/>
      <c r="AD8" s="687">
        <v>6609</v>
      </c>
      <c r="AE8" s="687"/>
      <c r="AF8" s="687"/>
      <c r="AG8" s="687"/>
      <c r="AH8" s="687"/>
      <c r="AI8" s="687"/>
      <c r="AJ8" s="687"/>
      <c r="AK8" s="687"/>
      <c r="AL8" s="688">
        <v>0.2</v>
      </c>
      <c r="AM8" s="689"/>
      <c r="AN8" s="689"/>
      <c r="AO8" s="690"/>
      <c r="AP8" s="680" t="s">
        <v>233</v>
      </c>
      <c r="AQ8" s="681"/>
      <c r="AR8" s="681"/>
      <c r="AS8" s="681"/>
      <c r="AT8" s="681"/>
      <c r="AU8" s="681"/>
      <c r="AV8" s="681"/>
      <c r="AW8" s="681"/>
      <c r="AX8" s="681"/>
      <c r="AY8" s="681"/>
      <c r="AZ8" s="681"/>
      <c r="BA8" s="681"/>
      <c r="BB8" s="681"/>
      <c r="BC8" s="681"/>
      <c r="BD8" s="681"/>
      <c r="BE8" s="681"/>
      <c r="BF8" s="682"/>
      <c r="BG8" s="683">
        <v>17936</v>
      </c>
      <c r="BH8" s="684"/>
      <c r="BI8" s="684"/>
      <c r="BJ8" s="684"/>
      <c r="BK8" s="684"/>
      <c r="BL8" s="684"/>
      <c r="BM8" s="684"/>
      <c r="BN8" s="685"/>
      <c r="BO8" s="686">
        <v>0.7</v>
      </c>
      <c r="BP8" s="686"/>
      <c r="BQ8" s="686"/>
      <c r="BR8" s="686"/>
      <c r="BS8" s="692" t="s">
        <v>134</v>
      </c>
      <c r="BT8" s="684"/>
      <c r="BU8" s="684"/>
      <c r="BV8" s="684"/>
      <c r="BW8" s="684"/>
      <c r="BX8" s="684"/>
      <c r="BY8" s="684"/>
      <c r="BZ8" s="684"/>
      <c r="CA8" s="684"/>
      <c r="CB8" s="693"/>
      <c r="CD8" s="698" t="s">
        <v>234</v>
      </c>
      <c r="CE8" s="699"/>
      <c r="CF8" s="699"/>
      <c r="CG8" s="699"/>
      <c r="CH8" s="699"/>
      <c r="CI8" s="699"/>
      <c r="CJ8" s="699"/>
      <c r="CK8" s="699"/>
      <c r="CL8" s="699"/>
      <c r="CM8" s="699"/>
      <c r="CN8" s="699"/>
      <c r="CO8" s="699"/>
      <c r="CP8" s="699"/>
      <c r="CQ8" s="700"/>
      <c r="CR8" s="683">
        <v>1069965</v>
      </c>
      <c r="CS8" s="684"/>
      <c r="CT8" s="684"/>
      <c r="CU8" s="684"/>
      <c r="CV8" s="684"/>
      <c r="CW8" s="684"/>
      <c r="CX8" s="684"/>
      <c r="CY8" s="685"/>
      <c r="CZ8" s="686">
        <v>28.3</v>
      </c>
      <c r="DA8" s="686"/>
      <c r="DB8" s="686"/>
      <c r="DC8" s="686"/>
      <c r="DD8" s="692">
        <v>145</v>
      </c>
      <c r="DE8" s="684"/>
      <c r="DF8" s="684"/>
      <c r="DG8" s="684"/>
      <c r="DH8" s="684"/>
      <c r="DI8" s="684"/>
      <c r="DJ8" s="684"/>
      <c r="DK8" s="684"/>
      <c r="DL8" s="684"/>
      <c r="DM8" s="684"/>
      <c r="DN8" s="684"/>
      <c r="DO8" s="684"/>
      <c r="DP8" s="685"/>
      <c r="DQ8" s="692">
        <v>653435</v>
      </c>
      <c r="DR8" s="684"/>
      <c r="DS8" s="684"/>
      <c r="DT8" s="684"/>
      <c r="DU8" s="684"/>
      <c r="DV8" s="684"/>
      <c r="DW8" s="684"/>
      <c r="DX8" s="684"/>
      <c r="DY8" s="684"/>
      <c r="DZ8" s="684"/>
      <c r="EA8" s="684"/>
      <c r="EB8" s="684"/>
      <c r="EC8" s="693"/>
    </row>
    <row r="9" spans="2:143" ht="11.25" customHeight="1" x14ac:dyDescent="0.2">
      <c r="B9" s="680" t="s">
        <v>235</v>
      </c>
      <c r="C9" s="681"/>
      <c r="D9" s="681"/>
      <c r="E9" s="681"/>
      <c r="F9" s="681"/>
      <c r="G9" s="681"/>
      <c r="H9" s="681"/>
      <c r="I9" s="681"/>
      <c r="J9" s="681"/>
      <c r="K9" s="681"/>
      <c r="L9" s="681"/>
      <c r="M9" s="681"/>
      <c r="N9" s="681"/>
      <c r="O9" s="681"/>
      <c r="P9" s="681"/>
      <c r="Q9" s="682"/>
      <c r="R9" s="683">
        <v>3966</v>
      </c>
      <c r="S9" s="684"/>
      <c r="T9" s="684"/>
      <c r="U9" s="684"/>
      <c r="V9" s="684"/>
      <c r="W9" s="684"/>
      <c r="X9" s="684"/>
      <c r="Y9" s="685"/>
      <c r="Z9" s="686">
        <v>0.1</v>
      </c>
      <c r="AA9" s="686"/>
      <c r="AB9" s="686"/>
      <c r="AC9" s="686"/>
      <c r="AD9" s="687">
        <v>3966</v>
      </c>
      <c r="AE9" s="687"/>
      <c r="AF9" s="687"/>
      <c r="AG9" s="687"/>
      <c r="AH9" s="687"/>
      <c r="AI9" s="687"/>
      <c r="AJ9" s="687"/>
      <c r="AK9" s="687"/>
      <c r="AL9" s="688">
        <v>0.1</v>
      </c>
      <c r="AM9" s="689"/>
      <c r="AN9" s="689"/>
      <c r="AO9" s="690"/>
      <c r="AP9" s="680" t="s">
        <v>236</v>
      </c>
      <c r="AQ9" s="681"/>
      <c r="AR9" s="681"/>
      <c r="AS9" s="681"/>
      <c r="AT9" s="681"/>
      <c r="AU9" s="681"/>
      <c r="AV9" s="681"/>
      <c r="AW9" s="681"/>
      <c r="AX9" s="681"/>
      <c r="AY9" s="681"/>
      <c r="AZ9" s="681"/>
      <c r="BA9" s="681"/>
      <c r="BB9" s="681"/>
      <c r="BC9" s="681"/>
      <c r="BD9" s="681"/>
      <c r="BE9" s="681"/>
      <c r="BF9" s="682"/>
      <c r="BG9" s="683">
        <v>473426</v>
      </c>
      <c r="BH9" s="684"/>
      <c r="BI9" s="684"/>
      <c r="BJ9" s="684"/>
      <c r="BK9" s="684"/>
      <c r="BL9" s="684"/>
      <c r="BM9" s="684"/>
      <c r="BN9" s="685"/>
      <c r="BO9" s="686">
        <v>17.8</v>
      </c>
      <c r="BP9" s="686"/>
      <c r="BQ9" s="686"/>
      <c r="BR9" s="686"/>
      <c r="BS9" s="692" t="s">
        <v>134</v>
      </c>
      <c r="BT9" s="684"/>
      <c r="BU9" s="684"/>
      <c r="BV9" s="684"/>
      <c r="BW9" s="684"/>
      <c r="BX9" s="684"/>
      <c r="BY9" s="684"/>
      <c r="BZ9" s="684"/>
      <c r="CA9" s="684"/>
      <c r="CB9" s="693"/>
      <c r="CD9" s="698" t="s">
        <v>237</v>
      </c>
      <c r="CE9" s="699"/>
      <c r="CF9" s="699"/>
      <c r="CG9" s="699"/>
      <c r="CH9" s="699"/>
      <c r="CI9" s="699"/>
      <c r="CJ9" s="699"/>
      <c r="CK9" s="699"/>
      <c r="CL9" s="699"/>
      <c r="CM9" s="699"/>
      <c r="CN9" s="699"/>
      <c r="CO9" s="699"/>
      <c r="CP9" s="699"/>
      <c r="CQ9" s="700"/>
      <c r="CR9" s="683">
        <v>244263</v>
      </c>
      <c r="CS9" s="684"/>
      <c r="CT9" s="684"/>
      <c r="CU9" s="684"/>
      <c r="CV9" s="684"/>
      <c r="CW9" s="684"/>
      <c r="CX9" s="684"/>
      <c r="CY9" s="685"/>
      <c r="CZ9" s="686">
        <v>6.5</v>
      </c>
      <c r="DA9" s="686"/>
      <c r="DB9" s="686"/>
      <c r="DC9" s="686"/>
      <c r="DD9" s="692">
        <v>1836</v>
      </c>
      <c r="DE9" s="684"/>
      <c r="DF9" s="684"/>
      <c r="DG9" s="684"/>
      <c r="DH9" s="684"/>
      <c r="DI9" s="684"/>
      <c r="DJ9" s="684"/>
      <c r="DK9" s="684"/>
      <c r="DL9" s="684"/>
      <c r="DM9" s="684"/>
      <c r="DN9" s="684"/>
      <c r="DO9" s="684"/>
      <c r="DP9" s="685"/>
      <c r="DQ9" s="692">
        <v>236834</v>
      </c>
      <c r="DR9" s="684"/>
      <c r="DS9" s="684"/>
      <c r="DT9" s="684"/>
      <c r="DU9" s="684"/>
      <c r="DV9" s="684"/>
      <c r="DW9" s="684"/>
      <c r="DX9" s="684"/>
      <c r="DY9" s="684"/>
      <c r="DZ9" s="684"/>
      <c r="EA9" s="684"/>
      <c r="EB9" s="684"/>
      <c r="EC9" s="693"/>
    </row>
    <row r="10" spans="2:143" ht="11.25" customHeight="1" x14ac:dyDescent="0.2">
      <c r="B10" s="680" t="s">
        <v>238</v>
      </c>
      <c r="C10" s="681"/>
      <c r="D10" s="681"/>
      <c r="E10" s="681"/>
      <c r="F10" s="681"/>
      <c r="G10" s="681"/>
      <c r="H10" s="681"/>
      <c r="I10" s="681"/>
      <c r="J10" s="681"/>
      <c r="K10" s="681"/>
      <c r="L10" s="681"/>
      <c r="M10" s="681"/>
      <c r="N10" s="681"/>
      <c r="O10" s="681"/>
      <c r="P10" s="681"/>
      <c r="Q10" s="682"/>
      <c r="R10" s="683" t="s">
        <v>239</v>
      </c>
      <c r="S10" s="684"/>
      <c r="T10" s="684"/>
      <c r="U10" s="684"/>
      <c r="V10" s="684"/>
      <c r="W10" s="684"/>
      <c r="X10" s="684"/>
      <c r="Y10" s="685"/>
      <c r="Z10" s="686" t="s">
        <v>239</v>
      </c>
      <c r="AA10" s="686"/>
      <c r="AB10" s="686"/>
      <c r="AC10" s="686"/>
      <c r="AD10" s="687" t="s">
        <v>239</v>
      </c>
      <c r="AE10" s="687"/>
      <c r="AF10" s="687"/>
      <c r="AG10" s="687"/>
      <c r="AH10" s="687"/>
      <c r="AI10" s="687"/>
      <c r="AJ10" s="687"/>
      <c r="AK10" s="687"/>
      <c r="AL10" s="688" t="s">
        <v>240</v>
      </c>
      <c r="AM10" s="689"/>
      <c r="AN10" s="689"/>
      <c r="AO10" s="690"/>
      <c r="AP10" s="680" t="s">
        <v>241</v>
      </c>
      <c r="AQ10" s="681"/>
      <c r="AR10" s="681"/>
      <c r="AS10" s="681"/>
      <c r="AT10" s="681"/>
      <c r="AU10" s="681"/>
      <c r="AV10" s="681"/>
      <c r="AW10" s="681"/>
      <c r="AX10" s="681"/>
      <c r="AY10" s="681"/>
      <c r="AZ10" s="681"/>
      <c r="BA10" s="681"/>
      <c r="BB10" s="681"/>
      <c r="BC10" s="681"/>
      <c r="BD10" s="681"/>
      <c r="BE10" s="681"/>
      <c r="BF10" s="682"/>
      <c r="BG10" s="683">
        <v>62511</v>
      </c>
      <c r="BH10" s="684"/>
      <c r="BI10" s="684"/>
      <c r="BJ10" s="684"/>
      <c r="BK10" s="684"/>
      <c r="BL10" s="684"/>
      <c r="BM10" s="684"/>
      <c r="BN10" s="685"/>
      <c r="BO10" s="686">
        <v>2.4</v>
      </c>
      <c r="BP10" s="686"/>
      <c r="BQ10" s="686"/>
      <c r="BR10" s="686"/>
      <c r="BS10" s="692" t="s">
        <v>134</v>
      </c>
      <c r="BT10" s="684"/>
      <c r="BU10" s="684"/>
      <c r="BV10" s="684"/>
      <c r="BW10" s="684"/>
      <c r="BX10" s="684"/>
      <c r="BY10" s="684"/>
      <c r="BZ10" s="684"/>
      <c r="CA10" s="684"/>
      <c r="CB10" s="693"/>
      <c r="CD10" s="698" t="s">
        <v>242</v>
      </c>
      <c r="CE10" s="699"/>
      <c r="CF10" s="699"/>
      <c r="CG10" s="699"/>
      <c r="CH10" s="699"/>
      <c r="CI10" s="699"/>
      <c r="CJ10" s="699"/>
      <c r="CK10" s="699"/>
      <c r="CL10" s="699"/>
      <c r="CM10" s="699"/>
      <c r="CN10" s="699"/>
      <c r="CO10" s="699"/>
      <c r="CP10" s="699"/>
      <c r="CQ10" s="700"/>
      <c r="CR10" s="683" t="s">
        <v>239</v>
      </c>
      <c r="CS10" s="684"/>
      <c r="CT10" s="684"/>
      <c r="CU10" s="684"/>
      <c r="CV10" s="684"/>
      <c r="CW10" s="684"/>
      <c r="CX10" s="684"/>
      <c r="CY10" s="685"/>
      <c r="CZ10" s="686" t="s">
        <v>239</v>
      </c>
      <c r="DA10" s="686"/>
      <c r="DB10" s="686"/>
      <c r="DC10" s="686"/>
      <c r="DD10" s="692" t="s">
        <v>243</v>
      </c>
      <c r="DE10" s="684"/>
      <c r="DF10" s="684"/>
      <c r="DG10" s="684"/>
      <c r="DH10" s="684"/>
      <c r="DI10" s="684"/>
      <c r="DJ10" s="684"/>
      <c r="DK10" s="684"/>
      <c r="DL10" s="684"/>
      <c r="DM10" s="684"/>
      <c r="DN10" s="684"/>
      <c r="DO10" s="684"/>
      <c r="DP10" s="685"/>
      <c r="DQ10" s="692" t="s">
        <v>134</v>
      </c>
      <c r="DR10" s="684"/>
      <c r="DS10" s="684"/>
      <c r="DT10" s="684"/>
      <c r="DU10" s="684"/>
      <c r="DV10" s="684"/>
      <c r="DW10" s="684"/>
      <c r="DX10" s="684"/>
      <c r="DY10" s="684"/>
      <c r="DZ10" s="684"/>
      <c r="EA10" s="684"/>
      <c r="EB10" s="684"/>
      <c r="EC10" s="693"/>
    </row>
    <row r="11" spans="2:143" ht="11.25" customHeight="1" x14ac:dyDescent="0.2">
      <c r="B11" s="680" t="s">
        <v>244</v>
      </c>
      <c r="C11" s="681"/>
      <c r="D11" s="681"/>
      <c r="E11" s="681"/>
      <c r="F11" s="681"/>
      <c r="G11" s="681"/>
      <c r="H11" s="681"/>
      <c r="I11" s="681"/>
      <c r="J11" s="681"/>
      <c r="K11" s="681"/>
      <c r="L11" s="681"/>
      <c r="M11" s="681"/>
      <c r="N11" s="681"/>
      <c r="O11" s="681"/>
      <c r="P11" s="681"/>
      <c r="Q11" s="682"/>
      <c r="R11" s="683">
        <v>211478</v>
      </c>
      <c r="S11" s="684"/>
      <c r="T11" s="684"/>
      <c r="U11" s="684"/>
      <c r="V11" s="684"/>
      <c r="W11" s="684"/>
      <c r="X11" s="684"/>
      <c r="Y11" s="685"/>
      <c r="Z11" s="688">
        <v>5.2</v>
      </c>
      <c r="AA11" s="689"/>
      <c r="AB11" s="689"/>
      <c r="AC11" s="701"/>
      <c r="AD11" s="692">
        <v>211478</v>
      </c>
      <c r="AE11" s="684"/>
      <c r="AF11" s="684"/>
      <c r="AG11" s="684"/>
      <c r="AH11" s="684"/>
      <c r="AI11" s="684"/>
      <c r="AJ11" s="684"/>
      <c r="AK11" s="685"/>
      <c r="AL11" s="688">
        <v>7</v>
      </c>
      <c r="AM11" s="689"/>
      <c r="AN11" s="689"/>
      <c r="AO11" s="690"/>
      <c r="AP11" s="680" t="s">
        <v>245</v>
      </c>
      <c r="AQ11" s="681"/>
      <c r="AR11" s="681"/>
      <c r="AS11" s="681"/>
      <c r="AT11" s="681"/>
      <c r="AU11" s="681"/>
      <c r="AV11" s="681"/>
      <c r="AW11" s="681"/>
      <c r="AX11" s="681"/>
      <c r="AY11" s="681"/>
      <c r="AZ11" s="681"/>
      <c r="BA11" s="681"/>
      <c r="BB11" s="681"/>
      <c r="BC11" s="681"/>
      <c r="BD11" s="681"/>
      <c r="BE11" s="681"/>
      <c r="BF11" s="682"/>
      <c r="BG11" s="683">
        <v>467754</v>
      </c>
      <c r="BH11" s="684"/>
      <c r="BI11" s="684"/>
      <c r="BJ11" s="684"/>
      <c r="BK11" s="684"/>
      <c r="BL11" s="684"/>
      <c r="BM11" s="684"/>
      <c r="BN11" s="685"/>
      <c r="BO11" s="686">
        <v>17.600000000000001</v>
      </c>
      <c r="BP11" s="686"/>
      <c r="BQ11" s="686"/>
      <c r="BR11" s="686"/>
      <c r="BS11" s="692">
        <v>73821</v>
      </c>
      <c r="BT11" s="684"/>
      <c r="BU11" s="684"/>
      <c r="BV11" s="684"/>
      <c r="BW11" s="684"/>
      <c r="BX11" s="684"/>
      <c r="BY11" s="684"/>
      <c r="BZ11" s="684"/>
      <c r="CA11" s="684"/>
      <c r="CB11" s="693"/>
      <c r="CD11" s="698" t="s">
        <v>246</v>
      </c>
      <c r="CE11" s="699"/>
      <c r="CF11" s="699"/>
      <c r="CG11" s="699"/>
      <c r="CH11" s="699"/>
      <c r="CI11" s="699"/>
      <c r="CJ11" s="699"/>
      <c r="CK11" s="699"/>
      <c r="CL11" s="699"/>
      <c r="CM11" s="699"/>
      <c r="CN11" s="699"/>
      <c r="CO11" s="699"/>
      <c r="CP11" s="699"/>
      <c r="CQ11" s="700"/>
      <c r="CR11" s="683">
        <v>184531</v>
      </c>
      <c r="CS11" s="684"/>
      <c r="CT11" s="684"/>
      <c r="CU11" s="684"/>
      <c r="CV11" s="684"/>
      <c r="CW11" s="684"/>
      <c r="CX11" s="684"/>
      <c r="CY11" s="685"/>
      <c r="CZ11" s="686">
        <v>4.9000000000000004</v>
      </c>
      <c r="DA11" s="686"/>
      <c r="DB11" s="686"/>
      <c r="DC11" s="686"/>
      <c r="DD11" s="692">
        <v>72071</v>
      </c>
      <c r="DE11" s="684"/>
      <c r="DF11" s="684"/>
      <c r="DG11" s="684"/>
      <c r="DH11" s="684"/>
      <c r="DI11" s="684"/>
      <c r="DJ11" s="684"/>
      <c r="DK11" s="684"/>
      <c r="DL11" s="684"/>
      <c r="DM11" s="684"/>
      <c r="DN11" s="684"/>
      <c r="DO11" s="684"/>
      <c r="DP11" s="685"/>
      <c r="DQ11" s="692">
        <v>103430</v>
      </c>
      <c r="DR11" s="684"/>
      <c r="DS11" s="684"/>
      <c r="DT11" s="684"/>
      <c r="DU11" s="684"/>
      <c r="DV11" s="684"/>
      <c r="DW11" s="684"/>
      <c r="DX11" s="684"/>
      <c r="DY11" s="684"/>
      <c r="DZ11" s="684"/>
      <c r="EA11" s="684"/>
      <c r="EB11" s="684"/>
      <c r="EC11" s="693"/>
    </row>
    <row r="12" spans="2:143" ht="11.25" customHeight="1" x14ac:dyDescent="0.2">
      <c r="B12" s="680" t="s">
        <v>247</v>
      </c>
      <c r="C12" s="681"/>
      <c r="D12" s="681"/>
      <c r="E12" s="681"/>
      <c r="F12" s="681"/>
      <c r="G12" s="681"/>
      <c r="H12" s="681"/>
      <c r="I12" s="681"/>
      <c r="J12" s="681"/>
      <c r="K12" s="681"/>
      <c r="L12" s="681"/>
      <c r="M12" s="681"/>
      <c r="N12" s="681"/>
      <c r="O12" s="681"/>
      <c r="P12" s="681"/>
      <c r="Q12" s="682"/>
      <c r="R12" s="683">
        <v>33347</v>
      </c>
      <c r="S12" s="684"/>
      <c r="T12" s="684"/>
      <c r="U12" s="684"/>
      <c r="V12" s="684"/>
      <c r="W12" s="684"/>
      <c r="X12" s="684"/>
      <c r="Y12" s="685"/>
      <c r="Z12" s="686">
        <v>0.8</v>
      </c>
      <c r="AA12" s="686"/>
      <c r="AB12" s="686"/>
      <c r="AC12" s="686"/>
      <c r="AD12" s="687">
        <v>33347</v>
      </c>
      <c r="AE12" s="687"/>
      <c r="AF12" s="687"/>
      <c r="AG12" s="687"/>
      <c r="AH12" s="687"/>
      <c r="AI12" s="687"/>
      <c r="AJ12" s="687"/>
      <c r="AK12" s="687"/>
      <c r="AL12" s="688">
        <v>1.1000000000000001</v>
      </c>
      <c r="AM12" s="689"/>
      <c r="AN12" s="689"/>
      <c r="AO12" s="690"/>
      <c r="AP12" s="680" t="s">
        <v>248</v>
      </c>
      <c r="AQ12" s="681"/>
      <c r="AR12" s="681"/>
      <c r="AS12" s="681"/>
      <c r="AT12" s="681"/>
      <c r="AU12" s="681"/>
      <c r="AV12" s="681"/>
      <c r="AW12" s="681"/>
      <c r="AX12" s="681"/>
      <c r="AY12" s="681"/>
      <c r="AZ12" s="681"/>
      <c r="BA12" s="681"/>
      <c r="BB12" s="681"/>
      <c r="BC12" s="681"/>
      <c r="BD12" s="681"/>
      <c r="BE12" s="681"/>
      <c r="BF12" s="682"/>
      <c r="BG12" s="683">
        <v>1497391</v>
      </c>
      <c r="BH12" s="684"/>
      <c r="BI12" s="684"/>
      <c r="BJ12" s="684"/>
      <c r="BK12" s="684"/>
      <c r="BL12" s="684"/>
      <c r="BM12" s="684"/>
      <c r="BN12" s="685"/>
      <c r="BO12" s="686">
        <v>56.4</v>
      </c>
      <c r="BP12" s="686"/>
      <c r="BQ12" s="686"/>
      <c r="BR12" s="686"/>
      <c r="BS12" s="692" t="s">
        <v>239</v>
      </c>
      <c r="BT12" s="684"/>
      <c r="BU12" s="684"/>
      <c r="BV12" s="684"/>
      <c r="BW12" s="684"/>
      <c r="BX12" s="684"/>
      <c r="BY12" s="684"/>
      <c r="BZ12" s="684"/>
      <c r="CA12" s="684"/>
      <c r="CB12" s="693"/>
      <c r="CD12" s="698" t="s">
        <v>249</v>
      </c>
      <c r="CE12" s="699"/>
      <c r="CF12" s="699"/>
      <c r="CG12" s="699"/>
      <c r="CH12" s="699"/>
      <c r="CI12" s="699"/>
      <c r="CJ12" s="699"/>
      <c r="CK12" s="699"/>
      <c r="CL12" s="699"/>
      <c r="CM12" s="699"/>
      <c r="CN12" s="699"/>
      <c r="CO12" s="699"/>
      <c r="CP12" s="699"/>
      <c r="CQ12" s="700"/>
      <c r="CR12" s="683">
        <v>80300</v>
      </c>
      <c r="CS12" s="684"/>
      <c r="CT12" s="684"/>
      <c r="CU12" s="684"/>
      <c r="CV12" s="684"/>
      <c r="CW12" s="684"/>
      <c r="CX12" s="684"/>
      <c r="CY12" s="685"/>
      <c r="CZ12" s="686">
        <v>2.1</v>
      </c>
      <c r="DA12" s="686"/>
      <c r="DB12" s="686"/>
      <c r="DC12" s="686"/>
      <c r="DD12" s="692" t="s">
        <v>243</v>
      </c>
      <c r="DE12" s="684"/>
      <c r="DF12" s="684"/>
      <c r="DG12" s="684"/>
      <c r="DH12" s="684"/>
      <c r="DI12" s="684"/>
      <c r="DJ12" s="684"/>
      <c r="DK12" s="684"/>
      <c r="DL12" s="684"/>
      <c r="DM12" s="684"/>
      <c r="DN12" s="684"/>
      <c r="DO12" s="684"/>
      <c r="DP12" s="685"/>
      <c r="DQ12" s="692">
        <v>57107</v>
      </c>
      <c r="DR12" s="684"/>
      <c r="DS12" s="684"/>
      <c r="DT12" s="684"/>
      <c r="DU12" s="684"/>
      <c r="DV12" s="684"/>
      <c r="DW12" s="684"/>
      <c r="DX12" s="684"/>
      <c r="DY12" s="684"/>
      <c r="DZ12" s="684"/>
      <c r="EA12" s="684"/>
      <c r="EB12" s="684"/>
      <c r="EC12" s="693"/>
    </row>
    <row r="13" spans="2:143" ht="11.25" customHeight="1" x14ac:dyDescent="0.2">
      <c r="B13" s="680" t="s">
        <v>250</v>
      </c>
      <c r="C13" s="681"/>
      <c r="D13" s="681"/>
      <c r="E13" s="681"/>
      <c r="F13" s="681"/>
      <c r="G13" s="681"/>
      <c r="H13" s="681"/>
      <c r="I13" s="681"/>
      <c r="J13" s="681"/>
      <c r="K13" s="681"/>
      <c r="L13" s="681"/>
      <c r="M13" s="681"/>
      <c r="N13" s="681"/>
      <c r="O13" s="681"/>
      <c r="P13" s="681"/>
      <c r="Q13" s="682"/>
      <c r="R13" s="683" t="s">
        <v>243</v>
      </c>
      <c r="S13" s="684"/>
      <c r="T13" s="684"/>
      <c r="U13" s="684"/>
      <c r="V13" s="684"/>
      <c r="W13" s="684"/>
      <c r="X13" s="684"/>
      <c r="Y13" s="685"/>
      <c r="Z13" s="686" t="s">
        <v>239</v>
      </c>
      <c r="AA13" s="686"/>
      <c r="AB13" s="686"/>
      <c r="AC13" s="686"/>
      <c r="AD13" s="687" t="s">
        <v>239</v>
      </c>
      <c r="AE13" s="687"/>
      <c r="AF13" s="687"/>
      <c r="AG13" s="687"/>
      <c r="AH13" s="687"/>
      <c r="AI13" s="687"/>
      <c r="AJ13" s="687"/>
      <c r="AK13" s="687"/>
      <c r="AL13" s="688" t="s">
        <v>243</v>
      </c>
      <c r="AM13" s="689"/>
      <c r="AN13" s="689"/>
      <c r="AO13" s="690"/>
      <c r="AP13" s="680" t="s">
        <v>251</v>
      </c>
      <c r="AQ13" s="681"/>
      <c r="AR13" s="681"/>
      <c r="AS13" s="681"/>
      <c r="AT13" s="681"/>
      <c r="AU13" s="681"/>
      <c r="AV13" s="681"/>
      <c r="AW13" s="681"/>
      <c r="AX13" s="681"/>
      <c r="AY13" s="681"/>
      <c r="AZ13" s="681"/>
      <c r="BA13" s="681"/>
      <c r="BB13" s="681"/>
      <c r="BC13" s="681"/>
      <c r="BD13" s="681"/>
      <c r="BE13" s="681"/>
      <c r="BF13" s="682"/>
      <c r="BG13" s="683">
        <v>1497192</v>
      </c>
      <c r="BH13" s="684"/>
      <c r="BI13" s="684"/>
      <c r="BJ13" s="684"/>
      <c r="BK13" s="684"/>
      <c r="BL13" s="684"/>
      <c r="BM13" s="684"/>
      <c r="BN13" s="685"/>
      <c r="BO13" s="686">
        <v>56.3</v>
      </c>
      <c r="BP13" s="686"/>
      <c r="BQ13" s="686"/>
      <c r="BR13" s="686"/>
      <c r="BS13" s="692" t="s">
        <v>134</v>
      </c>
      <c r="BT13" s="684"/>
      <c r="BU13" s="684"/>
      <c r="BV13" s="684"/>
      <c r="BW13" s="684"/>
      <c r="BX13" s="684"/>
      <c r="BY13" s="684"/>
      <c r="BZ13" s="684"/>
      <c r="CA13" s="684"/>
      <c r="CB13" s="693"/>
      <c r="CD13" s="698" t="s">
        <v>252</v>
      </c>
      <c r="CE13" s="699"/>
      <c r="CF13" s="699"/>
      <c r="CG13" s="699"/>
      <c r="CH13" s="699"/>
      <c r="CI13" s="699"/>
      <c r="CJ13" s="699"/>
      <c r="CK13" s="699"/>
      <c r="CL13" s="699"/>
      <c r="CM13" s="699"/>
      <c r="CN13" s="699"/>
      <c r="CO13" s="699"/>
      <c r="CP13" s="699"/>
      <c r="CQ13" s="700"/>
      <c r="CR13" s="683">
        <v>579916</v>
      </c>
      <c r="CS13" s="684"/>
      <c r="CT13" s="684"/>
      <c r="CU13" s="684"/>
      <c r="CV13" s="684"/>
      <c r="CW13" s="684"/>
      <c r="CX13" s="684"/>
      <c r="CY13" s="685"/>
      <c r="CZ13" s="686">
        <v>15.4</v>
      </c>
      <c r="DA13" s="686"/>
      <c r="DB13" s="686"/>
      <c r="DC13" s="686"/>
      <c r="DD13" s="692">
        <v>133598</v>
      </c>
      <c r="DE13" s="684"/>
      <c r="DF13" s="684"/>
      <c r="DG13" s="684"/>
      <c r="DH13" s="684"/>
      <c r="DI13" s="684"/>
      <c r="DJ13" s="684"/>
      <c r="DK13" s="684"/>
      <c r="DL13" s="684"/>
      <c r="DM13" s="684"/>
      <c r="DN13" s="684"/>
      <c r="DO13" s="684"/>
      <c r="DP13" s="685"/>
      <c r="DQ13" s="692">
        <v>544408</v>
      </c>
      <c r="DR13" s="684"/>
      <c r="DS13" s="684"/>
      <c r="DT13" s="684"/>
      <c r="DU13" s="684"/>
      <c r="DV13" s="684"/>
      <c r="DW13" s="684"/>
      <c r="DX13" s="684"/>
      <c r="DY13" s="684"/>
      <c r="DZ13" s="684"/>
      <c r="EA13" s="684"/>
      <c r="EB13" s="684"/>
      <c r="EC13" s="693"/>
    </row>
    <row r="14" spans="2:143" ht="11.25" customHeight="1" x14ac:dyDescent="0.2">
      <c r="B14" s="680" t="s">
        <v>253</v>
      </c>
      <c r="C14" s="681"/>
      <c r="D14" s="681"/>
      <c r="E14" s="681"/>
      <c r="F14" s="681"/>
      <c r="G14" s="681"/>
      <c r="H14" s="681"/>
      <c r="I14" s="681"/>
      <c r="J14" s="681"/>
      <c r="K14" s="681"/>
      <c r="L14" s="681"/>
      <c r="M14" s="681"/>
      <c r="N14" s="681"/>
      <c r="O14" s="681"/>
      <c r="P14" s="681"/>
      <c r="Q14" s="682"/>
      <c r="R14" s="683">
        <v>10749</v>
      </c>
      <c r="S14" s="684"/>
      <c r="T14" s="684"/>
      <c r="U14" s="684"/>
      <c r="V14" s="684"/>
      <c r="W14" s="684"/>
      <c r="X14" s="684"/>
      <c r="Y14" s="685"/>
      <c r="Z14" s="686">
        <v>0.3</v>
      </c>
      <c r="AA14" s="686"/>
      <c r="AB14" s="686"/>
      <c r="AC14" s="686"/>
      <c r="AD14" s="687">
        <v>10749</v>
      </c>
      <c r="AE14" s="687"/>
      <c r="AF14" s="687"/>
      <c r="AG14" s="687"/>
      <c r="AH14" s="687"/>
      <c r="AI14" s="687"/>
      <c r="AJ14" s="687"/>
      <c r="AK14" s="687"/>
      <c r="AL14" s="688">
        <v>0.4</v>
      </c>
      <c r="AM14" s="689"/>
      <c r="AN14" s="689"/>
      <c r="AO14" s="690"/>
      <c r="AP14" s="680" t="s">
        <v>254</v>
      </c>
      <c r="AQ14" s="681"/>
      <c r="AR14" s="681"/>
      <c r="AS14" s="681"/>
      <c r="AT14" s="681"/>
      <c r="AU14" s="681"/>
      <c r="AV14" s="681"/>
      <c r="AW14" s="681"/>
      <c r="AX14" s="681"/>
      <c r="AY14" s="681"/>
      <c r="AZ14" s="681"/>
      <c r="BA14" s="681"/>
      <c r="BB14" s="681"/>
      <c r="BC14" s="681"/>
      <c r="BD14" s="681"/>
      <c r="BE14" s="681"/>
      <c r="BF14" s="682"/>
      <c r="BG14" s="683">
        <v>33478</v>
      </c>
      <c r="BH14" s="684"/>
      <c r="BI14" s="684"/>
      <c r="BJ14" s="684"/>
      <c r="BK14" s="684"/>
      <c r="BL14" s="684"/>
      <c r="BM14" s="684"/>
      <c r="BN14" s="685"/>
      <c r="BO14" s="686">
        <v>1.3</v>
      </c>
      <c r="BP14" s="686"/>
      <c r="BQ14" s="686"/>
      <c r="BR14" s="686"/>
      <c r="BS14" s="692" t="s">
        <v>243</v>
      </c>
      <c r="BT14" s="684"/>
      <c r="BU14" s="684"/>
      <c r="BV14" s="684"/>
      <c r="BW14" s="684"/>
      <c r="BX14" s="684"/>
      <c r="BY14" s="684"/>
      <c r="BZ14" s="684"/>
      <c r="CA14" s="684"/>
      <c r="CB14" s="693"/>
      <c r="CD14" s="698" t="s">
        <v>255</v>
      </c>
      <c r="CE14" s="699"/>
      <c r="CF14" s="699"/>
      <c r="CG14" s="699"/>
      <c r="CH14" s="699"/>
      <c r="CI14" s="699"/>
      <c r="CJ14" s="699"/>
      <c r="CK14" s="699"/>
      <c r="CL14" s="699"/>
      <c r="CM14" s="699"/>
      <c r="CN14" s="699"/>
      <c r="CO14" s="699"/>
      <c r="CP14" s="699"/>
      <c r="CQ14" s="700"/>
      <c r="CR14" s="683">
        <v>234980</v>
      </c>
      <c r="CS14" s="684"/>
      <c r="CT14" s="684"/>
      <c r="CU14" s="684"/>
      <c r="CV14" s="684"/>
      <c r="CW14" s="684"/>
      <c r="CX14" s="684"/>
      <c r="CY14" s="685"/>
      <c r="CZ14" s="686">
        <v>6.2</v>
      </c>
      <c r="DA14" s="686"/>
      <c r="DB14" s="686"/>
      <c r="DC14" s="686"/>
      <c r="DD14" s="692">
        <v>42574</v>
      </c>
      <c r="DE14" s="684"/>
      <c r="DF14" s="684"/>
      <c r="DG14" s="684"/>
      <c r="DH14" s="684"/>
      <c r="DI14" s="684"/>
      <c r="DJ14" s="684"/>
      <c r="DK14" s="684"/>
      <c r="DL14" s="684"/>
      <c r="DM14" s="684"/>
      <c r="DN14" s="684"/>
      <c r="DO14" s="684"/>
      <c r="DP14" s="685"/>
      <c r="DQ14" s="692">
        <v>187490</v>
      </c>
      <c r="DR14" s="684"/>
      <c r="DS14" s="684"/>
      <c r="DT14" s="684"/>
      <c r="DU14" s="684"/>
      <c r="DV14" s="684"/>
      <c r="DW14" s="684"/>
      <c r="DX14" s="684"/>
      <c r="DY14" s="684"/>
      <c r="DZ14" s="684"/>
      <c r="EA14" s="684"/>
      <c r="EB14" s="684"/>
      <c r="EC14" s="693"/>
    </row>
    <row r="15" spans="2:143" ht="11.25" customHeight="1" x14ac:dyDescent="0.2">
      <c r="B15" s="680" t="s">
        <v>256</v>
      </c>
      <c r="C15" s="681"/>
      <c r="D15" s="681"/>
      <c r="E15" s="681"/>
      <c r="F15" s="681"/>
      <c r="G15" s="681"/>
      <c r="H15" s="681"/>
      <c r="I15" s="681"/>
      <c r="J15" s="681"/>
      <c r="K15" s="681"/>
      <c r="L15" s="681"/>
      <c r="M15" s="681"/>
      <c r="N15" s="681"/>
      <c r="O15" s="681"/>
      <c r="P15" s="681"/>
      <c r="Q15" s="682"/>
      <c r="R15" s="683" t="s">
        <v>240</v>
      </c>
      <c r="S15" s="684"/>
      <c r="T15" s="684"/>
      <c r="U15" s="684"/>
      <c r="V15" s="684"/>
      <c r="W15" s="684"/>
      <c r="X15" s="684"/>
      <c r="Y15" s="685"/>
      <c r="Z15" s="686" t="s">
        <v>243</v>
      </c>
      <c r="AA15" s="686"/>
      <c r="AB15" s="686"/>
      <c r="AC15" s="686"/>
      <c r="AD15" s="687" t="s">
        <v>243</v>
      </c>
      <c r="AE15" s="687"/>
      <c r="AF15" s="687"/>
      <c r="AG15" s="687"/>
      <c r="AH15" s="687"/>
      <c r="AI15" s="687"/>
      <c r="AJ15" s="687"/>
      <c r="AK15" s="687"/>
      <c r="AL15" s="688" t="s">
        <v>239</v>
      </c>
      <c r="AM15" s="689"/>
      <c r="AN15" s="689"/>
      <c r="AO15" s="690"/>
      <c r="AP15" s="680" t="s">
        <v>257</v>
      </c>
      <c r="AQ15" s="681"/>
      <c r="AR15" s="681"/>
      <c r="AS15" s="681"/>
      <c r="AT15" s="681"/>
      <c r="AU15" s="681"/>
      <c r="AV15" s="681"/>
      <c r="AW15" s="681"/>
      <c r="AX15" s="681"/>
      <c r="AY15" s="681"/>
      <c r="AZ15" s="681"/>
      <c r="BA15" s="681"/>
      <c r="BB15" s="681"/>
      <c r="BC15" s="681"/>
      <c r="BD15" s="681"/>
      <c r="BE15" s="681"/>
      <c r="BF15" s="682"/>
      <c r="BG15" s="683">
        <v>104790</v>
      </c>
      <c r="BH15" s="684"/>
      <c r="BI15" s="684"/>
      <c r="BJ15" s="684"/>
      <c r="BK15" s="684"/>
      <c r="BL15" s="684"/>
      <c r="BM15" s="684"/>
      <c r="BN15" s="685"/>
      <c r="BO15" s="686">
        <v>3.9</v>
      </c>
      <c r="BP15" s="686"/>
      <c r="BQ15" s="686"/>
      <c r="BR15" s="686"/>
      <c r="BS15" s="692" t="s">
        <v>243</v>
      </c>
      <c r="BT15" s="684"/>
      <c r="BU15" s="684"/>
      <c r="BV15" s="684"/>
      <c r="BW15" s="684"/>
      <c r="BX15" s="684"/>
      <c r="BY15" s="684"/>
      <c r="BZ15" s="684"/>
      <c r="CA15" s="684"/>
      <c r="CB15" s="693"/>
      <c r="CD15" s="698" t="s">
        <v>258</v>
      </c>
      <c r="CE15" s="699"/>
      <c r="CF15" s="699"/>
      <c r="CG15" s="699"/>
      <c r="CH15" s="699"/>
      <c r="CI15" s="699"/>
      <c r="CJ15" s="699"/>
      <c r="CK15" s="699"/>
      <c r="CL15" s="699"/>
      <c r="CM15" s="699"/>
      <c r="CN15" s="699"/>
      <c r="CO15" s="699"/>
      <c r="CP15" s="699"/>
      <c r="CQ15" s="700"/>
      <c r="CR15" s="683">
        <v>388874</v>
      </c>
      <c r="CS15" s="684"/>
      <c r="CT15" s="684"/>
      <c r="CU15" s="684"/>
      <c r="CV15" s="684"/>
      <c r="CW15" s="684"/>
      <c r="CX15" s="684"/>
      <c r="CY15" s="685"/>
      <c r="CZ15" s="686">
        <v>10.3</v>
      </c>
      <c r="DA15" s="686"/>
      <c r="DB15" s="686"/>
      <c r="DC15" s="686"/>
      <c r="DD15" s="692">
        <v>33234</v>
      </c>
      <c r="DE15" s="684"/>
      <c r="DF15" s="684"/>
      <c r="DG15" s="684"/>
      <c r="DH15" s="684"/>
      <c r="DI15" s="684"/>
      <c r="DJ15" s="684"/>
      <c r="DK15" s="684"/>
      <c r="DL15" s="684"/>
      <c r="DM15" s="684"/>
      <c r="DN15" s="684"/>
      <c r="DO15" s="684"/>
      <c r="DP15" s="685"/>
      <c r="DQ15" s="692">
        <v>367083</v>
      </c>
      <c r="DR15" s="684"/>
      <c r="DS15" s="684"/>
      <c r="DT15" s="684"/>
      <c r="DU15" s="684"/>
      <c r="DV15" s="684"/>
      <c r="DW15" s="684"/>
      <c r="DX15" s="684"/>
      <c r="DY15" s="684"/>
      <c r="DZ15" s="684"/>
      <c r="EA15" s="684"/>
      <c r="EB15" s="684"/>
      <c r="EC15" s="693"/>
    </row>
    <row r="16" spans="2:143" ht="11.25" customHeight="1" x14ac:dyDescent="0.2">
      <c r="B16" s="680" t="s">
        <v>259</v>
      </c>
      <c r="C16" s="681"/>
      <c r="D16" s="681"/>
      <c r="E16" s="681"/>
      <c r="F16" s="681"/>
      <c r="G16" s="681"/>
      <c r="H16" s="681"/>
      <c r="I16" s="681"/>
      <c r="J16" s="681"/>
      <c r="K16" s="681"/>
      <c r="L16" s="681"/>
      <c r="M16" s="681"/>
      <c r="N16" s="681"/>
      <c r="O16" s="681"/>
      <c r="P16" s="681"/>
      <c r="Q16" s="682"/>
      <c r="R16" s="683">
        <v>3356</v>
      </c>
      <c r="S16" s="684"/>
      <c r="T16" s="684"/>
      <c r="U16" s="684"/>
      <c r="V16" s="684"/>
      <c r="W16" s="684"/>
      <c r="X16" s="684"/>
      <c r="Y16" s="685"/>
      <c r="Z16" s="686">
        <v>0.1</v>
      </c>
      <c r="AA16" s="686"/>
      <c r="AB16" s="686"/>
      <c r="AC16" s="686"/>
      <c r="AD16" s="687">
        <v>3356</v>
      </c>
      <c r="AE16" s="687"/>
      <c r="AF16" s="687"/>
      <c r="AG16" s="687"/>
      <c r="AH16" s="687"/>
      <c r="AI16" s="687"/>
      <c r="AJ16" s="687"/>
      <c r="AK16" s="687"/>
      <c r="AL16" s="688">
        <v>0.1</v>
      </c>
      <c r="AM16" s="689"/>
      <c r="AN16" s="689"/>
      <c r="AO16" s="690"/>
      <c r="AP16" s="680" t="s">
        <v>260</v>
      </c>
      <c r="AQ16" s="681"/>
      <c r="AR16" s="681"/>
      <c r="AS16" s="681"/>
      <c r="AT16" s="681"/>
      <c r="AU16" s="681"/>
      <c r="AV16" s="681"/>
      <c r="AW16" s="681"/>
      <c r="AX16" s="681"/>
      <c r="AY16" s="681"/>
      <c r="AZ16" s="681"/>
      <c r="BA16" s="681"/>
      <c r="BB16" s="681"/>
      <c r="BC16" s="681"/>
      <c r="BD16" s="681"/>
      <c r="BE16" s="681"/>
      <c r="BF16" s="682"/>
      <c r="BG16" s="683" t="s">
        <v>240</v>
      </c>
      <c r="BH16" s="684"/>
      <c r="BI16" s="684"/>
      <c r="BJ16" s="684"/>
      <c r="BK16" s="684"/>
      <c r="BL16" s="684"/>
      <c r="BM16" s="684"/>
      <c r="BN16" s="685"/>
      <c r="BO16" s="686" t="s">
        <v>243</v>
      </c>
      <c r="BP16" s="686"/>
      <c r="BQ16" s="686"/>
      <c r="BR16" s="686"/>
      <c r="BS16" s="692" t="s">
        <v>239</v>
      </c>
      <c r="BT16" s="684"/>
      <c r="BU16" s="684"/>
      <c r="BV16" s="684"/>
      <c r="BW16" s="684"/>
      <c r="BX16" s="684"/>
      <c r="BY16" s="684"/>
      <c r="BZ16" s="684"/>
      <c r="CA16" s="684"/>
      <c r="CB16" s="693"/>
      <c r="CD16" s="698" t="s">
        <v>261</v>
      </c>
      <c r="CE16" s="699"/>
      <c r="CF16" s="699"/>
      <c r="CG16" s="699"/>
      <c r="CH16" s="699"/>
      <c r="CI16" s="699"/>
      <c r="CJ16" s="699"/>
      <c r="CK16" s="699"/>
      <c r="CL16" s="699"/>
      <c r="CM16" s="699"/>
      <c r="CN16" s="699"/>
      <c r="CO16" s="699"/>
      <c r="CP16" s="699"/>
      <c r="CQ16" s="700"/>
      <c r="CR16" s="683" t="s">
        <v>243</v>
      </c>
      <c r="CS16" s="684"/>
      <c r="CT16" s="684"/>
      <c r="CU16" s="684"/>
      <c r="CV16" s="684"/>
      <c r="CW16" s="684"/>
      <c r="CX16" s="684"/>
      <c r="CY16" s="685"/>
      <c r="CZ16" s="686" t="s">
        <v>243</v>
      </c>
      <c r="DA16" s="686"/>
      <c r="DB16" s="686"/>
      <c r="DC16" s="686"/>
      <c r="DD16" s="692" t="s">
        <v>134</v>
      </c>
      <c r="DE16" s="684"/>
      <c r="DF16" s="684"/>
      <c r="DG16" s="684"/>
      <c r="DH16" s="684"/>
      <c r="DI16" s="684"/>
      <c r="DJ16" s="684"/>
      <c r="DK16" s="684"/>
      <c r="DL16" s="684"/>
      <c r="DM16" s="684"/>
      <c r="DN16" s="684"/>
      <c r="DO16" s="684"/>
      <c r="DP16" s="685"/>
      <c r="DQ16" s="692" t="s">
        <v>243</v>
      </c>
      <c r="DR16" s="684"/>
      <c r="DS16" s="684"/>
      <c r="DT16" s="684"/>
      <c r="DU16" s="684"/>
      <c r="DV16" s="684"/>
      <c r="DW16" s="684"/>
      <c r="DX16" s="684"/>
      <c r="DY16" s="684"/>
      <c r="DZ16" s="684"/>
      <c r="EA16" s="684"/>
      <c r="EB16" s="684"/>
      <c r="EC16" s="693"/>
    </row>
    <row r="17" spans="2:133" ht="11.25" customHeight="1" x14ac:dyDescent="0.2">
      <c r="B17" s="680" t="s">
        <v>262</v>
      </c>
      <c r="C17" s="681"/>
      <c r="D17" s="681"/>
      <c r="E17" s="681"/>
      <c r="F17" s="681"/>
      <c r="G17" s="681"/>
      <c r="H17" s="681"/>
      <c r="I17" s="681"/>
      <c r="J17" s="681"/>
      <c r="K17" s="681"/>
      <c r="L17" s="681"/>
      <c r="M17" s="681"/>
      <c r="N17" s="681"/>
      <c r="O17" s="681"/>
      <c r="P17" s="681"/>
      <c r="Q17" s="682"/>
      <c r="R17" s="683">
        <v>25181</v>
      </c>
      <c r="S17" s="684"/>
      <c r="T17" s="684"/>
      <c r="U17" s="684"/>
      <c r="V17" s="684"/>
      <c r="W17" s="684"/>
      <c r="X17" s="684"/>
      <c r="Y17" s="685"/>
      <c r="Z17" s="686">
        <v>0.6</v>
      </c>
      <c r="AA17" s="686"/>
      <c r="AB17" s="686"/>
      <c r="AC17" s="686"/>
      <c r="AD17" s="687">
        <v>25181</v>
      </c>
      <c r="AE17" s="687"/>
      <c r="AF17" s="687"/>
      <c r="AG17" s="687"/>
      <c r="AH17" s="687"/>
      <c r="AI17" s="687"/>
      <c r="AJ17" s="687"/>
      <c r="AK17" s="687"/>
      <c r="AL17" s="688">
        <v>0.8</v>
      </c>
      <c r="AM17" s="689"/>
      <c r="AN17" s="689"/>
      <c r="AO17" s="690"/>
      <c r="AP17" s="680" t="s">
        <v>263</v>
      </c>
      <c r="AQ17" s="681"/>
      <c r="AR17" s="681"/>
      <c r="AS17" s="681"/>
      <c r="AT17" s="681"/>
      <c r="AU17" s="681"/>
      <c r="AV17" s="681"/>
      <c r="AW17" s="681"/>
      <c r="AX17" s="681"/>
      <c r="AY17" s="681"/>
      <c r="AZ17" s="681"/>
      <c r="BA17" s="681"/>
      <c r="BB17" s="681"/>
      <c r="BC17" s="681"/>
      <c r="BD17" s="681"/>
      <c r="BE17" s="681"/>
      <c r="BF17" s="682"/>
      <c r="BG17" s="683" t="s">
        <v>239</v>
      </c>
      <c r="BH17" s="684"/>
      <c r="BI17" s="684"/>
      <c r="BJ17" s="684"/>
      <c r="BK17" s="684"/>
      <c r="BL17" s="684"/>
      <c r="BM17" s="684"/>
      <c r="BN17" s="685"/>
      <c r="BO17" s="686" t="s">
        <v>239</v>
      </c>
      <c r="BP17" s="686"/>
      <c r="BQ17" s="686"/>
      <c r="BR17" s="686"/>
      <c r="BS17" s="692" t="s">
        <v>243</v>
      </c>
      <c r="BT17" s="684"/>
      <c r="BU17" s="684"/>
      <c r="BV17" s="684"/>
      <c r="BW17" s="684"/>
      <c r="BX17" s="684"/>
      <c r="BY17" s="684"/>
      <c r="BZ17" s="684"/>
      <c r="CA17" s="684"/>
      <c r="CB17" s="693"/>
      <c r="CD17" s="698" t="s">
        <v>264</v>
      </c>
      <c r="CE17" s="699"/>
      <c r="CF17" s="699"/>
      <c r="CG17" s="699"/>
      <c r="CH17" s="699"/>
      <c r="CI17" s="699"/>
      <c r="CJ17" s="699"/>
      <c r="CK17" s="699"/>
      <c r="CL17" s="699"/>
      <c r="CM17" s="699"/>
      <c r="CN17" s="699"/>
      <c r="CO17" s="699"/>
      <c r="CP17" s="699"/>
      <c r="CQ17" s="700"/>
      <c r="CR17" s="683">
        <v>61385</v>
      </c>
      <c r="CS17" s="684"/>
      <c r="CT17" s="684"/>
      <c r="CU17" s="684"/>
      <c r="CV17" s="684"/>
      <c r="CW17" s="684"/>
      <c r="CX17" s="684"/>
      <c r="CY17" s="685"/>
      <c r="CZ17" s="686">
        <v>1.6</v>
      </c>
      <c r="DA17" s="686"/>
      <c r="DB17" s="686"/>
      <c r="DC17" s="686"/>
      <c r="DD17" s="692" t="s">
        <v>239</v>
      </c>
      <c r="DE17" s="684"/>
      <c r="DF17" s="684"/>
      <c r="DG17" s="684"/>
      <c r="DH17" s="684"/>
      <c r="DI17" s="684"/>
      <c r="DJ17" s="684"/>
      <c r="DK17" s="684"/>
      <c r="DL17" s="684"/>
      <c r="DM17" s="684"/>
      <c r="DN17" s="684"/>
      <c r="DO17" s="684"/>
      <c r="DP17" s="685"/>
      <c r="DQ17" s="692">
        <v>61385</v>
      </c>
      <c r="DR17" s="684"/>
      <c r="DS17" s="684"/>
      <c r="DT17" s="684"/>
      <c r="DU17" s="684"/>
      <c r="DV17" s="684"/>
      <c r="DW17" s="684"/>
      <c r="DX17" s="684"/>
      <c r="DY17" s="684"/>
      <c r="DZ17" s="684"/>
      <c r="EA17" s="684"/>
      <c r="EB17" s="684"/>
      <c r="EC17" s="693"/>
    </row>
    <row r="18" spans="2:133" ht="11.25" customHeight="1" x14ac:dyDescent="0.2">
      <c r="B18" s="680" t="s">
        <v>265</v>
      </c>
      <c r="C18" s="681"/>
      <c r="D18" s="681"/>
      <c r="E18" s="681"/>
      <c r="F18" s="681"/>
      <c r="G18" s="681"/>
      <c r="H18" s="681"/>
      <c r="I18" s="681"/>
      <c r="J18" s="681"/>
      <c r="K18" s="681"/>
      <c r="L18" s="681"/>
      <c r="M18" s="681"/>
      <c r="N18" s="681"/>
      <c r="O18" s="681"/>
      <c r="P18" s="681"/>
      <c r="Q18" s="682"/>
      <c r="R18" s="683">
        <v>7279</v>
      </c>
      <c r="S18" s="684"/>
      <c r="T18" s="684"/>
      <c r="U18" s="684"/>
      <c r="V18" s="684"/>
      <c r="W18" s="684"/>
      <c r="X18" s="684"/>
      <c r="Y18" s="685"/>
      <c r="Z18" s="686">
        <v>0.2</v>
      </c>
      <c r="AA18" s="686"/>
      <c r="AB18" s="686"/>
      <c r="AC18" s="686"/>
      <c r="AD18" s="687">
        <v>7279</v>
      </c>
      <c r="AE18" s="687"/>
      <c r="AF18" s="687"/>
      <c r="AG18" s="687"/>
      <c r="AH18" s="687"/>
      <c r="AI18" s="687"/>
      <c r="AJ18" s="687"/>
      <c r="AK18" s="687"/>
      <c r="AL18" s="688">
        <v>0.2</v>
      </c>
      <c r="AM18" s="689"/>
      <c r="AN18" s="689"/>
      <c r="AO18" s="690"/>
      <c r="AP18" s="680" t="s">
        <v>266</v>
      </c>
      <c r="AQ18" s="681"/>
      <c r="AR18" s="681"/>
      <c r="AS18" s="681"/>
      <c r="AT18" s="681"/>
      <c r="AU18" s="681"/>
      <c r="AV18" s="681"/>
      <c r="AW18" s="681"/>
      <c r="AX18" s="681"/>
      <c r="AY18" s="681"/>
      <c r="AZ18" s="681"/>
      <c r="BA18" s="681"/>
      <c r="BB18" s="681"/>
      <c r="BC18" s="681"/>
      <c r="BD18" s="681"/>
      <c r="BE18" s="681"/>
      <c r="BF18" s="682"/>
      <c r="BG18" s="683" t="s">
        <v>243</v>
      </c>
      <c r="BH18" s="684"/>
      <c r="BI18" s="684"/>
      <c r="BJ18" s="684"/>
      <c r="BK18" s="684"/>
      <c r="BL18" s="684"/>
      <c r="BM18" s="684"/>
      <c r="BN18" s="685"/>
      <c r="BO18" s="686" t="s">
        <v>240</v>
      </c>
      <c r="BP18" s="686"/>
      <c r="BQ18" s="686"/>
      <c r="BR18" s="686"/>
      <c r="BS18" s="692" t="s">
        <v>239</v>
      </c>
      <c r="BT18" s="684"/>
      <c r="BU18" s="684"/>
      <c r="BV18" s="684"/>
      <c r="BW18" s="684"/>
      <c r="BX18" s="684"/>
      <c r="BY18" s="684"/>
      <c r="BZ18" s="684"/>
      <c r="CA18" s="684"/>
      <c r="CB18" s="693"/>
      <c r="CD18" s="698" t="s">
        <v>267</v>
      </c>
      <c r="CE18" s="699"/>
      <c r="CF18" s="699"/>
      <c r="CG18" s="699"/>
      <c r="CH18" s="699"/>
      <c r="CI18" s="699"/>
      <c r="CJ18" s="699"/>
      <c r="CK18" s="699"/>
      <c r="CL18" s="699"/>
      <c r="CM18" s="699"/>
      <c r="CN18" s="699"/>
      <c r="CO18" s="699"/>
      <c r="CP18" s="699"/>
      <c r="CQ18" s="700"/>
      <c r="CR18" s="683" t="s">
        <v>243</v>
      </c>
      <c r="CS18" s="684"/>
      <c r="CT18" s="684"/>
      <c r="CU18" s="684"/>
      <c r="CV18" s="684"/>
      <c r="CW18" s="684"/>
      <c r="CX18" s="684"/>
      <c r="CY18" s="685"/>
      <c r="CZ18" s="686" t="s">
        <v>239</v>
      </c>
      <c r="DA18" s="686"/>
      <c r="DB18" s="686"/>
      <c r="DC18" s="686"/>
      <c r="DD18" s="692" t="s">
        <v>134</v>
      </c>
      <c r="DE18" s="684"/>
      <c r="DF18" s="684"/>
      <c r="DG18" s="684"/>
      <c r="DH18" s="684"/>
      <c r="DI18" s="684"/>
      <c r="DJ18" s="684"/>
      <c r="DK18" s="684"/>
      <c r="DL18" s="684"/>
      <c r="DM18" s="684"/>
      <c r="DN18" s="684"/>
      <c r="DO18" s="684"/>
      <c r="DP18" s="685"/>
      <c r="DQ18" s="692" t="s">
        <v>243</v>
      </c>
      <c r="DR18" s="684"/>
      <c r="DS18" s="684"/>
      <c r="DT18" s="684"/>
      <c r="DU18" s="684"/>
      <c r="DV18" s="684"/>
      <c r="DW18" s="684"/>
      <c r="DX18" s="684"/>
      <c r="DY18" s="684"/>
      <c r="DZ18" s="684"/>
      <c r="EA18" s="684"/>
      <c r="EB18" s="684"/>
      <c r="EC18" s="693"/>
    </row>
    <row r="19" spans="2:133" ht="11.25" customHeight="1" x14ac:dyDescent="0.2">
      <c r="B19" s="680" t="s">
        <v>268</v>
      </c>
      <c r="C19" s="681"/>
      <c r="D19" s="681"/>
      <c r="E19" s="681"/>
      <c r="F19" s="681"/>
      <c r="G19" s="681"/>
      <c r="H19" s="681"/>
      <c r="I19" s="681"/>
      <c r="J19" s="681"/>
      <c r="K19" s="681"/>
      <c r="L19" s="681"/>
      <c r="M19" s="681"/>
      <c r="N19" s="681"/>
      <c r="O19" s="681"/>
      <c r="P19" s="681"/>
      <c r="Q19" s="682"/>
      <c r="R19" s="683">
        <v>1745</v>
      </c>
      <c r="S19" s="684"/>
      <c r="T19" s="684"/>
      <c r="U19" s="684"/>
      <c r="V19" s="684"/>
      <c r="W19" s="684"/>
      <c r="X19" s="684"/>
      <c r="Y19" s="685"/>
      <c r="Z19" s="686">
        <v>0</v>
      </c>
      <c r="AA19" s="686"/>
      <c r="AB19" s="686"/>
      <c r="AC19" s="686"/>
      <c r="AD19" s="687">
        <v>1745</v>
      </c>
      <c r="AE19" s="687"/>
      <c r="AF19" s="687"/>
      <c r="AG19" s="687"/>
      <c r="AH19" s="687"/>
      <c r="AI19" s="687"/>
      <c r="AJ19" s="687"/>
      <c r="AK19" s="687"/>
      <c r="AL19" s="688">
        <v>0.1</v>
      </c>
      <c r="AM19" s="689"/>
      <c r="AN19" s="689"/>
      <c r="AO19" s="690"/>
      <c r="AP19" s="680" t="s">
        <v>269</v>
      </c>
      <c r="AQ19" s="681"/>
      <c r="AR19" s="681"/>
      <c r="AS19" s="681"/>
      <c r="AT19" s="681"/>
      <c r="AU19" s="681"/>
      <c r="AV19" s="681"/>
      <c r="AW19" s="681"/>
      <c r="AX19" s="681"/>
      <c r="AY19" s="681"/>
      <c r="AZ19" s="681"/>
      <c r="BA19" s="681"/>
      <c r="BB19" s="681"/>
      <c r="BC19" s="681"/>
      <c r="BD19" s="681"/>
      <c r="BE19" s="681"/>
      <c r="BF19" s="682"/>
      <c r="BG19" s="683" t="s">
        <v>243</v>
      </c>
      <c r="BH19" s="684"/>
      <c r="BI19" s="684"/>
      <c r="BJ19" s="684"/>
      <c r="BK19" s="684"/>
      <c r="BL19" s="684"/>
      <c r="BM19" s="684"/>
      <c r="BN19" s="685"/>
      <c r="BO19" s="686" t="s">
        <v>239</v>
      </c>
      <c r="BP19" s="686"/>
      <c r="BQ19" s="686"/>
      <c r="BR19" s="686"/>
      <c r="BS19" s="692" t="s">
        <v>243</v>
      </c>
      <c r="BT19" s="684"/>
      <c r="BU19" s="684"/>
      <c r="BV19" s="684"/>
      <c r="BW19" s="684"/>
      <c r="BX19" s="684"/>
      <c r="BY19" s="684"/>
      <c r="BZ19" s="684"/>
      <c r="CA19" s="684"/>
      <c r="CB19" s="693"/>
      <c r="CD19" s="698" t="s">
        <v>270</v>
      </c>
      <c r="CE19" s="699"/>
      <c r="CF19" s="699"/>
      <c r="CG19" s="699"/>
      <c r="CH19" s="699"/>
      <c r="CI19" s="699"/>
      <c r="CJ19" s="699"/>
      <c r="CK19" s="699"/>
      <c r="CL19" s="699"/>
      <c r="CM19" s="699"/>
      <c r="CN19" s="699"/>
      <c r="CO19" s="699"/>
      <c r="CP19" s="699"/>
      <c r="CQ19" s="700"/>
      <c r="CR19" s="683" t="s">
        <v>239</v>
      </c>
      <c r="CS19" s="684"/>
      <c r="CT19" s="684"/>
      <c r="CU19" s="684"/>
      <c r="CV19" s="684"/>
      <c r="CW19" s="684"/>
      <c r="CX19" s="684"/>
      <c r="CY19" s="685"/>
      <c r="CZ19" s="686" t="s">
        <v>239</v>
      </c>
      <c r="DA19" s="686"/>
      <c r="DB19" s="686"/>
      <c r="DC19" s="686"/>
      <c r="DD19" s="692" t="s">
        <v>239</v>
      </c>
      <c r="DE19" s="684"/>
      <c r="DF19" s="684"/>
      <c r="DG19" s="684"/>
      <c r="DH19" s="684"/>
      <c r="DI19" s="684"/>
      <c r="DJ19" s="684"/>
      <c r="DK19" s="684"/>
      <c r="DL19" s="684"/>
      <c r="DM19" s="684"/>
      <c r="DN19" s="684"/>
      <c r="DO19" s="684"/>
      <c r="DP19" s="685"/>
      <c r="DQ19" s="692" t="s">
        <v>240</v>
      </c>
      <c r="DR19" s="684"/>
      <c r="DS19" s="684"/>
      <c r="DT19" s="684"/>
      <c r="DU19" s="684"/>
      <c r="DV19" s="684"/>
      <c r="DW19" s="684"/>
      <c r="DX19" s="684"/>
      <c r="DY19" s="684"/>
      <c r="DZ19" s="684"/>
      <c r="EA19" s="684"/>
      <c r="EB19" s="684"/>
      <c r="EC19" s="693"/>
    </row>
    <row r="20" spans="2:133" ht="11.25" customHeight="1" x14ac:dyDescent="0.2">
      <c r="B20" s="680" t="s">
        <v>271</v>
      </c>
      <c r="C20" s="681"/>
      <c r="D20" s="681"/>
      <c r="E20" s="681"/>
      <c r="F20" s="681"/>
      <c r="G20" s="681"/>
      <c r="H20" s="681"/>
      <c r="I20" s="681"/>
      <c r="J20" s="681"/>
      <c r="K20" s="681"/>
      <c r="L20" s="681"/>
      <c r="M20" s="681"/>
      <c r="N20" s="681"/>
      <c r="O20" s="681"/>
      <c r="P20" s="681"/>
      <c r="Q20" s="682"/>
      <c r="R20" s="683">
        <v>389</v>
      </c>
      <c r="S20" s="684"/>
      <c r="T20" s="684"/>
      <c r="U20" s="684"/>
      <c r="V20" s="684"/>
      <c r="W20" s="684"/>
      <c r="X20" s="684"/>
      <c r="Y20" s="685"/>
      <c r="Z20" s="686">
        <v>0</v>
      </c>
      <c r="AA20" s="686"/>
      <c r="AB20" s="686"/>
      <c r="AC20" s="686"/>
      <c r="AD20" s="687">
        <v>389</v>
      </c>
      <c r="AE20" s="687"/>
      <c r="AF20" s="687"/>
      <c r="AG20" s="687"/>
      <c r="AH20" s="687"/>
      <c r="AI20" s="687"/>
      <c r="AJ20" s="687"/>
      <c r="AK20" s="687"/>
      <c r="AL20" s="688">
        <v>0</v>
      </c>
      <c r="AM20" s="689"/>
      <c r="AN20" s="689"/>
      <c r="AO20" s="690"/>
      <c r="AP20" s="680" t="s">
        <v>272</v>
      </c>
      <c r="AQ20" s="681"/>
      <c r="AR20" s="681"/>
      <c r="AS20" s="681"/>
      <c r="AT20" s="681"/>
      <c r="AU20" s="681"/>
      <c r="AV20" s="681"/>
      <c r="AW20" s="681"/>
      <c r="AX20" s="681"/>
      <c r="AY20" s="681"/>
      <c r="AZ20" s="681"/>
      <c r="BA20" s="681"/>
      <c r="BB20" s="681"/>
      <c r="BC20" s="681"/>
      <c r="BD20" s="681"/>
      <c r="BE20" s="681"/>
      <c r="BF20" s="682"/>
      <c r="BG20" s="683" t="s">
        <v>243</v>
      </c>
      <c r="BH20" s="684"/>
      <c r="BI20" s="684"/>
      <c r="BJ20" s="684"/>
      <c r="BK20" s="684"/>
      <c r="BL20" s="684"/>
      <c r="BM20" s="684"/>
      <c r="BN20" s="685"/>
      <c r="BO20" s="686" t="s">
        <v>243</v>
      </c>
      <c r="BP20" s="686"/>
      <c r="BQ20" s="686"/>
      <c r="BR20" s="686"/>
      <c r="BS20" s="692" t="s">
        <v>243</v>
      </c>
      <c r="BT20" s="684"/>
      <c r="BU20" s="684"/>
      <c r="BV20" s="684"/>
      <c r="BW20" s="684"/>
      <c r="BX20" s="684"/>
      <c r="BY20" s="684"/>
      <c r="BZ20" s="684"/>
      <c r="CA20" s="684"/>
      <c r="CB20" s="693"/>
      <c r="CD20" s="698" t="s">
        <v>273</v>
      </c>
      <c r="CE20" s="699"/>
      <c r="CF20" s="699"/>
      <c r="CG20" s="699"/>
      <c r="CH20" s="699"/>
      <c r="CI20" s="699"/>
      <c r="CJ20" s="699"/>
      <c r="CK20" s="699"/>
      <c r="CL20" s="699"/>
      <c r="CM20" s="699"/>
      <c r="CN20" s="699"/>
      <c r="CO20" s="699"/>
      <c r="CP20" s="699"/>
      <c r="CQ20" s="700"/>
      <c r="CR20" s="683">
        <v>3776280</v>
      </c>
      <c r="CS20" s="684"/>
      <c r="CT20" s="684"/>
      <c r="CU20" s="684"/>
      <c r="CV20" s="684"/>
      <c r="CW20" s="684"/>
      <c r="CX20" s="684"/>
      <c r="CY20" s="685"/>
      <c r="CZ20" s="686">
        <v>100</v>
      </c>
      <c r="DA20" s="686"/>
      <c r="DB20" s="686"/>
      <c r="DC20" s="686"/>
      <c r="DD20" s="692">
        <v>293383</v>
      </c>
      <c r="DE20" s="684"/>
      <c r="DF20" s="684"/>
      <c r="DG20" s="684"/>
      <c r="DH20" s="684"/>
      <c r="DI20" s="684"/>
      <c r="DJ20" s="684"/>
      <c r="DK20" s="684"/>
      <c r="DL20" s="684"/>
      <c r="DM20" s="684"/>
      <c r="DN20" s="684"/>
      <c r="DO20" s="684"/>
      <c r="DP20" s="685"/>
      <c r="DQ20" s="692">
        <v>3099447</v>
      </c>
      <c r="DR20" s="684"/>
      <c r="DS20" s="684"/>
      <c r="DT20" s="684"/>
      <c r="DU20" s="684"/>
      <c r="DV20" s="684"/>
      <c r="DW20" s="684"/>
      <c r="DX20" s="684"/>
      <c r="DY20" s="684"/>
      <c r="DZ20" s="684"/>
      <c r="EA20" s="684"/>
      <c r="EB20" s="684"/>
      <c r="EC20" s="693"/>
    </row>
    <row r="21" spans="2:133" ht="11.25" customHeight="1" x14ac:dyDescent="0.2">
      <c r="B21" s="680" t="s">
        <v>274</v>
      </c>
      <c r="C21" s="681"/>
      <c r="D21" s="681"/>
      <c r="E21" s="681"/>
      <c r="F21" s="681"/>
      <c r="G21" s="681"/>
      <c r="H21" s="681"/>
      <c r="I21" s="681"/>
      <c r="J21" s="681"/>
      <c r="K21" s="681"/>
      <c r="L21" s="681"/>
      <c r="M21" s="681"/>
      <c r="N21" s="681"/>
      <c r="O21" s="681"/>
      <c r="P21" s="681"/>
      <c r="Q21" s="682"/>
      <c r="R21" s="683">
        <v>15768</v>
      </c>
      <c r="S21" s="684"/>
      <c r="T21" s="684"/>
      <c r="U21" s="684"/>
      <c r="V21" s="684"/>
      <c r="W21" s="684"/>
      <c r="X21" s="684"/>
      <c r="Y21" s="685"/>
      <c r="Z21" s="686">
        <v>0.4</v>
      </c>
      <c r="AA21" s="686"/>
      <c r="AB21" s="686"/>
      <c r="AC21" s="686"/>
      <c r="AD21" s="687">
        <v>15768</v>
      </c>
      <c r="AE21" s="687"/>
      <c r="AF21" s="687"/>
      <c r="AG21" s="687"/>
      <c r="AH21" s="687"/>
      <c r="AI21" s="687"/>
      <c r="AJ21" s="687"/>
      <c r="AK21" s="687"/>
      <c r="AL21" s="688">
        <v>0.5</v>
      </c>
      <c r="AM21" s="689"/>
      <c r="AN21" s="689"/>
      <c r="AO21" s="690"/>
      <c r="AP21" s="702" t="s">
        <v>275</v>
      </c>
      <c r="AQ21" s="703"/>
      <c r="AR21" s="703"/>
      <c r="AS21" s="703"/>
      <c r="AT21" s="703"/>
      <c r="AU21" s="703"/>
      <c r="AV21" s="703"/>
      <c r="AW21" s="703"/>
      <c r="AX21" s="703"/>
      <c r="AY21" s="703"/>
      <c r="AZ21" s="703"/>
      <c r="BA21" s="703"/>
      <c r="BB21" s="703"/>
      <c r="BC21" s="703"/>
      <c r="BD21" s="703"/>
      <c r="BE21" s="703"/>
      <c r="BF21" s="704"/>
      <c r="BG21" s="683" t="s">
        <v>239</v>
      </c>
      <c r="BH21" s="684"/>
      <c r="BI21" s="684"/>
      <c r="BJ21" s="684"/>
      <c r="BK21" s="684"/>
      <c r="BL21" s="684"/>
      <c r="BM21" s="684"/>
      <c r="BN21" s="685"/>
      <c r="BO21" s="686" t="s">
        <v>239</v>
      </c>
      <c r="BP21" s="686"/>
      <c r="BQ21" s="686"/>
      <c r="BR21" s="686"/>
      <c r="BS21" s="692" t="s">
        <v>239</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2">
      <c r="B22" s="680" t="s">
        <v>276</v>
      </c>
      <c r="C22" s="681"/>
      <c r="D22" s="681"/>
      <c r="E22" s="681"/>
      <c r="F22" s="681"/>
      <c r="G22" s="681"/>
      <c r="H22" s="681"/>
      <c r="I22" s="681"/>
      <c r="J22" s="681"/>
      <c r="K22" s="681"/>
      <c r="L22" s="681"/>
      <c r="M22" s="681"/>
      <c r="N22" s="681"/>
      <c r="O22" s="681"/>
      <c r="P22" s="681"/>
      <c r="Q22" s="682"/>
      <c r="R22" s="683">
        <v>23982</v>
      </c>
      <c r="S22" s="684"/>
      <c r="T22" s="684"/>
      <c r="U22" s="684"/>
      <c r="V22" s="684"/>
      <c r="W22" s="684"/>
      <c r="X22" s="684"/>
      <c r="Y22" s="685"/>
      <c r="Z22" s="686">
        <v>0.6</v>
      </c>
      <c r="AA22" s="686"/>
      <c r="AB22" s="686"/>
      <c r="AC22" s="686"/>
      <c r="AD22" s="687" t="s">
        <v>239</v>
      </c>
      <c r="AE22" s="687"/>
      <c r="AF22" s="687"/>
      <c r="AG22" s="687"/>
      <c r="AH22" s="687"/>
      <c r="AI22" s="687"/>
      <c r="AJ22" s="687"/>
      <c r="AK22" s="687"/>
      <c r="AL22" s="688" t="s">
        <v>239</v>
      </c>
      <c r="AM22" s="689"/>
      <c r="AN22" s="689"/>
      <c r="AO22" s="690"/>
      <c r="AP22" s="702" t="s">
        <v>277</v>
      </c>
      <c r="AQ22" s="703"/>
      <c r="AR22" s="703"/>
      <c r="AS22" s="703"/>
      <c r="AT22" s="703"/>
      <c r="AU22" s="703"/>
      <c r="AV22" s="703"/>
      <c r="AW22" s="703"/>
      <c r="AX22" s="703"/>
      <c r="AY22" s="703"/>
      <c r="AZ22" s="703"/>
      <c r="BA22" s="703"/>
      <c r="BB22" s="703"/>
      <c r="BC22" s="703"/>
      <c r="BD22" s="703"/>
      <c r="BE22" s="703"/>
      <c r="BF22" s="704"/>
      <c r="BG22" s="683" t="s">
        <v>243</v>
      </c>
      <c r="BH22" s="684"/>
      <c r="BI22" s="684"/>
      <c r="BJ22" s="684"/>
      <c r="BK22" s="684"/>
      <c r="BL22" s="684"/>
      <c r="BM22" s="684"/>
      <c r="BN22" s="685"/>
      <c r="BO22" s="686" t="s">
        <v>134</v>
      </c>
      <c r="BP22" s="686"/>
      <c r="BQ22" s="686"/>
      <c r="BR22" s="686"/>
      <c r="BS22" s="692" t="s">
        <v>243</v>
      </c>
      <c r="BT22" s="684"/>
      <c r="BU22" s="684"/>
      <c r="BV22" s="684"/>
      <c r="BW22" s="684"/>
      <c r="BX22" s="684"/>
      <c r="BY22" s="684"/>
      <c r="BZ22" s="684"/>
      <c r="CA22" s="684"/>
      <c r="CB22" s="693"/>
      <c r="CD22" s="665" t="s">
        <v>278</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279</v>
      </c>
      <c r="C23" s="681"/>
      <c r="D23" s="681"/>
      <c r="E23" s="681"/>
      <c r="F23" s="681"/>
      <c r="G23" s="681"/>
      <c r="H23" s="681"/>
      <c r="I23" s="681"/>
      <c r="J23" s="681"/>
      <c r="K23" s="681"/>
      <c r="L23" s="681"/>
      <c r="M23" s="681"/>
      <c r="N23" s="681"/>
      <c r="O23" s="681"/>
      <c r="P23" s="681"/>
      <c r="Q23" s="682"/>
      <c r="R23" s="683" t="s">
        <v>243</v>
      </c>
      <c r="S23" s="684"/>
      <c r="T23" s="684"/>
      <c r="U23" s="684"/>
      <c r="V23" s="684"/>
      <c r="W23" s="684"/>
      <c r="X23" s="684"/>
      <c r="Y23" s="685"/>
      <c r="Z23" s="686" t="s">
        <v>239</v>
      </c>
      <c r="AA23" s="686"/>
      <c r="AB23" s="686"/>
      <c r="AC23" s="686"/>
      <c r="AD23" s="687" t="s">
        <v>243</v>
      </c>
      <c r="AE23" s="687"/>
      <c r="AF23" s="687"/>
      <c r="AG23" s="687"/>
      <c r="AH23" s="687"/>
      <c r="AI23" s="687"/>
      <c r="AJ23" s="687"/>
      <c r="AK23" s="687"/>
      <c r="AL23" s="688" t="s">
        <v>239</v>
      </c>
      <c r="AM23" s="689"/>
      <c r="AN23" s="689"/>
      <c r="AO23" s="690"/>
      <c r="AP23" s="702" t="s">
        <v>280</v>
      </c>
      <c r="AQ23" s="703"/>
      <c r="AR23" s="703"/>
      <c r="AS23" s="703"/>
      <c r="AT23" s="703"/>
      <c r="AU23" s="703"/>
      <c r="AV23" s="703"/>
      <c r="AW23" s="703"/>
      <c r="AX23" s="703"/>
      <c r="AY23" s="703"/>
      <c r="AZ23" s="703"/>
      <c r="BA23" s="703"/>
      <c r="BB23" s="703"/>
      <c r="BC23" s="703"/>
      <c r="BD23" s="703"/>
      <c r="BE23" s="703"/>
      <c r="BF23" s="704"/>
      <c r="BG23" s="683" t="s">
        <v>240</v>
      </c>
      <c r="BH23" s="684"/>
      <c r="BI23" s="684"/>
      <c r="BJ23" s="684"/>
      <c r="BK23" s="684"/>
      <c r="BL23" s="684"/>
      <c r="BM23" s="684"/>
      <c r="BN23" s="685"/>
      <c r="BO23" s="686" t="s">
        <v>239</v>
      </c>
      <c r="BP23" s="686"/>
      <c r="BQ23" s="686"/>
      <c r="BR23" s="686"/>
      <c r="BS23" s="692" t="s">
        <v>134</v>
      </c>
      <c r="BT23" s="684"/>
      <c r="BU23" s="684"/>
      <c r="BV23" s="684"/>
      <c r="BW23" s="684"/>
      <c r="BX23" s="684"/>
      <c r="BY23" s="684"/>
      <c r="BZ23" s="684"/>
      <c r="CA23" s="684"/>
      <c r="CB23" s="693"/>
      <c r="CD23" s="665" t="s">
        <v>217</v>
      </c>
      <c r="CE23" s="666"/>
      <c r="CF23" s="666"/>
      <c r="CG23" s="666"/>
      <c r="CH23" s="666"/>
      <c r="CI23" s="666"/>
      <c r="CJ23" s="666"/>
      <c r="CK23" s="666"/>
      <c r="CL23" s="666"/>
      <c r="CM23" s="666"/>
      <c r="CN23" s="666"/>
      <c r="CO23" s="666"/>
      <c r="CP23" s="666"/>
      <c r="CQ23" s="667"/>
      <c r="CR23" s="665" t="s">
        <v>281</v>
      </c>
      <c r="CS23" s="666"/>
      <c r="CT23" s="666"/>
      <c r="CU23" s="666"/>
      <c r="CV23" s="666"/>
      <c r="CW23" s="666"/>
      <c r="CX23" s="666"/>
      <c r="CY23" s="667"/>
      <c r="CZ23" s="665" t="s">
        <v>282</v>
      </c>
      <c r="DA23" s="666"/>
      <c r="DB23" s="666"/>
      <c r="DC23" s="667"/>
      <c r="DD23" s="665" t="s">
        <v>283</v>
      </c>
      <c r="DE23" s="666"/>
      <c r="DF23" s="666"/>
      <c r="DG23" s="666"/>
      <c r="DH23" s="666"/>
      <c r="DI23" s="666"/>
      <c r="DJ23" s="666"/>
      <c r="DK23" s="667"/>
      <c r="DL23" s="714" t="s">
        <v>284</v>
      </c>
      <c r="DM23" s="715"/>
      <c r="DN23" s="715"/>
      <c r="DO23" s="715"/>
      <c r="DP23" s="715"/>
      <c r="DQ23" s="715"/>
      <c r="DR23" s="715"/>
      <c r="DS23" s="715"/>
      <c r="DT23" s="715"/>
      <c r="DU23" s="715"/>
      <c r="DV23" s="716"/>
      <c r="DW23" s="665" t="s">
        <v>285</v>
      </c>
      <c r="DX23" s="666"/>
      <c r="DY23" s="666"/>
      <c r="DZ23" s="666"/>
      <c r="EA23" s="666"/>
      <c r="EB23" s="666"/>
      <c r="EC23" s="667"/>
    </row>
    <row r="24" spans="2:133" ht="11.25" customHeight="1" x14ac:dyDescent="0.2">
      <c r="B24" s="680" t="s">
        <v>286</v>
      </c>
      <c r="C24" s="681"/>
      <c r="D24" s="681"/>
      <c r="E24" s="681"/>
      <c r="F24" s="681"/>
      <c r="G24" s="681"/>
      <c r="H24" s="681"/>
      <c r="I24" s="681"/>
      <c r="J24" s="681"/>
      <c r="K24" s="681"/>
      <c r="L24" s="681"/>
      <c r="M24" s="681"/>
      <c r="N24" s="681"/>
      <c r="O24" s="681"/>
      <c r="P24" s="681"/>
      <c r="Q24" s="682"/>
      <c r="R24" s="683">
        <v>23982</v>
      </c>
      <c r="S24" s="684"/>
      <c r="T24" s="684"/>
      <c r="U24" s="684"/>
      <c r="V24" s="684"/>
      <c r="W24" s="684"/>
      <c r="X24" s="684"/>
      <c r="Y24" s="685"/>
      <c r="Z24" s="686">
        <v>0.6</v>
      </c>
      <c r="AA24" s="686"/>
      <c r="AB24" s="686"/>
      <c r="AC24" s="686"/>
      <c r="AD24" s="687" t="s">
        <v>134</v>
      </c>
      <c r="AE24" s="687"/>
      <c r="AF24" s="687"/>
      <c r="AG24" s="687"/>
      <c r="AH24" s="687"/>
      <c r="AI24" s="687"/>
      <c r="AJ24" s="687"/>
      <c r="AK24" s="687"/>
      <c r="AL24" s="688" t="s">
        <v>243</v>
      </c>
      <c r="AM24" s="689"/>
      <c r="AN24" s="689"/>
      <c r="AO24" s="690"/>
      <c r="AP24" s="702" t="s">
        <v>287</v>
      </c>
      <c r="AQ24" s="703"/>
      <c r="AR24" s="703"/>
      <c r="AS24" s="703"/>
      <c r="AT24" s="703"/>
      <c r="AU24" s="703"/>
      <c r="AV24" s="703"/>
      <c r="AW24" s="703"/>
      <c r="AX24" s="703"/>
      <c r="AY24" s="703"/>
      <c r="AZ24" s="703"/>
      <c r="BA24" s="703"/>
      <c r="BB24" s="703"/>
      <c r="BC24" s="703"/>
      <c r="BD24" s="703"/>
      <c r="BE24" s="703"/>
      <c r="BF24" s="704"/>
      <c r="BG24" s="683" t="s">
        <v>134</v>
      </c>
      <c r="BH24" s="684"/>
      <c r="BI24" s="684"/>
      <c r="BJ24" s="684"/>
      <c r="BK24" s="684"/>
      <c r="BL24" s="684"/>
      <c r="BM24" s="684"/>
      <c r="BN24" s="685"/>
      <c r="BO24" s="686" t="s">
        <v>243</v>
      </c>
      <c r="BP24" s="686"/>
      <c r="BQ24" s="686"/>
      <c r="BR24" s="686"/>
      <c r="BS24" s="692" t="s">
        <v>134</v>
      </c>
      <c r="BT24" s="684"/>
      <c r="BU24" s="684"/>
      <c r="BV24" s="684"/>
      <c r="BW24" s="684"/>
      <c r="BX24" s="684"/>
      <c r="BY24" s="684"/>
      <c r="BZ24" s="684"/>
      <c r="CA24" s="684"/>
      <c r="CB24" s="693"/>
      <c r="CD24" s="694" t="s">
        <v>288</v>
      </c>
      <c r="CE24" s="695"/>
      <c r="CF24" s="695"/>
      <c r="CG24" s="695"/>
      <c r="CH24" s="695"/>
      <c r="CI24" s="695"/>
      <c r="CJ24" s="695"/>
      <c r="CK24" s="695"/>
      <c r="CL24" s="695"/>
      <c r="CM24" s="695"/>
      <c r="CN24" s="695"/>
      <c r="CO24" s="695"/>
      <c r="CP24" s="695"/>
      <c r="CQ24" s="696"/>
      <c r="CR24" s="672">
        <v>1351080</v>
      </c>
      <c r="CS24" s="673"/>
      <c r="CT24" s="673"/>
      <c r="CU24" s="673"/>
      <c r="CV24" s="673"/>
      <c r="CW24" s="673"/>
      <c r="CX24" s="673"/>
      <c r="CY24" s="674"/>
      <c r="CZ24" s="677">
        <v>35.799999999999997</v>
      </c>
      <c r="DA24" s="678"/>
      <c r="DB24" s="678"/>
      <c r="DC24" s="697"/>
      <c r="DD24" s="722">
        <v>999772</v>
      </c>
      <c r="DE24" s="673"/>
      <c r="DF24" s="673"/>
      <c r="DG24" s="673"/>
      <c r="DH24" s="673"/>
      <c r="DI24" s="673"/>
      <c r="DJ24" s="673"/>
      <c r="DK24" s="674"/>
      <c r="DL24" s="722">
        <v>999702</v>
      </c>
      <c r="DM24" s="673"/>
      <c r="DN24" s="673"/>
      <c r="DO24" s="673"/>
      <c r="DP24" s="673"/>
      <c r="DQ24" s="673"/>
      <c r="DR24" s="673"/>
      <c r="DS24" s="673"/>
      <c r="DT24" s="673"/>
      <c r="DU24" s="673"/>
      <c r="DV24" s="674"/>
      <c r="DW24" s="677">
        <v>33.200000000000003</v>
      </c>
      <c r="DX24" s="678"/>
      <c r="DY24" s="678"/>
      <c r="DZ24" s="678"/>
      <c r="EA24" s="678"/>
      <c r="EB24" s="678"/>
      <c r="EC24" s="679"/>
    </row>
    <row r="25" spans="2:133" ht="11.25" customHeight="1" x14ac:dyDescent="0.2">
      <c r="B25" s="680" t="s">
        <v>289</v>
      </c>
      <c r="C25" s="681"/>
      <c r="D25" s="681"/>
      <c r="E25" s="681"/>
      <c r="F25" s="681"/>
      <c r="G25" s="681"/>
      <c r="H25" s="681"/>
      <c r="I25" s="681"/>
      <c r="J25" s="681"/>
      <c r="K25" s="681"/>
      <c r="L25" s="681"/>
      <c r="M25" s="681"/>
      <c r="N25" s="681"/>
      <c r="O25" s="681"/>
      <c r="P25" s="681"/>
      <c r="Q25" s="682"/>
      <c r="R25" s="683" t="s">
        <v>239</v>
      </c>
      <c r="S25" s="684"/>
      <c r="T25" s="684"/>
      <c r="U25" s="684"/>
      <c r="V25" s="684"/>
      <c r="W25" s="684"/>
      <c r="X25" s="684"/>
      <c r="Y25" s="685"/>
      <c r="Z25" s="686" t="s">
        <v>243</v>
      </c>
      <c r="AA25" s="686"/>
      <c r="AB25" s="686"/>
      <c r="AC25" s="686"/>
      <c r="AD25" s="687" t="s">
        <v>134</v>
      </c>
      <c r="AE25" s="687"/>
      <c r="AF25" s="687"/>
      <c r="AG25" s="687"/>
      <c r="AH25" s="687"/>
      <c r="AI25" s="687"/>
      <c r="AJ25" s="687"/>
      <c r="AK25" s="687"/>
      <c r="AL25" s="688" t="s">
        <v>239</v>
      </c>
      <c r="AM25" s="689"/>
      <c r="AN25" s="689"/>
      <c r="AO25" s="690"/>
      <c r="AP25" s="702" t="s">
        <v>290</v>
      </c>
      <c r="AQ25" s="703"/>
      <c r="AR25" s="703"/>
      <c r="AS25" s="703"/>
      <c r="AT25" s="703"/>
      <c r="AU25" s="703"/>
      <c r="AV25" s="703"/>
      <c r="AW25" s="703"/>
      <c r="AX25" s="703"/>
      <c r="AY25" s="703"/>
      <c r="AZ25" s="703"/>
      <c r="BA25" s="703"/>
      <c r="BB25" s="703"/>
      <c r="BC25" s="703"/>
      <c r="BD25" s="703"/>
      <c r="BE25" s="703"/>
      <c r="BF25" s="704"/>
      <c r="BG25" s="683" t="s">
        <v>240</v>
      </c>
      <c r="BH25" s="684"/>
      <c r="BI25" s="684"/>
      <c r="BJ25" s="684"/>
      <c r="BK25" s="684"/>
      <c r="BL25" s="684"/>
      <c r="BM25" s="684"/>
      <c r="BN25" s="685"/>
      <c r="BO25" s="686" t="s">
        <v>243</v>
      </c>
      <c r="BP25" s="686"/>
      <c r="BQ25" s="686"/>
      <c r="BR25" s="686"/>
      <c r="BS25" s="692" t="s">
        <v>243</v>
      </c>
      <c r="BT25" s="684"/>
      <c r="BU25" s="684"/>
      <c r="BV25" s="684"/>
      <c r="BW25" s="684"/>
      <c r="BX25" s="684"/>
      <c r="BY25" s="684"/>
      <c r="BZ25" s="684"/>
      <c r="CA25" s="684"/>
      <c r="CB25" s="693"/>
      <c r="CD25" s="698" t="s">
        <v>291</v>
      </c>
      <c r="CE25" s="699"/>
      <c r="CF25" s="699"/>
      <c r="CG25" s="699"/>
      <c r="CH25" s="699"/>
      <c r="CI25" s="699"/>
      <c r="CJ25" s="699"/>
      <c r="CK25" s="699"/>
      <c r="CL25" s="699"/>
      <c r="CM25" s="699"/>
      <c r="CN25" s="699"/>
      <c r="CO25" s="699"/>
      <c r="CP25" s="699"/>
      <c r="CQ25" s="700"/>
      <c r="CR25" s="683">
        <v>834022</v>
      </c>
      <c r="CS25" s="719"/>
      <c r="CT25" s="719"/>
      <c r="CU25" s="719"/>
      <c r="CV25" s="719"/>
      <c r="CW25" s="719"/>
      <c r="CX25" s="719"/>
      <c r="CY25" s="720"/>
      <c r="CZ25" s="688">
        <v>22.1</v>
      </c>
      <c r="DA25" s="717"/>
      <c r="DB25" s="717"/>
      <c r="DC25" s="721"/>
      <c r="DD25" s="692">
        <v>796374</v>
      </c>
      <c r="DE25" s="719"/>
      <c r="DF25" s="719"/>
      <c r="DG25" s="719"/>
      <c r="DH25" s="719"/>
      <c r="DI25" s="719"/>
      <c r="DJ25" s="719"/>
      <c r="DK25" s="720"/>
      <c r="DL25" s="692">
        <v>796304</v>
      </c>
      <c r="DM25" s="719"/>
      <c r="DN25" s="719"/>
      <c r="DO25" s="719"/>
      <c r="DP25" s="719"/>
      <c r="DQ25" s="719"/>
      <c r="DR25" s="719"/>
      <c r="DS25" s="719"/>
      <c r="DT25" s="719"/>
      <c r="DU25" s="719"/>
      <c r="DV25" s="720"/>
      <c r="DW25" s="688">
        <v>26.4</v>
      </c>
      <c r="DX25" s="717"/>
      <c r="DY25" s="717"/>
      <c r="DZ25" s="717"/>
      <c r="EA25" s="717"/>
      <c r="EB25" s="717"/>
      <c r="EC25" s="718"/>
    </row>
    <row r="26" spans="2:133" ht="11.25" customHeight="1" x14ac:dyDescent="0.2">
      <c r="B26" s="680" t="s">
        <v>292</v>
      </c>
      <c r="C26" s="681"/>
      <c r="D26" s="681"/>
      <c r="E26" s="681"/>
      <c r="F26" s="681"/>
      <c r="G26" s="681"/>
      <c r="H26" s="681"/>
      <c r="I26" s="681"/>
      <c r="J26" s="681"/>
      <c r="K26" s="681"/>
      <c r="L26" s="681"/>
      <c r="M26" s="681"/>
      <c r="N26" s="681"/>
      <c r="O26" s="681"/>
      <c r="P26" s="681"/>
      <c r="Q26" s="682"/>
      <c r="R26" s="683">
        <v>3014987</v>
      </c>
      <c r="S26" s="684"/>
      <c r="T26" s="684"/>
      <c r="U26" s="684"/>
      <c r="V26" s="684"/>
      <c r="W26" s="684"/>
      <c r="X26" s="684"/>
      <c r="Y26" s="685"/>
      <c r="Z26" s="686">
        <v>74.8</v>
      </c>
      <c r="AA26" s="686"/>
      <c r="AB26" s="686"/>
      <c r="AC26" s="686"/>
      <c r="AD26" s="687">
        <v>2991005</v>
      </c>
      <c r="AE26" s="687"/>
      <c r="AF26" s="687"/>
      <c r="AG26" s="687"/>
      <c r="AH26" s="687"/>
      <c r="AI26" s="687"/>
      <c r="AJ26" s="687"/>
      <c r="AK26" s="687"/>
      <c r="AL26" s="688">
        <v>99.3</v>
      </c>
      <c r="AM26" s="689"/>
      <c r="AN26" s="689"/>
      <c r="AO26" s="690"/>
      <c r="AP26" s="702" t="s">
        <v>293</v>
      </c>
      <c r="AQ26" s="732"/>
      <c r="AR26" s="732"/>
      <c r="AS26" s="732"/>
      <c r="AT26" s="732"/>
      <c r="AU26" s="732"/>
      <c r="AV26" s="732"/>
      <c r="AW26" s="732"/>
      <c r="AX26" s="732"/>
      <c r="AY26" s="732"/>
      <c r="AZ26" s="732"/>
      <c r="BA26" s="732"/>
      <c r="BB26" s="732"/>
      <c r="BC26" s="732"/>
      <c r="BD26" s="732"/>
      <c r="BE26" s="732"/>
      <c r="BF26" s="704"/>
      <c r="BG26" s="683" t="s">
        <v>243</v>
      </c>
      <c r="BH26" s="684"/>
      <c r="BI26" s="684"/>
      <c r="BJ26" s="684"/>
      <c r="BK26" s="684"/>
      <c r="BL26" s="684"/>
      <c r="BM26" s="684"/>
      <c r="BN26" s="685"/>
      <c r="BO26" s="686" t="s">
        <v>134</v>
      </c>
      <c r="BP26" s="686"/>
      <c r="BQ26" s="686"/>
      <c r="BR26" s="686"/>
      <c r="BS26" s="692" t="s">
        <v>243</v>
      </c>
      <c r="BT26" s="684"/>
      <c r="BU26" s="684"/>
      <c r="BV26" s="684"/>
      <c r="BW26" s="684"/>
      <c r="BX26" s="684"/>
      <c r="BY26" s="684"/>
      <c r="BZ26" s="684"/>
      <c r="CA26" s="684"/>
      <c r="CB26" s="693"/>
      <c r="CD26" s="698" t="s">
        <v>294</v>
      </c>
      <c r="CE26" s="699"/>
      <c r="CF26" s="699"/>
      <c r="CG26" s="699"/>
      <c r="CH26" s="699"/>
      <c r="CI26" s="699"/>
      <c r="CJ26" s="699"/>
      <c r="CK26" s="699"/>
      <c r="CL26" s="699"/>
      <c r="CM26" s="699"/>
      <c r="CN26" s="699"/>
      <c r="CO26" s="699"/>
      <c r="CP26" s="699"/>
      <c r="CQ26" s="700"/>
      <c r="CR26" s="683">
        <v>525782</v>
      </c>
      <c r="CS26" s="684"/>
      <c r="CT26" s="684"/>
      <c r="CU26" s="684"/>
      <c r="CV26" s="684"/>
      <c r="CW26" s="684"/>
      <c r="CX26" s="684"/>
      <c r="CY26" s="685"/>
      <c r="CZ26" s="688">
        <v>13.9</v>
      </c>
      <c r="DA26" s="717"/>
      <c r="DB26" s="717"/>
      <c r="DC26" s="721"/>
      <c r="DD26" s="692">
        <v>490064</v>
      </c>
      <c r="DE26" s="684"/>
      <c r="DF26" s="684"/>
      <c r="DG26" s="684"/>
      <c r="DH26" s="684"/>
      <c r="DI26" s="684"/>
      <c r="DJ26" s="684"/>
      <c r="DK26" s="685"/>
      <c r="DL26" s="692" t="s">
        <v>239</v>
      </c>
      <c r="DM26" s="684"/>
      <c r="DN26" s="684"/>
      <c r="DO26" s="684"/>
      <c r="DP26" s="684"/>
      <c r="DQ26" s="684"/>
      <c r="DR26" s="684"/>
      <c r="DS26" s="684"/>
      <c r="DT26" s="684"/>
      <c r="DU26" s="684"/>
      <c r="DV26" s="685"/>
      <c r="DW26" s="688" t="s">
        <v>243</v>
      </c>
      <c r="DX26" s="717"/>
      <c r="DY26" s="717"/>
      <c r="DZ26" s="717"/>
      <c r="EA26" s="717"/>
      <c r="EB26" s="717"/>
      <c r="EC26" s="718"/>
    </row>
    <row r="27" spans="2:133" ht="11.25" customHeight="1" x14ac:dyDescent="0.2">
      <c r="B27" s="680" t="s">
        <v>295</v>
      </c>
      <c r="C27" s="681"/>
      <c r="D27" s="681"/>
      <c r="E27" s="681"/>
      <c r="F27" s="681"/>
      <c r="G27" s="681"/>
      <c r="H27" s="681"/>
      <c r="I27" s="681"/>
      <c r="J27" s="681"/>
      <c r="K27" s="681"/>
      <c r="L27" s="681"/>
      <c r="M27" s="681"/>
      <c r="N27" s="681"/>
      <c r="O27" s="681"/>
      <c r="P27" s="681"/>
      <c r="Q27" s="682"/>
      <c r="R27" s="683">
        <v>1705</v>
      </c>
      <c r="S27" s="684"/>
      <c r="T27" s="684"/>
      <c r="U27" s="684"/>
      <c r="V27" s="684"/>
      <c r="W27" s="684"/>
      <c r="X27" s="684"/>
      <c r="Y27" s="685"/>
      <c r="Z27" s="686">
        <v>0</v>
      </c>
      <c r="AA27" s="686"/>
      <c r="AB27" s="686"/>
      <c r="AC27" s="686"/>
      <c r="AD27" s="687">
        <v>1705</v>
      </c>
      <c r="AE27" s="687"/>
      <c r="AF27" s="687"/>
      <c r="AG27" s="687"/>
      <c r="AH27" s="687"/>
      <c r="AI27" s="687"/>
      <c r="AJ27" s="687"/>
      <c r="AK27" s="687"/>
      <c r="AL27" s="688">
        <v>0.1</v>
      </c>
      <c r="AM27" s="689"/>
      <c r="AN27" s="689"/>
      <c r="AO27" s="690"/>
      <c r="AP27" s="680" t="s">
        <v>296</v>
      </c>
      <c r="AQ27" s="681"/>
      <c r="AR27" s="681"/>
      <c r="AS27" s="681"/>
      <c r="AT27" s="681"/>
      <c r="AU27" s="681"/>
      <c r="AV27" s="681"/>
      <c r="AW27" s="681"/>
      <c r="AX27" s="681"/>
      <c r="AY27" s="681"/>
      <c r="AZ27" s="681"/>
      <c r="BA27" s="681"/>
      <c r="BB27" s="681"/>
      <c r="BC27" s="681"/>
      <c r="BD27" s="681"/>
      <c r="BE27" s="681"/>
      <c r="BF27" s="682"/>
      <c r="BG27" s="683">
        <v>2657286</v>
      </c>
      <c r="BH27" s="684"/>
      <c r="BI27" s="684"/>
      <c r="BJ27" s="684"/>
      <c r="BK27" s="684"/>
      <c r="BL27" s="684"/>
      <c r="BM27" s="684"/>
      <c r="BN27" s="685"/>
      <c r="BO27" s="686">
        <v>100</v>
      </c>
      <c r="BP27" s="686"/>
      <c r="BQ27" s="686"/>
      <c r="BR27" s="686"/>
      <c r="BS27" s="692">
        <v>73821</v>
      </c>
      <c r="BT27" s="684"/>
      <c r="BU27" s="684"/>
      <c r="BV27" s="684"/>
      <c r="BW27" s="684"/>
      <c r="BX27" s="684"/>
      <c r="BY27" s="684"/>
      <c r="BZ27" s="684"/>
      <c r="CA27" s="684"/>
      <c r="CB27" s="693"/>
      <c r="CD27" s="698" t="s">
        <v>297</v>
      </c>
      <c r="CE27" s="699"/>
      <c r="CF27" s="699"/>
      <c r="CG27" s="699"/>
      <c r="CH27" s="699"/>
      <c r="CI27" s="699"/>
      <c r="CJ27" s="699"/>
      <c r="CK27" s="699"/>
      <c r="CL27" s="699"/>
      <c r="CM27" s="699"/>
      <c r="CN27" s="699"/>
      <c r="CO27" s="699"/>
      <c r="CP27" s="699"/>
      <c r="CQ27" s="700"/>
      <c r="CR27" s="683">
        <v>455673</v>
      </c>
      <c r="CS27" s="719"/>
      <c r="CT27" s="719"/>
      <c r="CU27" s="719"/>
      <c r="CV27" s="719"/>
      <c r="CW27" s="719"/>
      <c r="CX27" s="719"/>
      <c r="CY27" s="720"/>
      <c r="CZ27" s="688">
        <v>12.1</v>
      </c>
      <c r="DA27" s="717"/>
      <c r="DB27" s="717"/>
      <c r="DC27" s="721"/>
      <c r="DD27" s="692">
        <v>142013</v>
      </c>
      <c r="DE27" s="719"/>
      <c r="DF27" s="719"/>
      <c r="DG27" s="719"/>
      <c r="DH27" s="719"/>
      <c r="DI27" s="719"/>
      <c r="DJ27" s="719"/>
      <c r="DK27" s="720"/>
      <c r="DL27" s="692">
        <v>142013</v>
      </c>
      <c r="DM27" s="719"/>
      <c r="DN27" s="719"/>
      <c r="DO27" s="719"/>
      <c r="DP27" s="719"/>
      <c r="DQ27" s="719"/>
      <c r="DR27" s="719"/>
      <c r="DS27" s="719"/>
      <c r="DT27" s="719"/>
      <c r="DU27" s="719"/>
      <c r="DV27" s="720"/>
      <c r="DW27" s="688">
        <v>4.7</v>
      </c>
      <c r="DX27" s="717"/>
      <c r="DY27" s="717"/>
      <c r="DZ27" s="717"/>
      <c r="EA27" s="717"/>
      <c r="EB27" s="717"/>
      <c r="EC27" s="718"/>
    </row>
    <row r="28" spans="2:133" ht="11.25" customHeight="1" x14ac:dyDescent="0.2">
      <c r="B28" s="680" t="s">
        <v>298</v>
      </c>
      <c r="C28" s="681"/>
      <c r="D28" s="681"/>
      <c r="E28" s="681"/>
      <c r="F28" s="681"/>
      <c r="G28" s="681"/>
      <c r="H28" s="681"/>
      <c r="I28" s="681"/>
      <c r="J28" s="681"/>
      <c r="K28" s="681"/>
      <c r="L28" s="681"/>
      <c r="M28" s="681"/>
      <c r="N28" s="681"/>
      <c r="O28" s="681"/>
      <c r="P28" s="681"/>
      <c r="Q28" s="682"/>
      <c r="R28" s="683">
        <v>24255</v>
      </c>
      <c r="S28" s="684"/>
      <c r="T28" s="684"/>
      <c r="U28" s="684"/>
      <c r="V28" s="684"/>
      <c r="W28" s="684"/>
      <c r="X28" s="684"/>
      <c r="Y28" s="685"/>
      <c r="Z28" s="686">
        <v>0.6</v>
      </c>
      <c r="AA28" s="686"/>
      <c r="AB28" s="686"/>
      <c r="AC28" s="686"/>
      <c r="AD28" s="687" t="s">
        <v>243</v>
      </c>
      <c r="AE28" s="687"/>
      <c r="AF28" s="687"/>
      <c r="AG28" s="687"/>
      <c r="AH28" s="687"/>
      <c r="AI28" s="687"/>
      <c r="AJ28" s="687"/>
      <c r="AK28" s="687"/>
      <c r="AL28" s="688" t="s">
        <v>239</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299</v>
      </c>
      <c r="CE28" s="699"/>
      <c r="CF28" s="699"/>
      <c r="CG28" s="699"/>
      <c r="CH28" s="699"/>
      <c r="CI28" s="699"/>
      <c r="CJ28" s="699"/>
      <c r="CK28" s="699"/>
      <c r="CL28" s="699"/>
      <c r="CM28" s="699"/>
      <c r="CN28" s="699"/>
      <c r="CO28" s="699"/>
      <c r="CP28" s="699"/>
      <c r="CQ28" s="700"/>
      <c r="CR28" s="683">
        <v>61385</v>
      </c>
      <c r="CS28" s="684"/>
      <c r="CT28" s="684"/>
      <c r="CU28" s="684"/>
      <c r="CV28" s="684"/>
      <c r="CW28" s="684"/>
      <c r="CX28" s="684"/>
      <c r="CY28" s="685"/>
      <c r="CZ28" s="688">
        <v>1.6</v>
      </c>
      <c r="DA28" s="717"/>
      <c r="DB28" s="717"/>
      <c r="DC28" s="721"/>
      <c r="DD28" s="692">
        <v>61385</v>
      </c>
      <c r="DE28" s="684"/>
      <c r="DF28" s="684"/>
      <c r="DG28" s="684"/>
      <c r="DH28" s="684"/>
      <c r="DI28" s="684"/>
      <c r="DJ28" s="684"/>
      <c r="DK28" s="685"/>
      <c r="DL28" s="692">
        <v>61385</v>
      </c>
      <c r="DM28" s="684"/>
      <c r="DN28" s="684"/>
      <c r="DO28" s="684"/>
      <c r="DP28" s="684"/>
      <c r="DQ28" s="684"/>
      <c r="DR28" s="684"/>
      <c r="DS28" s="684"/>
      <c r="DT28" s="684"/>
      <c r="DU28" s="684"/>
      <c r="DV28" s="685"/>
      <c r="DW28" s="688">
        <v>2</v>
      </c>
      <c r="DX28" s="717"/>
      <c r="DY28" s="717"/>
      <c r="DZ28" s="717"/>
      <c r="EA28" s="717"/>
      <c r="EB28" s="717"/>
      <c r="EC28" s="718"/>
    </row>
    <row r="29" spans="2:133" ht="11.25" customHeight="1" x14ac:dyDescent="0.2">
      <c r="B29" s="680" t="s">
        <v>300</v>
      </c>
      <c r="C29" s="681"/>
      <c r="D29" s="681"/>
      <c r="E29" s="681"/>
      <c r="F29" s="681"/>
      <c r="G29" s="681"/>
      <c r="H29" s="681"/>
      <c r="I29" s="681"/>
      <c r="J29" s="681"/>
      <c r="K29" s="681"/>
      <c r="L29" s="681"/>
      <c r="M29" s="681"/>
      <c r="N29" s="681"/>
      <c r="O29" s="681"/>
      <c r="P29" s="681"/>
      <c r="Q29" s="682"/>
      <c r="R29" s="683">
        <v>46827</v>
      </c>
      <c r="S29" s="684"/>
      <c r="T29" s="684"/>
      <c r="U29" s="684"/>
      <c r="V29" s="684"/>
      <c r="W29" s="684"/>
      <c r="X29" s="684"/>
      <c r="Y29" s="685"/>
      <c r="Z29" s="686">
        <v>1.2</v>
      </c>
      <c r="AA29" s="686"/>
      <c r="AB29" s="686"/>
      <c r="AC29" s="686"/>
      <c r="AD29" s="687">
        <v>18519</v>
      </c>
      <c r="AE29" s="687"/>
      <c r="AF29" s="687"/>
      <c r="AG29" s="687"/>
      <c r="AH29" s="687"/>
      <c r="AI29" s="687"/>
      <c r="AJ29" s="687"/>
      <c r="AK29" s="687"/>
      <c r="AL29" s="688">
        <v>0.6</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301</v>
      </c>
      <c r="CE29" s="724"/>
      <c r="CF29" s="698" t="s">
        <v>302</v>
      </c>
      <c r="CG29" s="699"/>
      <c r="CH29" s="699"/>
      <c r="CI29" s="699"/>
      <c r="CJ29" s="699"/>
      <c r="CK29" s="699"/>
      <c r="CL29" s="699"/>
      <c r="CM29" s="699"/>
      <c r="CN29" s="699"/>
      <c r="CO29" s="699"/>
      <c r="CP29" s="699"/>
      <c r="CQ29" s="700"/>
      <c r="CR29" s="683">
        <v>61385</v>
      </c>
      <c r="CS29" s="719"/>
      <c r="CT29" s="719"/>
      <c r="CU29" s="719"/>
      <c r="CV29" s="719"/>
      <c r="CW29" s="719"/>
      <c r="CX29" s="719"/>
      <c r="CY29" s="720"/>
      <c r="CZ29" s="688">
        <v>1.6</v>
      </c>
      <c r="DA29" s="717"/>
      <c r="DB29" s="717"/>
      <c r="DC29" s="721"/>
      <c r="DD29" s="692">
        <v>61385</v>
      </c>
      <c r="DE29" s="719"/>
      <c r="DF29" s="719"/>
      <c r="DG29" s="719"/>
      <c r="DH29" s="719"/>
      <c r="DI29" s="719"/>
      <c r="DJ29" s="719"/>
      <c r="DK29" s="720"/>
      <c r="DL29" s="692">
        <v>61385</v>
      </c>
      <c r="DM29" s="719"/>
      <c r="DN29" s="719"/>
      <c r="DO29" s="719"/>
      <c r="DP29" s="719"/>
      <c r="DQ29" s="719"/>
      <c r="DR29" s="719"/>
      <c r="DS29" s="719"/>
      <c r="DT29" s="719"/>
      <c r="DU29" s="719"/>
      <c r="DV29" s="720"/>
      <c r="DW29" s="688">
        <v>2</v>
      </c>
      <c r="DX29" s="717"/>
      <c r="DY29" s="717"/>
      <c r="DZ29" s="717"/>
      <c r="EA29" s="717"/>
      <c r="EB29" s="717"/>
      <c r="EC29" s="718"/>
    </row>
    <row r="30" spans="2:133" ht="11.25" customHeight="1" x14ac:dyDescent="0.2">
      <c r="B30" s="680" t="s">
        <v>303</v>
      </c>
      <c r="C30" s="681"/>
      <c r="D30" s="681"/>
      <c r="E30" s="681"/>
      <c r="F30" s="681"/>
      <c r="G30" s="681"/>
      <c r="H30" s="681"/>
      <c r="I30" s="681"/>
      <c r="J30" s="681"/>
      <c r="K30" s="681"/>
      <c r="L30" s="681"/>
      <c r="M30" s="681"/>
      <c r="N30" s="681"/>
      <c r="O30" s="681"/>
      <c r="P30" s="681"/>
      <c r="Q30" s="682"/>
      <c r="R30" s="683">
        <v>5769</v>
      </c>
      <c r="S30" s="684"/>
      <c r="T30" s="684"/>
      <c r="U30" s="684"/>
      <c r="V30" s="684"/>
      <c r="W30" s="684"/>
      <c r="X30" s="684"/>
      <c r="Y30" s="685"/>
      <c r="Z30" s="686">
        <v>0.1</v>
      </c>
      <c r="AA30" s="686"/>
      <c r="AB30" s="686"/>
      <c r="AC30" s="686"/>
      <c r="AD30" s="687" t="s">
        <v>240</v>
      </c>
      <c r="AE30" s="687"/>
      <c r="AF30" s="687"/>
      <c r="AG30" s="687"/>
      <c r="AH30" s="687"/>
      <c r="AI30" s="687"/>
      <c r="AJ30" s="687"/>
      <c r="AK30" s="687"/>
      <c r="AL30" s="688" t="s">
        <v>243</v>
      </c>
      <c r="AM30" s="689"/>
      <c r="AN30" s="689"/>
      <c r="AO30" s="690"/>
      <c r="AP30" s="662" t="s">
        <v>217</v>
      </c>
      <c r="AQ30" s="663"/>
      <c r="AR30" s="663"/>
      <c r="AS30" s="663"/>
      <c r="AT30" s="663"/>
      <c r="AU30" s="663"/>
      <c r="AV30" s="663"/>
      <c r="AW30" s="663"/>
      <c r="AX30" s="663"/>
      <c r="AY30" s="663"/>
      <c r="AZ30" s="663"/>
      <c r="BA30" s="663"/>
      <c r="BB30" s="663"/>
      <c r="BC30" s="663"/>
      <c r="BD30" s="663"/>
      <c r="BE30" s="663"/>
      <c r="BF30" s="664"/>
      <c r="BG30" s="662" t="s">
        <v>304</v>
      </c>
      <c r="BH30" s="736"/>
      <c r="BI30" s="736"/>
      <c r="BJ30" s="736"/>
      <c r="BK30" s="736"/>
      <c r="BL30" s="736"/>
      <c r="BM30" s="736"/>
      <c r="BN30" s="736"/>
      <c r="BO30" s="736"/>
      <c r="BP30" s="736"/>
      <c r="BQ30" s="737"/>
      <c r="BR30" s="662" t="s">
        <v>305</v>
      </c>
      <c r="BS30" s="736"/>
      <c r="BT30" s="736"/>
      <c r="BU30" s="736"/>
      <c r="BV30" s="736"/>
      <c r="BW30" s="736"/>
      <c r="BX30" s="736"/>
      <c r="BY30" s="736"/>
      <c r="BZ30" s="736"/>
      <c r="CA30" s="736"/>
      <c r="CB30" s="737"/>
      <c r="CD30" s="725"/>
      <c r="CE30" s="726"/>
      <c r="CF30" s="698" t="s">
        <v>306</v>
      </c>
      <c r="CG30" s="699"/>
      <c r="CH30" s="699"/>
      <c r="CI30" s="699"/>
      <c r="CJ30" s="699"/>
      <c r="CK30" s="699"/>
      <c r="CL30" s="699"/>
      <c r="CM30" s="699"/>
      <c r="CN30" s="699"/>
      <c r="CO30" s="699"/>
      <c r="CP30" s="699"/>
      <c r="CQ30" s="700"/>
      <c r="CR30" s="683">
        <v>58004</v>
      </c>
      <c r="CS30" s="684"/>
      <c r="CT30" s="684"/>
      <c r="CU30" s="684"/>
      <c r="CV30" s="684"/>
      <c r="CW30" s="684"/>
      <c r="CX30" s="684"/>
      <c r="CY30" s="685"/>
      <c r="CZ30" s="688">
        <v>1.5</v>
      </c>
      <c r="DA30" s="717"/>
      <c r="DB30" s="717"/>
      <c r="DC30" s="721"/>
      <c r="DD30" s="692">
        <v>58004</v>
      </c>
      <c r="DE30" s="684"/>
      <c r="DF30" s="684"/>
      <c r="DG30" s="684"/>
      <c r="DH30" s="684"/>
      <c r="DI30" s="684"/>
      <c r="DJ30" s="684"/>
      <c r="DK30" s="685"/>
      <c r="DL30" s="692">
        <v>58004</v>
      </c>
      <c r="DM30" s="684"/>
      <c r="DN30" s="684"/>
      <c r="DO30" s="684"/>
      <c r="DP30" s="684"/>
      <c r="DQ30" s="684"/>
      <c r="DR30" s="684"/>
      <c r="DS30" s="684"/>
      <c r="DT30" s="684"/>
      <c r="DU30" s="684"/>
      <c r="DV30" s="685"/>
      <c r="DW30" s="688">
        <v>1.9</v>
      </c>
      <c r="DX30" s="717"/>
      <c r="DY30" s="717"/>
      <c r="DZ30" s="717"/>
      <c r="EA30" s="717"/>
      <c r="EB30" s="717"/>
      <c r="EC30" s="718"/>
    </row>
    <row r="31" spans="2:133" ht="11.25" customHeight="1" x14ac:dyDescent="0.2">
      <c r="B31" s="680" t="s">
        <v>307</v>
      </c>
      <c r="C31" s="681"/>
      <c r="D31" s="681"/>
      <c r="E31" s="681"/>
      <c r="F31" s="681"/>
      <c r="G31" s="681"/>
      <c r="H31" s="681"/>
      <c r="I31" s="681"/>
      <c r="J31" s="681"/>
      <c r="K31" s="681"/>
      <c r="L31" s="681"/>
      <c r="M31" s="681"/>
      <c r="N31" s="681"/>
      <c r="O31" s="681"/>
      <c r="P31" s="681"/>
      <c r="Q31" s="682"/>
      <c r="R31" s="683">
        <v>276489</v>
      </c>
      <c r="S31" s="684"/>
      <c r="T31" s="684"/>
      <c r="U31" s="684"/>
      <c r="V31" s="684"/>
      <c r="W31" s="684"/>
      <c r="X31" s="684"/>
      <c r="Y31" s="685"/>
      <c r="Z31" s="686">
        <v>6.9</v>
      </c>
      <c r="AA31" s="686"/>
      <c r="AB31" s="686"/>
      <c r="AC31" s="686"/>
      <c r="AD31" s="687" t="s">
        <v>243</v>
      </c>
      <c r="AE31" s="687"/>
      <c r="AF31" s="687"/>
      <c r="AG31" s="687"/>
      <c r="AH31" s="687"/>
      <c r="AI31" s="687"/>
      <c r="AJ31" s="687"/>
      <c r="AK31" s="687"/>
      <c r="AL31" s="688" t="s">
        <v>243</v>
      </c>
      <c r="AM31" s="689"/>
      <c r="AN31" s="689"/>
      <c r="AO31" s="690"/>
      <c r="AP31" s="740" t="s">
        <v>308</v>
      </c>
      <c r="AQ31" s="741"/>
      <c r="AR31" s="741"/>
      <c r="AS31" s="741"/>
      <c r="AT31" s="746" t="s">
        <v>309</v>
      </c>
      <c r="AU31" s="231"/>
      <c r="AV31" s="231"/>
      <c r="AW31" s="231"/>
      <c r="AX31" s="669" t="s">
        <v>184</v>
      </c>
      <c r="AY31" s="670"/>
      <c r="AZ31" s="670"/>
      <c r="BA31" s="670"/>
      <c r="BB31" s="670"/>
      <c r="BC31" s="670"/>
      <c r="BD31" s="670"/>
      <c r="BE31" s="670"/>
      <c r="BF31" s="671"/>
      <c r="BG31" s="751">
        <v>99.6</v>
      </c>
      <c r="BH31" s="738"/>
      <c r="BI31" s="738"/>
      <c r="BJ31" s="738"/>
      <c r="BK31" s="738"/>
      <c r="BL31" s="738"/>
      <c r="BM31" s="678">
        <v>98.6</v>
      </c>
      <c r="BN31" s="738"/>
      <c r="BO31" s="738"/>
      <c r="BP31" s="738"/>
      <c r="BQ31" s="739"/>
      <c r="BR31" s="751">
        <v>99.4</v>
      </c>
      <c r="BS31" s="738"/>
      <c r="BT31" s="738"/>
      <c r="BU31" s="738"/>
      <c r="BV31" s="738"/>
      <c r="BW31" s="738"/>
      <c r="BX31" s="678">
        <v>98.5</v>
      </c>
      <c r="BY31" s="738"/>
      <c r="BZ31" s="738"/>
      <c r="CA31" s="738"/>
      <c r="CB31" s="739"/>
      <c r="CD31" s="725"/>
      <c r="CE31" s="726"/>
      <c r="CF31" s="698" t="s">
        <v>310</v>
      </c>
      <c r="CG31" s="699"/>
      <c r="CH31" s="699"/>
      <c r="CI31" s="699"/>
      <c r="CJ31" s="699"/>
      <c r="CK31" s="699"/>
      <c r="CL31" s="699"/>
      <c r="CM31" s="699"/>
      <c r="CN31" s="699"/>
      <c r="CO31" s="699"/>
      <c r="CP31" s="699"/>
      <c r="CQ31" s="700"/>
      <c r="CR31" s="683">
        <v>3381</v>
      </c>
      <c r="CS31" s="719"/>
      <c r="CT31" s="719"/>
      <c r="CU31" s="719"/>
      <c r="CV31" s="719"/>
      <c r="CW31" s="719"/>
      <c r="CX31" s="719"/>
      <c r="CY31" s="720"/>
      <c r="CZ31" s="688">
        <v>0.1</v>
      </c>
      <c r="DA31" s="717"/>
      <c r="DB31" s="717"/>
      <c r="DC31" s="721"/>
      <c r="DD31" s="692">
        <v>3381</v>
      </c>
      <c r="DE31" s="719"/>
      <c r="DF31" s="719"/>
      <c r="DG31" s="719"/>
      <c r="DH31" s="719"/>
      <c r="DI31" s="719"/>
      <c r="DJ31" s="719"/>
      <c r="DK31" s="720"/>
      <c r="DL31" s="692">
        <v>3381</v>
      </c>
      <c r="DM31" s="719"/>
      <c r="DN31" s="719"/>
      <c r="DO31" s="719"/>
      <c r="DP31" s="719"/>
      <c r="DQ31" s="719"/>
      <c r="DR31" s="719"/>
      <c r="DS31" s="719"/>
      <c r="DT31" s="719"/>
      <c r="DU31" s="719"/>
      <c r="DV31" s="720"/>
      <c r="DW31" s="688">
        <v>0.1</v>
      </c>
      <c r="DX31" s="717"/>
      <c r="DY31" s="717"/>
      <c r="DZ31" s="717"/>
      <c r="EA31" s="717"/>
      <c r="EB31" s="717"/>
      <c r="EC31" s="718"/>
    </row>
    <row r="32" spans="2:133" ht="11.25" customHeight="1" x14ac:dyDescent="0.2">
      <c r="B32" s="729" t="s">
        <v>311</v>
      </c>
      <c r="C32" s="730"/>
      <c r="D32" s="730"/>
      <c r="E32" s="730"/>
      <c r="F32" s="730"/>
      <c r="G32" s="730"/>
      <c r="H32" s="730"/>
      <c r="I32" s="730"/>
      <c r="J32" s="730"/>
      <c r="K32" s="730"/>
      <c r="L32" s="730"/>
      <c r="M32" s="730"/>
      <c r="N32" s="730"/>
      <c r="O32" s="730"/>
      <c r="P32" s="730"/>
      <c r="Q32" s="731"/>
      <c r="R32" s="683" t="s">
        <v>239</v>
      </c>
      <c r="S32" s="684"/>
      <c r="T32" s="684"/>
      <c r="U32" s="684"/>
      <c r="V32" s="684"/>
      <c r="W32" s="684"/>
      <c r="X32" s="684"/>
      <c r="Y32" s="685"/>
      <c r="Z32" s="686" t="s">
        <v>134</v>
      </c>
      <c r="AA32" s="686"/>
      <c r="AB32" s="686"/>
      <c r="AC32" s="686"/>
      <c r="AD32" s="687" t="s">
        <v>239</v>
      </c>
      <c r="AE32" s="687"/>
      <c r="AF32" s="687"/>
      <c r="AG32" s="687"/>
      <c r="AH32" s="687"/>
      <c r="AI32" s="687"/>
      <c r="AJ32" s="687"/>
      <c r="AK32" s="687"/>
      <c r="AL32" s="688" t="s">
        <v>243</v>
      </c>
      <c r="AM32" s="689"/>
      <c r="AN32" s="689"/>
      <c r="AO32" s="690"/>
      <c r="AP32" s="742"/>
      <c r="AQ32" s="743"/>
      <c r="AR32" s="743"/>
      <c r="AS32" s="743"/>
      <c r="AT32" s="747"/>
      <c r="AU32" s="230" t="s">
        <v>312</v>
      </c>
      <c r="AV32" s="230"/>
      <c r="AW32" s="230"/>
      <c r="AX32" s="680" t="s">
        <v>313</v>
      </c>
      <c r="AY32" s="681"/>
      <c r="AZ32" s="681"/>
      <c r="BA32" s="681"/>
      <c r="BB32" s="681"/>
      <c r="BC32" s="681"/>
      <c r="BD32" s="681"/>
      <c r="BE32" s="681"/>
      <c r="BF32" s="682"/>
      <c r="BG32" s="752">
        <v>99.4</v>
      </c>
      <c r="BH32" s="719"/>
      <c r="BI32" s="719"/>
      <c r="BJ32" s="719"/>
      <c r="BK32" s="719"/>
      <c r="BL32" s="719"/>
      <c r="BM32" s="689">
        <v>98.5</v>
      </c>
      <c r="BN32" s="749"/>
      <c r="BO32" s="749"/>
      <c r="BP32" s="749"/>
      <c r="BQ32" s="750"/>
      <c r="BR32" s="752">
        <v>99.4</v>
      </c>
      <c r="BS32" s="719"/>
      <c r="BT32" s="719"/>
      <c r="BU32" s="719"/>
      <c r="BV32" s="719"/>
      <c r="BW32" s="719"/>
      <c r="BX32" s="689">
        <v>98.5</v>
      </c>
      <c r="BY32" s="749"/>
      <c r="BZ32" s="749"/>
      <c r="CA32" s="749"/>
      <c r="CB32" s="750"/>
      <c r="CD32" s="727"/>
      <c r="CE32" s="728"/>
      <c r="CF32" s="698" t="s">
        <v>314</v>
      </c>
      <c r="CG32" s="699"/>
      <c r="CH32" s="699"/>
      <c r="CI32" s="699"/>
      <c r="CJ32" s="699"/>
      <c r="CK32" s="699"/>
      <c r="CL32" s="699"/>
      <c r="CM32" s="699"/>
      <c r="CN32" s="699"/>
      <c r="CO32" s="699"/>
      <c r="CP32" s="699"/>
      <c r="CQ32" s="700"/>
      <c r="CR32" s="683" t="s">
        <v>243</v>
      </c>
      <c r="CS32" s="684"/>
      <c r="CT32" s="684"/>
      <c r="CU32" s="684"/>
      <c r="CV32" s="684"/>
      <c r="CW32" s="684"/>
      <c r="CX32" s="684"/>
      <c r="CY32" s="685"/>
      <c r="CZ32" s="688" t="s">
        <v>239</v>
      </c>
      <c r="DA32" s="717"/>
      <c r="DB32" s="717"/>
      <c r="DC32" s="721"/>
      <c r="DD32" s="692" t="s">
        <v>239</v>
      </c>
      <c r="DE32" s="684"/>
      <c r="DF32" s="684"/>
      <c r="DG32" s="684"/>
      <c r="DH32" s="684"/>
      <c r="DI32" s="684"/>
      <c r="DJ32" s="684"/>
      <c r="DK32" s="685"/>
      <c r="DL32" s="692" t="s">
        <v>134</v>
      </c>
      <c r="DM32" s="684"/>
      <c r="DN32" s="684"/>
      <c r="DO32" s="684"/>
      <c r="DP32" s="684"/>
      <c r="DQ32" s="684"/>
      <c r="DR32" s="684"/>
      <c r="DS32" s="684"/>
      <c r="DT32" s="684"/>
      <c r="DU32" s="684"/>
      <c r="DV32" s="685"/>
      <c r="DW32" s="688" t="s">
        <v>243</v>
      </c>
      <c r="DX32" s="717"/>
      <c r="DY32" s="717"/>
      <c r="DZ32" s="717"/>
      <c r="EA32" s="717"/>
      <c r="EB32" s="717"/>
      <c r="EC32" s="718"/>
    </row>
    <row r="33" spans="2:133" ht="11.25" customHeight="1" x14ac:dyDescent="0.2">
      <c r="B33" s="680" t="s">
        <v>315</v>
      </c>
      <c r="C33" s="681"/>
      <c r="D33" s="681"/>
      <c r="E33" s="681"/>
      <c r="F33" s="681"/>
      <c r="G33" s="681"/>
      <c r="H33" s="681"/>
      <c r="I33" s="681"/>
      <c r="J33" s="681"/>
      <c r="K33" s="681"/>
      <c r="L33" s="681"/>
      <c r="M33" s="681"/>
      <c r="N33" s="681"/>
      <c r="O33" s="681"/>
      <c r="P33" s="681"/>
      <c r="Q33" s="682"/>
      <c r="R33" s="683">
        <v>273138</v>
      </c>
      <c r="S33" s="684"/>
      <c r="T33" s="684"/>
      <c r="U33" s="684"/>
      <c r="V33" s="684"/>
      <c r="W33" s="684"/>
      <c r="X33" s="684"/>
      <c r="Y33" s="685"/>
      <c r="Z33" s="686">
        <v>6.8</v>
      </c>
      <c r="AA33" s="686"/>
      <c r="AB33" s="686"/>
      <c r="AC33" s="686"/>
      <c r="AD33" s="687" t="s">
        <v>134</v>
      </c>
      <c r="AE33" s="687"/>
      <c r="AF33" s="687"/>
      <c r="AG33" s="687"/>
      <c r="AH33" s="687"/>
      <c r="AI33" s="687"/>
      <c r="AJ33" s="687"/>
      <c r="AK33" s="687"/>
      <c r="AL33" s="688" t="s">
        <v>239</v>
      </c>
      <c r="AM33" s="689"/>
      <c r="AN33" s="689"/>
      <c r="AO33" s="690"/>
      <c r="AP33" s="744"/>
      <c r="AQ33" s="745"/>
      <c r="AR33" s="745"/>
      <c r="AS33" s="745"/>
      <c r="AT33" s="748"/>
      <c r="AU33" s="232"/>
      <c r="AV33" s="232"/>
      <c r="AW33" s="232"/>
      <c r="AX33" s="733" t="s">
        <v>316</v>
      </c>
      <c r="AY33" s="734"/>
      <c r="AZ33" s="734"/>
      <c r="BA33" s="734"/>
      <c r="BB33" s="734"/>
      <c r="BC33" s="734"/>
      <c r="BD33" s="734"/>
      <c r="BE33" s="734"/>
      <c r="BF33" s="735"/>
      <c r="BG33" s="753">
        <v>99.6</v>
      </c>
      <c r="BH33" s="754"/>
      <c r="BI33" s="754"/>
      <c r="BJ33" s="754"/>
      <c r="BK33" s="754"/>
      <c r="BL33" s="754"/>
      <c r="BM33" s="755">
        <v>98.5</v>
      </c>
      <c r="BN33" s="754"/>
      <c r="BO33" s="754"/>
      <c r="BP33" s="754"/>
      <c r="BQ33" s="756"/>
      <c r="BR33" s="753">
        <v>99.4</v>
      </c>
      <c r="BS33" s="754"/>
      <c r="BT33" s="754"/>
      <c r="BU33" s="754"/>
      <c r="BV33" s="754"/>
      <c r="BW33" s="754"/>
      <c r="BX33" s="755">
        <v>98.5</v>
      </c>
      <c r="BY33" s="754"/>
      <c r="BZ33" s="754"/>
      <c r="CA33" s="754"/>
      <c r="CB33" s="756"/>
      <c r="CD33" s="698" t="s">
        <v>317</v>
      </c>
      <c r="CE33" s="699"/>
      <c r="CF33" s="699"/>
      <c r="CG33" s="699"/>
      <c r="CH33" s="699"/>
      <c r="CI33" s="699"/>
      <c r="CJ33" s="699"/>
      <c r="CK33" s="699"/>
      <c r="CL33" s="699"/>
      <c r="CM33" s="699"/>
      <c r="CN33" s="699"/>
      <c r="CO33" s="699"/>
      <c r="CP33" s="699"/>
      <c r="CQ33" s="700"/>
      <c r="CR33" s="683">
        <v>2131817</v>
      </c>
      <c r="CS33" s="719"/>
      <c r="CT33" s="719"/>
      <c r="CU33" s="719"/>
      <c r="CV33" s="719"/>
      <c r="CW33" s="719"/>
      <c r="CX33" s="719"/>
      <c r="CY33" s="720"/>
      <c r="CZ33" s="688">
        <v>56.5</v>
      </c>
      <c r="DA33" s="717"/>
      <c r="DB33" s="717"/>
      <c r="DC33" s="721"/>
      <c r="DD33" s="692">
        <v>1935136</v>
      </c>
      <c r="DE33" s="719"/>
      <c r="DF33" s="719"/>
      <c r="DG33" s="719"/>
      <c r="DH33" s="719"/>
      <c r="DI33" s="719"/>
      <c r="DJ33" s="719"/>
      <c r="DK33" s="720"/>
      <c r="DL33" s="692">
        <v>1597456</v>
      </c>
      <c r="DM33" s="719"/>
      <c r="DN33" s="719"/>
      <c r="DO33" s="719"/>
      <c r="DP33" s="719"/>
      <c r="DQ33" s="719"/>
      <c r="DR33" s="719"/>
      <c r="DS33" s="719"/>
      <c r="DT33" s="719"/>
      <c r="DU33" s="719"/>
      <c r="DV33" s="720"/>
      <c r="DW33" s="688">
        <v>53</v>
      </c>
      <c r="DX33" s="717"/>
      <c r="DY33" s="717"/>
      <c r="DZ33" s="717"/>
      <c r="EA33" s="717"/>
      <c r="EB33" s="717"/>
      <c r="EC33" s="718"/>
    </row>
    <row r="34" spans="2:133" ht="11.25" customHeight="1" x14ac:dyDescent="0.2">
      <c r="B34" s="680" t="s">
        <v>318</v>
      </c>
      <c r="C34" s="681"/>
      <c r="D34" s="681"/>
      <c r="E34" s="681"/>
      <c r="F34" s="681"/>
      <c r="G34" s="681"/>
      <c r="H34" s="681"/>
      <c r="I34" s="681"/>
      <c r="J34" s="681"/>
      <c r="K34" s="681"/>
      <c r="L34" s="681"/>
      <c r="M34" s="681"/>
      <c r="N34" s="681"/>
      <c r="O34" s="681"/>
      <c r="P34" s="681"/>
      <c r="Q34" s="682"/>
      <c r="R34" s="683">
        <v>2043</v>
      </c>
      <c r="S34" s="684"/>
      <c r="T34" s="684"/>
      <c r="U34" s="684"/>
      <c r="V34" s="684"/>
      <c r="W34" s="684"/>
      <c r="X34" s="684"/>
      <c r="Y34" s="685"/>
      <c r="Z34" s="686">
        <v>0.1</v>
      </c>
      <c r="AA34" s="686"/>
      <c r="AB34" s="686"/>
      <c r="AC34" s="686"/>
      <c r="AD34" s="687" t="s">
        <v>134</v>
      </c>
      <c r="AE34" s="687"/>
      <c r="AF34" s="687"/>
      <c r="AG34" s="687"/>
      <c r="AH34" s="687"/>
      <c r="AI34" s="687"/>
      <c r="AJ34" s="687"/>
      <c r="AK34" s="687"/>
      <c r="AL34" s="688" t="s">
        <v>240</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319</v>
      </c>
      <c r="CE34" s="699"/>
      <c r="CF34" s="699"/>
      <c r="CG34" s="699"/>
      <c r="CH34" s="699"/>
      <c r="CI34" s="699"/>
      <c r="CJ34" s="699"/>
      <c r="CK34" s="699"/>
      <c r="CL34" s="699"/>
      <c r="CM34" s="699"/>
      <c r="CN34" s="699"/>
      <c r="CO34" s="699"/>
      <c r="CP34" s="699"/>
      <c r="CQ34" s="700"/>
      <c r="CR34" s="683">
        <v>788468</v>
      </c>
      <c r="CS34" s="684"/>
      <c r="CT34" s="684"/>
      <c r="CU34" s="684"/>
      <c r="CV34" s="684"/>
      <c r="CW34" s="684"/>
      <c r="CX34" s="684"/>
      <c r="CY34" s="685"/>
      <c r="CZ34" s="688">
        <v>20.9</v>
      </c>
      <c r="DA34" s="717"/>
      <c r="DB34" s="717"/>
      <c r="DC34" s="721"/>
      <c r="DD34" s="692">
        <v>688394</v>
      </c>
      <c r="DE34" s="684"/>
      <c r="DF34" s="684"/>
      <c r="DG34" s="684"/>
      <c r="DH34" s="684"/>
      <c r="DI34" s="684"/>
      <c r="DJ34" s="684"/>
      <c r="DK34" s="685"/>
      <c r="DL34" s="692">
        <v>587285</v>
      </c>
      <c r="DM34" s="684"/>
      <c r="DN34" s="684"/>
      <c r="DO34" s="684"/>
      <c r="DP34" s="684"/>
      <c r="DQ34" s="684"/>
      <c r="DR34" s="684"/>
      <c r="DS34" s="684"/>
      <c r="DT34" s="684"/>
      <c r="DU34" s="684"/>
      <c r="DV34" s="685"/>
      <c r="DW34" s="688">
        <v>19.5</v>
      </c>
      <c r="DX34" s="717"/>
      <c r="DY34" s="717"/>
      <c r="DZ34" s="717"/>
      <c r="EA34" s="717"/>
      <c r="EB34" s="717"/>
      <c r="EC34" s="718"/>
    </row>
    <row r="35" spans="2:133" ht="11.25" customHeight="1" x14ac:dyDescent="0.2">
      <c r="B35" s="680" t="s">
        <v>320</v>
      </c>
      <c r="C35" s="681"/>
      <c r="D35" s="681"/>
      <c r="E35" s="681"/>
      <c r="F35" s="681"/>
      <c r="G35" s="681"/>
      <c r="H35" s="681"/>
      <c r="I35" s="681"/>
      <c r="J35" s="681"/>
      <c r="K35" s="681"/>
      <c r="L35" s="681"/>
      <c r="M35" s="681"/>
      <c r="N35" s="681"/>
      <c r="O35" s="681"/>
      <c r="P35" s="681"/>
      <c r="Q35" s="682"/>
      <c r="R35" s="683">
        <v>70363</v>
      </c>
      <c r="S35" s="684"/>
      <c r="T35" s="684"/>
      <c r="U35" s="684"/>
      <c r="V35" s="684"/>
      <c r="W35" s="684"/>
      <c r="X35" s="684"/>
      <c r="Y35" s="685"/>
      <c r="Z35" s="686">
        <v>1.7</v>
      </c>
      <c r="AA35" s="686"/>
      <c r="AB35" s="686"/>
      <c r="AC35" s="686"/>
      <c r="AD35" s="687" t="s">
        <v>134</v>
      </c>
      <c r="AE35" s="687"/>
      <c r="AF35" s="687"/>
      <c r="AG35" s="687"/>
      <c r="AH35" s="687"/>
      <c r="AI35" s="687"/>
      <c r="AJ35" s="687"/>
      <c r="AK35" s="687"/>
      <c r="AL35" s="688" t="s">
        <v>239</v>
      </c>
      <c r="AM35" s="689"/>
      <c r="AN35" s="689"/>
      <c r="AO35" s="690"/>
      <c r="AP35" s="235"/>
      <c r="AQ35" s="662" t="s">
        <v>321</v>
      </c>
      <c r="AR35" s="663"/>
      <c r="AS35" s="663"/>
      <c r="AT35" s="663"/>
      <c r="AU35" s="663"/>
      <c r="AV35" s="663"/>
      <c r="AW35" s="663"/>
      <c r="AX35" s="663"/>
      <c r="AY35" s="663"/>
      <c r="AZ35" s="663"/>
      <c r="BA35" s="663"/>
      <c r="BB35" s="663"/>
      <c r="BC35" s="663"/>
      <c r="BD35" s="663"/>
      <c r="BE35" s="663"/>
      <c r="BF35" s="664"/>
      <c r="BG35" s="662" t="s">
        <v>322</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323</v>
      </c>
      <c r="CE35" s="699"/>
      <c r="CF35" s="699"/>
      <c r="CG35" s="699"/>
      <c r="CH35" s="699"/>
      <c r="CI35" s="699"/>
      <c r="CJ35" s="699"/>
      <c r="CK35" s="699"/>
      <c r="CL35" s="699"/>
      <c r="CM35" s="699"/>
      <c r="CN35" s="699"/>
      <c r="CO35" s="699"/>
      <c r="CP35" s="699"/>
      <c r="CQ35" s="700"/>
      <c r="CR35" s="683">
        <v>29940</v>
      </c>
      <c r="CS35" s="719"/>
      <c r="CT35" s="719"/>
      <c r="CU35" s="719"/>
      <c r="CV35" s="719"/>
      <c r="CW35" s="719"/>
      <c r="CX35" s="719"/>
      <c r="CY35" s="720"/>
      <c r="CZ35" s="688">
        <v>0.8</v>
      </c>
      <c r="DA35" s="717"/>
      <c r="DB35" s="717"/>
      <c r="DC35" s="721"/>
      <c r="DD35" s="692">
        <v>28117</v>
      </c>
      <c r="DE35" s="719"/>
      <c r="DF35" s="719"/>
      <c r="DG35" s="719"/>
      <c r="DH35" s="719"/>
      <c r="DI35" s="719"/>
      <c r="DJ35" s="719"/>
      <c r="DK35" s="720"/>
      <c r="DL35" s="692">
        <v>26687</v>
      </c>
      <c r="DM35" s="719"/>
      <c r="DN35" s="719"/>
      <c r="DO35" s="719"/>
      <c r="DP35" s="719"/>
      <c r="DQ35" s="719"/>
      <c r="DR35" s="719"/>
      <c r="DS35" s="719"/>
      <c r="DT35" s="719"/>
      <c r="DU35" s="719"/>
      <c r="DV35" s="720"/>
      <c r="DW35" s="688">
        <v>0.9</v>
      </c>
      <c r="DX35" s="717"/>
      <c r="DY35" s="717"/>
      <c r="DZ35" s="717"/>
      <c r="EA35" s="717"/>
      <c r="EB35" s="717"/>
      <c r="EC35" s="718"/>
    </row>
    <row r="36" spans="2:133" ht="11.25" customHeight="1" x14ac:dyDescent="0.2">
      <c r="B36" s="680" t="s">
        <v>324</v>
      </c>
      <c r="C36" s="681"/>
      <c r="D36" s="681"/>
      <c r="E36" s="681"/>
      <c r="F36" s="681"/>
      <c r="G36" s="681"/>
      <c r="H36" s="681"/>
      <c r="I36" s="681"/>
      <c r="J36" s="681"/>
      <c r="K36" s="681"/>
      <c r="L36" s="681"/>
      <c r="M36" s="681"/>
      <c r="N36" s="681"/>
      <c r="O36" s="681"/>
      <c r="P36" s="681"/>
      <c r="Q36" s="682"/>
      <c r="R36" s="683" t="s">
        <v>243</v>
      </c>
      <c r="S36" s="684"/>
      <c r="T36" s="684"/>
      <c r="U36" s="684"/>
      <c r="V36" s="684"/>
      <c r="W36" s="684"/>
      <c r="X36" s="684"/>
      <c r="Y36" s="685"/>
      <c r="Z36" s="686" t="s">
        <v>239</v>
      </c>
      <c r="AA36" s="686"/>
      <c r="AB36" s="686"/>
      <c r="AC36" s="686"/>
      <c r="AD36" s="687" t="s">
        <v>243</v>
      </c>
      <c r="AE36" s="687"/>
      <c r="AF36" s="687"/>
      <c r="AG36" s="687"/>
      <c r="AH36" s="687"/>
      <c r="AI36" s="687"/>
      <c r="AJ36" s="687"/>
      <c r="AK36" s="687"/>
      <c r="AL36" s="688" t="s">
        <v>240</v>
      </c>
      <c r="AM36" s="689"/>
      <c r="AN36" s="689"/>
      <c r="AO36" s="690"/>
      <c r="AP36" s="235"/>
      <c r="AQ36" s="757" t="s">
        <v>325</v>
      </c>
      <c r="AR36" s="758"/>
      <c r="AS36" s="758"/>
      <c r="AT36" s="758"/>
      <c r="AU36" s="758"/>
      <c r="AV36" s="758"/>
      <c r="AW36" s="758"/>
      <c r="AX36" s="758"/>
      <c r="AY36" s="759"/>
      <c r="AZ36" s="672">
        <v>675517</v>
      </c>
      <c r="BA36" s="673"/>
      <c r="BB36" s="673"/>
      <c r="BC36" s="673"/>
      <c r="BD36" s="673"/>
      <c r="BE36" s="673"/>
      <c r="BF36" s="760"/>
      <c r="BG36" s="694" t="s">
        <v>326</v>
      </c>
      <c r="BH36" s="695"/>
      <c r="BI36" s="695"/>
      <c r="BJ36" s="695"/>
      <c r="BK36" s="695"/>
      <c r="BL36" s="695"/>
      <c r="BM36" s="695"/>
      <c r="BN36" s="695"/>
      <c r="BO36" s="695"/>
      <c r="BP36" s="695"/>
      <c r="BQ36" s="695"/>
      <c r="BR36" s="695"/>
      <c r="BS36" s="695"/>
      <c r="BT36" s="695"/>
      <c r="BU36" s="696"/>
      <c r="BV36" s="672">
        <v>9702</v>
      </c>
      <c r="BW36" s="673"/>
      <c r="BX36" s="673"/>
      <c r="BY36" s="673"/>
      <c r="BZ36" s="673"/>
      <c r="CA36" s="673"/>
      <c r="CB36" s="760"/>
      <c r="CD36" s="698" t="s">
        <v>327</v>
      </c>
      <c r="CE36" s="699"/>
      <c r="CF36" s="699"/>
      <c r="CG36" s="699"/>
      <c r="CH36" s="699"/>
      <c r="CI36" s="699"/>
      <c r="CJ36" s="699"/>
      <c r="CK36" s="699"/>
      <c r="CL36" s="699"/>
      <c r="CM36" s="699"/>
      <c r="CN36" s="699"/>
      <c r="CO36" s="699"/>
      <c r="CP36" s="699"/>
      <c r="CQ36" s="700"/>
      <c r="CR36" s="683">
        <v>432660</v>
      </c>
      <c r="CS36" s="684"/>
      <c r="CT36" s="684"/>
      <c r="CU36" s="684"/>
      <c r="CV36" s="684"/>
      <c r="CW36" s="684"/>
      <c r="CX36" s="684"/>
      <c r="CY36" s="685"/>
      <c r="CZ36" s="688">
        <v>11.5</v>
      </c>
      <c r="DA36" s="717"/>
      <c r="DB36" s="717"/>
      <c r="DC36" s="721"/>
      <c r="DD36" s="692">
        <v>398786</v>
      </c>
      <c r="DE36" s="684"/>
      <c r="DF36" s="684"/>
      <c r="DG36" s="684"/>
      <c r="DH36" s="684"/>
      <c r="DI36" s="684"/>
      <c r="DJ36" s="684"/>
      <c r="DK36" s="685"/>
      <c r="DL36" s="692">
        <v>384506</v>
      </c>
      <c r="DM36" s="684"/>
      <c r="DN36" s="684"/>
      <c r="DO36" s="684"/>
      <c r="DP36" s="684"/>
      <c r="DQ36" s="684"/>
      <c r="DR36" s="684"/>
      <c r="DS36" s="684"/>
      <c r="DT36" s="684"/>
      <c r="DU36" s="684"/>
      <c r="DV36" s="685"/>
      <c r="DW36" s="688">
        <v>12.8</v>
      </c>
      <c r="DX36" s="717"/>
      <c r="DY36" s="717"/>
      <c r="DZ36" s="717"/>
      <c r="EA36" s="717"/>
      <c r="EB36" s="717"/>
      <c r="EC36" s="718"/>
    </row>
    <row r="37" spans="2:133" ht="11.25" customHeight="1" x14ac:dyDescent="0.2">
      <c r="B37" s="680" t="s">
        <v>328</v>
      </c>
      <c r="C37" s="681"/>
      <c r="D37" s="681"/>
      <c r="E37" s="681"/>
      <c r="F37" s="681"/>
      <c r="G37" s="681"/>
      <c r="H37" s="681"/>
      <c r="I37" s="681"/>
      <c r="J37" s="681"/>
      <c r="K37" s="681"/>
      <c r="L37" s="681"/>
      <c r="M37" s="681"/>
      <c r="N37" s="681"/>
      <c r="O37" s="681"/>
      <c r="P37" s="681"/>
      <c r="Q37" s="682"/>
      <c r="R37" s="683">
        <v>198168</v>
      </c>
      <c r="S37" s="684"/>
      <c r="T37" s="684"/>
      <c r="U37" s="684"/>
      <c r="V37" s="684"/>
      <c r="W37" s="684"/>
      <c r="X37" s="684"/>
      <c r="Y37" s="685"/>
      <c r="Z37" s="686">
        <v>4.9000000000000004</v>
      </c>
      <c r="AA37" s="686"/>
      <c r="AB37" s="686"/>
      <c r="AC37" s="686"/>
      <c r="AD37" s="687" t="s">
        <v>239</v>
      </c>
      <c r="AE37" s="687"/>
      <c r="AF37" s="687"/>
      <c r="AG37" s="687"/>
      <c r="AH37" s="687"/>
      <c r="AI37" s="687"/>
      <c r="AJ37" s="687"/>
      <c r="AK37" s="687"/>
      <c r="AL37" s="688" t="s">
        <v>243</v>
      </c>
      <c r="AM37" s="689"/>
      <c r="AN37" s="689"/>
      <c r="AO37" s="690"/>
      <c r="AQ37" s="761" t="s">
        <v>329</v>
      </c>
      <c r="AR37" s="762"/>
      <c r="AS37" s="762"/>
      <c r="AT37" s="762"/>
      <c r="AU37" s="762"/>
      <c r="AV37" s="762"/>
      <c r="AW37" s="762"/>
      <c r="AX37" s="762"/>
      <c r="AY37" s="763"/>
      <c r="AZ37" s="683">
        <v>309696</v>
      </c>
      <c r="BA37" s="684"/>
      <c r="BB37" s="684"/>
      <c r="BC37" s="684"/>
      <c r="BD37" s="719"/>
      <c r="BE37" s="719"/>
      <c r="BF37" s="750"/>
      <c r="BG37" s="698" t="s">
        <v>330</v>
      </c>
      <c r="BH37" s="699"/>
      <c r="BI37" s="699"/>
      <c r="BJ37" s="699"/>
      <c r="BK37" s="699"/>
      <c r="BL37" s="699"/>
      <c r="BM37" s="699"/>
      <c r="BN37" s="699"/>
      <c r="BO37" s="699"/>
      <c r="BP37" s="699"/>
      <c r="BQ37" s="699"/>
      <c r="BR37" s="699"/>
      <c r="BS37" s="699"/>
      <c r="BT37" s="699"/>
      <c r="BU37" s="700"/>
      <c r="BV37" s="683">
        <v>-10367</v>
      </c>
      <c r="BW37" s="684"/>
      <c r="BX37" s="684"/>
      <c r="BY37" s="684"/>
      <c r="BZ37" s="684"/>
      <c r="CA37" s="684"/>
      <c r="CB37" s="693"/>
      <c r="CD37" s="698" t="s">
        <v>331</v>
      </c>
      <c r="CE37" s="699"/>
      <c r="CF37" s="699"/>
      <c r="CG37" s="699"/>
      <c r="CH37" s="699"/>
      <c r="CI37" s="699"/>
      <c r="CJ37" s="699"/>
      <c r="CK37" s="699"/>
      <c r="CL37" s="699"/>
      <c r="CM37" s="699"/>
      <c r="CN37" s="699"/>
      <c r="CO37" s="699"/>
      <c r="CP37" s="699"/>
      <c r="CQ37" s="700"/>
      <c r="CR37" s="683">
        <v>135420</v>
      </c>
      <c r="CS37" s="719"/>
      <c r="CT37" s="719"/>
      <c r="CU37" s="719"/>
      <c r="CV37" s="719"/>
      <c r="CW37" s="719"/>
      <c r="CX37" s="719"/>
      <c r="CY37" s="720"/>
      <c r="CZ37" s="688">
        <v>3.6</v>
      </c>
      <c r="DA37" s="717"/>
      <c r="DB37" s="717"/>
      <c r="DC37" s="721"/>
      <c r="DD37" s="692">
        <v>127565</v>
      </c>
      <c r="DE37" s="719"/>
      <c r="DF37" s="719"/>
      <c r="DG37" s="719"/>
      <c r="DH37" s="719"/>
      <c r="DI37" s="719"/>
      <c r="DJ37" s="719"/>
      <c r="DK37" s="720"/>
      <c r="DL37" s="692">
        <v>127256</v>
      </c>
      <c r="DM37" s="719"/>
      <c r="DN37" s="719"/>
      <c r="DO37" s="719"/>
      <c r="DP37" s="719"/>
      <c r="DQ37" s="719"/>
      <c r="DR37" s="719"/>
      <c r="DS37" s="719"/>
      <c r="DT37" s="719"/>
      <c r="DU37" s="719"/>
      <c r="DV37" s="720"/>
      <c r="DW37" s="688">
        <v>4.2</v>
      </c>
      <c r="DX37" s="717"/>
      <c r="DY37" s="717"/>
      <c r="DZ37" s="717"/>
      <c r="EA37" s="717"/>
      <c r="EB37" s="717"/>
      <c r="EC37" s="718"/>
    </row>
    <row r="38" spans="2:133" ht="11.25" customHeight="1" x14ac:dyDescent="0.2">
      <c r="B38" s="680" t="s">
        <v>332</v>
      </c>
      <c r="C38" s="681"/>
      <c r="D38" s="681"/>
      <c r="E38" s="681"/>
      <c r="F38" s="681"/>
      <c r="G38" s="681"/>
      <c r="H38" s="681"/>
      <c r="I38" s="681"/>
      <c r="J38" s="681"/>
      <c r="K38" s="681"/>
      <c r="L38" s="681"/>
      <c r="M38" s="681"/>
      <c r="N38" s="681"/>
      <c r="O38" s="681"/>
      <c r="P38" s="681"/>
      <c r="Q38" s="682"/>
      <c r="R38" s="683">
        <v>82763</v>
      </c>
      <c r="S38" s="684"/>
      <c r="T38" s="684"/>
      <c r="U38" s="684"/>
      <c r="V38" s="684"/>
      <c r="W38" s="684"/>
      <c r="X38" s="684"/>
      <c r="Y38" s="685"/>
      <c r="Z38" s="686">
        <v>2.1</v>
      </c>
      <c r="AA38" s="686"/>
      <c r="AB38" s="686"/>
      <c r="AC38" s="686"/>
      <c r="AD38" s="687">
        <v>35</v>
      </c>
      <c r="AE38" s="687"/>
      <c r="AF38" s="687"/>
      <c r="AG38" s="687"/>
      <c r="AH38" s="687"/>
      <c r="AI38" s="687"/>
      <c r="AJ38" s="687"/>
      <c r="AK38" s="687"/>
      <c r="AL38" s="688">
        <v>0</v>
      </c>
      <c r="AM38" s="689"/>
      <c r="AN38" s="689"/>
      <c r="AO38" s="690"/>
      <c r="AQ38" s="761" t="s">
        <v>333</v>
      </c>
      <c r="AR38" s="762"/>
      <c r="AS38" s="762"/>
      <c r="AT38" s="762"/>
      <c r="AU38" s="762"/>
      <c r="AV38" s="762"/>
      <c r="AW38" s="762"/>
      <c r="AX38" s="762"/>
      <c r="AY38" s="763"/>
      <c r="AZ38" s="683">
        <v>3000</v>
      </c>
      <c r="BA38" s="684"/>
      <c r="BB38" s="684"/>
      <c r="BC38" s="684"/>
      <c r="BD38" s="719"/>
      <c r="BE38" s="719"/>
      <c r="BF38" s="750"/>
      <c r="BG38" s="698" t="s">
        <v>334</v>
      </c>
      <c r="BH38" s="699"/>
      <c r="BI38" s="699"/>
      <c r="BJ38" s="699"/>
      <c r="BK38" s="699"/>
      <c r="BL38" s="699"/>
      <c r="BM38" s="699"/>
      <c r="BN38" s="699"/>
      <c r="BO38" s="699"/>
      <c r="BP38" s="699"/>
      <c r="BQ38" s="699"/>
      <c r="BR38" s="699"/>
      <c r="BS38" s="699"/>
      <c r="BT38" s="699"/>
      <c r="BU38" s="700"/>
      <c r="BV38" s="683">
        <v>1466</v>
      </c>
      <c r="BW38" s="684"/>
      <c r="BX38" s="684"/>
      <c r="BY38" s="684"/>
      <c r="BZ38" s="684"/>
      <c r="CA38" s="684"/>
      <c r="CB38" s="693"/>
      <c r="CD38" s="698" t="s">
        <v>335</v>
      </c>
      <c r="CE38" s="699"/>
      <c r="CF38" s="699"/>
      <c r="CG38" s="699"/>
      <c r="CH38" s="699"/>
      <c r="CI38" s="699"/>
      <c r="CJ38" s="699"/>
      <c r="CK38" s="699"/>
      <c r="CL38" s="699"/>
      <c r="CM38" s="699"/>
      <c r="CN38" s="699"/>
      <c r="CO38" s="699"/>
      <c r="CP38" s="699"/>
      <c r="CQ38" s="700"/>
      <c r="CR38" s="683">
        <v>672517</v>
      </c>
      <c r="CS38" s="684"/>
      <c r="CT38" s="684"/>
      <c r="CU38" s="684"/>
      <c r="CV38" s="684"/>
      <c r="CW38" s="684"/>
      <c r="CX38" s="684"/>
      <c r="CY38" s="685"/>
      <c r="CZ38" s="688">
        <v>17.8</v>
      </c>
      <c r="DA38" s="717"/>
      <c r="DB38" s="717"/>
      <c r="DC38" s="721"/>
      <c r="DD38" s="692">
        <v>625817</v>
      </c>
      <c r="DE38" s="684"/>
      <c r="DF38" s="684"/>
      <c r="DG38" s="684"/>
      <c r="DH38" s="684"/>
      <c r="DI38" s="684"/>
      <c r="DJ38" s="684"/>
      <c r="DK38" s="685"/>
      <c r="DL38" s="692">
        <v>598978</v>
      </c>
      <c r="DM38" s="684"/>
      <c r="DN38" s="684"/>
      <c r="DO38" s="684"/>
      <c r="DP38" s="684"/>
      <c r="DQ38" s="684"/>
      <c r="DR38" s="684"/>
      <c r="DS38" s="684"/>
      <c r="DT38" s="684"/>
      <c r="DU38" s="684"/>
      <c r="DV38" s="685"/>
      <c r="DW38" s="688">
        <v>19.899999999999999</v>
      </c>
      <c r="DX38" s="717"/>
      <c r="DY38" s="717"/>
      <c r="DZ38" s="717"/>
      <c r="EA38" s="717"/>
      <c r="EB38" s="717"/>
      <c r="EC38" s="718"/>
    </row>
    <row r="39" spans="2:133" ht="11.25" customHeight="1" x14ac:dyDescent="0.2">
      <c r="B39" s="680" t="s">
        <v>336</v>
      </c>
      <c r="C39" s="681"/>
      <c r="D39" s="681"/>
      <c r="E39" s="681"/>
      <c r="F39" s="681"/>
      <c r="G39" s="681"/>
      <c r="H39" s="681"/>
      <c r="I39" s="681"/>
      <c r="J39" s="681"/>
      <c r="K39" s="681"/>
      <c r="L39" s="681"/>
      <c r="M39" s="681"/>
      <c r="N39" s="681"/>
      <c r="O39" s="681"/>
      <c r="P39" s="681"/>
      <c r="Q39" s="682"/>
      <c r="R39" s="683">
        <v>33400</v>
      </c>
      <c r="S39" s="684"/>
      <c r="T39" s="684"/>
      <c r="U39" s="684"/>
      <c r="V39" s="684"/>
      <c r="W39" s="684"/>
      <c r="X39" s="684"/>
      <c r="Y39" s="685"/>
      <c r="Z39" s="686">
        <v>0.8</v>
      </c>
      <c r="AA39" s="686"/>
      <c r="AB39" s="686"/>
      <c r="AC39" s="686"/>
      <c r="AD39" s="687" t="s">
        <v>239</v>
      </c>
      <c r="AE39" s="687"/>
      <c r="AF39" s="687"/>
      <c r="AG39" s="687"/>
      <c r="AH39" s="687"/>
      <c r="AI39" s="687"/>
      <c r="AJ39" s="687"/>
      <c r="AK39" s="687"/>
      <c r="AL39" s="688" t="s">
        <v>243</v>
      </c>
      <c r="AM39" s="689"/>
      <c r="AN39" s="689"/>
      <c r="AO39" s="690"/>
      <c r="AQ39" s="761" t="s">
        <v>337</v>
      </c>
      <c r="AR39" s="762"/>
      <c r="AS39" s="762"/>
      <c r="AT39" s="762"/>
      <c r="AU39" s="762"/>
      <c r="AV39" s="762"/>
      <c r="AW39" s="762"/>
      <c r="AX39" s="762"/>
      <c r="AY39" s="763"/>
      <c r="AZ39" s="683" t="s">
        <v>239</v>
      </c>
      <c r="BA39" s="684"/>
      <c r="BB39" s="684"/>
      <c r="BC39" s="684"/>
      <c r="BD39" s="719"/>
      <c r="BE39" s="719"/>
      <c r="BF39" s="750"/>
      <c r="BG39" s="698" t="s">
        <v>338</v>
      </c>
      <c r="BH39" s="699"/>
      <c r="BI39" s="699"/>
      <c r="BJ39" s="699"/>
      <c r="BK39" s="699"/>
      <c r="BL39" s="699"/>
      <c r="BM39" s="699"/>
      <c r="BN39" s="699"/>
      <c r="BO39" s="699"/>
      <c r="BP39" s="699"/>
      <c r="BQ39" s="699"/>
      <c r="BR39" s="699"/>
      <c r="BS39" s="699"/>
      <c r="BT39" s="699"/>
      <c r="BU39" s="700"/>
      <c r="BV39" s="683">
        <v>2423</v>
      </c>
      <c r="BW39" s="684"/>
      <c r="BX39" s="684"/>
      <c r="BY39" s="684"/>
      <c r="BZ39" s="684"/>
      <c r="CA39" s="684"/>
      <c r="CB39" s="693"/>
      <c r="CD39" s="698" t="s">
        <v>339</v>
      </c>
      <c r="CE39" s="699"/>
      <c r="CF39" s="699"/>
      <c r="CG39" s="699"/>
      <c r="CH39" s="699"/>
      <c r="CI39" s="699"/>
      <c r="CJ39" s="699"/>
      <c r="CK39" s="699"/>
      <c r="CL39" s="699"/>
      <c r="CM39" s="699"/>
      <c r="CN39" s="699"/>
      <c r="CO39" s="699"/>
      <c r="CP39" s="699"/>
      <c r="CQ39" s="700"/>
      <c r="CR39" s="683">
        <v>194232</v>
      </c>
      <c r="CS39" s="719"/>
      <c r="CT39" s="719"/>
      <c r="CU39" s="719"/>
      <c r="CV39" s="719"/>
      <c r="CW39" s="719"/>
      <c r="CX39" s="719"/>
      <c r="CY39" s="720"/>
      <c r="CZ39" s="688">
        <v>5.0999999999999996</v>
      </c>
      <c r="DA39" s="717"/>
      <c r="DB39" s="717"/>
      <c r="DC39" s="721"/>
      <c r="DD39" s="692">
        <v>194022</v>
      </c>
      <c r="DE39" s="719"/>
      <c r="DF39" s="719"/>
      <c r="DG39" s="719"/>
      <c r="DH39" s="719"/>
      <c r="DI39" s="719"/>
      <c r="DJ39" s="719"/>
      <c r="DK39" s="720"/>
      <c r="DL39" s="692" t="s">
        <v>243</v>
      </c>
      <c r="DM39" s="719"/>
      <c r="DN39" s="719"/>
      <c r="DO39" s="719"/>
      <c r="DP39" s="719"/>
      <c r="DQ39" s="719"/>
      <c r="DR39" s="719"/>
      <c r="DS39" s="719"/>
      <c r="DT39" s="719"/>
      <c r="DU39" s="719"/>
      <c r="DV39" s="720"/>
      <c r="DW39" s="688" t="s">
        <v>134</v>
      </c>
      <c r="DX39" s="717"/>
      <c r="DY39" s="717"/>
      <c r="DZ39" s="717"/>
      <c r="EA39" s="717"/>
      <c r="EB39" s="717"/>
      <c r="EC39" s="718"/>
    </row>
    <row r="40" spans="2:133" ht="11.25" customHeight="1" x14ac:dyDescent="0.2">
      <c r="B40" s="680" t="s">
        <v>340</v>
      </c>
      <c r="C40" s="681"/>
      <c r="D40" s="681"/>
      <c r="E40" s="681"/>
      <c r="F40" s="681"/>
      <c r="G40" s="681"/>
      <c r="H40" s="681"/>
      <c r="I40" s="681"/>
      <c r="J40" s="681"/>
      <c r="K40" s="681"/>
      <c r="L40" s="681"/>
      <c r="M40" s="681"/>
      <c r="N40" s="681"/>
      <c r="O40" s="681"/>
      <c r="P40" s="681"/>
      <c r="Q40" s="682"/>
      <c r="R40" s="683" t="s">
        <v>243</v>
      </c>
      <c r="S40" s="684"/>
      <c r="T40" s="684"/>
      <c r="U40" s="684"/>
      <c r="V40" s="684"/>
      <c r="W40" s="684"/>
      <c r="X40" s="684"/>
      <c r="Y40" s="685"/>
      <c r="Z40" s="686" t="s">
        <v>134</v>
      </c>
      <c r="AA40" s="686"/>
      <c r="AB40" s="686"/>
      <c r="AC40" s="686"/>
      <c r="AD40" s="687" t="s">
        <v>243</v>
      </c>
      <c r="AE40" s="687"/>
      <c r="AF40" s="687"/>
      <c r="AG40" s="687"/>
      <c r="AH40" s="687"/>
      <c r="AI40" s="687"/>
      <c r="AJ40" s="687"/>
      <c r="AK40" s="687"/>
      <c r="AL40" s="688" t="s">
        <v>243</v>
      </c>
      <c r="AM40" s="689"/>
      <c r="AN40" s="689"/>
      <c r="AO40" s="690"/>
      <c r="AQ40" s="761" t="s">
        <v>341</v>
      </c>
      <c r="AR40" s="762"/>
      <c r="AS40" s="762"/>
      <c r="AT40" s="762"/>
      <c r="AU40" s="762"/>
      <c r="AV40" s="762"/>
      <c r="AW40" s="762"/>
      <c r="AX40" s="762"/>
      <c r="AY40" s="763"/>
      <c r="AZ40" s="683" t="s">
        <v>240</v>
      </c>
      <c r="BA40" s="684"/>
      <c r="BB40" s="684"/>
      <c r="BC40" s="684"/>
      <c r="BD40" s="719"/>
      <c r="BE40" s="719"/>
      <c r="BF40" s="750"/>
      <c r="BG40" s="764" t="s">
        <v>342</v>
      </c>
      <c r="BH40" s="765"/>
      <c r="BI40" s="765"/>
      <c r="BJ40" s="765"/>
      <c r="BK40" s="765"/>
      <c r="BL40" s="236"/>
      <c r="BM40" s="699" t="s">
        <v>343</v>
      </c>
      <c r="BN40" s="699"/>
      <c r="BO40" s="699"/>
      <c r="BP40" s="699"/>
      <c r="BQ40" s="699"/>
      <c r="BR40" s="699"/>
      <c r="BS40" s="699"/>
      <c r="BT40" s="699"/>
      <c r="BU40" s="700"/>
      <c r="BV40" s="683">
        <v>97</v>
      </c>
      <c r="BW40" s="684"/>
      <c r="BX40" s="684"/>
      <c r="BY40" s="684"/>
      <c r="BZ40" s="684"/>
      <c r="CA40" s="684"/>
      <c r="CB40" s="693"/>
      <c r="CD40" s="698" t="s">
        <v>344</v>
      </c>
      <c r="CE40" s="699"/>
      <c r="CF40" s="699"/>
      <c r="CG40" s="699"/>
      <c r="CH40" s="699"/>
      <c r="CI40" s="699"/>
      <c r="CJ40" s="699"/>
      <c r="CK40" s="699"/>
      <c r="CL40" s="699"/>
      <c r="CM40" s="699"/>
      <c r="CN40" s="699"/>
      <c r="CO40" s="699"/>
      <c r="CP40" s="699"/>
      <c r="CQ40" s="700"/>
      <c r="CR40" s="683">
        <v>14000</v>
      </c>
      <c r="CS40" s="684"/>
      <c r="CT40" s="684"/>
      <c r="CU40" s="684"/>
      <c r="CV40" s="684"/>
      <c r="CW40" s="684"/>
      <c r="CX40" s="684"/>
      <c r="CY40" s="685"/>
      <c r="CZ40" s="688">
        <v>0.4</v>
      </c>
      <c r="DA40" s="717"/>
      <c r="DB40" s="717"/>
      <c r="DC40" s="721"/>
      <c r="DD40" s="692" t="s">
        <v>134</v>
      </c>
      <c r="DE40" s="684"/>
      <c r="DF40" s="684"/>
      <c r="DG40" s="684"/>
      <c r="DH40" s="684"/>
      <c r="DI40" s="684"/>
      <c r="DJ40" s="684"/>
      <c r="DK40" s="685"/>
      <c r="DL40" s="692" t="s">
        <v>240</v>
      </c>
      <c r="DM40" s="684"/>
      <c r="DN40" s="684"/>
      <c r="DO40" s="684"/>
      <c r="DP40" s="684"/>
      <c r="DQ40" s="684"/>
      <c r="DR40" s="684"/>
      <c r="DS40" s="684"/>
      <c r="DT40" s="684"/>
      <c r="DU40" s="684"/>
      <c r="DV40" s="685"/>
      <c r="DW40" s="688" t="s">
        <v>239</v>
      </c>
      <c r="DX40" s="717"/>
      <c r="DY40" s="717"/>
      <c r="DZ40" s="717"/>
      <c r="EA40" s="717"/>
      <c r="EB40" s="717"/>
      <c r="EC40" s="718"/>
    </row>
    <row r="41" spans="2:133" ht="11.25" customHeight="1" x14ac:dyDescent="0.2">
      <c r="B41" s="680" t="s">
        <v>345</v>
      </c>
      <c r="C41" s="681"/>
      <c r="D41" s="681"/>
      <c r="E41" s="681"/>
      <c r="F41" s="681"/>
      <c r="G41" s="681"/>
      <c r="H41" s="681"/>
      <c r="I41" s="681"/>
      <c r="J41" s="681"/>
      <c r="K41" s="681"/>
      <c r="L41" s="681"/>
      <c r="M41" s="681"/>
      <c r="N41" s="681"/>
      <c r="O41" s="681"/>
      <c r="P41" s="681"/>
      <c r="Q41" s="682"/>
      <c r="R41" s="683" t="s">
        <v>134</v>
      </c>
      <c r="S41" s="684"/>
      <c r="T41" s="684"/>
      <c r="U41" s="684"/>
      <c r="V41" s="684"/>
      <c r="W41" s="684"/>
      <c r="X41" s="684"/>
      <c r="Y41" s="685"/>
      <c r="Z41" s="686" t="s">
        <v>239</v>
      </c>
      <c r="AA41" s="686"/>
      <c r="AB41" s="686"/>
      <c r="AC41" s="686"/>
      <c r="AD41" s="687" t="s">
        <v>239</v>
      </c>
      <c r="AE41" s="687"/>
      <c r="AF41" s="687"/>
      <c r="AG41" s="687"/>
      <c r="AH41" s="687"/>
      <c r="AI41" s="687"/>
      <c r="AJ41" s="687"/>
      <c r="AK41" s="687"/>
      <c r="AL41" s="688" t="s">
        <v>239</v>
      </c>
      <c r="AM41" s="689"/>
      <c r="AN41" s="689"/>
      <c r="AO41" s="690"/>
      <c r="AQ41" s="761" t="s">
        <v>346</v>
      </c>
      <c r="AR41" s="762"/>
      <c r="AS41" s="762"/>
      <c r="AT41" s="762"/>
      <c r="AU41" s="762"/>
      <c r="AV41" s="762"/>
      <c r="AW41" s="762"/>
      <c r="AX41" s="762"/>
      <c r="AY41" s="763"/>
      <c r="AZ41" s="683">
        <v>88458</v>
      </c>
      <c r="BA41" s="684"/>
      <c r="BB41" s="684"/>
      <c r="BC41" s="684"/>
      <c r="BD41" s="719"/>
      <c r="BE41" s="719"/>
      <c r="BF41" s="750"/>
      <c r="BG41" s="764"/>
      <c r="BH41" s="765"/>
      <c r="BI41" s="765"/>
      <c r="BJ41" s="765"/>
      <c r="BK41" s="765"/>
      <c r="BL41" s="236"/>
      <c r="BM41" s="699" t="s">
        <v>347</v>
      </c>
      <c r="BN41" s="699"/>
      <c r="BO41" s="699"/>
      <c r="BP41" s="699"/>
      <c r="BQ41" s="699"/>
      <c r="BR41" s="699"/>
      <c r="BS41" s="699"/>
      <c r="BT41" s="699"/>
      <c r="BU41" s="700"/>
      <c r="BV41" s="683" t="s">
        <v>134</v>
      </c>
      <c r="BW41" s="684"/>
      <c r="BX41" s="684"/>
      <c r="BY41" s="684"/>
      <c r="BZ41" s="684"/>
      <c r="CA41" s="684"/>
      <c r="CB41" s="693"/>
      <c r="CD41" s="698" t="s">
        <v>348</v>
      </c>
      <c r="CE41" s="699"/>
      <c r="CF41" s="699"/>
      <c r="CG41" s="699"/>
      <c r="CH41" s="699"/>
      <c r="CI41" s="699"/>
      <c r="CJ41" s="699"/>
      <c r="CK41" s="699"/>
      <c r="CL41" s="699"/>
      <c r="CM41" s="699"/>
      <c r="CN41" s="699"/>
      <c r="CO41" s="699"/>
      <c r="CP41" s="699"/>
      <c r="CQ41" s="700"/>
      <c r="CR41" s="683" t="s">
        <v>243</v>
      </c>
      <c r="CS41" s="719"/>
      <c r="CT41" s="719"/>
      <c r="CU41" s="719"/>
      <c r="CV41" s="719"/>
      <c r="CW41" s="719"/>
      <c r="CX41" s="719"/>
      <c r="CY41" s="720"/>
      <c r="CZ41" s="688" t="s">
        <v>243</v>
      </c>
      <c r="DA41" s="717"/>
      <c r="DB41" s="717"/>
      <c r="DC41" s="721"/>
      <c r="DD41" s="692" t="s">
        <v>243</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733" t="s">
        <v>349</v>
      </c>
      <c r="C42" s="734"/>
      <c r="D42" s="734"/>
      <c r="E42" s="734"/>
      <c r="F42" s="734"/>
      <c r="G42" s="734"/>
      <c r="H42" s="734"/>
      <c r="I42" s="734"/>
      <c r="J42" s="734"/>
      <c r="K42" s="734"/>
      <c r="L42" s="734"/>
      <c r="M42" s="734"/>
      <c r="N42" s="734"/>
      <c r="O42" s="734"/>
      <c r="P42" s="734"/>
      <c r="Q42" s="735"/>
      <c r="R42" s="768">
        <v>4029907</v>
      </c>
      <c r="S42" s="769"/>
      <c r="T42" s="769"/>
      <c r="U42" s="769"/>
      <c r="V42" s="769"/>
      <c r="W42" s="769"/>
      <c r="X42" s="769"/>
      <c r="Y42" s="777"/>
      <c r="Z42" s="778">
        <v>100</v>
      </c>
      <c r="AA42" s="778"/>
      <c r="AB42" s="778"/>
      <c r="AC42" s="778"/>
      <c r="AD42" s="779">
        <v>3011264</v>
      </c>
      <c r="AE42" s="779"/>
      <c r="AF42" s="779"/>
      <c r="AG42" s="779"/>
      <c r="AH42" s="779"/>
      <c r="AI42" s="779"/>
      <c r="AJ42" s="779"/>
      <c r="AK42" s="779"/>
      <c r="AL42" s="780">
        <v>100</v>
      </c>
      <c r="AM42" s="755"/>
      <c r="AN42" s="755"/>
      <c r="AO42" s="781"/>
      <c r="AQ42" s="782" t="s">
        <v>350</v>
      </c>
      <c r="AR42" s="783"/>
      <c r="AS42" s="783"/>
      <c r="AT42" s="783"/>
      <c r="AU42" s="783"/>
      <c r="AV42" s="783"/>
      <c r="AW42" s="783"/>
      <c r="AX42" s="783"/>
      <c r="AY42" s="784"/>
      <c r="AZ42" s="768">
        <v>274363</v>
      </c>
      <c r="BA42" s="769"/>
      <c r="BB42" s="769"/>
      <c r="BC42" s="769"/>
      <c r="BD42" s="754"/>
      <c r="BE42" s="754"/>
      <c r="BF42" s="756"/>
      <c r="BG42" s="766"/>
      <c r="BH42" s="767"/>
      <c r="BI42" s="767"/>
      <c r="BJ42" s="767"/>
      <c r="BK42" s="767"/>
      <c r="BL42" s="237"/>
      <c r="BM42" s="709" t="s">
        <v>351</v>
      </c>
      <c r="BN42" s="709"/>
      <c r="BO42" s="709"/>
      <c r="BP42" s="709"/>
      <c r="BQ42" s="709"/>
      <c r="BR42" s="709"/>
      <c r="BS42" s="709"/>
      <c r="BT42" s="709"/>
      <c r="BU42" s="710"/>
      <c r="BV42" s="768">
        <v>344</v>
      </c>
      <c r="BW42" s="769"/>
      <c r="BX42" s="769"/>
      <c r="BY42" s="769"/>
      <c r="BZ42" s="769"/>
      <c r="CA42" s="769"/>
      <c r="CB42" s="776"/>
      <c r="CD42" s="680" t="s">
        <v>352</v>
      </c>
      <c r="CE42" s="681"/>
      <c r="CF42" s="681"/>
      <c r="CG42" s="681"/>
      <c r="CH42" s="681"/>
      <c r="CI42" s="681"/>
      <c r="CJ42" s="681"/>
      <c r="CK42" s="681"/>
      <c r="CL42" s="681"/>
      <c r="CM42" s="681"/>
      <c r="CN42" s="681"/>
      <c r="CO42" s="681"/>
      <c r="CP42" s="681"/>
      <c r="CQ42" s="682"/>
      <c r="CR42" s="683">
        <v>293383</v>
      </c>
      <c r="CS42" s="684"/>
      <c r="CT42" s="684"/>
      <c r="CU42" s="684"/>
      <c r="CV42" s="684"/>
      <c r="CW42" s="684"/>
      <c r="CX42" s="684"/>
      <c r="CY42" s="685"/>
      <c r="CZ42" s="688">
        <v>7.8</v>
      </c>
      <c r="DA42" s="689"/>
      <c r="DB42" s="689"/>
      <c r="DC42" s="701"/>
      <c r="DD42" s="692">
        <v>164539</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V43" s="238"/>
      <c r="BW43" s="238"/>
      <c r="BX43" s="238"/>
      <c r="BY43" s="238"/>
      <c r="BZ43" s="238"/>
      <c r="CA43" s="238"/>
      <c r="CB43" s="238"/>
      <c r="CD43" s="680" t="s">
        <v>353</v>
      </c>
      <c r="CE43" s="681"/>
      <c r="CF43" s="681"/>
      <c r="CG43" s="681"/>
      <c r="CH43" s="681"/>
      <c r="CI43" s="681"/>
      <c r="CJ43" s="681"/>
      <c r="CK43" s="681"/>
      <c r="CL43" s="681"/>
      <c r="CM43" s="681"/>
      <c r="CN43" s="681"/>
      <c r="CO43" s="681"/>
      <c r="CP43" s="681"/>
      <c r="CQ43" s="682"/>
      <c r="CR43" s="683">
        <v>33899</v>
      </c>
      <c r="CS43" s="719"/>
      <c r="CT43" s="719"/>
      <c r="CU43" s="719"/>
      <c r="CV43" s="719"/>
      <c r="CW43" s="719"/>
      <c r="CX43" s="719"/>
      <c r="CY43" s="720"/>
      <c r="CZ43" s="688">
        <v>0.9</v>
      </c>
      <c r="DA43" s="717"/>
      <c r="DB43" s="717"/>
      <c r="DC43" s="721"/>
      <c r="DD43" s="692">
        <v>33899</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CD44" s="795" t="s">
        <v>301</v>
      </c>
      <c r="CE44" s="796"/>
      <c r="CF44" s="680" t="s">
        <v>354</v>
      </c>
      <c r="CG44" s="681"/>
      <c r="CH44" s="681"/>
      <c r="CI44" s="681"/>
      <c r="CJ44" s="681"/>
      <c r="CK44" s="681"/>
      <c r="CL44" s="681"/>
      <c r="CM44" s="681"/>
      <c r="CN44" s="681"/>
      <c r="CO44" s="681"/>
      <c r="CP44" s="681"/>
      <c r="CQ44" s="682"/>
      <c r="CR44" s="683">
        <v>293383</v>
      </c>
      <c r="CS44" s="684"/>
      <c r="CT44" s="684"/>
      <c r="CU44" s="684"/>
      <c r="CV44" s="684"/>
      <c r="CW44" s="684"/>
      <c r="CX44" s="684"/>
      <c r="CY44" s="685"/>
      <c r="CZ44" s="688">
        <v>7.8</v>
      </c>
      <c r="DA44" s="689"/>
      <c r="DB44" s="689"/>
      <c r="DC44" s="701"/>
      <c r="DD44" s="692">
        <v>164539</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CD45" s="797"/>
      <c r="CE45" s="798"/>
      <c r="CF45" s="680" t="s">
        <v>355</v>
      </c>
      <c r="CG45" s="681"/>
      <c r="CH45" s="681"/>
      <c r="CI45" s="681"/>
      <c r="CJ45" s="681"/>
      <c r="CK45" s="681"/>
      <c r="CL45" s="681"/>
      <c r="CM45" s="681"/>
      <c r="CN45" s="681"/>
      <c r="CO45" s="681"/>
      <c r="CP45" s="681"/>
      <c r="CQ45" s="682"/>
      <c r="CR45" s="683">
        <v>49923</v>
      </c>
      <c r="CS45" s="719"/>
      <c r="CT45" s="719"/>
      <c r="CU45" s="719"/>
      <c r="CV45" s="719"/>
      <c r="CW45" s="719"/>
      <c r="CX45" s="719"/>
      <c r="CY45" s="720"/>
      <c r="CZ45" s="688">
        <v>1.3</v>
      </c>
      <c r="DA45" s="717"/>
      <c r="DB45" s="717"/>
      <c r="DC45" s="721"/>
      <c r="DD45" s="692">
        <v>28241</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357</v>
      </c>
      <c r="CG46" s="681"/>
      <c r="CH46" s="681"/>
      <c r="CI46" s="681"/>
      <c r="CJ46" s="681"/>
      <c r="CK46" s="681"/>
      <c r="CL46" s="681"/>
      <c r="CM46" s="681"/>
      <c r="CN46" s="681"/>
      <c r="CO46" s="681"/>
      <c r="CP46" s="681"/>
      <c r="CQ46" s="682"/>
      <c r="CR46" s="683">
        <v>241795</v>
      </c>
      <c r="CS46" s="684"/>
      <c r="CT46" s="684"/>
      <c r="CU46" s="684"/>
      <c r="CV46" s="684"/>
      <c r="CW46" s="684"/>
      <c r="CX46" s="684"/>
      <c r="CY46" s="685"/>
      <c r="CZ46" s="688">
        <v>6.4</v>
      </c>
      <c r="DA46" s="689"/>
      <c r="DB46" s="689"/>
      <c r="DC46" s="701"/>
      <c r="DD46" s="692">
        <v>134633</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359</v>
      </c>
      <c r="CG47" s="681"/>
      <c r="CH47" s="681"/>
      <c r="CI47" s="681"/>
      <c r="CJ47" s="681"/>
      <c r="CK47" s="681"/>
      <c r="CL47" s="681"/>
      <c r="CM47" s="681"/>
      <c r="CN47" s="681"/>
      <c r="CO47" s="681"/>
      <c r="CP47" s="681"/>
      <c r="CQ47" s="682"/>
      <c r="CR47" s="683" t="s">
        <v>243</v>
      </c>
      <c r="CS47" s="719"/>
      <c r="CT47" s="719"/>
      <c r="CU47" s="719"/>
      <c r="CV47" s="719"/>
      <c r="CW47" s="719"/>
      <c r="CX47" s="719"/>
      <c r="CY47" s="720"/>
      <c r="CZ47" s="688" t="s">
        <v>243</v>
      </c>
      <c r="DA47" s="717"/>
      <c r="DB47" s="717"/>
      <c r="DC47" s="721"/>
      <c r="DD47" s="692" t="s">
        <v>243</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ht="11" x14ac:dyDescent="0.2">
      <c r="B48" s="241" t="s">
        <v>360</v>
      </c>
      <c r="CD48" s="799"/>
      <c r="CE48" s="800"/>
      <c r="CF48" s="680" t="s">
        <v>361</v>
      </c>
      <c r="CG48" s="681"/>
      <c r="CH48" s="681"/>
      <c r="CI48" s="681"/>
      <c r="CJ48" s="681"/>
      <c r="CK48" s="681"/>
      <c r="CL48" s="681"/>
      <c r="CM48" s="681"/>
      <c r="CN48" s="681"/>
      <c r="CO48" s="681"/>
      <c r="CP48" s="681"/>
      <c r="CQ48" s="682"/>
      <c r="CR48" s="683" t="s">
        <v>243</v>
      </c>
      <c r="CS48" s="684"/>
      <c r="CT48" s="684"/>
      <c r="CU48" s="684"/>
      <c r="CV48" s="684"/>
      <c r="CW48" s="684"/>
      <c r="CX48" s="684"/>
      <c r="CY48" s="685"/>
      <c r="CZ48" s="688" t="s">
        <v>239</v>
      </c>
      <c r="DA48" s="689"/>
      <c r="DB48" s="689"/>
      <c r="DC48" s="701"/>
      <c r="DD48" s="692" t="s">
        <v>239</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2">
      <c r="CD49" s="733" t="s">
        <v>362</v>
      </c>
      <c r="CE49" s="734"/>
      <c r="CF49" s="734"/>
      <c r="CG49" s="734"/>
      <c r="CH49" s="734"/>
      <c r="CI49" s="734"/>
      <c r="CJ49" s="734"/>
      <c r="CK49" s="734"/>
      <c r="CL49" s="734"/>
      <c r="CM49" s="734"/>
      <c r="CN49" s="734"/>
      <c r="CO49" s="734"/>
      <c r="CP49" s="734"/>
      <c r="CQ49" s="735"/>
      <c r="CR49" s="768">
        <v>3776280</v>
      </c>
      <c r="CS49" s="754"/>
      <c r="CT49" s="754"/>
      <c r="CU49" s="754"/>
      <c r="CV49" s="754"/>
      <c r="CW49" s="754"/>
      <c r="CX49" s="754"/>
      <c r="CY49" s="785"/>
      <c r="CZ49" s="780">
        <v>100</v>
      </c>
      <c r="DA49" s="786"/>
      <c r="DB49" s="786"/>
      <c r="DC49" s="787"/>
      <c r="DD49" s="788">
        <v>3099447</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bAZqod/gWQ85M/cLE6geaRGIediEkVJlfAWPEGhLvf7XdhgbQKEsi8YNqLPCWWeRRNXUuBsgtefDDt0Z/6shOg==" saltValue="Nsb6AXkCyqLAvw/xm6bWf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 zeroHeight="1" x14ac:dyDescent="0.2"/>
  <cols>
    <col min="1" max="130" width="2.7265625" style="290" customWidth="1"/>
    <col min="131" max="131" width="1.63281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364</v>
      </c>
      <c r="DK2" s="831"/>
      <c r="DL2" s="831"/>
      <c r="DM2" s="831"/>
      <c r="DN2" s="831"/>
      <c r="DO2" s="832"/>
      <c r="DP2" s="250"/>
      <c r="DQ2" s="830" t="s">
        <v>365</v>
      </c>
      <c r="DR2" s="831"/>
      <c r="DS2" s="831"/>
      <c r="DT2" s="831"/>
      <c r="DU2" s="831"/>
      <c r="DV2" s="831"/>
      <c r="DW2" s="831"/>
      <c r="DX2" s="831"/>
      <c r="DY2" s="831"/>
      <c r="DZ2" s="832"/>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3" t="s">
        <v>366</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4" t="s">
        <v>368</v>
      </c>
      <c r="B5" s="825"/>
      <c r="C5" s="825"/>
      <c r="D5" s="825"/>
      <c r="E5" s="825"/>
      <c r="F5" s="825"/>
      <c r="G5" s="825"/>
      <c r="H5" s="825"/>
      <c r="I5" s="825"/>
      <c r="J5" s="825"/>
      <c r="K5" s="825"/>
      <c r="L5" s="825"/>
      <c r="M5" s="825"/>
      <c r="N5" s="825"/>
      <c r="O5" s="825"/>
      <c r="P5" s="826"/>
      <c r="Q5" s="801" t="s">
        <v>369</v>
      </c>
      <c r="R5" s="802"/>
      <c r="S5" s="802"/>
      <c r="T5" s="802"/>
      <c r="U5" s="803"/>
      <c r="V5" s="801" t="s">
        <v>370</v>
      </c>
      <c r="W5" s="802"/>
      <c r="X5" s="802"/>
      <c r="Y5" s="802"/>
      <c r="Z5" s="803"/>
      <c r="AA5" s="801" t="s">
        <v>371</v>
      </c>
      <c r="AB5" s="802"/>
      <c r="AC5" s="802"/>
      <c r="AD5" s="802"/>
      <c r="AE5" s="802"/>
      <c r="AF5" s="834" t="s">
        <v>372</v>
      </c>
      <c r="AG5" s="802"/>
      <c r="AH5" s="802"/>
      <c r="AI5" s="802"/>
      <c r="AJ5" s="813"/>
      <c r="AK5" s="802" t="s">
        <v>373</v>
      </c>
      <c r="AL5" s="802"/>
      <c r="AM5" s="802"/>
      <c r="AN5" s="802"/>
      <c r="AO5" s="803"/>
      <c r="AP5" s="801" t="s">
        <v>374</v>
      </c>
      <c r="AQ5" s="802"/>
      <c r="AR5" s="802"/>
      <c r="AS5" s="802"/>
      <c r="AT5" s="803"/>
      <c r="AU5" s="801" t="s">
        <v>375</v>
      </c>
      <c r="AV5" s="802"/>
      <c r="AW5" s="802"/>
      <c r="AX5" s="802"/>
      <c r="AY5" s="813"/>
      <c r="AZ5" s="257"/>
      <c r="BA5" s="257"/>
      <c r="BB5" s="257"/>
      <c r="BC5" s="257"/>
      <c r="BD5" s="257"/>
      <c r="BE5" s="258"/>
      <c r="BF5" s="258"/>
      <c r="BG5" s="258"/>
      <c r="BH5" s="258"/>
      <c r="BI5" s="258"/>
      <c r="BJ5" s="258"/>
      <c r="BK5" s="258"/>
      <c r="BL5" s="258"/>
      <c r="BM5" s="258"/>
      <c r="BN5" s="258"/>
      <c r="BO5" s="258"/>
      <c r="BP5" s="258"/>
      <c r="BQ5" s="824" t="s">
        <v>376</v>
      </c>
      <c r="BR5" s="825"/>
      <c r="BS5" s="825"/>
      <c r="BT5" s="825"/>
      <c r="BU5" s="825"/>
      <c r="BV5" s="825"/>
      <c r="BW5" s="825"/>
      <c r="BX5" s="825"/>
      <c r="BY5" s="825"/>
      <c r="BZ5" s="825"/>
      <c r="CA5" s="825"/>
      <c r="CB5" s="825"/>
      <c r="CC5" s="825"/>
      <c r="CD5" s="825"/>
      <c r="CE5" s="825"/>
      <c r="CF5" s="825"/>
      <c r="CG5" s="826"/>
      <c r="CH5" s="801" t="s">
        <v>377</v>
      </c>
      <c r="CI5" s="802"/>
      <c r="CJ5" s="802"/>
      <c r="CK5" s="802"/>
      <c r="CL5" s="803"/>
      <c r="CM5" s="801" t="s">
        <v>378</v>
      </c>
      <c r="CN5" s="802"/>
      <c r="CO5" s="802"/>
      <c r="CP5" s="802"/>
      <c r="CQ5" s="803"/>
      <c r="CR5" s="801" t="s">
        <v>379</v>
      </c>
      <c r="CS5" s="802"/>
      <c r="CT5" s="802"/>
      <c r="CU5" s="802"/>
      <c r="CV5" s="803"/>
      <c r="CW5" s="801" t="s">
        <v>380</v>
      </c>
      <c r="CX5" s="802"/>
      <c r="CY5" s="802"/>
      <c r="CZ5" s="802"/>
      <c r="DA5" s="803"/>
      <c r="DB5" s="801" t="s">
        <v>381</v>
      </c>
      <c r="DC5" s="802"/>
      <c r="DD5" s="802"/>
      <c r="DE5" s="802"/>
      <c r="DF5" s="803"/>
      <c r="DG5" s="807" t="s">
        <v>382</v>
      </c>
      <c r="DH5" s="808"/>
      <c r="DI5" s="808"/>
      <c r="DJ5" s="808"/>
      <c r="DK5" s="809"/>
      <c r="DL5" s="807" t="s">
        <v>383</v>
      </c>
      <c r="DM5" s="808"/>
      <c r="DN5" s="808"/>
      <c r="DO5" s="808"/>
      <c r="DP5" s="809"/>
      <c r="DQ5" s="801" t="s">
        <v>384</v>
      </c>
      <c r="DR5" s="802"/>
      <c r="DS5" s="802"/>
      <c r="DT5" s="802"/>
      <c r="DU5" s="803"/>
      <c r="DV5" s="801" t="s">
        <v>375</v>
      </c>
      <c r="DW5" s="802"/>
      <c r="DX5" s="802"/>
      <c r="DY5" s="802"/>
      <c r="DZ5" s="813"/>
      <c r="EA5" s="255"/>
    </row>
    <row r="6" spans="1:131" s="256" customFormat="1" ht="26.25" customHeight="1" thickBot="1" x14ac:dyDescent="0.25">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2">
      <c r="A7" s="259">
        <v>1</v>
      </c>
      <c r="B7" s="815" t="s">
        <v>385</v>
      </c>
      <c r="C7" s="816"/>
      <c r="D7" s="816"/>
      <c r="E7" s="816"/>
      <c r="F7" s="816"/>
      <c r="G7" s="816"/>
      <c r="H7" s="816"/>
      <c r="I7" s="816"/>
      <c r="J7" s="816"/>
      <c r="K7" s="816"/>
      <c r="L7" s="816"/>
      <c r="M7" s="816"/>
      <c r="N7" s="816"/>
      <c r="O7" s="816"/>
      <c r="P7" s="817"/>
      <c r="Q7" s="818">
        <v>4034</v>
      </c>
      <c r="R7" s="819"/>
      <c r="S7" s="819"/>
      <c r="T7" s="819"/>
      <c r="U7" s="819"/>
      <c r="V7" s="819">
        <v>3780</v>
      </c>
      <c r="W7" s="819"/>
      <c r="X7" s="819"/>
      <c r="Y7" s="819"/>
      <c r="Z7" s="819"/>
      <c r="AA7" s="819">
        <v>254</v>
      </c>
      <c r="AB7" s="819"/>
      <c r="AC7" s="819"/>
      <c r="AD7" s="819"/>
      <c r="AE7" s="820"/>
      <c r="AF7" s="821">
        <v>246</v>
      </c>
      <c r="AG7" s="822"/>
      <c r="AH7" s="822"/>
      <c r="AI7" s="822"/>
      <c r="AJ7" s="823"/>
      <c r="AK7" s="858" t="s">
        <v>569</v>
      </c>
      <c r="AL7" s="859"/>
      <c r="AM7" s="859"/>
      <c r="AN7" s="859"/>
      <c r="AO7" s="859"/>
      <c r="AP7" s="859">
        <v>396</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c r="BT7" s="863"/>
      <c r="BU7" s="863"/>
      <c r="BV7" s="863"/>
      <c r="BW7" s="863"/>
      <c r="BX7" s="863"/>
      <c r="BY7" s="863"/>
      <c r="BZ7" s="863"/>
      <c r="CA7" s="863"/>
      <c r="CB7" s="863"/>
      <c r="CC7" s="863"/>
      <c r="CD7" s="863"/>
      <c r="CE7" s="863"/>
      <c r="CF7" s="863"/>
      <c r="CG7" s="864"/>
      <c r="CH7" s="855"/>
      <c r="CI7" s="856"/>
      <c r="CJ7" s="856"/>
      <c r="CK7" s="856"/>
      <c r="CL7" s="857"/>
      <c r="CM7" s="855"/>
      <c r="CN7" s="856"/>
      <c r="CO7" s="856"/>
      <c r="CP7" s="856"/>
      <c r="CQ7" s="857"/>
      <c r="CR7" s="855"/>
      <c r="CS7" s="856"/>
      <c r="CT7" s="856"/>
      <c r="CU7" s="856"/>
      <c r="CV7" s="857"/>
      <c r="CW7" s="855"/>
      <c r="CX7" s="856"/>
      <c r="CY7" s="856"/>
      <c r="CZ7" s="856"/>
      <c r="DA7" s="857"/>
      <c r="DB7" s="855"/>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5"/>
    </row>
    <row r="8" spans="1:131" s="256" customFormat="1" ht="26.25" customHeight="1" x14ac:dyDescent="0.2">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2">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2">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2">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2">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2">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2">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2">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2">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2">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2">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2">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2">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5">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2">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386</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5">
      <c r="A23" s="265" t="s">
        <v>387</v>
      </c>
      <c r="B23" s="874" t="s">
        <v>388</v>
      </c>
      <c r="C23" s="875"/>
      <c r="D23" s="875"/>
      <c r="E23" s="875"/>
      <c r="F23" s="875"/>
      <c r="G23" s="875"/>
      <c r="H23" s="875"/>
      <c r="I23" s="875"/>
      <c r="J23" s="875"/>
      <c r="K23" s="875"/>
      <c r="L23" s="875"/>
      <c r="M23" s="875"/>
      <c r="N23" s="875"/>
      <c r="O23" s="875"/>
      <c r="P23" s="876"/>
      <c r="Q23" s="877">
        <v>4034</v>
      </c>
      <c r="R23" s="878"/>
      <c r="S23" s="878"/>
      <c r="T23" s="878"/>
      <c r="U23" s="878"/>
      <c r="V23" s="878">
        <v>3780</v>
      </c>
      <c r="W23" s="878"/>
      <c r="X23" s="878"/>
      <c r="Y23" s="878"/>
      <c r="Z23" s="878"/>
      <c r="AA23" s="878">
        <v>254</v>
      </c>
      <c r="AB23" s="878"/>
      <c r="AC23" s="878"/>
      <c r="AD23" s="878"/>
      <c r="AE23" s="879"/>
      <c r="AF23" s="880">
        <v>246</v>
      </c>
      <c r="AG23" s="878"/>
      <c r="AH23" s="878"/>
      <c r="AI23" s="878"/>
      <c r="AJ23" s="881"/>
      <c r="AK23" s="882"/>
      <c r="AL23" s="883"/>
      <c r="AM23" s="883"/>
      <c r="AN23" s="883"/>
      <c r="AO23" s="883"/>
      <c r="AP23" s="878">
        <v>396</v>
      </c>
      <c r="AQ23" s="878"/>
      <c r="AR23" s="878"/>
      <c r="AS23" s="878"/>
      <c r="AT23" s="878"/>
      <c r="AU23" s="884"/>
      <c r="AV23" s="884"/>
      <c r="AW23" s="884"/>
      <c r="AX23" s="884"/>
      <c r="AY23" s="885"/>
      <c r="AZ23" s="893" t="s">
        <v>389</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2">
      <c r="A24" s="892" t="s">
        <v>390</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5">
      <c r="A25" s="833" t="s">
        <v>391</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2">
      <c r="A26" s="824" t="s">
        <v>368</v>
      </c>
      <c r="B26" s="825"/>
      <c r="C26" s="825"/>
      <c r="D26" s="825"/>
      <c r="E26" s="825"/>
      <c r="F26" s="825"/>
      <c r="G26" s="825"/>
      <c r="H26" s="825"/>
      <c r="I26" s="825"/>
      <c r="J26" s="825"/>
      <c r="K26" s="825"/>
      <c r="L26" s="825"/>
      <c r="M26" s="825"/>
      <c r="N26" s="825"/>
      <c r="O26" s="825"/>
      <c r="P26" s="826"/>
      <c r="Q26" s="801" t="s">
        <v>392</v>
      </c>
      <c r="R26" s="802"/>
      <c r="S26" s="802"/>
      <c r="T26" s="802"/>
      <c r="U26" s="803"/>
      <c r="V26" s="801" t="s">
        <v>393</v>
      </c>
      <c r="W26" s="802"/>
      <c r="X26" s="802"/>
      <c r="Y26" s="802"/>
      <c r="Z26" s="803"/>
      <c r="AA26" s="801" t="s">
        <v>394</v>
      </c>
      <c r="AB26" s="802"/>
      <c r="AC26" s="802"/>
      <c r="AD26" s="802"/>
      <c r="AE26" s="802"/>
      <c r="AF26" s="896" t="s">
        <v>395</v>
      </c>
      <c r="AG26" s="897"/>
      <c r="AH26" s="897"/>
      <c r="AI26" s="897"/>
      <c r="AJ26" s="898"/>
      <c r="AK26" s="802" t="s">
        <v>396</v>
      </c>
      <c r="AL26" s="802"/>
      <c r="AM26" s="802"/>
      <c r="AN26" s="802"/>
      <c r="AO26" s="803"/>
      <c r="AP26" s="801" t="s">
        <v>397</v>
      </c>
      <c r="AQ26" s="802"/>
      <c r="AR26" s="802"/>
      <c r="AS26" s="802"/>
      <c r="AT26" s="803"/>
      <c r="AU26" s="801" t="s">
        <v>398</v>
      </c>
      <c r="AV26" s="802"/>
      <c r="AW26" s="802"/>
      <c r="AX26" s="802"/>
      <c r="AY26" s="803"/>
      <c r="AZ26" s="801" t="s">
        <v>399</v>
      </c>
      <c r="BA26" s="802"/>
      <c r="BB26" s="802"/>
      <c r="BC26" s="802"/>
      <c r="BD26" s="803"/>
      <c r="BE26" s="801" t="s">
        <v>375</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5">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2">
      <c r="A28" s="267">
        <v>1</v>
      </c>
      <c r="B28" s="815" t="s">
        <v>400</v>
      </c>
      <c r="C28" s="816"/>
      <c r="D28" s="816"/>
      <c r="E28" s="816"/>
      <c r="F28" s="816"/>
      <c r="G28" s="816"/>
      <c r="H28" s="816"/>
      <c r="I28" s="816"/>
      <c r="J28" s="816"/>
      <c r="K28" s="816"/>
      <c r="L28" s="816"/>
      <c r="M28" s="816"/>
      <c r="N28" s="816"/>
      <c r="O28" s="816"/>
      <c r="P28" s="817"/>
      <c r="Q28" s="906">
        <v>1181</v>
      </c>
      <c r="R28" s="907"/>
      <c r="S28" s="907"/>
      <c r="T28" s="907"/>
      <c r="U28" s="907"/>
      <c r="V28" s="907">
        <v>1171</v>
      </c>
      <c r="W28" s="907"/>
      <c r="X28" s="907"/>
      <c r="Y28" s="907"/>
      <c r="Z28" s="907"/>
      <c r="AA28" s="907">
        <v>10</v>
      </c>
      <c r="AB28" s="907"/>
      <c r="AC28" s="907"/>
      <c r="AD28" s="907"/>
      <c r="AE28" s="908"/>
      <c r="AF28" s="909">
        <v>10</v>
      </c>
      <c r="AG28" s="907"/>
      <c r="AH28" s="907"/>
      <c r="AI28" s="907"/>
      <c r="AJ28" s="910"/>
      <c r="AK28" s="911">
        <v>88</v>
      </c>
      <c r="AL28" s="902"/>
      <c r="AM28" s="902"/>
      <c r="AN28" s="902"/>
      <c r="AO28" s="902"/>
      <c r="AP28" s="902" t="s">
        <v>570</v>
      </c>
      <c r="AQ28" s="902"/>
      <c r="AR28" s="902"/>
      <c r="AS28" s="902"/>
      <c r="AT28" s="902"/>
      <c r="AU28" s="902" t="s">
        <v>570</v>
      </c>
      <c r="AV28" s="902"/>
      <c r="AW28" s="902"/>
      <c r="AX28" s="902"/>
      <c r="AY28" s="902"/>
      <c r="AZ28" s="903" t="s">
        <v>507</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2">
      <c r="A29" s="267">
        <v>2</v>
      </c>
      <c r="B29" s="839" t="s">
        <v>401</v>
      </c>
      <c r="C29" s="840"/>
      <c r="D29" s="840"/>
      <c r="E29" s="840"/>
      <c r="F29" s="840"/>
      <c r="G29" s="840"/>
      <c r="H29" s="840"/>
      <c r="I29" s="840"/>
      <c r="J29" s="840"/>
      <c r="K29" s="840"/>
      <c r="L29" s="840"/>
      <c r="M29" s="840"/>
      <c r="N29" s="840"/>
      <c r="O29" s="840"/>
      <c r="P29" s="841"/>
      <c r="Q29" s="842">
        <v>845</v>
      </c>
      <c r="R29" s="843"/>
      <c r="S29" s="843"/>
      <c r="T29" s="843"/>
      <c r="U29" s="843"/>
      <c r="V29" s="843">
        <v>823</v>
      </c>
      <c r="W29" s="843"/>
      <c r="X29" s="843"/>
      <c r="Y29" s="843"/>
      <c r="Z29" s="843"/>
      <c r="AA29" s="843">
        <v>22</v>
      </c>
      <c r="AB29" s="843"/>
      <c r="AC29" s="843"/>
      <c r="AD29" s="843"/>
      <c r="AE29" s="844"/>
      <c r="AF29" s="845">
        <v>22</v>
      </c>
      <c r="AG29" s="846"/>
      <c r="AH29" s="846"/>
      <c r="AI29" s="846"/>
      <c r="AJ29" s="847"/>
      <c r="AK29" s="914">
        <v>145</v>
      </c>
      <c r="AL29" s="915"/>
      <c r="AM29" s="915"/>
      <c r="AN29" s="915"/>
      <c r="AO29" s="915"/>
      <c r="AP29" s="915" t="s">
        <v>570</v>
      </c>
      <c r="AQ29" s="915"/>
      <c r="AR29" s="915"/>
      <c r="AS29" s="915"/>
      <c r="AT29" s="915"/>
      <c r="AU29" s="915" t="s">
        <v>570</v>
      </c>
      <c r="AV29" s="915"/>
      <c r="AW29" s="915"/>
      <c r="AX29" s="915"/>
      <c r="AY29" s="915"/>
      <c r="AZ29" s="916" t="s">
        <v>507</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2">
      <c r="A30" s="267">
        <v>3</v>
      </c>
      <c r="B30" s="839" t="s">
        <v>402</v>
      </c>
      <c r="C30" s="840"/>
      <c r="D30" s="840"/>
      <c r="E30" s="840"/>
      <c r="F30" s="840"/>
      <c r="G30" s="840"/>
      <c r="H30" s="840"/>
      <c r="I30" s="840"/>
      <c r="J30" s="840"/>
      <c r="K30" s="840"/>
      <c r="L30" s="840"/>
      <c r="M30" s="840"/>
      <c r="N30" s="840"/>
      <c r="O30" s="840"/>
      <c r="P30" s="841"/>
      <c r="Q30" s="842">
        <v>133</v>
      </c>
      <c r="R30" s="843"/>
      <c r="S30" s="843"/>
      <c r="T30" s="843"/>
      <c r="U30" s="843"/>
      <c r="V30" s="843">
        <v>132</v>
      </c>
      <c r="W30" s="843"/>
      <c r="X30" s="843"/>
      <c r="Y30" s="843"/>
      <c r="Z30" s="843"/>
      <c r="AA30" s="843">
        <v>1</v>
      </c>
      <c r="AB30" s="843"/>
      <c r="AC30" s="843"/>
      <c r="AD30" s="843"/>
      <c r="AE30" s="844"/>
      <c r="AF30" s="845">
        <v>1</v>
      </c>
      <c r="AG30" s="846"/>
      <c r="AH30" s="846"/>
      <c r="AI30" s="846"/>
      <c r="AJ30" s="847"/>
      <c r="AK30" s="914">
        <v>18</v>
      </c>
      <c r="AL30" s="915"/>
      <c r="AM30" s="915"/>
      <c r="AN30" s="915"/>
      <c r="AO30" s="915"/>
      <c r="AP30" s="915" t="s">
        <v>570</v>
      </c>
      <c r="AQ30" s="915"/>
      <c r="AR30" s="915"/>
      <c r="AS30" s="915"/>
      <c r="AT30" s="915"/>
      <c r="AU30" s="915" t="s">
        <v>570</v>
      </c>
      <c r="AV30" s="915"/>
      <c r="AW30" s="915"/>
      <c r="AX30" s="915"/>
      <c r="AY30" s="915"/>
      <c r="AZ30" s="916" t="s">
        <v>507</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2">
      <c r="A31" s="267">
        <v>4</v>
      </c>
      <c r="B31" s="839" t="s">
        <v>403</v>
      </c>
      <c r="C31" s="840"/>
      <c r="D31" s="840"/>
      <c r="E31" s="840"/>
      <c r="F31" s="840"/>
      <c r="G31" s="840"/>
      <c r="H31" s="840"/>
      <c r="I31" s="840"/>
      <c r="J31" s="840"/>
      <c r="K31" s="840"/>
      <c r="L31" s="840"/>
      <c r="M31" s="840"/>
      <c r="N31" s="840"/>
      <c r="O31" s="840"/>
      <c r="P31" s="841"/>
      <c r="Q31" s="842">
        <v>363</v>
      </c>
      <c r="R31" s="843"/>
      <c r="S31" s="843"/>
      <c r="T31" s="843"/>
      <c r="U31" s="843"/>
      <c r="V31" s="843">
        <v>251</v>
      </c>
      <c r="W31" s="843"/>
      <c r="X31" s="843"/>
      <c r="Y31" s="843"/>
      <c r="Z31" s="843"/>
      <c r="AA31" s="843">
        <v>112</v>
      </c>
      <c r="AB31" s="843"/>
      <c r="AC31" s="843"/>
      <c r="AD31" s="843"/>
      <c r="AE31" s="844"/>
      <c r="AF31" s="845">
        <v>586</v>
      </c>
      <c r="AG31" s="846"/>
      <c r="AH31" s="846"/>
      <c r="AI31" s="846"/>
      <c r="AJ31" s="847"/>
      <c r="AK31" s="914">
        <v>3</v>
      </c>
      <c r="AL31" s="915"/>
      <c r="AM31" s="915"/>
      <c r="AN31" s="915"/>
      <c r="AO31" s="915"/>
      <c r="AP31" s="915">
        <v>359</v>
      </c>
      <c r="AQ31" s="915"/>
      <c r="AR31" s="915"/>
      <c r="AS31" s="915"/>
      <c r="AT31" s="915"/>
      <c r="AU31" s="915">
        <v>5</v>
      </c>
      <c r="AV31" s="915"/>
      <c r="AW31" s="915"/>
      <c r="AX31" s="915"/>
      <c r="AY31" s="915"/>
      <c r="AZ31" s="916" t="s">
        <v>507</v>
      </c>
      <c r="BA31" s="916"/>
      <c r="BB31" s="916"/>
      <c r="BC31" s="916"/>
      <c r="BD31" s="916"/>
      <c r="BE31" s="912" t="s">
        <v>404</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2">
      <c r="A32" s="267">
        <v>5</v>
      </c>
      <c r="B32" s="839" t="s">
        <v>405</v>
      </c>
      <c r="C32" s="840"/>
      <c r="D32" s="840"/>
      <c r="E32" s="840"/>
      <c r="F32" s="840"/>
      <c r="G32" s="840"/>
      <c r="H32" s="840"/>
      <c r="I32" s="840"/>
      <c r="J32" s="840"/>
      <c r="K32" s="840"/>
      <c r="L32" s="840"/>
      <c r="M32" s="840"/>
      <c r="N32" s="840"/>
      <c r="O32" s="840"/>
      <c r="P32" s="841"/>
      <c r="Q32" s="842">
        <v>542</v>
      </c>
      <c r="R32" s="843"/>
      <c r="S32" s="843"/>
      <c r="T32" s="843"/>
      <c r="U32" s="843"/>
      <c r="V32" s="843">
        <v>490</v>
      </c>
      <c r="W32" s="843"/>
      <c r="X32" s="843"/>
      <c r="Y32" s="843"/>
      <c r="Z32" s="843"/>
      <c r="AA32" s="843">
        <v>53</v>
      </c>
      <c r="AB32" s="843"/>
      <c r="AC32" s="843"/>
      <c r="AD32" s="843"/>
      <c r="AE32" s="844"/>
      <c r="AF32" s="845">
        <v>53</v>
      </c>
      <c r="AG32" s="846"/>
      <c r="AH32" s="846"/>
      <c r="AI32" s="846"/>
      <c r="AJ32" s="847"/>
      <c r="AK32" s="914">
        <v>310</v>
      </c>
      <c r="AL32" s="915"/>
      <c r="AM32" s="915"/>
      <c r="AN32" s="915"/>
      <c r="AO32" s="915"/>
      <c r="AP32" s="915">
        <v>2633</v>
      </c>
      <c r="AQ32" s="915"/>
      <c r="AR32" s="915"/>
      <c r="AS32" s="915"/>
      <c r="AT32" s="915"/>
      <c r="AU32" s="915">
        <v>2536</v>
      </c>
      <c r="AV32" s="915"/>
      <c r="AW32" s="915"/>
      <c r="AX32" s="915"/>
      <c r="AY32" s="915"/>
      <c r="AZ32" s="916" t="s">
        <v>507</v>
      </c>
      <c r="BA32" s="916"/>
      <c r="BB32" s="916"/>
      <c r="BC32" s="916"/>
      <c r="BD32" s="916"/>
      <c r="BE32" s="912" t="s">
        <v>406</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2">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2">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2">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2">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2">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2">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2">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2">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2">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2">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2">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2">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2">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2">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2">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2">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2">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2">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2">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2">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2">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2">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2">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2">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2">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2">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2">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2">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5">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2">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407</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5">
      <c r="A63" s="265" t="s">
        <v>387</v>
      </c>
      <c r="B63" s="874" t="s">
        <v>408</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671</v>
      </c>
      <c r="AG63" s="926"/>
      <c r="AH63" s="926"/>
      <c r="AI63" s="926"/>
      <c r="AJ63" s="927"/>
      <c r="AK63" s="928"/>
      <c r="AL63" s="923"/>
      <c r="AM63" s="923"/>
      <c r="AN63" s="923"/>
      <c r="AO63" s="923"/>
      <c r="AP63" s="926">
        <v>2992</v>
      </c>
      <c r="AQ63" s="926"/>
      <c r="AR63" s="926"/>
      <c r="AS63" s="926"/>
      <c r="AT63" s="926"/>
      <c r="AU63" s="926">
        <v>2541</v>
      </c>
      <c r="AV63" s="926"/>
      <c r="AW63" s="926"/>
      <c r="AX63" s="926"/>
      <c r="AY63" s="926"/>
      <c r="AZ63" s="930"/>
      <c r="BA63" s="930"/>
      <c r="BB63" s="930"/>
      <c r="BC63" s="930"/>
      <c r="BD63" s="930"/>
      <c r="BE63" s="931"/>
      <c r="BF63" s="931"/>
      <c r="BG63" s="931"/>
      <c r="BH63" s="931"/>
      <c r="BI63" s="932"/>
      <c r="BJ63" s="933" t="s">
        <v>239</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5">
      <c r="A65" s="253" t="s">
        <v>409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2">
      <c r="A66" s="824" t="s">
        <v>410</v>
      </c>
      <c r="B66" s="825"/>
      <c r="C66" s="825"/>
      <c r="D66" s="825"/>
      <c r="E66" s="825"/>
      <c r="F66" s="825"/>
      <c r="G66" s="825"/>
      <c r="H66" s="825"/>
      <c r="I66" s="825"/>
      <c r="J66" s="825"/>
      <c r="K66" s="825"/>
      <c r="L66" s="825"/>
      <c r="M66" s="825"/>
      <c r="N66" s="825"/>
      <c r="O66" s="825"/>
      <c r="P66" s="826"/>
      <c r="Q66" s="801" t="s">
        <v>411</v>
      </c>
      <c r="R66" s="802"/>
      <c r="S66" s="802"/>
      <c r="T66" s="802"/>
      <c r="U66" s="803"/>
      <c r="V66" s="801" t="s">
        <v>412</v>
      </c>
      <c r="W66" s="802"/>
      <c r="X66" s="802"/>
      <c r="Y66" s="802"/>
      <c r="Z66" s="803"/>
      <c r="AA66" s="801" t="s">
        <v>394</v>
      </c>
      <c r="AB66" s="802"/>
      <c r="AC66" s="802"/>
      <c r="AD66" s="802"/>
      <c r="AE66" s="803"/>
      <c r="AF66" s="936" t="s">
        <v>413</v>
      </c>
      <c r="AG66" s="897"/>
      <c r="AH66" s="897"/>
      <c r="AI66" s="897"/>
      <c r="AJ66" s="937"/>
      <c r="AK66" s="801" t="s">
        <v>396</v>
      </c>
      <c r="AL66" s="825"/>
      <c r="AM66" s="825"/>
      <c r="AN66" s="825"/>
      <c r="AO66" s="826"/>
      <c r="AP66" s="801" t="s">
        <v>397</v>
      </c>
      <c r="AQ66" s="802"/>
      <c r="AR66" s="802"/>
      <c r="AS66" s="802"/>
      <c r="AT66" s="803"/>
      <c r="AU66" s="801" t="s">
        <v>414</v>
      </c>
      <c r="AV66" s="802"/>
      <c r="AW66" s="802"/>
      <c r="AX66" s="802"/>
      <c r="AY66" s="803"/>
      <c r="AZ66" s="801" t="s">
        <v>375</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5">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2">
      <c r="A68" s="259">
        <v>1</v>
      </c>
      <c r="B68" s="953" t="s">
        <v>571</v>
      </c>
      <c r="C68" s="954"/>
      <c r="D68" s="954"/>
      <c r="E68" s="954"/>
      <c r="F68" s="954"/>
      <c r="G68" s="954"/>
      <c r="H68" s="954"/>
      <c r="I68" s="954"/>
      <c r="J68" s="954"/>
      <c r="K68" s="954"/>
      <c r="L68" s="954"/>
      <c r="M68" s="954"/>
      <c r="N68" s="954"/>
      <c r="O68" s="954"/>
      <c r="P68" s="955"/>
      <c r="Q68" s="956">
        <v>369</v>
      </c>
      <c r="R68" s="950"/>
      <c r="S68" s="950"/>
      <c r="T68" s="950"/>
      <c r="U68" s="950"/>
      <c r="V68" s="950">
        <v>327</v>
      </c>
      <c r="W68" s="950"/>
      <c r="X68" s="950"/>
      <c r="Y68" s="950"/>
      <c r="Z68" s="950"/>
      <c r="AA68" s="950">
        <v>42</v>
      </c>
      <c r="AB68" s="950"/>
      <c r="AC68" s="950"/>
      <c r="AD68" s="950"/>
      <c r="AE68" s="950"/>
      <c r="AF68" s="950">
        <v>42</v>
      </c>
      <c r="AG68" s="950"/>
      <c r="AH68" s="950"/>
      <c r="AI68" s="950"/>
      <c r="AJ68" s="950"/>
      <c r="AK68" s="950" t="s">
        <v>577</v>
      </c>
      <c r="AL68" s="950"/>
      <c r="AM68" s="950"/>
      <c r="AN68" s="950"/>
      <c r="AO68" s="950"/>
      <c r="AP68" s="950" t="s">
        <v>570</v>
      </c>
      <c r="AQ68" s="950"/>
      <c r="AR68" s="950"/>
      <c r="AS68" s="950"/>
      <c r="AT68" s="950"/>
      <c r="AU68" s="950" t="s">
        <v>570</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2">
      <c r="A69" s="262">
        <v>2</v>
      </c>
      <c r="B69" s="957" t="s">
        <v>572</v>
      </c>
      <c r="C69" s="958"/>
      <c r="D69" s="958"/>
      <c r="E69" s="958"/>
      <c r="F69" s="958"/>
      <c r="G69" s="958"/>
      <c r="H69" s="958"/>
      <c r="I69" s="958"/>
      <c r="J69" s="958"/>
      <c r="K69" s="958"/>
      <c r="L69" s="958"/>
      <c r="M69" s="958"/>
      <c r="N69" s="958"/>
      <c r="O69" s="958"/>
      <c r="P69" s="959"/>
      <c r="Q69" s="960">
        <v>211</v>
      </c>
      <c r="R69" s="915"/>
      <c r="S69" s="915"/>
      <c r="T69" s="915"/>
      <c r="U69" s="915"/>
      <c r="V69" s="915">
        <v>198</v>
      </c>
      <c r="W69" s="915"/>
      <c r="X69" s="915"/>
      <c r="Y69" s="915"/>
      <c r="Z69" s="915"/>
      <c r="AA69" s="915">
        <v>13</v>
      </c>
      <c r="AB69" s="915"/>
      <c r="AC69" s="915"/>
      <c r="AD69" s="915"/>
      <c r="AE69" s="915"/>
      <c r="AF69" s="915">
        <v>13</v>
      </c>
      <c r="AG69" s="915"/>
      <c r="AH69" s="915"/>
      <c r="AI69" s="915"/>
      <c r="AJ69" s="915"/>
      <c r="AK69" s="915" t="s">
        <v>570</v>
      </c>
      <c r="AL69" s="915"/>
      <c r="AM69" s="915"/>
      <c r="AN69" s="915"/>
      <c r="AO69" s="915"/>
      <c r="AP69" s="915" t="s">
        <v>570</v>
      </c>
      <c r="AQ69" s="915"/>
      <c r="AR69" s="915"/>
      <c r="AS69" s="915"/>
      <c r="AT69" s="915"/>
      <c r="AU69" s="915" t="s">
        <v>570</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2">
      <c r="A70" s="262">
        <v>3</v>
      </c>
      <c r="B70" s="957" t="s">
        <v>573</v>
      </c>
      <c r="C70" s="958"/>
      <c r="D70" s="958"/>
      <c r="E70" s="958"/>
      <c r="F70" s="958"/>
      <c r="G70" s="958"/>
      <c r="H70" s="958"/>
      <c r="I70" s="958"/>
      <c r="J70" s="958"/>
      <c r="K70" s="958"/>
      <c r="L70" s="958"/>
      <c r="M70" s="958"/>
      <c r="N70" s="958"/>
      <c r="O70" s="958"/>
      <c r="P70" s="959"/>
      <c r="Q70" s="960">
        <v>3463</v>
      </c>
      <c r="R70" s="915"/>
      <c r="S70" s="915"/>
      <c r="T70" s="915"/>
      <c r="U70" s="915"/>
      <c r="V70" s="915">
        <v>3147</v>
      </c>
      <c r="W70" s="915"/>
      <c r="X70" s="915"/>
      <c r="Y70" s="915"/>
      <c r="Z70" s="915"/>
      <c r="AA70" s="915">
        <v>316</v>
      </c>
      <c r="AB70" s="915"/>
      <c r="AC70" s="915"/>
      <c r="AD70" s="915"/>
      <c r="AE70" s="915"/>
      <c r="AF70" s="915">
        <v>316</v>
      </c>
      <c r="AG70" s="915"/>
      <c r="AH70" s="915"/>
      <c r="AI70" s="915"/>
      <c r="AJ70" s="915"/>
      <c r="AK70" s="915" t="s">
        <v>570</v>
      </c>
      <c r="AL70" s="915"/>
      <c r="AM70" s="915"/>
      <c r="AN70" s="915"/>
      <c r="AO70" s="915"/>
      <c r="AP70" s="915" t="s">
        <v>570</v>
      </c>
      <c r="AQ70" s="915"/>
      <c r="AR70" s="915"/>
      <c r="AS70" s="915"/>
      <c r="AT70" s="915"/>
      <c r="AU70" s="915" t="s">
        <v>570</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2">
      <c r="A71" s="262">
        <v>4</v>
      </c>
      <c r="B71" s="957" t="s">
        <v>574</v>
      </c>
      <c r="C71" s="958"/>
      <c r="D71" s="958"/>
      <c r="E71" s="958"/>
      <c r="F71" s="958"/>
      <c r="G71" s="958"/>
      <c r="H71" s="958"/>
      <c r="I71" s="958"/>
      <c r="J71" s="958"/>
      <c r="K71" s="958"/>
      <c r="L71" s="958"/>
      <c r="M71" s="958"/>
      <c r="N71" s="958"/>
      <c r="O71" s="958"/>
      <c r="P71" s="959"/>
      <c r="Q71" s="960">
        <v>4886</v>
      </c>
      <c r="R71" s="915"/>
      <c r="S71" s="915"/>
      <c r="T71" s="915"/>
      <c r="U71" s="915"/>
      <c r="V71" s="915">
        <v>3849</v>
      </c>
      <c r="W71" s="915"/>
      <c r="X71" s="915"/>
      <c r="Y71" s="915"/>
      <c r="Z71" s="915"/>
      <c r="AA71" s="915">
        <v>1038</v>
      </c>
      <c r="AB71" s="915"/>
      <c r="AC71" s="915"/>
      <c r="AD71" s="915"/>
      <c r="AE71" s="915"/>
      <c r="AF71" s="915">
        <v>1038</v>
      </c>
      <c r="AG71" s="915"/>
      <c r="AH71" s="915"/>
      <c r="AI71" s="915"/>
      <c r="AJ71" s="915"/>
      <c r="AK71" s="915" t="s">
        <v>570</v>
      </c>
      <c r="AL71" s="915"/>
      <c r="AM71" s="915"/>
      <c r="AN71" s="915"/>
      <c r="AO71" s="915"/>
      <c r="AP71" s="915" t="s">
        <v>570</v>
      </c>
      <c r="AQ71" s="915"/>
      <c r="AR71" s="915"/>
      <c r="AS71" s="915"/>
      <c r="AT71" s="915"/>
      <c r="AU71" s="915" t="s">
        <v>570</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2">
      <c r="A72" s="262">
        <v>5</v>
      </c>
      <c r="B72" s="957" t="s">
        <v>575</v>
      </c>
      <c r="C72" s="958"/>
      <c r="D72" s="958"/>
      <c r="E72" s="958"/>
      <c r="F72" s="958"/>
      <c r="G72" s="958"/>
      <c r="H72" s="958"/>
      <c r="I72" s="958"/>
      <c r="J72" s="958"/>
      <c r="K72" s="958"/>
      <c r="L72" s="958"/>
      <c r="M72" s="958"/>
      <c r="N72" s="958"/>
      <c r="O72" s="958"/>
      <c r="P72" s="959"/>
      <c r="Q72" s="960">
        <v>943518</v>
      </c>
      <c r="R72" s="915"/>
      <c r="S72" s="915"/>
      <c r="T72" s="915"/>
      <c r="U72" s="915"/>
      <c r="V72" s="915">
        <v>933423</v>
      </c>
      <c r="W72" s="915"/>
      <c r="X72" s="915"/>
      <c r="Y72" s="915"/>
      <c r="Z72" s="915"/>
      <c r="AA72" s="915">
        <v>10095</v>
      </c>
      <c r="AB72" s="915"/>
      <c r="AC72" s="915"/>
      <c r="AD72" s="915"/>
      <c r="AE72" s="915"/>
      <c r="AF72" s="915">
        <v>10095</v>
      </c>
      <c r="AG72" s="915"/>
      <c r="AH72" s="915"/>
      <c r="AI72" s="915"/>
      <c r="AJ72" s="915"/>
      <c r="AK72" s="915">
        <v>4560</v>
      </c>
      <c r="AL72" s="915"/>
      <c r="AM72" s="915"/>
      <c r="AN72" s="915"/>
      <c r="AO72" s="915"/>
      <c r="AP72" s="915" t="s">
        <v>570</v>
      </c>
      <c r="AQ72" s="915"/>
      <c r="AR72" s="915"/>
      <c r="AS72" s="915"/>
      <c r="AT72" s="915"/>
      <c r="AU72" s="915" t="s">
        <v>570</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2">
      <c r="A73" s="262">
        <v>6</v>
      </c>
      <c r="B73" s="957" t="s">
        <v>576</v>
      </c>
      <c r="C73" s="958"/>
      <c r="D73" s="958"/>
      <c r="E73" s="958"/>
      <c r="F73" s="958"/>
      <c r="G73" s="958"/>
      <c r="H73" s="958"/>
      <c r="I73" s="958"/>
      <c r="J73" s="958"/>
      <c r="K73" s="958"/>
      <c r="L73" s="958"/>
      <c r="M73" s="958"/>
      <c r="N73" s="958"/>
      <c r="O73" s="958"/>
      <c r="P73" s="959"/>
      <c r="Q73" s="960">
        <v>984</v>
      </c>
      <c r="R73" s="915"/>
      <c r="S73" s="915"/>
      <c r="T73" s="915"/>
      <c r="U73" s="915"/>
      <c r="V73" s="915">
        <v>932</v>
      </c>
      <c r="W73" s="915"/>
      <c r="X73" s="915"/>
      <c r="Y73" s="915"/>
      <c r="Z73" s="915"/>
      <c r="AA73" s="915">
        <v>52</v>
      </c>
      <c r="AB73" s="915"/>
      <c r="AC73" s="915"/>
      <c r="AD73" s="915"/>
      <c r="AE73" s="915"/>
      <c r="AF73" s="915">
        <v>52</v>
      </c>
      <c r="AG73" s="915"/>
      <c r="AH73" s="915"/>
      <c r="AI73" s="915"/>
      <c r="AJ73" s="915"/>
      <c r="AK73" s="915" t="s">
        <v>570</v>
      </c>
      <c r="AL73" s="915"/>
      <c r="AM73" s="915"/>
      <c r="AN73" s="915"/>
      <c r="AO73" s="915"/>
      <c r="AP73" s="915" t="s">
        <v>570</v>
      </c>
      <c r="AQ73" s="915"/>
      <c r="AR73" s="915"/>
      <c r="AS73" s="915"/>
      <c r="AT73" s="915"/>
      <c r="AU73" s="915" t="s">
        <v>570</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2">
      <c r="A74" s="262">
        <v>7</v>
      </c>
      <c r="B74" s="957"/>
      <c r="C74" s="958"/>
      <c r="D74" s="958"/>
      <c r="E74" s="958"/>
      <c r="F74" s="958"/>
      <c r="G74" s="958"/>
      <c r="H74" s="958"/>
      <c r="I74" s="958"/>
      <c r="J74" s="958"/>
      <c r="K74" s="958"/>
      <c r="L74" s="958"/>
      <c r="M74" s="958"/>
      <c r="N74" s="958"/>
      <c r="O74" s="958"/>
      <c r="P74" s="959"/>
      <c r="Q74" s="960"/>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2">
      <c r="A75" s="262">
        <v>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2">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2">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2">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2">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2">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2">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2">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2">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2">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2">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2">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2">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5">
      <c r="A88" s="265" t="s">
        <v>387</v>
      </c>
      <c r="B88" s="874" t="s">
        <v>415</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11556</v>
      </c>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874" t="s">
        <v>416</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417</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418</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419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05" t="s">
        <v>421</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422</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2">
      <c r="A109" s="998" t="s">
        <v>423</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424</v>
      </c>
      <c r="AB109" s="979"/>
      <c r="AC109" s="979"/>
      <c r="AD109" s="979"/>
      <c r="AE109" s="980"/>
      <c r="AF109" s="978" t="s">
        <v>305</v>
      </c>
      <c r="AG109" s="979"/>
      <c r="AH109" s="979"/>
      <c r="AI109" s="979"/>
      <c r="AJ109" s="980"/>
      <c r="AK109" s="978" t="s">
        <v>304</v>
      </c>
      <c r="AL109" s="979"/>
      <c r="AM109" s="979"/>
      <c r="AN109" s="979"/>
      <c r="AO109" s="980"/>
      <c r="AP109" s="978" t="s">
        <v>425</v>
      </c>
      <c r="AQ109" s="979"/>
      <c r="AR109" s="979"/>
      <c r="AS109" s="979"/>
      <c r="AT109" s="981"/>
      <c r="AU109" s="998" t="s">
        <v>423</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424</v>
      </c>
      <c r="BR109" s="979"/>
      <c r="BS109" s="979"/>
      <c r="BT109" s="979"/>
      <c r="BU109" s="980"/>
      <c r="BV109" s="978" t="s">
        <v>305</v>
      </c>
      <c r="BW109" s="979"/>
      <c r="BX109" s="979"/>
      <c r="BY109" s="979"/>
      <c r="BZ109" s="980"/>
      <c r="CA109" s="978" t="s">
        <v>304</v>
      </c>
      <c r="CB109" s="979"/>
      <c r="CC109" s="979"/>
      <c r="CD109" s="979"/>
      <c r="CE109" s="980"/>
      <c r="CF109" s="999" t="s">
        <v>425</v>
      </c>
      <c r="CG109" s="999"/>
      <c r="CH109" s="999"/>
      <c r="CI109" s="999"/>
      <c r="CJ109" s="999"/>
      <c r="CK109" s="978" t="s">
        <v>426</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424</v>
      </c>
      <c r="DH109" s="979"/>
      <c r="DI109" s="979"/>
      <c r="DJ109" s="979"/>
      <c r="DK109" s="980"/>
      <c r="DL109" s="978" t="s">
        <v>305</v>
      </c>
      <c r="DM109" s="979"/>
      <c r="DN109" s="979"/>
      <c r="DO109" s="979"/>
      <c r="DP109" s="980"/>
      <c r="DQ109" s="978" t="s">
        <v>304</v>
      </c>
      <c r="DR109" s="979"/>
      <c r="DS109" s="979"/>
      <c r="DT109" s="979"/>
      <c r="DU109" s="980"/>
      <c r="DV109" s="978" t="s">
        <v>425</v>
      </c>
      <c r="DW109" s="979"/>
      <c r="DX109" s="979"/>
      <c r="DY109" s="979"/>
      <c r="DZ109" s="981"/>
    </row>
    <row r="110" spans="1:131" s="247" customFormat="1" ht="26.25" customHeight="1" x14ac:dyDescent="0.2">
      <c r="A110" s="982" t="s">
        <v>427</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61888</v>
      </c>
      <c r="AB110" s="986"/>
      <c r="AC110" s="986"/>
      <c r="AD110" s="986"/>
      <c r="AE110" s="987"/>
      <c r="AF110" s="988">
        <v>71788</v>
      </c>
      <c r="AG110" s="986"/>
      <c r="AH110" s="986"/>
      <c r="AI110" s="986"/>
      <c r="AJ110" s="987"/>
      <c r="AK110" s="988">
        <v>61385</v>
      </c>
      <c r="AL110" s="986"/>
      <c r="AM110" s="986"/>
      <c r="AN110" s="986"/>
      <c r="AO110" s="987"/>
      <c r="AP110" s="989">
        <v>2.4</v>
      </c>
      <c r="AQ110" s="990"/>
      <c r="AR110" s="990"/>
      <c r="AS110" s="990"/>
      <c r="AT110" s="991"/>
      <c r="AU110" s="992" t="s">
        <v>71</v>
      </c>
      <c r="AV110" s="993"/>
      <c r="AW110" s="993"/>
      <c r="AX110" s="993"/>
      <c r="AY110" s="993"/>
      <c r="AZ110" s="1034" t="s">
        <v>428</v>
      </c>
      <c r="BA110" s="983"/>
      <c r="BB110" s="983"/>
      <c r="BC110" s="983"/>
      <c r="BD110" s="983"/>
      <c r="BE110" s="983"/>
      <c r="BF110" s="983"/>
      <c r="BG110" s="983"/>
      <c r="BH110" s="983"/>
      <c r="BI110" s="983"/>
      <c r="BJ110" s="983"/>
      <c r="BK110" s="983"/>
      <c r="BL110" s="983"/>
      <c r="BM110" s="983"/>
      <c r="BN110" s="983"/>
      <c r="BO110" s="983"/>
      <c r="BP110" s="984"/>
      <c r="BQ110" s="1020">
        <v>362136</v>
      </c>
      <c r="BR110" s="1021"/>
      <c r="BS110" s="1021"/>
      <c r="BT110" s="1021"/>
      <c r="BU110" s="1021"/>
      <c r="BV110" s="1021">
        <v>420250</v>
      </c>
      <c r="BW110" s="1021"/>
      <c r="BX110" s="1021"/>
      <c r="BY110" s="1021"/>
      <c r="BZ110" s="1021"/>
      <c r="CA110" s="1021">
        <v>395646</v>
      </c>
      <c r="CB110" s="1021"/>
      <c r="CC110" s="1021"/>
      <c r="CD110" s="1021"/>
      <c r="CE110" s="1021"/>
      <c r="CF110" s="1035">
        <v>15.3</v>
      </c>
      <c r="CG110" s="1036"/>
      <c r="CH110" s="1036"/>
      <c r="CI110" s="1036"/>
      <c r="CJ110" s="1036"/>
      <c r="CK110" s="1037" t="s">
        <v>429</v>
      </c>
      <c r="CL110" s="1038"/>
      <c r="CM110" s="1017" t="s">
        <v>430</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389</v>
      </c>
      <c r="DH110" s="1021"/>
      <c r="DI110" s="1021"/>
      <c r="DJ110" s="1021"/>
      <c r="DK110" s="1021"/>
      <c r="DL110" s="1021" t="s">
        <v>431</v>
      </c>
      <c r="DM110" s="1021"/>
      <c r="DN110" s="1021"/>
      <c r="DO110" s="1021"/>
      <c r="DP110" s="1021"/>
      <c r="DQ110" s="1021" t="s">
        <v>239</v>
      </c>
      <c r="DR110" s="1021"/>
      <c r="DS110" s="1021"/>
      <c r="DT110" s="1021"/>
      <c r="DU110" s="1021"/>
      <c r="DV110" s="1022" t="s">
        <v>239</v>
      </c>
      <c r="DW110" s="1022"/>
      <c r="DX110" s="1022"/>
      <c r="DY110" s="1022"/>
      <c r="DZ110" s="1023"/>
    </row>
    <row r="111" spans="1:131" s="247" customFormat="1" ht="26.25" customHeight="1" x14ac:dyDescent="0.2">
      <c r="A111" s="1024" t="s">
        <v>432</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433</v>
      </c>
      <c r="AB111" s="1028"/>
      <c r="AC111" s="1028"/>
      <c r="AD111" s="1028"/>
      <c r="AE111" s="1029"/>
      <c r="AF111" s="1030" t="s">
        <v>389</v>
      </c>
      <c r="AG111" s="1028"/>
      <c r="AH111" s="1028"/>
      <c r="AI111" s="1028"/>
      <c r="AJ111" s="1029"/>
      <c r="AK111" s="1030" t="s">
        <v>433</v>
      </c>
      <c r="AL111" s="1028"/>
      <c r="AM111" s="1028"/>
      <c r="AN111" s="1028"/>
      <c r="AO111" s="1029"/>
      <c r="AP111" s="1031" t="s">
        <v>433</v>
      </c>
      <c r="AQ111" s="1032"/>
      <c r="AR111" s="1032"/>
      <c r="AS111" s="1032"/>
      <c r="AT111" s="1033"/>
      <c r="AU111" s="994"/>
      <c r="AV111" s="995"/>
      <c r="AW111" s="995"/>
      <c r="AX111" s="995"/>
      <c r="AY111" s="995"/>
      <c r="AZ111" s="1043" t="s">
        <v>434</v>
      </c>
      <c r="BA111" s="1044"/>
      <c r="BB111" s="1044"/>
      <c r="BC111" s="1044"/>
      <c r="BD111" s="1044"/>
      <c r="BE111" s="1044"/>
      <c r="BF111" s="1044"/>
      <c r="BG111" s="1044"/>
      <c r="BH111" s="1044"/>
      <c r="BI111" s="1044"/>
      <c r="BJ111" s="1044"/>
      <c r="BK111" s="1044"/>
      <c r="BL111" s="1044"/>
      <c r="BM111" s="1044"/>
      <c r="BN111" s="1044"/>
      <c r="BO111" s="1044"/>
      <c r="BP111" s="1045"/>
      <c r="BQ111" s="1013" t="s">
        <v>433</v>
      </c>
      <c r="BR111" s="1014"/>
      <c r="BS111" s="1014"/>
      <c r="BT111" s="1014"/>
      <c r="BU111" s="1014"/>
      <c r="BV111" s="1014" t="s">
        <v>389</v>
      </c>
      <c r="BW111" s="1014"/>
      <c r="BX111" s="1014"/>
      <c r="BY111" s="1014"/>
      <c r="BZ111" s="1014"/>
      <c r="CA111" s="1014" t="s">
        <v>239</v>
      </c>
      <c r="CB111" s="1014"/>
      <c r="CC111" s="1014"/>
      <c r="CD111" s="1014"/>
      <c r="CE111" s="1014"/>
      <c r="CF111" s="1008" t="s">
        <v>389</v>
      </c>
      <c r="CG111" s="1009"/>
      <c r="CH111" s="1009"/>
      <c r="CI111" s="1009"/>
      <c r="CJ111" s="1009"/>
      <c r="CK111" s="1039"/>
      <c r="CL111" s="1040"/>
      <c r="CM111" s="1010" t="s">
        <v>435</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389</v>
      </c>
      <c r="DH111" s="1014"/>
      <c r="DI111" s="1014"/>
      <c r="DJ111" s="1014"/>
      <c r="DK111" s="1014"/>
      <c r="DL111" s="1014" t="s">
        <v>433</v>
      </c>
      <c r="DM111" s="1014"/>
      <c r="DN111" s="1014"/>
      <c r="DO111" s="1014"/>
      <c r="DP111" s="1014"/>
      <c r="DQ111" s="1014" t="s">
        <v>433</v>
      </c>
      <c r="DR111" s="1014"/>
      <c r="DS111" s="1014"/>
      <c r="DT111" s="1014"/>
      <c r="DU111" s="1014"/>
      <c r="DV111" s="1015" t="s">
        <v>433</v>
      </c>
      <c r="DW111" s="1015"/>
      <c r="DX111" s="1015"/>
      <c r="DY111" s="1015"/>
      <c r="DZ111" s="1016"/>
    </row>
    <row r="112" spans="1:131" s="247" customFormat="1" ht="26.25" customHeight="1" x14ac:dyDescent="0.2">
      <c r="A112" s="1046" t="s">
        <v>436</v>
      </c>
      <c r="B112" s="1047"/>
      <c r="C112" s="1044" t="s">
        <v>437</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433</v>
      </c>
      <c r="AB112" s="1053"/>
      <c r="AC112" s="1053"/>
      <c r="AD112" s="1053"/>
      <c r="AE112" s="1054"/>
      <c r="AF112" s="1055" t="s">
        <v>433</v>
      </c>
      <c r="AG112" s="1053"/>
      <c r="AH112" s="1053"/>
      <c r="AI112" s="1053"/>
      <c r="AJ112" s="1054"/>
      <c r="AK112" s="1055" t="s">
        <v>239</v>
      </c>
      <c r="AL112" s="1053"/>
      <c r="AM112" s="1053"/>
      <c r="AN112" s="1053"/>
      <c r="AO112" s="1054"/>
      <c r="AP112" s="1056" t="s">
        <v>239</v>
      </c>
      <c r="AQ112" s="1057"/>
      <c r="AR112" s="1057"/>
      <c r="AS112" s="1057"/>
      <c r="AT112" s="1058"/>
      <c r="AU112" s="994"/>
      <c r="AV112" s="995"/>
      <c r="AW112" s="995"/>
      <c r="AX112" s="995"/>
      <c r="AY112" s="995"/>
      <c r="AZ112" s="1043" t="s">
        <v>438</v>
      </c>
      <c r="BA112" s="1044"/>
      <c r="BB112" s="1044"/>
      <c r="BC112" s="1044"/>
      <c r="BD112" s="1044"/>
      <c r="BE112" s="1044"/>
      <c r="BF112" s="1044"/>
      <c r="BG112" s="1044"/>
      <c r="BH112" s="1044"/>
      <c r="BI112" s="1044"/>
      <c r="BJ112" s="1044"/>
      <c r="BK112" s="1044"/>
      <c r="BL112" s="1044"/>
      <c r="BM112" s="1044"/>
      <c r="BN112" s="1044"/>
      <c r="BO112" s="1044"/>
      <c r="BP112" s="1045"/>
      <c r="BQ112" s="1013">
        <v>2921962</v>
      </c>
      <c r="BR112" s="1014"/>
      <c r="BS112" s="1014"/>
      <c r="BT112" s="1014"/>
      <c r="BU112" s="1014"/>
      <c r="BV112" s="1014">
        <v>2741737</v>
      </c>
      <c r="BW112" s="1014"/>
      <c r="BX112" s="1014"/>
      <c r="BY112" s="1014"/>
      <c r="BZ112" s="1014"/>
      <c r="CA112" s="1014">
        <v>2540457</v>
      </c>
      <c r="CB112" s="1014"/>
      <c r="CC112" s="1014"/>
      <c r="CD112" s="1014"/>
      <c r="CE112" s="1014"/>
      <c r="CF112" s="1008">
        <v>98.5</v>
      </c>
      <c r="CG112" s="1009"/>
      <c r="CH112" s="1009"/>
      <c r="CI112" s="1009"/>
      <c r="CJ112" s="1009"/>
      <c r="CK112" s="1039"/>
      <c r="CL112" s="1040"/>
      <c r="CM112" s="1010" t="s">
        <v>439</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433</v>
      </c>
      <c r="DH112" s="1014"/>
      <c r="DI112" s="1014"/>
      <c r="DJ112" s="1014"/>
      <c r="DK112" s="1014"/>
      <c r="DL112" s="1014" t="s">
        <v>433</v>
      </c>
      <c r="DM112" s="1014"/>
      <c r="DN112" s="1014"/>
      <c r="DO112" s="1014"/>
      <c r="DP112" s="1014"/>
      <c r="DQ112" s="1014" t="s">
        <v>433</v>
      </c>
      <c r="DR112" s="1014"/>
      <c r="DS112" s="1014"/>
      <c r="DT112" s="1014"/>
      <c r="DU112" s="1014"/>
      <c r="DV112" s="1015" t="s">
        <v>433</v>
      </c>
      <c r="DW112" s="1015"/>
      <c r="DX112" s="1015"/>
      <c r="DY112" s="1015"/>
      <c r="DZ112" s="1016"/>
    </row>
    <row r="113" spans="1:130" s="247" customFormat="1" ht="26.25" customHeight="1" x14ac:dyDescent="0.2">
      <c r="A113" s="1048"/>
      <c r="B113" s="1049"/>
      <c r="C113" s="1044" t="s">
        <v>440</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324044</v>
      </c>
      <c r="AB113" s="1028"/>
      <c r="AC113" s="1028"/>
      <c r="AD113" s="1028"/>
      <c r="AE113" s="1029"/>
      <c r="AF113" s="1030">
        <v>287224</v>
      </c>
      <c r="AG113" s="1028"/>
      <c r="AH113" s="1028"/>
      <c r="AI113" s="1028"/>
      <c r="AJ113" s="1029"/>
      <c r="AK113" s="1030">
        <v>294793</v>
      </c>
      <c r="AL113" s="1028"/>
      <c r="AM113" s="1028"/>
      <c r="AN113" s="1028"/>
      <c r="AO113" s="1029"/>
      <c r="AP113" s="1031">
        <v>11.4</v>
      </c>
      <c r="AQ113" s="1032"/>
      <c r="AR113" s="1032"/>
      <c r="AS113" s="1032"/>
      <c r="AT113" s="1033"/>
      <c r="AU113" s="994"/>
      <c r="AV113" s="995"/>
      <c r="AW113" s="995"/>
      <c r="AX113" s="995"/>
      <c r="AY113" s="995"/>
      <c r="AZ113" s="1043" t="s">
        <v>441</v>
      </c>
      <c r="BA113" s="1044"/>
      <c r="BB113" s="1044"/>
      <c r="BC113" s="1044"/>
      <c r="BD113" s="1044"/>
      <c r="BE113" s="1044"/>
      <c r="BF113" s="1044"/>
      <c r="BG113" s="1044"/>
      <c r="BH113" s="1044"/>
      <c r="BI113" s="1044"/>
      <c r="BJ113" s="1044"/>
      <c r="BK113" s="1044"/>
      <c r="BL113" s="1044"/>
      <c r="BM113" s="1044"/>
      <c r="BN113" s="1044"/>
      <c r="BO113" s="1044"/>
      <c r="BP113" s="1045"/>
      <c r="BQ113" s="1013" t="s">
        <v>239</v>
      </c>
      <c r="BR113" s="1014"/>
      <c r="BS113" s="1014"/>
      <c r="BT113" s="1014"/>
      <c r="BU113" s="1014"/>
      <c r="BV113" s="1014" t="s">
        <v>433</v>
      </c>
      <c r="BW113" s="1014"/>
      <c r="BX113" s="1014"/>
      <c r="BY113" s="1014"/>
      <c r="BZ113" s="1014"/>
      <c r="CA113" s="1014" t="s">
        <v>239</v>
      </c>
      <c r="CB113" s="1014"/>
      <c r="CC113" s="1014"/>
      <c r="CD113" s="1014"/>
      <c r="CE113" s="1014"/>
      <c r="CF113" s="1008" t="s">
        <v>239</v>
      </c>
      <c r="CG113" s="1009"/>
      <c r="CH113" s="1009"/>
      <c r="CI113" s="1009"/>
      <c r="CJ113" s="1009"/>
      <c r="CK113" s="1039"/>
      <c r="CL113" s="1040"/>
      <c r="CM113" s="1010" t="s">
        <v>442</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433</v>
      </c>
      <c r="DH113" s="1053"/>
      <c r="DI113" s="1053"/>
      <c r="DJ113" s="1053"/>
      <c r="DK113" s="1054"/>
      <c r="DL113" s="1055" t="s">
        <v>433</v>
      </c>
      <c r="DM113" s="1053"/>
      <c r="DN113" s="1053"/>
      <c r="DO113" s="1053"/>
      <c r="DP113" s="1054"/>
      <c r="DQ113" s="1055" t="s">
        <v>433</v>
      </c>
      <c r="DR113" s="1053"/>
      <c r="DS113" s="1053"/>
      <c r="DT113" s="1053"/>
      <c r="DU113" s="1054"/>
      <c r="DV113" s="1056" t="s">
        <v>433</v>
      </c>
      <c r="DW113" s="1057"/>
      <c r="DX113" s="1057"/>
      <c r="DY113" s="1057"/>
      <c r="DZ113" s="1058"/>
    </row>
    <row r="114" spans="1:130" s="247" customFormat="1" ht="26.25" customHeight="1" x14ac:dyDescent="0.2">
      <c r="A114" s="1048"/>
      <c r="B114" s="1049"/>
      <c r="C114" s="1044" t="s">
        <v>443</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t="s">
        <v>433</v>
      </c>
      <c r="AB114" s="1053"/>
      <c r="AC114" s="1053"/>
      <c r="AD114" s="1053"/>
      <c r="AE114" s="1054"/>
      <c r="AF114" s="1055" t="s">
        <v>433</v>
      </c>
      <c r="AG114" s="1053"/>
      <c r="AH114" s="1053"/>
      <c r="AI114" s="1053"/>
      <c r="AJ114" s="1054"/>
      <c r="AK114" s="1055" t="s">
        <v>433</v>
      </c>
      <c r="AL114" s="1053"/>
      <c r="AM114" s="1053"/>
      <c r="AN114" s="1053"/>
      <c r="AO114" s="1054"/>
      <c r="AP114" s="1056" t="s">
        <v>433</v>
      </c>
      <c r="AQ114" s="1057"/>
      <c r="AR114" s="1057"/>
      <c r="AS114" s="1057"/>
      <c r="AT114" s="1058"/>
      <c r="AU114" s="994"/>
      <c r="AV114" s="995"/>
      <c r="AW114" s="995"/>
      <c r="AX114" s="995"/>
      <c r="AY114" s="995"/>
      <c r="AZ114" s="1043" t="s">
        <v>444</v>
      </c>
      <c r="BA114" s="1044"/>
      <c r="BB114" s="1044"/>
      <c r="BC114" s="1044"/>
      <c r="BD114" s="1044"/>
      <c r="BE114" s="1044"/>
      <c r="BF114" s="1044"/>
      <c r="BG114" s="1044"/>
      <c r="BH114" s="1044"/>
      <c r="BI114" s="1044"/>
      <c r="BJ114" s="1044"/>
      <c r="BK114" s="1044"/>
      <c r="BL114" s="1044"/>
      <c r="BM114" s="1044"/>
      <c r="BN114" s="1044"/>
      <c r="BO114" s="1044"/>
      <c r="BP114" s="1045"/>
      <c r="BQ114" s="1013">
        <v>497944</v>
      </c>
      <c r="BR114" s="1014"/>
      <c r="BS114" s="1014"/>
      <c r="BT114" s="1014"/>
      <c r="BU114" s="1014"/>
      <c r="BV114" s="1014">
        <v>549702</v>
      </c>
      <c r="BW114" s="1014"/>
      <c r="BX114" s="1014"/>
      <c r="BY114" s="1014"/>
      <c r="BZ114" s="1014"/>
      <c r="CA114" s="1014">
        <v>559414</v>
      </c>
      <c r="CB114" s="1014"/>
      <c r="CC114" s="1014"/>
      <c r="CD114" s="1014"/>
      <c r="CE114" s="1014"/>
      <c r="CF114" s="1008">
        <v>21.7</v>
      </c>
      <c r="CG114" s="1009"/>
      <c r="CH114" s="1009"/>
      <c r="CI114" s="1009"/>
      <c r="CJ114" s="1009"/>
      <c r="CK114" s="1039"/>
      <c r="CL114" s="1040"/>
      <c r="CM114" s="1010" t="s">
        <v>445</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433</v>
      </c>
      <c r="DH114" s="1053"/>
      <c r="DI114" s="1053"/>
      <c r="DJ114" s="1053"/>
      <c r="DK114" s="1054"/>
      <c r="DL114" s="1055" t="s">
        <v>433</v>
      </c>
      <c r="DM114" s="1053"/>
      <c r="DN114" s="1053"/>
      <c r="DO114" s="1053"/>
      <c r="DP114" s="1054"/>
      <c r="DQ114" s="1055" t="s">
        <v>433</v>
      </c>
      <c r="DR114" s="1053"/>
      <c r="DS114" s="1053"/>
      <c r="DT114" s="1053"/>
      <c r="DU114" s="1054"/>
      <c r="DV114" s="1056" t="s">
        <v>433</v>
      </c>
      <c r="DW114" s="1057"/>
      <c r="DX114" s="1057"/>
      <c r="DY114" s="1057"/>
      <c r="DZ114" s="1058"/>
    </row>
    <row r="115" spans="1:130" s="247" customFormat="1" ht="26.25" customHeight="1" x14ac:dyDescent="0.2">
      <c r="A115" s="1048"/>
      <c r="B115" s="1049"/>
      <c r="C115" s="1044" t="s">
        <v>446</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239</v>
      </c>
      <c r="AB115" s="1028"/>
      <c r="AC115" s="1028"/>
      <c r="AD115" s="1028"/>
      <c r="AE115" s="1029"/>
      <c r="AF115" s="1030" t="s">
        <v>239</v>
      </c>
      <c r="AG115" s="1028"/>
      <c r="AH115" s="1028"/>
      <c r="AI115" s="1028"/>
      <c r="AJ115" s="1029"/>
      <c r="AK115" s="1030" t="s">
        <v>433</v>
      </c>
      <c r="AL115" s="1028"/>
      <c r="AM115" s="1028"/>
      <c r="AN115" s="1028"/>
      <c r="AO115" s="1029"/>
      <c r="AP115" s="1031" t="s">
        <v>433</v>
      </c>
      <c r="AQ115" s="1032"/>
      <c r="AR115" s="1032"/>
      <c r="AS115" s="1032"/>
      <c r="AT115" s="1033"/>
      <c r="AU115" s="994"/>
      <c r="AV115" s="995"/>
      <c r="AW115" s="995"/>
      <c r="AX115" s="995"/>
      <c r="AY115" s="995"/>
      <c r="AZ115" s="1043" t="s">
        <v>447</v>
      </c>
      <c r="BA115" s="1044"/>
      <c r="BB115" s="1044"/>
      <c r="BC115" s="1044"/>
      <c r="BD115" s="1044"/>
      <c r="BE115" s="1044"/>
      <c r="BF115" s="1044"/>
      <c r="BG115" s="1044"/>
      <c r="BH115" s="1044"/>
      <c r="BI115" s="1044"/>
      <c r="BJ115" s="1044"/>
      <c r="BK115" s="1044"/>
      <c r="BL115" s="1044"/>
      <c r="BM115" s="1044"/>
      <c r="BN115" s="1044"/>
      <c r="BO115" s="1044"/>
      <c r="BP115" s="1045"/>
      <c r="BQ115" s="1013" t="s">
        <v>433</v>
      </c>
      <c r="BR115" s="1014"/>
      <c r="BS115" s="1014"/>
      <c r="BT115" s="1014"/>
      <c r="BU115" s="1014"/>
      <c r="BV115" s="1014" t="s">
        <v>433</v>
      </c>
      <c r="BW115" s="1014"/>
      <c r="BX115" s="1014"/>
      <c r="BY115" s="1014"/>
      <c r="BZ115" s="1014"/>
      <c r="CA115" s="1014" t="s">
        <v>239</v>
      </c>
      <c r="CB115" s="1014"/>
      <c r="CC115" s="1014"/>
      <c r="CD115" s="1014"/>
      <c r="CE115" s="1014"/>
      <c r="CF115" s="1008" t="s">
        <v>433</v>
      </c>
      <c r="CG115" s="1009"/>
      <c r="CH115" s="1009"/>
      <c r="CI115" s="1009"/>
      <c r="CJ115" s="1009"/>
      <c r="CK115" s="1039"/>
      <c r="CL115" s="1040"/>
      <c r="CM115" s="1043" t="s">
        <v>448</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433</v>
      </c>
      <c r="DH115" s="1053"/>
      <c r="DI115" s="1053"/>
      <c r="DJ115" s="1053"/>
      <c r="DK115" s="1054"/>
      <c r="DL115" s="1055" t="s">
        <v>239</v>
      </c>
      <c r="DM115" s="1053"/>
      <c r="DN115" s="1053"/>
      <c r="DO115" s="1053"/>
      <c r="DP115" s="1054"/>
      <c r="DQ115" s="1055" t="s">
        <v>239</v>
      </c>
      <c r="DR115" s="1053"/>
      <c r="DS115" s="1053"/>
      <c r="DT115" s="1053"/>
      <c r="DU115" s="1054"/>
      <c r="DV115" s="1056" t="s">
        <v>239</v>
      </c>
      <c r="DW115" s="1057"/>
      <c r="DX115" s="1057"/>
      <c r="DY115" s="1057"/>
      <c r="DZ115" s="1058"/>
    </row>
    <row r="116" spans="1:130" s="247" customFormat="1" ht="26.25" customHeight="1" x14ac:dyDescent="0.2">
      <c r="A116" s="1050"/>
      <c r="B116" s="1051"/>
      <c r="C116" s="1059" t="s">
        <v>449</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433</v>
      </c>
      <c r="AB116" s="1053"/>
      <c r="AC116" s="1053"/>
      <c r="AD116" s="1053"/>
      <c r="AE116" s="1054"/>
      <c r="AF116" s="1055" t="s">
        <v>433</v>
      </c>
      <c r="AG116" s="1053"/>
      <c r="AH116" s="1053"/>
      <c r="AI116" s="1053"/>
      <c r="AJ116" s="1054"/>
      <c r="AK116" s="1055" t="s">
        <v>433</v>
      </c>
      <c r="AL116" s="1053"/>
      <c r="AM116" s="1053"/>
      <c r="AN116" s="1053"/>
      <c r="AO116" s="1054"/>
      <c r="AP116" s="1056" t="s">
        <v>239</v>
      </c>
      <c r="AQ116" s="1057"/>
      <c r="AR116" s="1057"/>
      <c r="AS116" s="1057"/>
      <c r="AT116" s="1058"/>
      <c r="AU116" s="994"/>
      <c r="AV116" s="995"/>
      <c r="AW116" s="995"/>
      <c r="AX116" s="995"/>
      <c r="AY116" s="995"/>
      <c r="AZ116" s="1061" t="s">
        <v>450</v>
      </c>
      <c r="BA116" s="1062"/>
      <c r="BB116" s="1062"/>
      <c r="BC116" s="1062"/>
      <c r="BD116" s="1062"/>
      <c r="BE116" s="1062"/>
      <c r="BF116" s="1062"/>
      <c r="BG116" s="1062"/>
      <c r="BH116" s="1062"/>
      <c r="BI116" s="1062"/>
      <c r="BJ116" s="1062"/>
      <c r="BK116" s="1062"/>
      <c r="BL116" s="1062"/>
      <c r="BM116" s="1062"/>
      <c r="BN116" s="1062"/>
      <c r="BO116" s="1062"/>
      <c r="BP116" s="1063"/>
      <c r="BQ116" s="1013" t="s">
        <v>239</v>
      </c>
      <c r="BR116" s="1014"/>
      <c r="BS116" s="1014"/>
      <c r="BT116" s="1014"/>
      <c r="BU116" s="1014"/>
      <c r="BV116" s="1014" t="s">
        <v>433</v>
      </c>
      <c r="BW116" s="1014"/>
      <c r="BX116" s="1014"/>
      <c r="BY116" s="1014"/>
      <c r="BZ116" s="1014"/>
      <c r="CA116" s="1014" t="s">
        <v>239</v>
      </c>
      <c r="CB116" s="1014"/>
      <c r="CC116" s="1014"/>
      <c r="CD116" s="1014"/>
      <c r="CE116" s="1014"/>
      <c r="CF116" s="1008" t="s">
        <v>433</v>
      </c>
      <c r="CG116" s="1009"/>
      <c r="CH116" s="1009"/>
      <c r="CI116" s="1009"/>
      <c r="CJ116" s="1009"/>
      <c r="CK116" s="1039"/>
      <c r="CL116" s="1040"/>
      <c r="CM116" s="1010" t="s">
        <v>451</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433</v>
      </c>
      <c r="DH116" s="1053"/>
      <c r="DI116" s="1053"/>
      <c r="DJ116" s="1053"/>
      <c r="DK116" s="1054"/>
      <c r="DL116" s="1055" t="s">
        <v>433</v>
      </c>
      <c r="DM116" s="1053"/>
      <c r="DN116" s="1053"/>
      <c r="DO116" s="1053"/>
      <c r="DP116" s="1054"/>
      <c r="DQ116" s="1055" t="s">
        <v>239</v>
      </c>
      <c r="DR116" s="1053"/>
      <c r="DS116" s="1053"/>
      <c r="DT116" s="1053"/>
      <c r="DU116" s="1054"/>
      <c r="DV116" s="1056" t="s">
        <v>239</v>
      </c>
      <c r="DW116" s="1057"/>
      <c r="DX116" s="1057"/>
      <c r="DY116" s="1057"/>
      <c r="DZ116" s="1058"/>
    </row>
    <row r="117" spans="1:130" s="247" customFormat="1" ht="26.25" customHeight="1" x14ac:dyDescent="0.2">
      <c r="A117" s="998" t="s">
        <v>184</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452</v>
      </c>
      <c r="Z117" s="980"/>
      <c r="AA117" s="1070">
        <v>385932</v>
      </c>
      <c r="AB117" s="1071"/>
      <c r="AC117" s="1071"/>
      <c r="AD117" s="1071"/>
      <c r="AE117" s="1072"/>
      <c r="AF117" s="1073">
        <v>359012</v>
      </c>
      <c r="AG117" s="1071"/>
      <c r="AH117" s="1071"/>
      <c r="AI117" s="1071"/>
      <c r="AJ117" s="1072"/>
      <c r="AK117" s="1073">
        <v>356178</v>
      </c>
      <c r="AL117" s="1071"/>
      <c r="AM117" s="1071"/>
      <c r="AN117" s="1071"/>
      <c r="AO117" s="1072"/>
      <c r="AP117" s="1074"/>
      <c r="AQ117" s="1075"/>
      <c r="AR117" s="1075"/>
      <c r="AS117" s="1075"/>
      <c r="AT117" s="1076"/>
      <c r="AU117" s="994"/>
      <c r="AV117" s="995"/>
      <c r="AW117" s="995"/>
      <c r="AX117" s="995"/>
      <c r="AY117" s="995"/>
      <c r="AZ117" s="1061" t="s">
        <v>453</v>
      </c>
      <c r="BA117" s="1062"/>
      <c r="BB117" s="1062"/>
      <c r="BC117" s="1062"/>
      <c r="BD117" s="1062"/>
      <c r="BE117" s="1062"/>
      <c r="BF117" s="1062"/>
      <c r="BG117" s="1062"/>
      <c r="BH117" s="1062"/>
      <c r="BI117" s="1062"/>
      <c r="BJ117" s="1062"/>
      <c r="BK117" s="1062"/>
      <c r="BL117" s="1062"/>
      <c r="BM117" s="1062"/>
      <c r="BN117" s="1062"/>
      <c r="BO117" s="1062"/>
      <c r="BP117" s="1063"/>
      <c r="BQ117" s="1013" t="s">
        <v>454</v>
      </c>
      <c r="BR117" s="1014"/>
      <c r="BS117" s="1014"/>
      <c r="BT117" s="1014"/>
      <c r="BU117" s="1014"/>
      <c r="BV117" s="1014" t="s">
        <v>454</v>
      </c>
      <c r="BW117" s="1014"/>
      <c r="BX117" s="1014"/>
      <c r="BY117" s="1014"/>
      <c r="BZ117" s="1014"/>
      <c r="CA117" s="1014" t="s">
        <v>455</v>
      </c>
      <c r="CB117" s="1014"/>
      <c r="CC117" s="1014"/>
      <c r="CD117" s="1014"/>
      <c r="CE117" s="1014"/>
      <c r="CF117" s="1008" t="s">
        <v>454</v>
      </c>
      <c r="CG117" s="1009"/>
      <c r="CH117" s="1009"/>
      <c r="CI117" s="1009"/>
      <c r="CJ117" s="1009"/>
      <c r="CK117" s="1039"/>
      <c r="CL117" s="1040"/>
      <c r="CM117" s="1010" t="s">
        <v>456</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239</v>
      </c>
      <c r="DH117" s="1053"/>
      <c r="DI117" s="1053"/>
      <c r="DJ117" s="1053"/>
      <c r="DK117" s="1054"/>
      <c r="DL117" s="1055" t="s">
        <v>389</v>
      </c>
      <c r="DM117" s="1053"/>
      <c r="DN117" s="1053"/>
      <c r="DO117" s="1053"/>
      <c r="DP117" s="1054"/>
      <c r="DQ117" s="1055" t="s">
        <v>239</v>
      </c>
      <c r="DR117" s="1053"/>
      <c r="DS117" s="1053"/>
      <c r="DT117" s="1053"/>
      <c r="DU117" s="1054"/>
      <c r="DV117" s="1056" t="s">
        <v>389</v>
      </c>
      <c r="DW117" s="1057"/>
      <c r="DX117" s="1057"/>
      <c r="DY117" s="1057"/>
      <c r="DZ117" s="1058"/>
    </row>
    <row r="118" spans="1:130" s="247" customFormat="1" ht="26.25" customHeight="1" x14ac:dyDescent="0.2">
      <c r="A118" s="998" t="s">
        <v>426</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424</v>
      </c>
      <c r="AB118" s="979"/>
      <c r="AC118" s="979"/>
      <c r="AD118" s="979"/>
      <c r="AE118" s="980"/>
      <c r="AF118" s="978" t="s">
        <v>305</v>
      </c>
      <c r="AG118" s="979"/>
      <c r="AH118" s="979"/>
      <c r="AI118" s="979"/>
      <c r="AJ118" s="980"/>
      <c r="AK118" s="978" t="s">
        <v>304</v>
      </c>
      <c r="AL118" s="979"/>
      <c r="AM118" s="979"/>
      <c r="AN118" s="979"/>
      <c r="AO118" s="980"/>
      <c r="AP118" s="1065" t="s">
        <v>425</v>
      </c>
      <c r="AQ118" s="1066"/>
      <c r="AR118" s="1066"/>
      <c r="AS118" s="1066"/>
      <c r="AT118" s="1067"/>
      <c r="AU118" s="994"/>
      <c r="AV118" s="995"/>
      <c r="AW118" s="995"/>
      <c r="AX118" s="995"/>
      <c r="AY118" s="995"/>
      <c r="AZ118" s="1068" t="s">
        <v>457</v>
      </c>
      <c r="BA118" s="1059"/>
      <c r="BB118" s="1059"/>
      <c r="BC118" s="1059"/>
      <c r="BD118" s="1059"/>
      <c r="BE118" s="1059"/>
      <c r="BF118" s="1059"/>
      <c r="BG118" s="1059"/>
      <c r="BH118" s="1059"/>
      <c r="BI118" s="1059"/>
      <c r="BJ118" s="1059"/>
      <c r="BK118" s="1059"/>
      <c r="BL118" s="1059"/>
      <c r="BM118" s="1059"/>
      <c r="BN118" s="1059"/>
      <c r="BO118" s="1059"/>
      <c r="BP118" s="1060"/>
      <c r="BQ118" s="1091" t="s">
        <v>239</v>
      </c>
      <c r="BR118" s="1092"/>
      <c r="BS118" s="1092"/>
      <c r="BT118" s="1092"/>
      <c r="BU118" s="1092"/>
      <c r="BV118" s="1092" t="s">
        <v>458</v>
      </c>
      <c r="BW118" s="1092"/>
      <c r="BX118" s="1092"/>
      <c r="BY118" s="1092"/>
      <c r="BZ118" s="1092"/>
      <c r="CA118" s="1092" t="s">
        <v>239</v>
      </c>
      <c r="CB118" s="1092"/>
      <c r="CC118" s="1092"/>
      <c r="CD118" s="1092"/>
      <c r="CE118" s="1092"/>
      <c r="CF118" s="1008" t="s">
        <v>239</v>
      </c>
      <c r="CG118" s="1009"/>
      <c r="CH118" s="1009"/>
      <c r="CI118" s="1009"/>
      <c r="CJ118" s="1009"/>
      <c r="CK118" s="1039"/>
      <c r="CL118" s="1040"/>
      <c r="CM118" s="1010" t="s">
        <v>459</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239</v>
      </c>
      <c r="DH118" s="1053"/>
      <c r="DI118" s="1053"/>
      <c r="DJ118" s="1053"/>
      <c r="DK118" s="1054"/>
      <c r="DL118" s="1055" t="s">
        <v>239</v>
      </c>
      <c r="DM118" s="1053"/>
      <c r="DN118" s="1053"/>
      <c r="DO118" s="1053"/>
      <c r="DP118" s="1054"/>
      <c r="DQ118" s="1055" t="s">
        <v>389</v>
      </c>
      <c r="DR118" s="1053"/>
      <c r="DS118" s="1053"/>
      <c r="DT118" s="1053"/>
      <c r="DU118" s="1054"/>
      <c r="DV118" s="1056" t="s">
        <v>389</v>
      </c>
      <c r="DW118" s="1057"/>
      <c r="DX118" s="1057"/>
      <c r="DY118" s="1057"/>
      <c r="DZ118" s="1058"/>
    </row>
    <row r="119" spans="1:130" s="247" customFormat="1" ht="26.25" customHeight="1" x14ac:dyDescent="0.2">
      <c r="A119" s="1152" t="s">
        <v>429</v>
      </c>
      <c r="B119" s="1038"/>
      <c r="C119" s="1017" t="s">
        <v>430</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239</v>
      </c>
      <c r="AB119" s="986"/>
      <c r="AC119" s="986"/>
      <c r="AD119" s="986"/>
      <c r="AE119" s="987"/>
      <c r="AF119" s="988" t="s">
        <v>239</v>
      </c>
      <c r="AG119" s="986"/>
      <c r="AH119" s="986"/>
      <c r="AI119" s="986"/>
      <c r="AJ119" s="987"/>
      <c r="AK119" s="988" t="s">
        <v>389</v>
      </c>
      <c r="AL119" s="986"/>
      <c r="AM119" s="986"/>
      <c r="AN119" s="986"/>
      <c r="AO119" s="987"/>
      <c r="AP119" s="989" t="s">
        <v>239</v>
      </c>
      <c r="AQ119" s="990"/>
      <c r="AR119" s="990"/>
      <c r="AS119" s="990"/>
      <c r="AT119" s="991"/>
      <c r="AU119" s="996"/>
      <c r="AV119" s="997"/>
      <c r="AW119" s="997"/>
      <c r="AX119" s="997"/>
      <c r="AY119" s="997"/>
      <c r="AZ119" s="278" t="s">
        <v>184</v>
      </c>
      <c r="BA119" s="278"/>
      <c r="BB119" s="278"/>
      <c r="BC119" s="278"/>
      <c r="BD119" s="278"/>
      <c r="BE119" s="278"/>
      <c r="BF119" s="278"/>
      <c r="BG119" s="278"/>
      <c r="BH119" s="278"/>
      <c r="BI119" s="278"/>
      <c r="BJ119" s="278"/>
      <c r="BK119" s="278"/>
      <c r="BL119" s="278"/>
      <c r="BM119" s="278"/>
      <c r="BN119" s="278"/>
      <c r="BO119" s="1069" t="s">
        <v>460</v>
      </c>
      <c r="BP119" s="1100"/>
      <c r="BQ119" s="1091">
        <v>3782042</v>
      </c>
      <c r="BR119" s="1092"/>
      <c r="BS119" s="1092"/>
      <c r="BT119" s="1092"/>
      <c r="BU119" s="1092"/>
      <c r="BV119" s="1092">
        <v>3711689</v>
      </c>
      <c r="BW119" s="1092"/>
      <c r="BX119" s="1092"/>
      <c r="BY119" s="1092"/>
      <c r="BZ119" s="1092"/>
      <c r="CA119" s="1092">
        <v>3495517</v>
      </c>
      <c r="CB119" s="1092"/>
      <c r="CC119" s="1092"/>
      <c r="CD119" s="1092"/>
      <c r="CE119" s="1092"/>
      <c r="CF119" s="1093"/>
      <c r="CG119" s="1094"/>
      <c r="CH119" s="1094"/>
      <c r="CI119" s="1094"/>
      <c r="CJ119" s="1095"/>
      <c r="CK119" s="1041"/>
      <c r="CL119" s="1042"/>
      <c r="CM119" s="1096" t="s">
        <v>461</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239</v>
      </c>
      <c r="DH119" s="1078"/>
      <c r="DI119" s="1078"/>
      <c r="DJ119" s="1078"/>
      <c r="DK119" s="1079"/>
      <c r="DL119" s="1077" t="s">
        <v>239</v>
      </c>
      <c r="DM119" s="1078"/>
      <c r="DN119" s="1078"/>
      <c r="DO119" s="1078"/>
      <c r="DP119" s="1079"/>
      <c r="DQ119" s="1077" t="s">
        <v>458</v>
      </c>
      <c r="DR119" s="1078"/>
      <c r="DS119" s="1078"/>
      <c r="DT119" s="1078"/>
      <c r="DU119" s="1079"/>
      <c r="DV119" s="1080" t="s">
        <v>389</v>
      </c>
      <c r="DW119" s="1081"/>
      <c r="DX119" s="1081"/>
      <c r="DY119" s="1081"/>
      <c r="DZ119" s="1082"/>
    </row>
    <row r="120" spans="1:130" s="247" customFormat="1" ht="26.25" customHeight="1" x14ac:dyDescent="0.2">
      <c r="A120" s="1153"/>
      <c r="B120" s="1040"/>
      <c r="C120" s="1010" t="s">
        <v>435</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239</v>
      </c>
      <c r="AB120" s="1053"/>
      <c r="AC120" s="1053"/>
      <c r="AD120" s="1053"/>
      <c r="AE120" s="1054"/>
      <c r="AF120" s="1055" t="s">
        <v>239</v>
      </c>
      <c r="AG120" s="1053"/>
      <c r="AH120" s="1053"/>
      <c r="AI120" s="1053"/>
      <c r="AJ120" s="1054"/>
      <c r="AK120" s="1055" t="s">
        <v>239</v>
      </c>
      <c r="AL120" s="1053"/>
      <c r="AM120" s="1053"/>
      <c r="AN120" s="1053"/>
      <c r="AO120" s="1054"/>
      <c r="AP120" s="1056" t="s">
        <v>454</v>
      </c>
      <c r="AQ120" s="1057"/>
      <c r="AR120" s="1057"/>
      <c r="AS120" s="1057"/>
      <c r="AT120" s="1058"/>
      <c r="AU120" s="1083" t="s">
        <v>462</v>
      </c>
      <c r="AV120" s="1084"/>
      <c r="AW120" s="1084"/>
      <c r="AX120" s="1084"/>
      <c r="AY120" s="1085"/>
      <c r="AZ120" s="1034" t="s">
        <v>463</v>
      </c>
      <c r="BA120" s="983"/>
      <c r="BB120" s="983"/>
      <c r="BC120" s="983"/>
      <c r="BD120" s="983"/>
      <c r="BE120" s="983"/>
      <c r="BF120" s="983"/>
      <c r="BG120" s="983"/>
      <c r="BH120" s="983"/>
      <c r="BI120" s="983"/>
      <c r="BJ120" s="983"/>
      <c r="BK120" s="983"/>
      <c r="BL120" s="983"/>
      <c r="BM120" s="983"/>
      <c r="BN120" s="983"/>
      <c r="BO120" s="983"/>
      <c r="BP120" s="984"/>
      <c r="BQ120" s="1020">
        <v>1554486</v>
      </c>
      <c r="BR120" s="1021"/>
      <c r="BS120" s="1021"/>
      <c r="BT120" s="1021"/>
      <c r="BU120" s="1021"/>
      <c r="BV120" s="1021">
        <v>1855879</v>
      </c>
      <c r="BW120" s="1021"/>
      <c r="BX120" s="1021"/>
      <c r="BY120" s="1021"/>
      <c r="BZ120" s="1021"/>
      <c r="CA120" s="1021">
        <v>2139942</v>
      </c>
      <c r="CB120" s="1021"/>
      <c r="CC120" s="1021"/>
      <c r="CD120" s="1021"/>
      <c r="CE120" s="1021"/>
      <c r="CF120" s="1035">
        <v>82.9</v>
      </c>
      <c r="CG120" s="1036"/>
      <c r="CH120" s="1036"/>
      <c r="CI120" s="1036"/>
      <c r="CJ120" s="1036"/>
      <c r="CK120" s="1101" t="s">
        <v>464</v>
      </c>
      <c r="CL120" s="1102"/>
      <c r="CM120" s="1102"/>
      <c r="CN120" s="1102"/>
      <c r="CO120" s="1103"/>
      <c r="CP120" s="1109" t="s">
        <v>405</v>
      </c>
      <c r="CQ120" s="1110"/>
      <c r="CR120" s="1110"/>
      <c r="CS120" s="1110"/>
      <c r="CT120" s="1110"/>
      <c r="CU120" s="1110"/>
      <c r="CV120" s="1110"/>
      <c r="CW120" s="1110"/>
      <c r="CX120" s="1110"/>
      <c r="CY120" s="1110"/>
      <c r="CZ120" s="1110"/>
      <c r="DA120" s="1110"/>
      <c r="DB120" s="1110"/>
      <c r="DC120" s="1110"/>
      <c r="DD120" s="1110"/>
      <c r="DE120" s="1110"/>
      <c r="DF120" s="1111"/>
      <c r="DG120" s="1020">
        <v>2915016</v>
      </c>
      <c r="DH120" s="1021"/>
      <c r="DI120" s="1021"/>
      <c r="DJ120" s="1021"/>
      <c r="DK120" s="1021"/>
      <c r="DL120" s="1021">
        <v>2736065</v>
      </c>
      <c r="DM120" s="1021"/>
      <c r="DN120" s="1021"/>
      <c r="DO120" s="1021"/>
      <c r="DP120" s="1021"/>
      <c r="DQ120" s="1021">
        <v>2535788</v>
      </c>
      <c r="DR120" s="1021"/>
      <c r="DS120" s="1021"/>
      <c r="DT120" s="1021"/>
      <c r="DU120" s="1021"/>
      <c r="DV120" s="1022">
        <v>98.3</v>
      </c>
      <c r="DW120" s="1022"/>
      <c r="DX120" s="1022"/>
      <c r="DY120" s="1022"/>
      <c r="DZ120" s="1023"/>
    </row>
    <row r="121" spans="1:130" s="247" customFormat="1" ht="26.25" customHeight="1" x14ac:dyDescent="0.2">
      <c r="A121" s="1153"/>
      <c r="B121" s="1040"/>
      <c r="C121" s="1061" t="s">
        <v>465</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239</v>
      </c>
      <c r="AB121" s="1053"/>
      <c r="AC121" s="1053"/>
      <c r="AD121" s="1053"/>
      <c r="AE121" s="1054"/>
      <c r="AF121" s="1055" t="s">
        <v>389</v>
      </c>
      <c r="AG121" s="1053"/>
      <c r="AH121" s="1053"/>
      <c r="AI121" s="1053"/>
      <c r="AJ121" s="1054"/>
      <c r="AK121" s="1055" t="s">
        <v>239</v>
      </c>
      <c r="AL121" s="1053"/>
      <c r="AM121" s="1053"/>
      <c r="AN121" s="1053"/>
      <c r="AO121" s="1054"/>
      <c r="AP121" s="1056" t="s">
        <v>389</v>
      </c>
      <c r="AQ121" s="1057"/>
      <c r="AR121" s="1057"/>
      <c r="AS121" s="1057"/>
      <c r="AT121" s="1058"/>
      <c r="AU121" s="1086"/>
      <c r="AV121" s="1087"/>
      <c r="AW121" s="1087"/>
      <c r="AX121" s="1087"/>
      <c r="AY121" s="1088"/>
      <c r="AZ121" s="1043" t="s">
        <v>466</v>
      </c>
      <c r="BA121" s="1044"/>
      <c r="BB121" s="1044"/>
      <c r="BC121" s="1044"/>
      <c r="BD121" s="1044"/>
      <c r="BE121" s="1044"/>
      <c r="BF121" s="1044"/>
      <c r="BG121" s="1044"/>
      <c r="BH121" s="1044"/>
      <c r="BI121" s="1044"/>
      <c r="BJ121" s="1044"/>
      <c r="BK121" s="1044"/>
      <c r="BL121" s="1044"/>
      <c r="BM121" s="1044"/>
      <c r="BN121" s="1044"/>
      <c r="BO121" s="1044"/>
      <c r="BP121" s="1045"/>
      <c r="BQ121" s="1013" t="s">
        <v>239</v>
      </c>
      <c r="BR121" s="1014"/>
      <c r="BS121" s="1014"/>
      <c r="BT121" s="1014"/>
      <c r="BU121" s="1014"/>
      <c r="BV121" s="1014" t="s">
        <v>389</v>
      </c>
      <c r="BW121" s="1014"/>
      <c r="BX121" s="1014"/>
      <c r="BY121" s="1014"/>
      <c r="BZ121" s="1014"/>
      <c r="CA121" s="1014" t="s">
        <v>239</v>
      </c>
      <c r="CB121" s="1014"/>
      <c r="CC121" s="1014"/>
      <c r="CD121" s="1014"/>
      <c r="CE121" s="1014"/>
      <c r="CF121" s="1008" t="s">
        <v>239</v>
      </c>
      <c r="CG121" s="1009"/>
      <c r="CH121" s="1009"/>
      <c r="CI121" s="1009"/>
      <c r="CJ121" s="1009"/>
      <c r="CK121" s="1104"/>
      <c r="CL121" s="1105"/>
      <c r="CM121" s="1105"/>
      <c r="CN121" s="1105"/>
      <c r="CO121" s="1106"/>
      <c r="CP121" s="1114" t="s">
        <v>403</v>
      </c>
      <c r="CQ121" s="1115"/>
      <c r="CR121" s="1115"/>
      <c r="CS121" s="1115"/>
      <c r="CT121" s="1115"/>
      <c r="CU121" s="1115"/>
      <c r="CV121" s="1115"/>
      <c r="CW121" s="1115"/>
      <c r="CX121" s="1115"/>
      <c r="CY121" s="1115"/>
      <c r="CZ121" s="1115"/>
      <c r="DA121" s="1115"/>
      <c r="DB121" s="1115"/>
      <c r="DC121" s="1115"/>
      <c r="DD121" s="1115"/>
      <c r="DE121" s="1115"/>
      <c r="DF121" s="1116"/>
      <c r="DG121" s="1013">
        <v>6946</v>
      </c>
      <c r="DH121" s="1014"/>
      <c r="DI121" s="1014"/>
      <c r="DJ121" s="1014"/>
      <c r="DK121" s="1014"/>
      <c r="DL121" s="1014">
        <v>5672</v>
      </c>
      <c r="DM121" s="1014"/>
      <c r="DN121" s="1014"/>
      <c r="DO121" s="1014"/>
      <c r="DP121" s="1014"/>
      <c r="DQ121" s="1014">
        <v>4669</v>
      </c>
      <c r="DR121" s="1014"/>
      <c r="DS121" s="1014"/>
      <c r="DT121" s="1014"/>
      <c r="DU121" s="1014"/>
      <c r="DV121" s="1015">
        <v>0.2</v>
      </c>
      <c r="DW121" s="1015"/>
      <c r="DX121" s="1015"/>
      <c r="DY121" s="1015"/>
      <c r="DZ121" s="1016"/>
    </row>
    <row r="122" spans="1:130" s="247" customFormat="1" ht="26.25" customHeight="1" x14ac:dyDescent="0.2">
      <c r="A122" s="1153"/>
      <c r="B122" s="1040"/>
      <c r="C122" s="1010" t="s">
        <v>445</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239</v>
      </c>
      <c r="AB122" s="1053"/>
      <c r="AC122" s="1053"/>
      <c r="AD122" s="1053"/>
      <c r="AE122" s="1054"/>
      <c r="AF122" s="1055" t="s">
        <v>239</v>
      </c>
      <c r="AG122" s="1053"/>
      <c r="AH122" s="1053"/>
      <c r="AI122" s="1053"/>
      <c r="AJ122" s="1054"/>
      <c r="AK122" s="1055" t="s">
        <v>239</v>
      </c>
      <c r="AL122" s="1053"/>
      <c r="AM122" s="1053"/>
      <c r="AN122" s="1053"/>
      <c r="AO122" s="1054"/>
      <c r="AP122" s="1056" t="s">
        <v>239</v>
      </c>
      <c r="AQ122" s="1057"/>
      <c r="AR122" s="1057"/>
      <c r="AS122" s="1057"/>
      <c r="AT122" s="1058"/>
      <c r="AU122" s="1086"/>
      <c r="AV122" s="1087"/>
      <c r="AW122" s="1087"/>
      <c r="AX122" s="1087"/>
      <c r="AY122" s="1088"/>
      <c r="AZ122" s="1068" t="s">
        <v>467</v>
      </c>
      <c r="BA122" s="1059"/>
      <c r="BB122" s="1059"/>
      <c r="BC122" s="1059"/>
      <c r="BD122" s="1059"/>
      <c r="BE122" s="1059"/>
      <c r="BF122" s="1059"/>
      <c r="BG122" s="1059"/>
      <c r="BH122" s="1059"/>
      <c r="BI122" s="1059"/>
      <c r="BJ122" s="1059"/>
      <c r="BK122" s="1059"/>
      <c r="BL122" s="1059"/>
      <c r="BM122" s="1059"/>
      <c r="BN122" s="1059"/>
      <c r="BO122" s="1059"/>
      <c r="BP122" s="1060"/>
      <c r="BQ122" s="1091">
        <v>3214706</v>
      </c>
      <c r="BR122" s="1092"/>
      <c r="BS122" s="1092"/>
      <c r="BT122" s="1092"/>
      <c r="BU122" s="1092"/>
      <c r="BV122" s="1092">
        <v>3087405</v>
      </c>
      <c r="BW122" s="1092"/>
      <c r="BX122" s="1092"/>
      <c r="BY122" s="1092"/>
      <c r="BZ122" s="1092"/>
      <c r="CA122" s="1092">
        <v>2872084</v>
      </c>
      <c r="CB122" s="1092"/>
      <c r="CC122" s="1092"/>
      <c r="CD122" s="1092"/>
      <c r="CE122" s="1092"/>
      <c r="CF122" s="1112">
        <v>111.3</v>
      </c>
      <c r="CG122" s="1113"/>
      <c r="CH122" s="1113"/>
      <c r="CI122" s="1113"/>
      <c r="CJ122" s="1113"/>
      <c r="CK122" s="1104"/>
      <c r="CL122" s="1105"/>
      <c r="CM122" s="1105"/>
      <c r="CN122" s="1105"/>
      <c r="CO122" s="1106"/>
      <c r="CP122" s="1114" t="s">
        <v>401</v>
      </c>
      <c r="CQ122" s="1115"/>
      <c r="CR122" s="1115"/>
      <c r="CS122" s="1115"/>
      <c r="CT122" s="1115"/>
      <c r="CU122" s="1115"/>
      <c r="CV122" s="1115"/>
      <c r="CW122" s="1115"/>
      <c r="CX122" s="1115"/>
      <c r="CY122" s="1115"/>
      <c r="CZ122" s="1115"/>
      <c r="DA122" s="1115"/>
      <c r="DB122" s="1115"/>
      <c r="DC122" s="1115"/>
      <c r="DD122" s="1115"/>
      <c r="DE122" s="1115"/>
      <c r="DF122" s="1116"/>
      <c r="DG122" s="1013" t="s">
        <v>239</v>
      </c>
      <c r="DH122" s="1014"/>
      <c r="DI122" s="1014"/>
      <c r="DJ122" s="1014"/>
      <c r="DK122" s="1014"/>
      <c r="DL122" s="1014" t="s">
        <v>239</v>
      </c>
      <c r="DM122" s="1014"/>
      <c r="DN122" s="1014"/>
      <c r="DO122" s="1014"/>
      <c r="DP122" s="1014"/>
      <c r="DQ122" s="1014" t="s">
        <v>239</v>
      </c>
      <c r="DR122" s="1014"/>
      <c r="DS122" s="1014"/>
      <c r="DT122" s="1014"/>
      <c r="DU122" s="1014"/>
      <c r="DV122" s="1015" t="s">
        <v>239</v>
      </c>
      <c r="DW122" s="1015"/>
      <c r="DX122" s="1015"/>
      <c r="DY122" s="1015"/>
      <c r="DZ122" s="1016"/>
    </row>
    <row r="123" spans="1:130" s="247" customFormat="1" ht="26.25" customHeight="1" x14ac:dyDescent="0.2">
      <c r="A123" s="1153"/>
      <c r="B123" s="1040"/>
      <c r="C123" s="1010" t="s">
        <v>451</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239</v>
      </c>
      <c r="AB123" s="1053"/>
      <c r="AC123" s="1053"/>
      <c r="AD123" s="1053"/>
      <c r="AE123" s="1054"/>
      <c r="AF123" s="1055" t="s">
        <v>239</v>
      </c>
      <c r="AG123" s="1053"/>
      <c r="AH123" s="1053"/>
      <c r="AI123" s="1053"/>
      <c r="AJ123" s="1054"/>
      <c r="AK123" s="1055" t="s">
        <v>239</v>
      </c>
      <c r="AL123" s="1053"/>
      <c r="AM123" s="1053"/>
      <c r="AN123" s="1053"/>
      <c r="AO123" s="1054"/>
      <c r="AP123" s="1056" t="s">
        <v>458</v>
      </c>
      <c r="AQ123" s="1057"/>
      <c r="AR123" s="1057"/>
      <c r="AS123" s="1057"/>
      <c r="AT123" s="1058"/>
      <c r="AU123" s="1089"/>
      <c r="AV123" s="1090"/>
      <c r="AW123" s="1090"/>
      <c r="AX123" s="1090"/>
      <c r="AY123" s="1090"/>
      <c r="AZ123" s="278" t="s">
        <v>184</v>
      </c>
      <c r="BA123" s="278"/>
      <c r="BB123" s="278"/>
      <c r="BC123" s="278"/>
      <c r="BD123" s="278"/>
      <c r="BE123" s="278"/>
      <c r="BF123" s="278"/>
      <c r="BG123" s="278"/>
      <c r="BH123" s="278"/>
      <c r="BI123" s="278"/>
      <c r="BJ123" s="278"/>
      <c r="BK123" s="278"/>
      <c r="BL123" s="278"/>
      <c r="BM123" s="278"/>
      <c r="BN123" s="278"/>
      <c r="BO123" s="1069" t="s">
        <v>468</v>
      </c>
      <c r="BP123" s="1100"/>
      <c r="BQ123" s="1159">
        <v>4769192</v>
      </c>
      <c r="BR123" s="1160"/>
      <c r="BS123" s="1160"/>
      <c r="BT123" s="1160"/>
      <c r="BU123" s="1160"/>
      <c r="BV123" s="1160">
        <v>4943284</v>
      </c>
      <c r="BW123" s="1160"/>
      <c r="BX123" s="1160"/>
      <c r="BY123" s="1160"/>
      <c r="BZ123" s="1160"/>
      <c r="CA123" s="1160">
        <v>5012026</v>
      </c>
      <c r="CB123" s="1160"/>
      <c r="CC123" s="1160"/>
      <c r="CD123" s="1160"/>
      <c r="CE123" s="1160"/>
      <c r="CF123" s="1093"/>
      <c r="CG123" s="1094"/>
      <c r="CH123" s="1094"/>
      <c r="CI123" s="1094"/>
      <c r="CJ123" s="1095"/>
      <c r="CK123" s="1104"/>
      <c r="CL123" s="1105"/>
      <c r="CM123" s="1105"/>
      <c r="CN123" s="1105"/>
      <c r="CO123" s="1106"/>
      <c r="CP123" s="1114" t="s">
        <v>402</v>
      </c>
      <c r="CQ123" s="1115"/>
      <c r="CR123" s="1115"/>
      <c r="CS123" s="1115"/>
      <c r="CT123" s="1115"/>
      <c r="CU123" s="1115"/>
      <c r="CV123" s="1115"/>
      <c r="CW123" s="1115"/>
      <c r="CX123" s="1115"/>
      <c r="CY123" s="1115"/>
      <c r="CZ123" s="1115"/>
      <c r="DA123" s="1115"/>
      <c r="DB123" s="1115"/>
      <c r="DC123" s="1115"/>
      <c r="DD123" s="1115"/>
      <c r="DE123" s="1115"/>
      <c r="DF123" s="1116"/>
      <c r="DG123" s="1052" t="s">
        <v>239</v>
      </c>
      <c r="DH123" s="1053"/>
      <c r="DI123" s="1053"/>
      <c r="DJ123" s="1053"/>
      <c r="DK123" s="1054"/>
      <c r="DL123" s="1055" t="s">
        <v>454</v>
      </c>
      <c r="DM123" s="1053"/>
      <c r="DN123" s="1053"/>
      <c r="DO123" s="1053"/>
      <c r="DP123" s="1054"/>
      <c r="DQ123" s="1055" t="s">
        <v>239</v>
      </c>
      <c r="DR123" s="1053"/>
      <c r="DS123" s="1053"/>
      <c r="DT123" s="1053"/>
      <c r="DU123" s="1054"/>
      <c r="DV123" s="1056" t="s">
        <v>239</v>
      </c>
      <c r="DW123" s="1057"/>
      <c r="DX123" s="1057"/>
      <c r="DY123" s="1057"/>
      <c r="DZ123" s="1058"/>
    </row>
    <row r="124" spans="1:130" s="247" customFormat="1" ht="26.25" customHeight="1" thickBot="1" x14ac:dyDescent="0.25">
      <c r="A124" s="1153"/>
      <c r="B124" s="1040"/>
      <c r="C124" s="1010" t="s">
        <v>456</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239</v>
      </c>
      <c r="AB124" s="1053"/>
      <c r="AC124" s="1053"/>
      <c r="AD124" s="1053"/>
      <c r="AE124" s="1054"/>
      <c r="AF124" s="1055" t="s">
        <v>239</v>
      </c>
      <c r="AG124" s="1053"/>
      <c r="AH124" s="1053"/>
      <c r="AI124" s="1053"/>
      <c r="AJ124" s="1054"/>
      <c r="AK124" s="1055" t="s">
        <v>389</v>
      </c>
      <c r="AL124" s="1053"/>
      <c r="AM124" s="1053"/>
      <c r="AN124" s="1053"/>
      <c r="AO124" s="1054"/>
      <c r="AP124" s="1056" t="s">
        <v>239</v>
      </c>
      <c r="AQ124" s="1057"/>
      <c r="AR124" s="1057"/>
      <c r="AS124" s="1057"/>
      <c r="AT124" s="1058"/>
      <c r="AU124" s="1155" t="s">
        <v>469</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389</v>
      </c>
      <c r="BR124" s="1122"/>
      <c r="BS124" s="1122"/>
      <c r="BT124" s="1122"/>
      <c r="BU124" s="1122"/>
      <c r="BV124" s="1122" t="s">
        <v>239</v>
      </c>
      <c r="BW124" s="1122"/>
      <c r="BX124" s="1122"/>
      <c r="BY124" s="1122"/>
      <c r="BZ124" s="1122"/>
      <c r="CA124" s="1122" t="s">
        <v>389</v>
      </c>
      <c r="CB124" s="1122"/>
      <c r="CC124" s="1122"/>
      <c r="CD124" s="1122"/>
      <c r="CE124" s="1122"/>
      <c r="CF124" s="1123"/>
      <c r="CG124" s="1124"/>
      <c r="CH124" s="1124"/>
      <c r="CI124" s="1124"/>
      <c r="CJ124" s="1125"/>
      <c r="CK124" s="1107"/>
      <c r="CL124" s="1107"/>
      <c r="CM124" s="1107"/>
      <c r="CN124" s="1107"/>
      <c r="CO124" s="1108"/>
      <c r="CP124" s="1114" t="s">
        <v>470</v>
      </c>
      <c r="CQ124" s="1115"/>
      <c r="CR124" s="1115"/>
      <c r="CS124" s="1115"/>
      <c r="CT124" s="1115"/>
      <c r="CU124" s="1115"/>
      <c r="CV124" s="1115"/>
      <c r="CW124" s="1115"/>
      <c r="CX124" s="1115"/>
      <c r="CY124" s="1115"/>
      <c r="CZ124" s="1115"/>
      <c r="DA124" s="1115"/>
      <c r="DB124" s="1115"/>
      <c r="DC124" s="1115"/>
      <c r="DD124" s="1115"/>
      <c r="DE124" s="1115"/>
      <c r="DF124" s="1116"/>
      <c r="DG124" s="1099" t="s">
        <v>239</v>
      </c>
      <c r="DH124" s="1078"/>
      <c r="DI124" s="1078"/>
      <c r="DJ124" s="1078"/>
      <c r="DK124" s="1079"/>
      <c r="DL124" s="1077" t="s">
        <v>239</v>
      </c>
      <c r="DM124" s="1078"/>
      <c r="DN124" s="1078"/>
      <c r="DO124" s="1078"/>
      <c r="DP124" s="1079"/>
      <c r="DQ124" s="1077" t="s">
        <v>239</v>
      </c>
      <c r="DR124" s="1078"/>
      <c r="DS124" s="1078"/>
      <c r="DT124" s="1078"/>
      <c r="DU124" s="1079"/>
      <c r="DV124" s="1080" t="s">
        <v>239</v>
      </c>
      <c r="DW124" s="1081"/>
      <c r="DX124" s="1081"/>
      <c r="DY124" s="1081"/>
      <c r="DZ124" s="1082"/>
    </row>
    <row r="125" spans="1:130" s="247" customFormat="1" ht="26.25" customHeight="1" x14ac:dyDescent="0.2">
      <c r="A125" s="1153"/>
      <c r="B125" s="1040"/>
      <c r="C125" s="1010" t="s">
        <v>459</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239</v>
      </c>
      <c r="AB125" s="1053"/>
      <c r="AC125" s="1053"/>
      <c r="AD125" s="1053"/>
      <c r="AE125" s="1054"/>
      <c r="AF125" s="1055" t="s">
        <v>239</v>
      </c>
      <c r="AG125" s="1053"/>
      <c r="AH125" s="1053"/>
      <c r="AI125" s="1053"/>
      <c r="AJ125" s="1054"/>
      <c r="AK125" s="1055" t="s">
        <v>471</v>
      </c>
      <c r="AL125" s="1053"/>
      <c r="AM125" s="1053"/>
      <c r="AN125" s="1053"/>
      <c r="AO125" s="1054"/>
      <c r="AP125" s="1056" t="s">
        <v>239</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472</v>
      </c>
      <c r="CL125" s="1102"/>
      <c r="CM125" s="1102"/>
      <c r="CN125" s="1102"/>
      <c r="CO125" s="1103"/>
      <c r="CP125" s="1034" t="s">
        <v>473</v>
      </c>
      <c r="CQ125" s="983"/>
      <c r="CR125" s="983"/>
      <c r="CS125" s="983"/>
      <c r="CT125" s="983"/>
      <c r="CU125" s="983"/>
      <c r="CV125" s="983"/>
      <c r="CW125" s="983"/>
      <c r="CX125" s="983"/>
      <c r="CY125" s="983"/>
      <c r="CZ125" s="983"/>
      <c r="DA125" s="983"/>
      <c r="DB125" s="983"/>
      <c r="DC125" s="983"/>
      <c r="DD125" s="983"/>
      <c r="DE125" s="983"/>
      <c r="DF125" s="984"/>
      <c r="DG125" s="1020" t="s">
        <v>239</v>
      </c>
      <c r="DH125" s="1021"/>
      <c r="DI125" s="1021"/>
      <c r="DJ125" s="1021"/>
      <c r="DK125" s="1021"/>
      <c r="DL125" s="1021" t="s">
        <v>239</v>
      </c>
      <c r="DM125" s="1021"/>
      <c r="DN125" s="1021"/>
      <c r="DO125" s="1021"/>
      <c r="DP125" s="1021"/>
      <c r="DQ125" s="1021" t="s">
        <v>239</v>
      </c>
      <c r="DR125" s="1021"/>
      <c r="DS125" s="1021"/>
      <c r="DT125" s="1021"/>
      <c r="DU125" s="1021"/>
      <c r="DV125" s="1022" t="s">
        <v>471</v>
      </c>
      <c r="DW125" s="1022"/>
      <c r="DX125" s="1022"/>
      <c r="DY125" s="1022"/>
      <c r="DZ125" s="1023"/>
    </row>
    <row r="126" spans="1:130" s="247" customFormat="1" ht="26.25" customHeight="1" thickBot="1" x14ac:dyDescent="0.25">
      <c r="A126" s="1153"/>
      <c r="B126" s="1040"/>
      <c r="C126" s="1010" t="s">
        <v>461</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239</v>
      </c>
      <c r="AB126" s="1053"/>
      <c r="AC126" s="1053"/>
      <c r="AD126" s="1053"/>
      <c r="AE126" s="1054"/>
      <c r="AF126" s="1055" t="s">
        <v>239</v>
      </c>
      <c r="AG126" s="1053"/>
      <c r="AH126" s="1053"/>
      <c r="AI126" s="1053"/>
      <c r="AJ126" s="1054"/>
      <c r="AK126" s="1055" t="s">
        <v>239</v>
      </c>
      <c r="AL126" s="1053"/>
      <c r="AM126" s="1053"/>
      <c r="AN126" s="1053"/>
      <c r="AO126" s="1054"/>
      <c r="AP126" s="1056" t="s">
        <v>389</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474</v>
      </c>
      <c r="CQ126" s="1044"/>
      <c r="CR126" s="1044"/>
      <c r="CS126" s="1044"/>
      <c r="CT126" s="1044"/>
      <c r="CU126" s="1044"/>
      <c r="CV126" s="1044"/>
      <c r="CW126" s="1044"/>
      <c r="CX126" s="1044"/>
      <c r="CY126" s="1044"/>
      <c r="CZ126" s="1044"/>
      <c r="DA126" s="1044"/>
      <c r="DB126" s="1044"/>
      <c r="DC126" s="1044"/>
      <c r="DD126" s="1044"/>
      <c r="DE126" s="1044"/>
      <c r="DF126" s="1045"/>
      <c r="DG126" s="1013" t="s">
        <v>239</v>
      </c>
      <c r="DH126" s="1014"/>
      <c r="DI126" s="1014"/>
      <c r="DJ126" s="1014"/>
      <c r="DK126" s="1014"/>
      <c r="DL126" s="1014" t="s">
        <v>239</v>
      </c>
      <c r="DM126" s="1014"/>
      <c r="DN126" s="1014"/>
      <c r="DO126" s="1014"/>
      <c r="DP126" s="1014"/>
      <c r="DQ126" s="1014" t="s">
        <v>239</v>
      </c>
      <c r="DR126" s="1014"/>
      <c r="DS126" s="1014"/>
      <c r="DT126" s="1014"/>
      <c r="DU126" s="1014"/>
      <c r="DV126" s="1015" t="s">
        <v>239</v>
      </c>
      <c r="DW126" s="1015"/>
      <c r="DX126" s="1015"/>
      <c r="DY126" s="1015"/>
      <c r="DZ126" s="1016"/>
    </row>
    <row r="127" spans="1:130" s="247" customFormat="1" ht="26.25" customHeight="1" x14ac:dyDescent="0.2">
      <c r="A127" s="1154"/>
      <c r="B127" s="1042"/>
      <c r="C127" s="1096" t="s">
        <v>475</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239</v>
      </c>
      <c r="AB127" s="1053"/>
      <c r="AC127" s="1053"/>
      <c r="AD127" s="1053"/>
      <c r="AE127" s="1054"/>
      <c r="AF127" s="1055" t="s">
        <v>239</v>
      </c>
      <c r="AG127" s="1053"/>
      <c r="AH127" s="1053"/>
      <c r="AI127" s="1053"/>
      <c r="AJ127" s="1054"/>
      <c r="AK127" s="1055" t="s">
        <v>239</v>
      </c>
      <c r="AL127" s="1053"/>
      <c r="AM127" s="1053"/>
      <c r="AN127" s="1053"/>
      <c r="AO127" s="1054"/>
      <c r="AP127" s="1056" t="s">
        <v>389</v>
      </c>
      <c r="AQ127" s="1057"/>
      <c r="AR127" s="1057"/>
      <c r="AS127" s="1057"/>
      <c r="AT127" s="1058"/>
      <c r="AU127" s="283"/>
      <c r="AV127" s="283"/>
      <c r="AW127" s="283"/>
      <c r="AX127" s="1126" t="s">
        <v>476</v>
      </c>
      <c r="AY127" s="1127"/>
      <c r="AZ127" s="1127"/>
      <c r="BA127" s="1127"/>
      <c r="BB127" s="1127"/>
      <c r="BC127" s="1127"/>
      <c r="BD127" s="1127"/>
      <c r="BE127" s="1128"/>
      <c r="BF127" s="1129" t="s">
        <v>477</v>
      </c>
      <c r="BG127" s="1127"/>
      <c r="BH127" s="1127"/>
      <c r="BI127" s="1127"/>
      <c r="BJ127" s="1127"/>
      <c r="BK127" s="1127"/>
      <c r="BL127" s="1128"/>
      <c r="BM127" s="1129" t="s">
        <v>478</v>
      </c>
      <c r="BN127" s="1127"/>
      <c r="BO127" s="1127"/>
      <c r="BP127" s="1127"/>
      <c r="BQ127" s="1127"/>
      <c r="BR127" s="1127"/>
      <c r="BS127" s="1128"/>
      <c r="BT127" s="1129" t="s">
        <v>479</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480</v>
      </c>
      <c r="CQ127" s="1044"/>
      <c r="CR127" s="1044"/>
      <c r="CS127" s="1044"/>
      <c r="CT127" s="1044"/>
      <c r="CU127" s="1044"/>
      <c r="CV127" s="1044"/>
      <c r="CW127" s="1044"/>
      <c r="CX127" s="1044"/>
      <c r="CY127" s="1044"/>
      <c r="CZ127" s="1044"/>
      <c r="DA127" s="1044"/>
      <c r="DB127" s="1044"/>
      <c r="DC127" s="1044"/>
      <c r="DD127" s="1044"/>
      <c r="DE127" s="1044"/>
      <c r="DF127" s="1045"/>
      <c r="DG127" s="1013" t="s">
        <v>239</v>
      </c>
      <c r="DH127" s="1014"/>
      <c r="DI127" s="1014"/>
      <c r="DJ127" s="1014"/>
      <c r="DK127" s="1014"/>
      <c r="DL127" s="1014" t="s">
        <v>239</v>
      </c>
      <c r="DM127" s="1014"/>
      <c r="DN127" s="1014"/>
      <c r="DO127" s="1014"/>
      <c r="DP127" s="1014"/>
      <c r="DQ127" s="1014" t="s">
        <v>239</v>
      </c>
      <c r="DR127" s="1014"/>
      <c r="DS127" s="1014"/>
      <c r="DT127" s="1014"/>
      <c r="DU127" s="1014"/>
      <c r="DV127" s="1015" t="s">
        <v>239</v>
      </c>
      <c r="DW127" s="1015"/>
      <c r="DX127" s="1015"/>
      <c r="DY127" s="1015"/>
      <c r="DZ127" s="1016"/>
    </row>
    <row r="128" spans="1:130" s="247" customFormat="1" ht="26.25" customHeight="1" thickBot="1" x14ac:dyDescent="0.25">
      <c r="A128" s="1137" t="s">
        <v>481</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482</v>
      </c>
      <c r="X128" s="1139"/>
      <c r="Y128" s="1139"/>
      <c r="Z128" s="1140"/>
      <c r="AA128" s="1141" t="s">
        <v>239</v>
      </c>
      <c r="AB128" s="1142"/>
      <c r="AC128" s="1142"/>
      <c r="AD128" s="1142"/>
      <c r="AE128" s="1143"/>
      <c r="AF128" s="1144" t="s">
        <v>389</v>
      </c>
      <c r="AG128" s="1142"/>
      <c r="AH128" s="1142"/>
      <c r="AI128" s="1142"/>
      <c r="AJ128" s="1143"/>
      <c r="AK128" s="1144" t="s">
        <v>239</v>
      </c>
      <c r="AL128" s="1142"/>
      <c r="AM128" s="1142"/>
      <c r="AN128" s="1142"/>
      <c r="AO128" s="1143"/>
      <c r="AP128" s="1145"/>
      <c r="AQ128" s="1146"/>
      <c r="AR128" s="1146"/>
      <c r="AS128" s="1146"/>
      <c r="AT128" s="1147"/>
      <c r="AU128" s="283"/>
      <c r="AV128" s="283"/>
      <c r="AW128" s="283"/>
      <c r="AX128" s="982" t="s">
        <v>483</v>
      </c>
      <c r="AY128" s="983"/>
      <c r="AZ128" s="983"/>
      <c r="BA128" s="983"/>
      <c r="BB128" s="983"/>
      <c r="BC128" s="983"/>
      <c r="BD128" s="983"/>
      <c r="BE128" s="984"/>
      <c r="BF128" s="1148" t="s">
        <v>239</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484</v>
      </c>
      <c r="CQ128" s="1131"/>
      <c r="CR128" s="1131"/>
      <c r="CS128" s="1131"/>
      <c r="CT128" s="1131"/>
      <c r="CU128" s="1131"/>
      <c r="CV128" s="1131"/>
      <c r="CW128" s="1131"/>
      <c r="CX128" s="1131"/>
      <c r="CY128" s="1131"/>
      <c r="CZ128" s="1131"/>
      <c r="DA128" s="1131"/>
      <c r="DB128" s="1131"/>
      <c r="DC128" s="1131"/>
      <c r="DD128" s="1131"/>
      <c r="DE128" s="1131"/>
      <c r="DF128" s="1132"/>
      <c r="DG128" s="1133" t="s">
        <v>239</v>
      </c>
      <c r="DH128" s="1134"/>
      <c r="DI128" s="1134"/>
      <c r="DJ128" s="1134"/>
      <c r="DK128" s="1134"/>
      <c r="DL128" s="1134" t="s">
        <v>239</v>
      </c>
      <c r="DM128" s="1134"/>
      <c r="DN128" s="1134"/>
      <c r="DO128" s="1134"/>
      <c r="DP128" s="1134"/>
      <c r="DQ128" s="1134" t="s">
        <v>239</v>
      </c>
      <c r="DR128" s="1134"/>
      <c r="DS128" s="1134"/>
      <c r="DT128" s="1134"/>
      <c r="DU128" s="1134"/>
      <c r="DV128" s="1135" t="s">
        <v>239</v>
      </c>
      <c r="DW128" s="1135"/>
      <c r="DX128" s="1135"/>
      <c r="DY128" s="1135"/>
      <c r="DZ128" s="1136"/>
    </row>
    <row r="129" spans="1:131" s="247" customFormat="1" ht="26.25" customHeight="1" x14ac:dyDescent="0.2">
      <c r="A129" s="1024" t="s">
        <v>105</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485</v>
      </c>
      <c r="X129" s="1168"/>
      <c r="Y129" s="1168"/>
      <c r="Z129" s="1169"/>
      <c r="AA129" s="1052">
        <v>2915238</v>
      </c>
      <c r="AB129" s="1053"/>
      <c r="AC129" s="1053"/>
      <c r="AD129" s="1053"/>
      <c r="AE129" s="1054"/>
      <c r="AF129" s="1055">
        <v>2881869</v>
      </c>
      <c r="AG129" s="1053"/>
      <c r="AH129" s="1053"/>
      <c r="AI129" s="1053"/>
      <c r="AJ129" s="1054"/>
      <c r="AK129" s="1055">
        <v>2875400</v>
      </c>
      <c r="AL129" s="1053"/>
      <c r="AM129" s="1053"/>
      <c r="AN129" s="1053"/>
      <c r="AO129" s="1054"/>
      <c r="AP129" s="1170"/>
      <c r="AQ129" s="1171"/>
      <c r="AR129" s="1171"/>
      <c r="AS129" s="1171"/>
      <c r="AT129" s="1172"/>
      <c r="AU129" s="285"/>
      <c r="AV129" s="285"/>
      <c r="AW129" s="285"/>
      <c r="AX129" s="1161" t="s">
        <v>486</v>
      </c>
      <c r="AY129" s="1044"/>
      <c r="AZ129" s="1044"/>
      <c r="BA129" s="1044"/>
      <c r="BB129" s="1044"/>
      <c r="BC129" s="1044"/>
      <c r="BD129" s="1044"/>
      <c r="BE129" s="1045"/>
      <c r="BF129" s="1162" t="s">
        <v>389</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1024" t="s">
        <v>487</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488</v>
      </c>
      <c r="X130" s="1168"/>
      <c r="Y130" s="1168"/>
      <c r="Z130" s="1169"/>
      <c r="AA130" s="1052">
        <v>316922</v>
      </c>
      <c r="AB130" s="1053"/>
      <c r="AC130" s="1053"/>
      <c r="AD130" s="1053"/>
      <c r="AE130" s="1054"/>
      <c r="AF130" s="1055">
        <v>312054</v>
      </c>
      <c r="AG130" s="1053"/>
      <c r="AH130" s="1053"/>
      <c r="AI130" s="1053"/>
      <c r="AJ130" s="1054"/>
      <c r="AK130" s="1055">
        <v>295426</v>
      </c>
      <c r="AL130" s="1053"/>
      <c r="AM130" s="1053"/>
      <c r="AN130" s="1053"/>
      <c r="AO130" s="1054"/>
      <c r="AP130" s="1170"/>
      <c r="AQ130" s="1171"/>
      <c r="AR130" s="1171"/>
      <c r="AS130" s="1171"/>
      <c r="AT130" s="1172"/>
      <c r="AU130" s="285"/>
      <c r="AV130" s="285"/>
      <c r="AW130" s="285"/>
      <c r="AX130" s="1161" t="s">
        <v>489</v>
      </c>
      <c r="AY130" s="1044"/>
      <c r="AZ130" s="1044"/>
      <c r="BA130" s="1044"/>
      <c r="BB130" s="1044"/>
      <c r="BC130" s="1044"/>
      <c r="BD130" s="1044"/>
      <c r="BE130" s="1045"/>
      <c r="BF130" s="1198">
        <v>2.2000000000000002</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490</v>
      </c>
      <c r="X131" s="1206"/>
      <c r="Y131" s="1206"/>
      <c r="Z131" s="1207"/>
      <c r="AA131" s="1099">
        <v>2598316</v>
      </c>
      <c r="AB131" s="1078"/>
      <c r="AC131" s="1078"/>
      <c r="AD131" s="1078"/>
      <c r="AE131" s="1079"/>
      <c r="AF131" s="1077">
        <v>2569815</v>
      </c>
      <c r="AG131" s="1078"/>
      <c r="AH131" s="1078"/>
      <c r="AI131" s="1078"/>
      <c r="AJ131" s="1079"/>
      <c r="AK131" s="1077">
        <v>2579974</v>
      </c>
      <c r="AL131" s="1078"/>
      <c r="AM131" s="1078"/>
      <c r="AN131" s="1078"/>
      <c r="AO131" s="1079"/>
      <c r="AP131" s="1208"/>
      <c r="AQ131" s="1209"/>
      <c r="AR131" s="1209"/>
      <c r="AS131" s="1209"/>
      <c r="AT131" s="1210"/>
      <c r="AU131" s="285"/>
      <c r="AV131" s="285"/>
      <c r="AW131" s="285"/>
      <c r="AX131" s="1180" t="s">
        <v>491</v>
      </c>
      <c r="AY131" s="1131"/>
      <c r="AZ131" s="1131"/>
      <c r="BA131" s="1131"/>
      <c r="BB131" s="1131"/>
      <c r="BC131" s="1131"/>
      <c r="BD131" s="1131"/>
      <c r="BE131" s="1132"/>
      <c r="BF131" s="1181" t="s">
        <v>239</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87" t="s">
        <v>492</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493</v>
      </c>
      <c r="W132" s="1191"/>
      <c r="X132" s="1191"/>
      <c r="Y132" s="1191"/>
      <c r="Z132" s="1192"/>
      <c r="AA132" s="1193">
        <v>2.6559510080000002</v>
      </c>
      <c r="AB132" s="1194"/>
      <c r="AC132" s="1194"/>
      <c r="AD132" s="1194"/>
      <c r="AE132" s="1195"/>
      <c r="AF132" s="1196">
        <v>1.82729107</v>
      </c>
      <c r="AG132" s="1194"/>
      <c r="AH132" s="1194"/>
      <c r="AI132" s="1194"/>
      <c r="AJ132" s="1195"/>
      <c r="AK132" s="1196">
        <v>2.3547524119999999</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494</v>
      </c>
      <c r="W133" s="1174"/>
      <c r="X133" s="1174"/>
      <c r="Y133" s="1174"/>
      <c r="Z133" s="1175"/>
      <c r="AA133" s="1176">
        <v>3.9</v>
      </c>
      <c r="AB133" s="1177"/>
      <c r="AC133" s="1177"/>
      <c r="AD133" s="1177"/>
      <c r="AE133" s="1178"/>
      <c r="AF133" s="1176">
        <v>2.8</v>
      </c>
      <c r="AG133" s="1177"/>
      <c r="AH133" s="1177"/>
      <c r="AI133" s="1177"/>
      <c r="AJ133" s="1178"/>
      <c r="AK133" s="1176">
        <v>2.2000000000000002</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O5TbeY43VrOfNbTekXqry+Yollo/ujBIeV14h9CjH/T5csYpjuz72Z41tl2TVKfpNQ0njnzfkHMZJ5e2zZ4GUA==" saltValue="CbXH4TbTSzF70IE0qfjZU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92" customWidth="1"/>
    <col min="121" max="121" width="0" style="291" hidden="1" customWidth="1"/>
    <col min="122" max="16384" width="9" style="291" hidden="1"/>
  </cols>
  <sheetData>
    <row r="1" spans="1:120" ht="13"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1"/>
    </row>
    <row r="17" spans="119:120" ht="13" x14ac:dyDescent="0.2">
      <c r="DP17" s="291"/>
    </row>
    <row r="18" spans="119:120" ht="13" x14ac:dyDescent="0.2"/>
    <row r="19" spans="119:120" ht="13" x14ac:dyDescent="0.2"/>
    <row r="20" spans="119:120" ht="13" x14ac:dyDescent="0.2">
      <c r="DO20" s="291"/>
      <c r="DP20" s="291"/>
    </row>
    <row r="21" spans="119:120" ht="13" x14ac:dyDescent="0.2">
      <c r="DP21" s="291"/>
    </row>
    <row r="22" spans="119:120" ht="13" x14ac:dyDescent="0.2"/>
    <row r="23" spans="119:120" ht="13" x14ac:dyDescent="0.2">
      <c r="DO23" s="291"/>
      <c r="DP23" s="291"/>
    </row>
    <row r="24" spans="119:120" ht="13" x14ac:dyDescent="0.2">
      <c r="DP24" s="291"/>
    </row>
    <row r="25" spans="119:120" ht="13" x14ac:dyDescent="0.2">
      <c r="DP25" s="291"/>
    </row>
    <row r="26" spans="119:120" ht="13" x14ac:dyDescent="0.2">
      <c r="DO26" s="291"/>
      <c r="DP26" s="291"/>
    </row>
    <row r="27" spans="119:120" ht="13" x14ac:dyDescent="0.2"/>
    <row r="28" spans="119:120" ht="13" x14ac:dyDescent="0.2">
      <c r="DO28" s="291"/>
      <c r="DP28" s="291"/>
    </row>
    <row r="29" spans="119:120" ht="13" x14ac:dyDescent="0.2">
      <c r="DP29" s="291"/>
    </row>
    <row r="30" spans="119:120" ht="13" x14ac:dyDescent="0.2"/>
    <row r="31" spans="119:120" ht="13" x14ac:dyDescent="0.2">
      <c r="DO31" s="291"/>
      <c r="DP31" s="291"/>
    </row>
    <row r="32" spans="119:120" ht="13" x14ac:dyDescent="0.2"/>
    <row r="33" spans="98:120" ht="13" x14ac:dyDescent="0.2">
      <c r="DO33" s="291"/>
      <c r="DP33" s="291"/>
    </row>
    <row r="34" spans="98:120" ht="13" x14ac:dyDescent="0.2">
      <c r="DM34" s="291"/>
    </row>
    <row r="35" spans="98:120" ht="13" x14ac:dyDescent="0.2">
      <c r="CT35" s="291"/>
      <c r="CU35" s="291"/>
      <c r="CV35" s="291"/>
      <c r="CY35" s="291"/>
      <c r="CZ35" s="291"/>
      <c r="DA35" s="291"/>
      <c r="DD35" s="291"/>
      <c r="DE35" s="291"/>
      <c r="DF35" s="291"/>
      <c r="DI35" s="291"/>
      <c r="DJ35" s="291"/>
      <c r="DK35" s="291"/>
      <c r="DM35" s="291"/>
      <c r="DN35" s="291"/>
      <c r="DO35" s="291"/>
      <c r="DP35" s="291"/>
    </row>
    <row r="36" spans="98:120" ht="13" x14ac:dyDescent="0.2"/>
    <row r="37" spans="98:120" ht="13" x14ac:dyDescent="0.2">
      <c r="CW37" s="291"/>
      <c r="DB37" s="291"/>
      <c r="DG37" s="291"/>
      <c r="DL37" s="291"/>
      <c r="DP37" s="291"/>
    </row>
    <row r="38" spans="98:120" ht="13"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1"/>
      <c r="DO49" s="291"/>
      <c r="DP49" s="29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1"/>
      <c r="CS63" s="291"/>
      <c r="CX63" s="291"/>
      <c r="DC63" s="291"/>
      <c r="DH63" s="291"/>
    </row>
    <row r="64" spans="22:120" ht="13" x14ac:dyDescent="0.2">
      <c r="V64" s="291"/>
    </row>
    <row r="65" spans="15:120" ht="13"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 x14ac:dyDescent="0.2">
      <c r="Q66" s="291"/>
      <c r="S66" s="291"/>
      <c r="U66" s="291"/>
      <c r="DM66" s="291"/>
    </row>
    <row r="67" spans="15:120" ht="13"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 x14ac:dyDescent="0.2"/>
    <row r="69" spans="15:120" ht="13" x14ac:dyDescent="0.2"/>
    <row r="70" spans="15:120" ht="13" x14ac:dyDescent="0.2"/>
    <row r="71" spans="15:120" ht="13" x14ac:dyDescent="0.2"/>
    <row r="72" spans="15:120" ht="13" x14ac:dyDescent="0.2">
      <c r="DP72" s="291"/>
    </row>
    <row r="73" spans="15:120" ht="13" x14ac:dyDescent="0.2">
      <c r="DP73" s="29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1"/>
      <c r="CX96" s="291"/>
      <c r="DC96" s="291"/>
      <c r="DH96" s="291"/>
    </row>
    <row r="97" spans="24:120" ht="13" x14ac:dyDescent="0.2">
      <c r="CS97" s="291"/>
      <c r="CX97" s="291"/>
      <c r="DC97" s="291"/>
      <c r="DH97" s="291"/>
      <c r="DP97" s="292" t="s">
        <v>495</v>
      </c>
    </row>
    <row r="98" spans="24:120" ht="13" hidden="1" x14ac:dyDescent="0.2">
      <c r="CS98" s="291"/>
      <c r="CX98" s="291"/>
      <c r="DC98" s="291"/>
      <c r="DH98" s="291"/>
    </row>
    <row r="99" spans="24:120" ht="13"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 hidden="1" x14ac:dyDescent="0.2">
      <c r="CT103" s="291"/>
      <c r="CV103" s="291"/>
      <c r="CW103" s="291"/>
      <c r="CY103" s="291"/>
      <c r="DA103" s="291"/>
      <c r="DB103" s="291"/>
      <c r="DD103" s="291"/>
      <c r="DF103" s="291"/>
      <c r="DG103" s="291"/>
      <c r="DI103" s="291"/>
      <c r="DK103" s="291"/>
      <c r="DL103" s="291"/>
      <c r="DM103" s="291"/>
      <c r="DN103" s="291"/>
      <c r="DO103" s="291"/>
      <c r="DP103" s="291"/>
    </row>
    <row r="104" spans="24:120" ht="13"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NbD8VL8IAsYeyhdRoDc+fTazNtkTjBF20x/f2/evRSWiHH4Xn66v1WakrqsKrpnZfIjZPr14cK24VrVXGgLPrw==" saltValue="d6VcntI9e+8fRocDn3UTs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92" customWidth="1"/>
    <col min="117" max="16384" width="9" style="291" hidden="1"/>
  </cols>
  <sheetData>
    <row r="1" spans="2:116" ht="13"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 x14ac:dyDescent="0.2"/>
    <row r="3" spans="2:116" ht="13" x14ac:dyDescent="0.2"/>
    <row r="4" spans="2:116" ht="13"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 x14ac:dyDescent="0.2"/>
    <row r="20" spans="9:116" ht="13" x14ac:dyDescent="0.2"/>
    <row r="21" spans="9:116" ht="13" x14ac:dyDescent="0.2">
      <c r="DL21" s="291"/>
    </row>
    <row r="22" spans="9:116" ht="13" x14ac:dyDescent="0.2">
      <c r="DI22" s="291"/>
      <c r="DJ22" s="291"/>
      <c r="DK22" s="291"/>
      <c r="DL22" s="291"/>
    </row>
    <row r="23" spans="9:116" ht="13" x14ac:dyDescent="0.2">
      <c r="CY23" s="291"/>
      <c r="CZ23" s="291"/>
      <c r="DA23" s="291"/>
      <c r="DB23" s="291"/>
      <c r="DC23" s="291"/>
      <c r="DD23" s="291"/>
      <c r="DE23" s="291"/>
      <c r="DF23" s="291"/>
      <c r="DG23" s="291"/>
      <c r="DH23" s="291"/>
      <c r="DI23" s="291"/>
      <c r="DJ23" s="291"/>
      <c r="DK23" s="291"/>
      <c r="DL23" s="29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1"/>
      <c r="DA35" s="291"/>
      <c r="DB35" s="291"/>
      <c r="DC35" s="291"/>
      <c r="DD35" s="291"/>
      <c r="DE35" s="291"/>
      <c r="DF35" s="291"/>
      <c r="DG35" s="291"/>
      <c r="DH35" s="291"/>
      <c r="DI35" s="291"/>
      <c r="DJ35" s="291"/>
      <c r="DK35" s="291"/>
      <c r="DL35" s="291"/>
    </row>
    <row r="36" spans="15:116" ht="13" x14ac:dyDescent="0.2"/>
    <row r="37" spans="15:116" ht="13" x14ac:dyDescent="0.2">
      <c r="DL37" s="291"/>
    </row>
    <row r="38" spans="15:116" ht="13" x14ac:dyDescent="0.2">
      <c r="DI38" s="291"/>
      <c r="DJ38" s="291"/>
      <c r="DK38" s="291"/>
      <c r="DL38" s="291"/>
    </row>
    <row r="39" spans="15:116" ht="13" x14ac:dyDescent="0.2"/>
    <row r="40" spans="15:116" ht="13" x14ac:dyDescent="0.2"/>
    <row r="41" spans="15:116" ht="13" x14ac:dyDescent="0.2"/>
    <row r="42" spans="15:116" ht="13" x14ac:dyDescent="0.2"/>
    <row r="43" spans="15:116" ht="13"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 x14ac:dyDescent="0.2">
      <c r="DL44" s="291"/>
    </row>
    <row r="45" spans="15:116" ht="13" x14ac:dyDescent="0.2"/>
    <row r="46" spans="15:116" ht="13" x14ac:dyDescent="0.2">
      <c r="DA46" s="291"/>
      <c r="DB46" s="291"/>
      <c r="DC46" s="291"/>
      <c r="DD46" s="291"/>
      <c r="DE46" s="291"/>
      <c r="DF46" s="291"/>
      <c r="DG46" s="291"/>
      <c r="DH46" s="291"/>
      <c r="DI46" s="291"/>
      <c r="DJ46" s="291"/>
      <c r="DK46" s="291"/>
      <c r="DL46" s="291"/>
    </row>
    <row r="47" spans="15:116" ht="13" x14ac:dyDescent="0.2"/>
    <row r="48" spans="15:116" ht="13" x14ac:dyDescent="0.2"/>
    <row r="49" spans="104:116" ht="13" x14ac:dyDescent="0.2"/>
    <row r="50" spans="104:116" ht="13" x14ac:dyDescent="0.2">
      <c r="CZ50" s="291"/>
      <c r="DA50" s="291"/>
      <c r="DB50" s="291"/>
      <c r="DC50" s="291"/>
      <c r="DD50" s="291"/>
      <c r="DE50" s="291"/>
      <c r="DF50" s="291"/>
      <c r="DG50" s="291"/>
      <c r="DH50" s="291"/>
      <c r="DI50" s="291"/>
      <c r="DJ50" s="291"/>
      <c r="DK50" s="291"/>
      <c r="DL50" s="291"/>
    </row>
    <row r="51" spans="104:116" ht="13" x14ac:dyDescent="0.2"/>
    <row r="52" spans="104:116" ht="13" x14ac:dyDescent="0.2"/>
    <row r="53" spans="104:116" ht="13" x14ac:dyDescent="0.2">
      <c r="DL53" s="29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1"/>
      <c r="DD67" s="291"/>
      <c r="DE67" s="291"/>
      <c r="DF67" s="291"/>
      <c r="DG67" s="291"/>
      <c r="DH67" s="291"/>
      <c r="DI67" s="291"/>
      <c r="DJ67" s="291"/>
      <c r="DK67" s="291"/>
      <c r="DL67" s="29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khxq7Q5JupFV2HKwP3zp6+oFH5/xzsqwTzwCWaMqQSO2Vw3CvGAkulNnziVQw3pEEosI/Qq5ISUqyU+uqJckg==" saltValue="1Glcae8KSnnMOlx7iAwr5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53125" style="293" customWidth="1"/>
    <col min="37" max="44" width="17" style="293" customWidth="1"/>
    <col min="45" max="45" width="6.08984375" style="300" customWidth="1"/>
    <col min="46" max="46" width="3" style="298" customWidth="1"/>
    <col min="47" max="47" width="19.08984375" style="293" hidden="1" customWidth="1"/>
    <col min="48" max="52" width="12.6328125" style="293" hidden="1" customWidth="1"/>
    <col min="53" max="16384" width="8.6328125" style="293" hidden="1"/>
  </cols>
  <sheetData>
    <row r="1" spans="1:46" ht="13" x14ac:dyDescent="0.2">
      <c r="AS1" s="294"/>
      <c r="AT1" s="294"/>
    </row>
    <row r="2" spans="1:46" ht="13" x14ac:dyDescent="0.2">
      <c r="AS2" s="294"/>
      <c r="AT2" s="294"/>
    </row>
    <row r="3" spans="1:46" ht="13" x14ac:dyDescent="0.2">
      <c r="AS3" s="294"/>
      <c r="AT3" s="294"/>
    </row>
    <row r="4" spans="1:46" ht="13" x14ac:dyDescent="0.2">
      <c r="AS4" s="294"/>
      <c r="AT4" s="294"/>
    </row>
    <row r="5" spans="1:46" ht="16.5" x14ac:dyDescent="0.2">
      <c r="A5" s="295" t="s">
        <v>496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497</v>
      </c>
      <c r="AL6" s="299"/>
      <c r="AM6" s="299"/>
      <c r="AN6" s="299"/>
      <c r="AO6" s="294"/>
      <c r="AP6" s="294"/>
      <c r="AQ6" s="294"/>
      <c r="AR6" s="294"/>
    </row>
    <row r="7" spans="1:46" ht="13"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498</v>
      </c>
      <c r="AP7" s="304"/>
      <c r="AQ7" s="305" t="s">
        <v>499</v>
      </c>
      <c r="AR7" s="306"/>
    </row>
    <row r="8" spans="1:46" ht="13"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500</v>
      </c>
      <c r="AQ8" s="311" t="s">
        <v>501</v>
      </c>
      <c r="AR8" s="312" t="s">
        <v>502</v>
      </c>
    </row>
    <row r="9" spans="1:46" ht="13"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503</v>
      </c>
      <c r="AL9" s="1217"/>
      <c r="AM9" s="1217"/>
      <c r="AN9" s="1218"/>
      <c r="AO9" s="313">
        <v>834022</v>
      </c>
      <c r="AP9" s="313">
        <v>88782</v>
      </c>
      <c r="AQ9" s="314">
        <v>114878</v>
      </c>
      <c r="AR9" s="315">
        <v>-22.7</v>
      </c>
    </row>
    <row r="10" spans="1:46" ht="13"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504</v>
      </c>
      <c r="AL10" s="1217"/>
      <c r="AM10" s="1217"/>
      <c r="AN10" s="1218"/>
      <c r="AO10" s="316">
        <v>140960</v>
      </c>
      <c r="AP10" s="316">
        <v>15005</v>
      </c>
      <c r="AQ10" s="317">
        <v>13315</v>
      </c>
      <c r="AR10" s="318">
        <v>12.7</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505</v>
      </c>
      <c r="AL11" s="1217"/>
      <c r="AM11" s="1217"/>
      <c r="AN11" s="1218"/>
      <c r="AO11" s="316">
        <v>26624</v>
      </c>
      <c r="AP11" s="316">
        <v>2834</v>
      </c>
      <c r="AQ11" s="317">
        <v>14277</v>
      </c>
      <c r="AR11" s="318">
        <v>-80.099999999999994</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506</v>
      </c>
      <c r="AL12" s="1217"/>
      <c r="AM12" s="1217"/>
      <c r="AN12" s="1218"/>
      <c r="AO12" s="316" t="s">
        <v>507</v>
      </c>
      <c r="AP12" s="316" t="s">
        <v>507</v>
      </c>
      <c r="AQ12" s="317">
        <v>1942</v>
      </c>
      <c r="AR12" s="318" t="s">
        <v>507</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508</v>
      </c>
      <c r="AL13" s="1217"/>
      <c r="AM13" s="1217"/>
      <c r="AN13" s="1218"/>
      <c r="AO13" s="316" t="s">
        <v>507</v>
      </c>
      <c r="AP13" s="316" t="s">
        <v>507</v>
      </c>
      <c r="AQ13" s="317" t="s">
        <v>507</v>
      </c>
      <c r="AR13" s="318" t="s">
        <v>507</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509</v>
      </c>
      <c r="AL14" s="1217"/>
      <c r="AM14" s="1217"/>
      <c r="AN14" s="1218"/>
      <c r="AO14" s="316">
        <v>55993</v>
      </c>
      <c r="AP14" s="316">
        <v>5961</v>
      </c>
      <c r="AQ14" s="317">
        <v>4702</v>
      </c>
      <c r="AR14" s="318">
        <v>26.8</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510</v>
      </c>
      <c r="AL15" s="1217"/>
      <c r="AM15" s="1217"/>
      <c r="AN15" s="1218"/>
      <c r="AO15" s="316">
        <v>33899</v>
      </c>
      <c r="AP15" s="316">
        <v>3609</v>
      </c>
      <c r="AQ15" s="317">
        <v>3059</v>
      </c>
      <c r="AR15" s="318">
        <v>18</v>
      </c>
    </row>
    <row r="16" spans="1:46" ht="13"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511</v>
      </c>
      <c r="AL16" s="1220"/>
      <c r="AM16" s="1220"/>
      <c r="AN16" s="1221"/>
      <c r="AO16" s="316">
        <v>-67013</v>
      </c>
      <c r="AP16" s="316">
        <v>-7134</v>
      </c>
      <c r="AQ16" s="317">
        <v>-10160</v>
      </c>
      <c r="AR16" s="318">
        <v>-29.8</v>
      </c>
    </row>
    <row r="17" spans="1:46" ht="13"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184</v>
      </c>
      <c r="AL17" s="1220"/>
      <c r="AM17" s="1220"/>
      <c r="AN17" s="1221"/>
      <c r="AO17" s="316">
        <v>1024485</v>
      </c>
      <c r="AP17" s="316">
        <v>109057</v>
      </c>
      <c r="AQ17" s="317">
        <v>142011</v>
      </c>
      <c r="AR17" s="318">
        <v>-23.2</v>
      </c>
    </row>
    <row r="18" spans="1:46" ht="13"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512</v>
      </c>
      <c r="AL19" s="294"/>
      <c r="AM19" s="294"/>
      <c r="AN19" s="294"/>
      <c r="AO19" s="294"/>
      <c r="AP19" s="294"/>
      <c r="AQ19" s="294"/>
      <c r="AR19" s="294"/>
    </row>
    <row r="20" spans="1:46" ht="13"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513</v>
      </c>
      <c r="AP20" s="324" t="s">
        <v>514</v>
      </c>
      <c r="AQ20" s="325" t="s">
        <v>515</v>
      </c>
      <c r="AR20" s="326"/>
    </row>
    <row r="21" spans="1:46" s="332" customFormat="1" ht="13"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516</v>
      </c>
      <c r="AL21" s="1212"/>
      <c r="AM21" s="1212"/>
      <c r="AN21" s="1213"/>
      <c r="AO21" s="328">
        <v>9.4700000000000006</v>
      </c>
      <c r="AP21" s="329">
        <v>13.22</v>
      </c>
      <c r="AQ21" s="330">
        <v>-3.75</v>
      </c>
      <c r="AR21" s="299"/>
      <c r="AS21" s="331"/>
      <c r="AT21" s="327"/>
    </row>
    <row r="22" spans="1:46" s="332" customFormat="1" ht="13"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517</v>
      </c>
      <c r="AL22" s="1212"/>
      <c r="AM22" s="1212"/>
      <c r="AN22" s="1213"/>
      <c r="AO22" s="333">
        <v>96.3</v>
      </c>
      <c r="AP22" s="334">
        <v>95.9</v>
      </c>
      <c r="AQ22" s="335">
        <v>0.4</v>
      </c>
      <c r="AR22" s="319"/>
      <c r="AS22" s="331"/>
      <c r="AT22" s="327"/>
    </row>
    <row r="23" spans="1:46" s="332" customFormat="1" ht="13"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 x14ac:dyDescent="0.2">
      <c r="A26" s="299" t="s">
        <v>518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 x14ac:dyDescent="0.2">
      <c r="A27" s="340"/>
      <c r="AO27" s="294"/>
      <c r="AP27" s="294"/>
      <c r="AQ27" s="294"/>
      <c r="AR27" s="294"/>
      <c r="AS27" s="294"/>
      <c r="AT27" s="294"/>
    </row>
    <row r="28" spans="1:46" ht="16.5" x14ac:dyDescent="0.2">
      <c r="A28" s="295" t="s">
        <v>519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520</v>
      </c>
      <c r="AL29" s="299"/>
      <c r="AM29" s="299"/>
      <c r="AN29" s="299"/>
      <c r="AO29" s="294"/>
      <c r="AP29" s="294"/>
      <c r="AQ29" s="294"/>
      <c r="AR29" s="294"/>
      <c r="AS29" s="342"/>
    </row>
    <row r="30" spans="1:46" ht="13"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498</v>
      </c>
      <c r="AP30" s="304"/>
      <c r="AQ30" s="305" t="s">
        <v>499</v>
      </c>
      <c r="AR30" s="306"/>
    </row>
    <row r="31" spans="1:46" ht="13"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500</v>
      </c>
      <c r="AQ31" s="311" t="s">
        <v>501</v>
      </c>
      <c r="AR31" s="312" t="s">
        <v>502</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521</v>
      </c>
      <c r="AL32" s="1228"/>
      <c r="AM32" s="1228"/>
      <c r="AN32" s="1229"/>
      <c r="AO32" s="343">
        <v>61385</v>
      </c>
      <c r="AP32" s="343">
        <v>6534</v>
      </c>
      <c r="AQ32" s="344">
        <v>72897</v>
      </c>
      <c r="AR32" s="345">
        <v>-91</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522</v>
      </c>
      <c r="AL33" s="1228"/>
      <c r="AM33" s="1228"/>
      <c r="AN33" s="1229"/>
      <c r="AO33" s="343" t="s">
        <v>507</v>
      </c>
      <c r="AP33" s="343" t="s">
        <v>507</v>
      </c>
      <c r="AQ33" s="344" t="s">
        <v>507</v>
      </c>
      <c r="AR33" s="345" t="s">
        <v>507</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523</v>
      </c>
      <c r="AL34" s="1228"/>
      <c r="AM34" s="1228"/>
      <c r="AN34" s="1229"/>
      <c r="AO34" s="343" t="s">
        <v>507</v>
      </c>
      <c r="AP34" s="343" t="s">
        <v>507</v>
      </c>
      <c r="AQ34" s="344">
        <v>43</v>
      </c>
      <c r="AR34" s="345" t="s">
        <v>507</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524</v>
      </c>
      <c r="AL35" s="1228"/>
      <c r="AM35" s="1228"/>
      <c r="AN35" s="1229"/>
      <c r="AO35" s="343">
        <v>294793</v>
      </c>
      <c r="AP35" s="343">
        <v>31381</v>
      </c>
      <c r="AQ35" s="344">
        <v>23889</v>
      </c>
      <c r="AR35" s="345">
        <v>31.4</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525</v>
      </c>
      <c r="AL36" s="1228"/>
      <c r="AM36" s="1228"/>
      <c r="AN36" s="1229"/>
      <c r="AO36" s="343" t="s">
        <v>507</v>
      </c>
      <c r="AP36" s="343" t="s">
        <v>507</v>
      </c>
      <c r="AQ36" s="344">
        <v>3700</v>
      </c>
      <c r="AR36" s="345" t="s">
        <v>507</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526</v>
      </c>
      <c r="AL37" s="1228"/>
      <c r="AM37" s="1228"/>
      <c r="AN37" s="1229"/>
      <c r="AO37" s="343" t="s">
        <v>507</v>
      </c>
      <c r="AP37" s="343" t="s">
        <v>507</v>
      </c>
      <c r="AQ37" s="344">
        <v>740</v>
      </c>
      <c r="AR37" s="345" t="s">
        <v>507</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527</v>
      </c>
      <c r="AL38" s="1231"/>
      <c r="AM38" s="1231"/>
      <c r="AN38" s="1232"/>
      <c r="AO38" s="346" t="s">
        <v>507</v>
      </c>
      <c r="AP38" s="346" t="s">
        <v>507</v>
      </c>
      <c r="AQ38" s="347">
        <v>3</v>
      </c>
      <c r="AR38" s="335" t="s">
        <v>507</v>
      </c>
      <c r="AS38" s="342"/>
    </row>
    <row r="39" spans="1:46" ht="13"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528</v>
      </c>
      <c r="AL39" s="1231"/>
      <c r="AM39" s="1231"/>
      <c r="AN39" s="1232"/>
      <c r="AO39" s="343" t="s">
        <v>507</v>
      </c>
      <c r="AP39" s="343" t="s">
        <v>507</v>
      </c>
      <c r="AQ39" s="344">
        <v>-2140</v>
      </c>
      <c r="AR39" s="345" t="s">
        <v>507</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529</v>
      </c>
      <c r="AL40" s="1228"/>
      <c r="AM40" s="1228"/>
      <c r="AN40" s="1229"/>
      <c r="AO40" s="343">
        <v>-295426</v>
      </c>
      <c r="AP40" s="343">
        <v>-31448</v>
      </c>
      <c r="AQ40" s="344">
        <v>-70880</v>
      </c>
      <c r="AR40" s="345">
        <v>-55.6</v>
      </c>
      <c r="AS40" s="342"/>
    </row>
    <row r="41" spans="1:46" ht="13"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296</v>
      </c>
      <c r="AL41" s="1234"/>
      <c r="AM41" s="1234"/>
      <c r="AN41" s="1235"/>
      <c r="AO41" s="343">
        <v>60752</v>
      </c>
      <c r="AP41" s="343">
        <v>6467</v>
      </c>
      <c r="AQ41" s="344">
        <v>28253</v>
      </c>
      <c r="AR41" s="345">
        <v>-77.099999999999994</v>
      </c>
      <c r="AS41" s="342"/>
    </row>
    <row r="42" spans="1:46" ht="13"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530</v>
      </c>
      <c r="AL42" s="294"/>
      <c r="AM42" s="294"/>
      <c r="AN42" s="294"/>
      <c r="AO42" s="294"/>
      <c r="AP42" s="294"/>
      <c r="AQ42" s="319"/>
      <c r="AR42" s="319"/>
      <c r="AS42" s="342"/>
    </row>
    <row r="43" spans="1:46" ht="13"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531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532</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498</v>
      </c>
      <c r="AN49" s="1224" t="s">
        <v>533</v>
      </c>
      <c r="AO49" s="1225"/>
      <c r="AP49" s="1225"/>
      <c r="AQ49" s="1225"/>
      <c r="AR49" s="1226"/>
    </row>
    <row r="50" spans="1:44" ht="13"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534</v>
      </c>
      <c r="AO50" s="360" t="s">
        <v>535</v>
      </c>
      <c r="AP50" s="361" t="s">
        <v>536</v>
      </c>
      <c r="AQ50" s="362" t="s">
        <v>537</v>
      </c>
      <c r="AR50" s="363" t="s">
        <v>538</v>
      </c>
    </row>
    <row r="51" spans="1:44" ht="13"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539</v>
      </c>
      <c r="AL51" s="356"/>
      <c r="AM51" s="364">
        <v>310096</v>
      </c>
      <c r="AN51" s="365">
        <v>32071</v>
      </c>
      <c r="AO51" s="366">
        <v>2.8</v>
      </c>
      <c r="AP51" s="367">
        <v>109920</v>
      </c>
      <c r="AQ51" s="368">
        <v>19.7</v>
      </c>
      <c r="AR51" s="369">
        <v>-16.899999999999999</v>
      </c>
    </row>
    <row r="52" spans="1:44" ht="13"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540</v>
      </c>
      <c r="AM52" s="372">
        <v>190333</v>
      </c>
      <c r="AN52" s="373">
        <v>19685</v>
      </c>
      <c r="AO52" s="374">
        <v>-8.4</v>
      </c>
      <c r="AP52" s="375">
        <v>62739</v>
      </c>
      <c r="AQ52" s="376">
        <v>15.2</v>
      </c>
      <c r="AR52" s="377">
        <v>-23.6</v>
      </c>
    </row>
    <row r="53" spans="1:44" ht="13"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541</v>
      </c>
      <c r="AL53" s="356"/>
      <c r="AM53" s="364">
        <v>333142</v>
      </c>
      <c r="AN53" s="365">
        <v>34594</v>
      </c>
      <c r="AO53" s="366">
        <v>7.9</v>
      </c>
      <c r="AP53" s="367">
        <v>138651</v>
      </c>
      <c r="AQ53" s="368">
        <v>26.1</v>
      </c>
      <c r="AR53" s="369">
        <v>-18.2</v>
      </c>
    </row>
    <row r="54" spans="1:44" ht="13"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540</v>
      </c>
      <c r="AM54" s="372">
        <v>225943</v>
      </c>
      <c r="AN54" s="373">
        <v>23462</v>
      </c>
      <c r="AO54" s="374">
        <v>19.2</v>
      </c>
      <c r="AP54" s="375">
        <v>71211</v>
      </c>
      <c r="AQ54" s="376">
        <v>13.5</v>
      </c>
      <c r="AR54" s="377">
        <v>5.7</v>
      </c>
    </row>
    <row r="55" spans="1:44" ht="13"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542</v>
      </c>
      <c r="AL55" s="356"/>
      <c r="AM55" s="364">
        <v>399631</v>
      </c>
      <c r="AN55" s="365">
        <v>41807</v>
      </c>
      <c r="AO55" s="366">
        <v>20.9</v>
      </c>
      <c r="AP55" s="367">
        <v>122882</v>
      </c>
      <c r="AQ55" s="368">
        <v>-11.4</v>
      </c>
      <c r="AR55" s="369">
        <v>32.299999999999997</v>
      </c>
    </row>
    <row r="56" spans="1:44" ht="13"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540</v>
      </c>
      <c r="AM56" s="372">
        <v>298417</v>
      </c>
      <c r="AN56" s="373">
        <v>31218</v>
      </c>
      <c r="AO56" s="374">
        <v>33.1</v>
      </c>
      <c r="AP56" s="375">
        <v>65785</v>
      </c>
      <c r="AQ56" s="376">
        <v>-7.6</v>
      </c>
      <c r="AR56" s="377">
        <v>40.700000000000003</v>
      </c>
    </row>
    <row r="57" spans="1:44" ht="13"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543</v>
      </c>
      <c r="AL57" s="356"/>
      <c r="AM57" s="364">
        <v>426652</v>
      </c>
      <c r="AN57" s="365">
        <v>45001</v>
      </c>
      <c r="AO57" s="366">
        <v>7.6</v>
      </c>
      <c r="AP57" s="367">
        <v>114790</v>
      </c>
      <c r="AQ57" s="368">
        <v>-6.6</v>
      </c>
      <c r="AR57" s="369">
        <v>14.2</v>
      </c>
    </row>
    <row r="58" spans="1:44" ht="13"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540</v>
      </c>
      <c r="AM58" s="372">
        <v>323902</v>
      </c>
      <c r="AN58" s="373">
        <v>34163</v>
      </c>
      <c r="AO58" s="374">
        <v>9.4</v>
      </c>
      <c r="AP58" s="375">
        <v>55601</v>
      </c>
      <c r="AQ58" s="376">
        <v>-15.5</v>
      </c>
      <c r="AR58" s="377">
        <v>24.9</v>
      </c>
    </row>
    <row r="59" spans="1:44" ht="13"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544</v>
      </c>
      <c r="AL59" s="356"/>
      <c r="AM59" s="364">
        <v>293383</v>
      </c>
      <c r="AN59" s="365">
        <v>31231</v>
      </c>
      <c r="AO59" s="366">
        <v>-30.6</v>
      </c>
      <c r="AP59" s="367">
        <v>126262</v>
      </c>
      <c r="AQ59" s="368">
        <v>10</v>
      </c>
      <c r="AR59" s="369">
        <v>-40.6</v>
      </c>
    </row>
    <row r="60" spans="1:44" ht="13"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540</v>
      </c>
      <c r="AM60" s="372">
        <v>241795</v>
      </c>
      <c r="AN60" s="373">
        <v>25739</v>
      </c>
      <c r="AO60" s="374">
        <v>-24.7</v>
      </c>
      <c r="AP60" s="375">
        <v>56769</v>
      </c>
      <c r="AQ60" s="376">
        <v>2.1</v>
      </c>
      <c r="AR60" s="377">
        <v>-26.8</v>
      </c>
    </row>
    <row r="61" spans="1:44" ht="13"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545</v>
      </c>
      <c r="AL61" s="378"/>
      <c r="AM61" s="379">
        <v>352581</v>
      </c>
      <c r="AN61" s="380">
        <v>36941</v>
      </c>
      <c r="AO61" s="381">
        <v>1.7</v>
      </c>
      <c r="AP61" s="382">
        <v>122501</v>
      </c>
      <c r="AQ61" s="383">
        <v>7.6</v>
      </c>
      <c r="AR61" s="369">
        <v>-5.9</v>
      </c>
    </row>
    <row r="62" spans="1:44" ht="13"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540</v>
      </c>
      <c r="AM62" s="372">
        <v>256078</v>
      </c>
      <c r="AN62" s="373">
        <v>26853</v>
      </c>
      <c r="AO62" s="374">
        <v>5.7</v>
      </c>
      <c r="AP62" s="375">
        <v>62421</v>
      </c>
      <c r="AQ62" s="376">
        <v>1.5</v>
      </c>
      <c r="AR62" s="377">
        <v>4.2</v>
      </c>
    </row>
    <row r="63" spans="1:44" ht="13"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 hidden="1" x14ac:dyDescent="0.2">
      <c r="AK70" s="294"/>
      <c r="AL70" s="294"/>
      <c r="AM70" s="294"/>
      <c r="AN70" s="294"/>
      <c r="AO70" s="294"/>
      <c r="AP70" s="294"/>
      <c r="AQ70" s="294"/>
      <c r="AR70" s="294"/>
    </row>
    <row r="71" spans="1:46" ht="13" hidden="1" x14ac:dyDescent="0.2">
      <c r="AK71" s="294"/>
      <c r="AL71" s="294"/>
      <c r="AM71" s="294"/>
      <c r="AN71" s="294"/>
      <c r="AO71" s="294"/>
      <c r="AP71" s="294"/>
      <c r="AQ71" s="294"/>
      <c r="AR71" s="294"/>
    </row>
    <row r="72" spans="1:46" ht="13" hidden="1" x14ac:dyDescent="0.2">
      <c r="AK72" s="294"/>
      <c r="AL72" s="294"/>
      <c r="AM72" s="294"/>
      <c r="AN72" s="294"/>
      <c r="AO72" s="294"/>
      <c r="AP72" s="294"/>
      <c r="AQ72" s="294"/>
      <c r="AR72" s="294"/>
    </row>
    <row r="73" spans="1:46" ht="13" hidden="1" x14ac:dyDescent="0.2">
      <c r="AK73" s="294"/>
      <c r="AL73" s="294"/>
      <c r="AM73" s="294"/>
      <c r="AN73" s="294"/>
      <c r="AO73" s="294"/>
      <c r="AP73" s="294"/>
      <c r="AQ73" s="294"/>
      <c r="AR73" s="294"/>
    </row>
    <row r="74" spans="1:46" ht="13" hidden="1" x14ac:dyDescent="0.2"/>
  </sheetData>
  <sheetProtection algorithmName="SHA-512" hashValue="RfMaJ4UA0lfJSP7zaOsijJwuJQFWhIO7/Kl8tKxnW0ZmWOJPeOqZPiIcQARI/yGrFrsJfto9PbTQPqIws2ZySQ==" saltValue="6GauLODisEKWf26jvZbBK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 x14ac:dyDescent="0.2">
      <c r="B2" s="291"/>
      <c r="DG2" s="291"/>
    </row>
    <row r="3" spans="2:125" ht="13"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 x14ac:dyDescent="0.2"/>
    <row r="5" spans="2:125" ht="13" x14ac:dyDescent="0.2"/>
    <row r="6" spans="2:125" ht="13" x14ac:dyDescent="0.2"/>
    <row r="7" spans="2:125" ht="13" x14ac:dyDescent="0.2"/>
    <row r="8" spans="2:125" ht="13" x14ac:dyDescent="0.2"/>
    <row r="9" spans="2:125" ht="13" x14ac:dyDescent="0.2">
      <c r="DU9" s="29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1"/>
    </row>
    <row r="18" spans="125:125" ht="13" x14ac:dyDescent="0.2"/>
    <row r="19" spans="125:125" ht="13" x14ac:dyDescent="0.2"/>
    <row r="20" spans="125:125" ht="13" x14ac:dyDescent="0.2">
      <c r="DU20" s="291"/>
    </row>
    <row r="21" spans="125:125" ht="13" x14ac:dyDescent="0.2">
      <c r="DU21" s="29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1"/>
    </row>
    <row r="29" spans="125:125" ht="13" x14ac:dyDescent="0.2"/>
    <row r="30" spans="125:125" ht="13" x14ac:dyDescent="0.2"/>
    <row r="31" spans="125:125" ht="13" x14ac:dyDescent="0.2"/>
    <row r="32" spans="125:125" ht="13" x14ac:dyDescent="0.2"/>
    <row r="33" spans="2:125" ht="13" x14ac:dyDescent="0.2">
      <c r="B33" s="291"/>
      <c r="G33" s="291"/>
      <c r="I33" s="291"/>
    </row>
    <row r="34" spans="2:125" ht="13" x14ac:dyDescent="0.2">
      <c r="C34" s="291"/>
      <c r="P34" s="291"/>
      <c r="DE34" s="291"/>
      <c r="DH34" s="291"/>
    </row>
    <row r="35" spans="2:125" ht="13" x14ac:dyDescent="0.2">
      <c r="D35" s="291"/>
      <c r="E35" s="291"/>
      <c r="DG35" s="291"/>
      <c r="DJ35" s="291"/>
      <c r="DP35" s="291"/>
      <c r="DQ35" s="291"/>
      <c r="DR35" s="291"/>
      <c r="DS35" s="291"/>
      <c r="DT35" s="291"/>
      <c r="DU35" s="291"/>
    </row>
    <row r="36" spans="2:125" ht="13"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 x14ac:dyDescent="0.2">
      <c r="DU37" s="291"/>
    </row>
    <row r="38" spans="2:125" ht="13" x14ac:dyDescent="0.2">
      <c r="DT38" s="291"/>
      <c r="DU38" s="291"/>
    </row>
    <row r="39" spans="2:125" ht="13" x14ac:dyDescent="0.2"/>
    <row r="40" spans="2:125" ht="13" x14ac:dyDescent="0.2">
      <c r="DH40" s="291"/>
    </row>
    <row r="41" spans="2:125" ht="13" x14ac:dyDescent="0.2">
      <c r="DE41" s="291"/>
    </row>
    <row r="42" spans="2:125" ht="13" x14ac:dyDescent="0.2">
      <c r="DG42" s="291"/>
      <c r="DJ42" s="291"/>
    </row>
    <row r="43" spans="2:125" ht="13"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 x14ac:dyDescent="0.2">
      <c r="DU44" s="291"/>
    </row>
    <row r="45" spans="2:125" ht="13" x14ac:dyDescent="0.2"/>
    <row r="46" spans="2:125" ht="13" x14ac:dyDescent="0.2"/>
    <row r="47" spans="2:125" ht="13" x14ac:dyDescent="0.2"/>
    <row r="48" spans="2:125" ht="13" x14ac:dyDescent="0.2">
      <c r="DT48" s="291"/>
      <c r="DU48" s="291"/>
    </row>
    <row r="49" spans="120:125" ht="13" x14ac:dyDescent="0.2">
      <c r="DU49" s="291"/>
    </row>
    <row r="50" spans="120:125" ht="13" x14ac:dyDescent="0.2">
      <c r="DU50" s="291"/>
    </row>
    <row r="51" spans="120:125" ht="13" x14ac:dyDescent="0.2">
      <c r="DP51" s="291"/>
      <c r="DQ51" s="291"/>
      <c r="DR51" s="291"/>
      <c r="DS51" s="291"/>
      <c r="DT51" s="291"/>
      <c r="DU51" s="291"/>
    </row>
    <row r="52" spans="120:125" ht="13" x14ac:dyDescent="0.2"/>
    <row r="53" spans="120:125" ht="13" x14ac:dyDescent="0.2"/>
    <row r="54" spans="120:125" ht="13" x14ac:dyDescent="0.2">
      <c r="DU54" s="291"/>
    </row>
    <row r="55" spans="120:125" ht="13" x14ac:dyDescent="0.2"/>
    <row r="56" spans="120:125" ht="13" x14ac:dyDescent="0.2"/>
    <row r="57" spans="120:125" ht="13" x14ac:dyDescent="0.2"/>
    <row r="58" spans="120:125" ht="13" x14ac:dyDescent="0.2">
      <c r="DU58" s="291"/>
    </row>
    <row r="59" spans="120:125" ht="13" x14ac:dyDescent="0.2"/>
    <row r="60" spans="120:125" ht="13" x14ac:dyDescent="0.2"/>
    <row r="61" spans="120:125" ht="13" x14ac:dyDescent="0.2"/>
    <row r="62" spans="120:125" ht="13" x14ac:dyDescent="0.2"/>
    <row r="63" spans="120:125" ht="13" x14ac:dyDescent="0.2">
      <c r="DU63" s="291"/>
    </row>
    <row r="64" spans="120:125" ht="13" x14ac:dyDescent="0.2">
      <c r="DT64" s="291"/>
      <c r="DU64" s="291"/>
    </row>
    <row r="65" spans="123:125" ht="13" x14ac:dyDescent="0.2"/>
    <row r="66" spans="123:125" ht="13" x14ac:dyDescent="0.2"/>
    <row r="67" spans="123:125" ht="13" x14ac:dyDescent="0.2"/>
    <row r="68" spans="123:125" ht="13" x14ac:dyDescent="0.2"/>
    <row r="69" spans="123:125" ht="13" x14ac:dyDescent="0.2">
      <c r="DS69" s="291"/>
      <c r="DT69" s="291"/>
      <c r="DU69" s="29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1"/>
    </row>
    <row r="83" spans="116:125" ht="13" x14ac:dyDescent="0.2">
      <c r="DM83" s="291"/>
      <c r="DN83" s="291"/>
      <c r="DO83" s="291"/>
      <c r="DP83" s="291"/>
      <c r="DQ83" s="291"/>
      <c r="DR83" s="291"/>
      <c r="DS83" s="291"/>
      <c r="DT83" s="291"/>
      <c r="DU83" s="291"/>
    </row>
    <row r="84" spans="116:125" ht="13" x14ac:dyDescent="0.2"/>
    <row r="85" spans="116:125" ht="13" x14ac:dyDescent="0.2"/>
    <row r="86" spans="116:125" ht="13" x14ac:dyDescent="0.2"/>
    <row r="87" spans="116:125" ht="13" x14ac:dyDescent="0.2"/>
    <row r="88" spans="116:125" ht="13" x14ac:dyDescent="0.2">
      <c r="DU88" s="29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547</v>
      </c>
    </row>
    <row r="120" spans="125:125" ht="13.5" hidden="1" customHeight="1" x14ac:dyDescent="0.2"/>
    <row r="121" spans="125:125" ht="13.5" hidden="1" customHeight="1" x14ac:dyDescent="0.2">
      <c r="DU121" s="291"/>
    </row>
  </sheetData>
  <sheetProtection algorithmName="SHA-512" hashValue="62fCHYBgzXwW6PXXrFBtQgHQjbax7PDP1FddF4GAb7f+2ifmPpux97DeB/n62gxaALrCc3aH9f3T5Ba4sN7bNw==" saltValue="b/+GtrGXpJ0gnZsOK37cw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 x14ac:dyDescent="0.2">
      <c r="B2" s="291"/>
      <c r="T2" s="291"/>
    </row>
    <row r="3" spans="1:125"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1"/>
      <c r="G33" s="291"/>
      <c r="I33" s="291"/>
    </row>
    <row r="34" spans="2:125" ht="13" x14ac:dyDescent="0.2">
      <c r="C34" s="291"/>
      <c r="P34" s="291"/>
      <c r="R34" s="291"/>
      <c r="U34" s="291"/>
    </row>
    <row r="35" spans="2:125" ht="13"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 x14ac:dyDescent="0.2">
      <c r="F36" s="291"/>
      <c r="H36" s="291"/>
      <c r="J36" s="291"/>
      <c r="K36" s="291"/>
      <c r="L36" s="291"/>
      <c r="M36" s="291"/>
      <c r="N36" s="291"/>
      <c r="O36" s="291"/>
      <c r="Q36" s="291"/>
      <c r="S36" s="291"/>
      <c r="V36" s="291"/>
    </row>
    <row r="37" spans="2:125" ht="13" x14ac:dyDescent="0.2"/>
    <row r="38" spans="2:125" ht="13" x14ac:dyDescent="0.2"/>
    <row r="39" spans="2:125" ht="13" x14ac:dyDescent="0.2"/>
    <row r="40" spans="2:125" ht="13" x14ac:dyDescent="0.2">
      <c r="U40" s="291"/>
    </row>
    <row r="41" spans="2:125" ht="13" x14ac:dyDescent="0.2">
      <c r="R41" s="291"/>
    </row>
    <row r="42" spans="2:125" ht="13"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 x14ac:dyDescent="0.2">
      <c r="Q43" s="291"/>
      <c r="S43" s="291"/>
      <c r="V43" s="29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548</v>
      </c>
    </row>
  </sheetData>
  <sheetProtection algorithmName="SHA-512" hashValue="22K33y1gTCH5jK7W7s3vBMzIx1VGNCebqv2fUu4ssU21IyK1zVNQZgsYetHguIf8jUkSzUMG4VTvl5s6QrVe6Q==" saltValue="djKVd/qoBLeqwftI0vjTF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549</v>
      </c>
      <c r="G46" s="8" t="s">
        <v>550</v>
      </c>
      <c r="H46" s="8" t="s">
        <v>551</v>
      </c>
      <c r="I46" s="8" t="s">
        <v>552</v>
      </c>
      <c r="J46" s="9" t="s">
        <v>553</v>
      </c>
    </row>
    <row r="47" spans="2:10" ht="57.75" customHeight="1" x14ac:dyDescent="0.2">
      <c r="B47" s="10"/>
      <c r="C47" s="1236" t="s">
        <v>3</v>
      </c>
      <c r="D47" s="1236"/>
      <c r="E47" s="1237"/>
      <c r="F47" s="11">
        <v>24.96</v>
      </c>
      <c r="G47" s="12">
        <v>30.83</v>
      </c>
      <c r="H47" s="12">
        <v>33.46</v>
      </c>
      <c r="I47" s="12">
        <v>38.409999999999997</v>
      </c>
      <c r="J47" s="13">
        <v>44.54</v>
      </c>
    </row>
    <row r="48" spans="2:10" ht="57.75" customHeight="1" x14ac:dyDescent="0.2">
      <c r="B48" s="14"/>
      <c r="C48" s="1238" t="s">
        <v>4</v>
      </c>
      <c r="D48" s="1238"/>
      <c r="E48" s="1239"/>
      <c r="F48" s="15">
        <v>14.37</v>
      </c>
      <c r="G48" s="16">
        <v>7.67</v>
      </c>
      <c r="H48" s="16">
        <v>8.84</v>
      </c>
      <c r="I48" s="16">
        <v>9.15</v>
      </c>
      <c r="J48" s="17">
        <v>8.5399999999999991</v>
      </c>
    </row>
    <row r="49" spans="2:10" ht="57.75" customHeight="1" thickBot="1" x14ac:dyDescent="0.25">
      <c r="B49" s="18"/>
      <c r="C49" s="1240" t="s">
        <v>5</v>
      </c>
      <c r="D49" s="1240"/>
      <c r="E49" s="1241"/>
      <c r="F49" s="19">
        <v>5.87</v>
      </c>
      <c r="G49" s="20" t="s">
        <v>554</v>
      </c>
      <c r="H49" s="20">
        <v>3.52</v>
      </c>
      <c r="I49" s="20">
        <v>2.35</v>
      </c>
      <c r="J49" s="21">
        <v>2.97</v>
      </c>
    </row>
    <row r="50" spans="2:10" ht="13.5" customHeight="1" x14ac:dyDescent="0.2"/>
  </sheetData>
  <sheetProtection algorithmName="SHA-512" hashValue="HBK4LNNRUonOTBiGIGnwEbbwrvZ4WKru4Xx26xJ3hY9KUlN9PnwkrFS2tI4rjK/wDjrw+NEo0i9SYa5e5sonMg==" saltValue="oY7qSicRsuKydYoVOElx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2021-09-14T04:38:29Z</cp:lastPrinted>
  <dcterms:created xsi:type="dcterms:W3CDTF">2021-02-05T02:10:41Z</dcterms:created>
  <dcterms:modified xsi:type="dcterms:W3CDTF">2021-10-26T08:30:53Z</dcterms:modified>
  <cp:category/>
</cp:coreProperties>
</file>