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05_財政G\☆02_調査\000_データ類\04_財政状況資料集\R01決算\99_送付用\２回目\"/>
    </mc:Choice>
  </mc:AlternateContent>
  <bookViews>
    <workbookView xWindow="-120" yWindow="-120" windowWidth="20730" windowHeight="11160" tabRatio="656"/>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calcChain.xml><?xml version="1.0" encoding="utf-8"?>
<calcChain xmlns="http://schemas.openxmlformats.org/spreadsheetml/2006/main">
  <c r="BG34"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C36" i="10"/>
  <c r="BE35" i="10"/>
  <c r="AM35" i="10"/>
  <c r="C35" i="10"/>
  <c r="C34" i="10"/>
  <c r="U34" i="10" l="1"/>
  <c r="U35" i="10" s="1"/>
  <c r="U36" i="10" s="1"/>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<sst xmlns="http://schemas.openxmlformats.org/spreadsheetml/2006/main" count="1215" uniqueCount="603">
  <si>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</si>
  <si>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</si>
  <si>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</si>
  <si>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</si>
  <si>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</si>
  <si>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</si>
  <si>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</si>
  <si>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</si>
  <si>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※令和2年度中に市町村合併した団体で、合併前の団体ごとの決算に基づく連結実質赤字比率を算出していない団体については、グラフを表記しない。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</si>
  <si>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</si>
  <si>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</si>
  <si>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</si>
  <si>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</si>
  <si>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</si>
  <si>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</si>
  <si>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</si>
  <si>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</si>
  <si>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</si>
  <si>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</si>
  <si>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</si>
  <si>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</si>
  <si>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</si>
  <si>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</si>
  <si>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令和2年度中に市町村合併した団体で、合併前の団体ごとの決算に基づく実質公債費比率を算出していない団体については、グラフを表記しない。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</si>
  <si>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</si>
  <si>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</si>
  <si>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</si>
  <si>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</si>
  <si>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</si>
  <si>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</si>
  <si>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</si>
  <si>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</si>
  <si>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</si>
  <si>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</si>
  <si>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</si>
  <si>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</si>
  <si>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</si>
  <si>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</si>
  <si>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</si>
  <si>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</si>
  <si>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</si>
  <si>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</si>
  <si>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</si>
  <si>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</si>
  <si>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</si>
  <si>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</si>
  <si>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※令和2年度中に市町村合併した団体で、合併前の団体ごとの決算に基づく将来負担比率を算出していない団体については、グラフを表記しない。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</si>
  <si>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</si>
  <si>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</si>
  <si>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</si>
  <si>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</si>
  <si>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</si>
  <si>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</si>
  <si>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</si>
  <si>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</si>
  <si>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</si>
  <si>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</si>
  <si>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</si>
  <si>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</si>
  <si>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</si>
  <si>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</si>
  <si>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</si>
  <si>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</si>
  <si>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</si>
  <si>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</si>
  <si>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</si>
  <si>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</si>
  <si>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</si>
  <si>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</si>
  <si>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</si>
  <si>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</si>
  <si>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</si>
  <si>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</si>
  <si>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</si>
  <si>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</si>
  <si>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</si>
  <si>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</si>
  <si>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</si>
  <si>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</si>
  <si>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</si>
  <si>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令和元年度　財政状況資料集</t>
    <phoneticPr fontId="5"/>
  </si>
  <si>
    <t>総括表（市町村）</t>
    <rPh sb="0" eb="2">
      <t>ソウカツ</t>
    </rPh>
    <rPh sb="2" eb="3">
      <t>ヒョウ</t>
    </rPh>
    <rPh sb="4" eb="7">
      <t>シチョウソン</t>
    </rPh>
    <phoneticPr fontId="5"/>
  </si>
  <si>
    <t>都道府県名</t>
    <phoneticPr fontId="5"/>
  </si>
  <si>
    <t>神奈川県</t>
    <phoneticPr fontId="5"/>
  </si>
  <si>
    <t>市町村類型</t>
    <phoneticPr fontId="5"/>
  </si>
  <si>
    <t>Ⅳ－２</t>
    <phoneticPr fontId="5"/>
  </si>
  <si>
    <t>指定団体等の指定状況</t>
    <phoneticPr fontId="5"/>
  </si>
  <si>
    <t>令和元年度(千円)</t>
    <rPh sb="0" eb="2">
      <t>レイワ</t>
    </rPh>
    <rPh sb="2" eb="3">
      <t>ガン</t>
    </rPh>
    <rPh sb="3" eb="5">
      <t>ネンド</t>
    </rPh>
    <rPh sb="6" eb="8">
      <t>センエン</t>
    </rPh>
    <phoneticPr fontId="5"/>
  </si>
  <si>
    <t>平成30年度(千円)</t>
    <rPh sb="0" eb="2">
      <t>ヘイセイ</t>
    </rPh>
    <rPh sb="4" eb="6">
      <t>ネンド</t>
    </rPh>
    <phoneticPr fontId="5"/>
  </si>
  <si>
    <t>令和元年度(千円･％)</t>
    <rPh sb="0" eb="2">
      <t>レイワ</t>
    </rPh>
    <rPh sb="2" eb="3">
      <t>ガン</t>
    </rPh>
    <rPh sb="3" eb="5">
      <t>ネンド</t>
    </rPh>
    <rPh sb="6" eb="8">
      <t>センエン</t>
    </rPh>
    <phoneticPr fontId="5"/>
  </si>
  <si>
    <t>平成30年度(千円･％)</t>
    <rPh sb="0" eb="2">
      <t>ヘイセイ</t>
    </rPh>
    <rPh sb="4" eb="6">
      <t>ネンド</t>
    </rPh>
    <rPh sb="7" eb="9">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</si>
  <si>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</si>
  <si>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</si>
  <si>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</si>
  <si>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</si>
  <si>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</si>
  <si>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</si>
  <si>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</si>
  <si>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大井町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</si>
  <si>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</si>
  <si>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</si>
  <si>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</si>
  <si>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</si>
  <si>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</si>
  <si>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</si>
  <si>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</si>
  <si>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</si>
  <si>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</si>
  <si>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</si>
  <si>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</si>
  <si>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</si>
  <si>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</si>
  <si>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</si>
  <si>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</si>
  <si>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平成27年国調(人)</t>
    <rPh sb="0" eb="2">
      <t>ヘイセイ</t>
    </rPh>
    <rPh sb="4" eb="5">
      <t>ネン</t>
    </rPh>
    <rPh sb="5" eb="6">
      <t>コク</t>
    </rPh>
    <rPh sb="6" eb="7">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</si>
  <si>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</si>
  <si>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</si>
  <si>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</si>
  <si>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</si>
  <si>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平成22年国調(人)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</si>
  <si>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</si>
  <si>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</si>
  <si>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</si>
  <si>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</si>
  <si>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-5.2</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</si>
  <si>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</si>
  <si>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</si>
  <si>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</si>
  <si>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</si>
  <si>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</si>
  <si>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令02.01.01(人)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</si>
  <si>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</si>
  <si>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</si>
  <si>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</si>
  <si>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</si>
  <si>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</si>
  <si>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</si>
  <si>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</si>
  <si>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</si>
  <si>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</si>
  <si>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</si>
  <si>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</si>
  <si>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平31.01.01(人)</t>
    <rPh sb="0" eb="1">
      <t>ヘイ</t>
    </rPh>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</si>
  <si>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</si>
  <si>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</si>
  <si>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</si>
  <si>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</si>
  <si>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</si>
  <si>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0.3</t>
    <phoneticPr fontId="5"/>
  </si>
  <si>
    <t>基準財政需要額</t>
    <phoneticPr fontId="25"/>
  </si>
  <si>
    <t>うち日本人(％)</t>
    <phoneticPr fontId="5"/>
  </si>
  <si>
    <t>0.2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</si>
  <si>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</si>
  <si>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</si>
  <si>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</si>
  <si>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</si>
  <si>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</si>
  <si>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</si>
  <si>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</si>
  <si>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</si>
  <si>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</si>
  <si>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</si>
  <si>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</si>
  <si>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</si>
  <si>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</si>
  <si>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</si>
  <si>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</si>
  <si>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</si>
  <si>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</si>
  <si>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</si>
  <si>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</si>
  <si>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</si>
  <si>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</si>
  <si>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</si>
  <si>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</si>
  <si>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</si>
  <si>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</si>
  <si>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</si>
  <si>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</si>
  <si>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</si>
  <si>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</si>
  <si>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</si>
  <si>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</si>
  <si>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</si>
  <si>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</si>
  <si>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</si>
  <si>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</si>
  <si>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</si>
  <si>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</si>
  <si>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</si>
  <si>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</si>
  <si>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</si>
  <si>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</si>
  <si>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</si>
  <si>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</si>
  <si>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</si>
  <si>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</si>
  <si>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</si>
  <si>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</si>
  <si>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</si>
  <si>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</si>
  <si>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</si>
  <si>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</si>
  <si>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</si>
  <si>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</si>
  <si>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</si>
  <si>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</si>
  <si>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</si>
  <si>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</si>
  <si>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</si>
  <si>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令和元年度</t>
    <phoneticPr fontId="25"/>
  </si>
  <si>
    <t>神奈川県大井町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</si>
  <si>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</si>
  <si>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</si>
  <si>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</si>
  <si>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</si>
  <si>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</si>
  <si>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</si>
  <si>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</si>
  <si>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</si>
  <si>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</si>
  <si>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</si>
  <si>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</si>
  <si>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</si>
  <si>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</si>
  <si>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</si>
  <si>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</si>
  <si>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</si>
  <si>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</si>
  <si>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</si>
  <si>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</si>
  <si>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5"/>
  </si>
  <si>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</si>
  <si>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</si>
  <si>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</si>
  <si>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</si>
  <si>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</si>
  <si>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</si>
  <si>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</si>
  <si>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</si>
  <si>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</si>
  <si>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</si>
  <si>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</si>
  <si>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</si>
  <si>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</si>
  <si>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</si>
  <si>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</si>
  <si>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</si>
  <si>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</si>
  <si>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</si>
  <si>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</si>
  <si>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</si>
  <si>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</si>
  <si>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</si>
  <si>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</si>
  <si>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</si>
  <si>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</si>
  <si>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</si>
  <si>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</si>
  <si>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</si>
  <si>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</si>
  <si>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</si>
  <si>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地方特例交付金等</t>
    <rPh sb="7" eb="8">
      <t>トウ</t>
    </rPh>
    <phoneticPr fontId="16"/>
  </si>
  <si>
    <t>　　特別土地保有税</t>
    <phoneticPr fontId="5"/>
  </si>
  <si>
    <t>公債費</t>
  </si>
  <si>
    <t>　個人住民税減収補塡特例交付金</t>
    <phoneticPr fontId="5"/>
  </si>
  <si>
    <t>　法定外普通税</t>
    <phoneticPr fontId="5"/>
  </si>
  <si>
    <t>諸支出金</t>
    <rPh sb="3" eb="4">
      <t>キン</t>
    </rPh>
    <phoneticPr fontId="25"/>
  </si>
  <si>
    <t>　自動車税減収補塡特例交付金</t>
    <rPh sb="7" eb="9">
      <t>ホテン</t>
    </rPh>
    <rPh sb="13" eb="14">
      <t>キン</t>
    </rPh>
    <phoneticPr fontId="29"/>
  </si>
  <si>
    <t>目的税</t>
  </si>
  <si>
    <t>前年度繰上充用金</t>
    <phoneticPr fontId="5"/>
  </si>
  <si>
    <t>　軽自動車税減収補塡特例交付金</t>
    <rPh sb="8" eb="10">
      <t>ホテン</t>
    </rPh>
    <phoneticPr fontId="29"/>
  </si>
  <si>
    <t>　法定目的税</t>
    <phoneticPr fontId="5"/>
  </si>
  <si>
    <t>歳出合計</t>
  </si>
  <si>
    <t>　子ども・子育て支援臨時交付金</t>
  </si>
  <si>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</si>
  <si>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</si>
  <si>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</si>
  <si>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</si>
  <si>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</si>
  <si>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</si>
  <si>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</si>
  <si>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</si>
  <si>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</si>
  <si>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</si>
  <si>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</si>
  <si>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</si>
  <si>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</si>
  <si>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</si>
  <si>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</si>
  <si>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</si>
  <si>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</si>
  <si>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</si>
  <si>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</si>
  <si>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</si>
  <si>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</si>
  <si>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</si>
  <si>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</si>
  <si>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</si>
  <si>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</si>
  <si>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</si>
  <si>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</si>
  <si>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手数料</t>
  </si>
  <si>
    <t>令和元年度</t>
    <rPh sb="0" eb="2">
      <t>レイワ</t>
    </rPh>
    <rPh sb="2" eb="3">
      <t>ガン</t>
    </rPh>
    <rPh sb="3" eb="5">
      <t>ネンド</t>
    </rPh>
    <phoneticPr fontId="5"/>
  </si>
  <si>
    <t>平成30年度</t>
    <rPh sb="0" eb="2">
      <t>ヘイセイ</t>
    </rPh>
    <rPh sb="4" eb="6">
      <t>ネンド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</si>
  <si>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</si>
  <si>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</si>
  <si>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</si>
  <si>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</si>
  <si>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</si>
  <si>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</si>
  <si>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</si>
  <si>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</si>
  <si>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</si>
  <si>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</si>
  <si>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</si>
  <si>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</si>
  <si>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</si>
  <si>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</si>
  <si>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</si>
  <si>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</si>
  <si>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</si>
  <si>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</si>
  <si>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</si>
  <si>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</si>
  <si>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</si>
  <si>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</si>
  <si>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</si>
  <si>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下水道</t>
    <phoneticPr fontId="5"/>
  </si>
  <si>
    <t>再差引収支</t>
    <rPh sb="0" eb="1">
      <t>サイ</t>
    </rPh>
    <rPh sb="1" eb="3">
      <t>サシヒキ</t>
    </rPh>
    <rPh sb="3" eb="5">
      <t>シュウシ</t>
    </rPh>
    <phoneticPr fontId="5"/>
  </si>
  <si>
    <t>　　うち一部事務組合負担金</t>
    <phoneticPr fontId="5"/>
  </si>
  <si>
    <t>諸収入</t>
  </si>
  <si>
    <t>上水道</t>
    <phoneticPr fontId="5"/>
  </si>
  <si>
    <t>加入世帯数(世帯)</t>
  </si>
  <si>
    <t>　繰出金</t>
    <phoneticPr fontId="5"/>
  </si>
  <si>
    <t>地方債</t>
  </si>
  <si>
    <t>工業用水道</t>
    <phoneticPr fontId="5"/>
  </si>
  <si>
    <t>被保険者数(人)</t>
  </si>
  <si>
    <t>　積立金</t>
    <phoneticPr fontId="5"/>
  </si>
  <si>
    <t>　うち減収補塡債(特例分)</t>
    <rPh sb="4" eb="5">
      <t>シュウ</t>
    </rPh>
    <rPh sb="9" eb="10">
      <t>トク</t>
    </rPh>
    <rPh sb="10" eb="11">
      <t>レイ</t>
    </rPh>
    <rPh sb="11" eb="12">
      <t>ブン</t>
    </rPh>
    <phoneticPr fontId="16"/>
  </si>
  <si>
    <t>交通</t>
    <phoneticPr fontId="5"/>
  </si>
  <si>
    <t>被保険者
1人当り</t>
    <phoneticPr fontId="5"/>
  </si>
  <si>
    <t>保険税(料)収入額</t>
    <phoneticPr fontId="5"/>
  </si>
  <si>
    <t>　投資・出資金・貸付金</t>
    <phoneticPr fontId="5"/>
  </si>
  <si>
    <t>　うち臨時財政対策債</t>
    <phoneticPr fontId="5"/>
  </si>
  <si>
    <t>国民健康保険</t>
    <phoneticPr fontId="5"/>
  </si>
  <si>
    <t>国庫支出金</t>
    <phoneticPr fontId="5"/>
  </si>
  <si>
    <t>　前年度繰上充用金</t>
    <phoneticPr fontId="5"/>
  </si>
  <si>
    <t>歳入合計</t>
    <phoneticPr fontId="5"/>
  </si>
  <si>
    <t>その他</t>
    <phoneticPr fontId="5"/>
  </si>
  <si>
    <t>保険給付費</t>
    <phoneticPr fontId="5"/>
  </si>
  <si>
    <t>投資的経費計</t>
    <rPh sb="5" eb="6">
      <t>ケイ</t>
    </rPh>
    <phoneticPr fontId="5"/>
  </si>
  <si>
    <t>　　うち人件費</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</si>
  <si>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</si>
  <si>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</si>
  <si>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</si>
  <si>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</si>
  <si>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</si>
  <si>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</si>
  <si>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</si>
  <si>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</si>
  <si>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</si>
  <si>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</si>
  <si>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令和元年度</t>
  </si>
  <si>
    <t>神奈川県大井町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</si>
  <si>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</si>
  <si>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</si>
  <si>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</si>
  <si>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</si>
  <si>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</si>
  <si>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</si>
  <si>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</si>
  <si>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</si>
  <si>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</si>
  <si>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</si>
  <si>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</si>
  <si>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</si>
  <si>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</si>
  <si>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</si>
  <si>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</si>
  <si>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</si>
  <si>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</si>
  <si>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</si>
  <si>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</si>
  <si>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</si>
  <si>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</si>
  <si>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</si>
  <si>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</si>
  <si>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</si>
  <si>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</si>
  <si>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</si>
  <si>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</si>
  <si>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</si>
  <si>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</si>
  <si>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</si>
  <si>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</si>
  <si>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</si>
  <si>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</si>
  <si>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</si>
  <si>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</si>
  <si>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</si>
  <si>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</si>
  <si>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</si>
  <si>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</si>
  <si>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</si>
  <si>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</si>
  <si>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</si>
  <si>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</si>
  <si>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</si>
  <si>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</si>
  <si>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</si>
  <si>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総費用
（歳出）</t>
    <phoneticPr fontId="5"/>
  </si>
  <si>
    <t>純損益
（形式収支）</t>
    <phoneticPr fontId="5"/>
  </si>
  <si>
    <t>資金剰余額
/不足額
（実質収支）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</si>
  <si>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</si>
  <si>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</si>
  <si>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</si>
  <si>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</si>
  <si>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</si>
  <si>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</si>
  <si>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</si>
  <si>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</si>
  <si>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</si>
  <si>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</si>
  <si>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</si>
  <si>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平成29年度</t>
    <rPh sb="0" eb="2">
      <t>ヘイセイ</t>
    </rPh>
    <rPh sb="4" eb="6">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</si>
  <si>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</si>
  <si>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</si>
  <si>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</si>
  <si>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</si>
  <si>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</si>
  <si>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</si>
  <si>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</si>
  <si>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</si>
  <si>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</si>
  <si>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</si>
  <si>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</si>
  <si>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</si>
  <si>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</si>
  <si>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</si>
  <si>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</si>
  <si>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</si>
  <si>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</si>
  <si>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t>
    <phoneticPr fontId="5"/>
  </si>
  <si>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</si>
  <si>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</si>
  <si>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</si>
  <si>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</si>
  <si>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</si>
  <si>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</si>
  <si>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</si>
  <si>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</si>
  <si>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</si>
  <si>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</si>
  <si>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</si>
  <si>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</si>
  <si>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</si>
  <si>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</si>
  <si>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</si>
  <si>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</si>
  <si>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</si>
  <si>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</si>
  <si>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</si>
  <si>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</si>
  <si>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</si>
  <si>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</si>
  <si>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</si>
  <si>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水道事業会計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</si>
  <si>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</si>
  <si>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介護保険特別会計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</si>
  <si>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</si>
  <si>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</si>
  <si>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</si>
  <si>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</si>
  <si>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</si>
  <si>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</si>
  <si>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</si>
  <si>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</si>
  <si>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令和元年度</t>
    <rPh sb="0" eb="3">
      <t>レイワガン</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</si>
  <si>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</si>
  <si>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</si>
  <si>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</si>
  <si>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</si>
  <si>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</si>
  <si>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</si>
  <si>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</si>
  <si>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t>
    <phoneticPr fontId="5"/>
  </si>
  <si>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</si>
  <si>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</si>
  <si>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</si>
  <si>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</si>
  <si>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</si>
  <si>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</si>
  <si>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</si>
  <si>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</si>
  <si>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</si>
  <si>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</si>
  <si>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</si>
  <si>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</si>
  <si>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</si>
  <si>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</si>
  <si>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</si>
  <si>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</si>
  <si>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</si>
  <si>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</si>
  <si>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</si>
  <si>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</si>
  <si>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</si>
  <si>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</si>
  <si>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</si>
  <si>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</si>
  <si>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</si>
  <si>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</si>
  <si>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</si>
  <si>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</si>
  <si>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</si>
  <si>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</si>
  <si>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</si>
  <si>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</si>
  <si>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</si>
  <si>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</si>
  <si>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</si>
  <si>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</si>
  <si>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</si>
  <si>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</si>
  <si>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</si>
  <si>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</si>
  <si>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</si>
  <si>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</si>
  <si>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</si>
  <si>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</si>
  <si>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</si>
  <si>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※令和2年度中に市町村合併した団体で、合併前の団体ごとの決算に基づく実質公債費比率を算出していない団体については、グラフを表記しない。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</si>
  <si>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</si>
  <si>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</si>
  <si>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</si>
  <si>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</si>
  <si>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</si>
  <si>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</si>
  <si>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</si>
  <si>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</si>
  <si>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H27</t>
  </si>
  <si>
    <t>うち単独分</t>
    <rPh sb="2" eb="4">
      <t>タンドク</t>
    </rPh>
    <rPh sb="4" eb="5">
      <t>ブン</t>
    </rPh>
    <phoneticPr fontId="5"/>
  </si>
  <si>
    <t xml:space="preserve"> H28</t>
  </si>
  <si>
    <t xml:space="preserve"> H29</t>
  </si>
  <si>
    <t xml:space="preserve"> H30</t>
  </si>
  <si>
    <t xml:space="preserve"> R01</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</si>
  <si>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</si>
  <si>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</si>
  <si>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</si>
  <si>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</si>
  <si>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H27</t>
  </si>
  <si>
    <t>H28</t>
  </si>
  <si>
    <t>H29</t>
  </si>
  <si>
    <t>H30</t>
  </si>
  <si>
    <t>R01</t>
  </si>
  <si>
    <t>▲ 2.19</t>
  </si>
  <si>
    <t>▲ 0.57</t>
  </si>
  <si>
    <t>▲ 1.93</t>
  </si>
  <si>
    <t>一般会計</t>
  </si>
  <si>
    <t>水道事業会計</t>
  </si>
  <si>
    <t>下水道事業特別会計</t>
  </si>
  <si>
    <t>国民健康保険特別会計</t>
  </si>
  <si>
    <t>介護保険特別会計</t>
  </si>
  <si>
    <t>後期高齢者医療特別会計</t>
  </si>
  <si>
    <t>その他会計（赤字）</t>
  </si>
  <si>
    <t>その他会計（黒字）</t>
  </si>
  <si>
    <t>（百万円）</t>
    <phoneticPr fontId="5"/>
  </si>
  <si>
    <t>H26末</t>
    <phoneticPr fontId="5"/>
  </si>
  <si>
    <t>H27末</t>
    <phoneticPr fontId="5"/>
  </si>
  <si>
    <t>H28末</t>
    <phoneticPr fontId="5"/>
  </si>
  <si>
    <t>H29末</t>
    <phoneticPr fontId="5"/>
  </si>
  <si>
    <t>H30末</t>
    <phoneticPr fontId="5"/>
  </si>
  <si>
    <t>大井町土地開発公社</t>
    <rPh sb="0" eb="3">
      <t>オオイマチ</t>
    </rPh>
    <rPh sb="3" eb="5">
      <t>トチ</t>
    </rPh>
    <rPh sb="5" eb="7">
      <t>カイハツ</t>
    </rPh>
    <rPh sb="7" eb="9">
      <t>コウシャ</t>
    </rPh>
    <phoneticPr fontId="2"/>
  </si>
  <si>
    <t>（公財）かながわ健康財団</t>
    <rPh sb="1" eb="2">
      <t>コウ</t>
    </rPh>
    <rPh sb="2" eb="3">
      <t>ザイ</t>
    </rPh>
    <rPh sb="8" eb="10">
      <t>ケンコウ</t>
    </rPh>
    <rPh sb="10" eb="12">
      <t>ザイダン</t>
    </rPh>
    <phoneticPr fontId="2"/>
  </si>
  <si>
    <t>〇</t>
    <phoneticPr fontId="2"/>
  </si>
  <si>
    <t>小田原市外二ヶ市町組合</t>
    <rPh sb="0" eb="4">
      <t>オダワラシ</t>
    </rPh>
    <rPh sb="4" eb="5">
      <t>ホカ</t>
    </rPh>
    <rPh sb="5" eb="6">
      <t>ニ</t>
    </rPh>
    <rPh sb="7" eb="9">
      <t>シチョウ</t>
    </rPh>
    <rPh sb="9" eb="11">
      <t>クミアイ</t>
    </rPh>
    <phoneticPr fontId="2"/>
  </si>
  <si>
    <t>南足柄市外五ヶ市町組合</t>
    <rPh sb="0" eb="1">
      <t>ミナミ</t>
    </rPh>
    <rPh sb="3" eb="4">
      <t>シ</t>
    </rPh>
    <rPh sb="4" eb="5">
      <t>ホカ</t>
    </rPh>
    <rPh sb="5" eb="6">
      <t>イ</t>
    </rPh>
    <rPh sb="7" eb="9">
      <t>シチョウ</t>
    </rPh>
    <rPh sb="9" eb="11">
      <t>クミアイ</t>
    </rPh>
    <phoneticPr fontId="2"/>
  </si>
  <si>
    <t>南足柄市外二ヶ市町組合</t>
    <rPh sb="0" eb="1">
      <t>ミナミ</t>
    </rPh>
    <rPh sb="3" eb="4">
      <t>シ</t>
    </rPh>
    <rPh sb="4" eb="5">
      <t>ホカ</t>
    </rPh>
    <rPh sb="5" eb="6">
      <t>２</t>
    </rPh>
    <rPh sb="7" eb="9">
      <t>シチョウ</t>
    </rPh>
    <rPh sb="9" eb="11">
      <t>クミアイ</t>
    </rPh>
    <phoneticPr fontId="2"/>
  </si>
  <si>
    <t>南足柄市外四ヶ市町組合</t>
    <rPh sb="0" eb="1">
      <t>ミナミ</t>
    </rPh>
    <rPh sb="3" eb="4">
      <t>シ</t>
    </rPh>
    <rPh sb="4" eb="5">
      <t>ホカ</t>
    </rPh>
    <rPh sb="5" eb="6">
      <t>４</t>
    </rPh>
    <rPh sb="7" eb="9">
      <t>シチョウ</t>
    </rPh>
    <rPh sb="9" eb="11">
      <t>クミアイ</t>
    </rPh>
    <phoneticPr fontId="2"/>
  </si>
  <si>
    <t>松田町外三ヶ町組合</t>
    <rPh sb="0" eb="3">
      <t>マツダマチ</t>
    </rPh>
    <rPh sb="3" eb="4">
      <t>ホカ</t>
    </rPh>
    <rPh sb="4" eb="5">
      <t>３</t>
    </rPh>
    <rPh sb="6" eb="7">
      <t>マチ</t>
    </rPh>
    <rPh sb="7" eb="9">
      <t>クミアイ</t>
    </rPh>
    <phoneticPr fontId="2"/>
  </si>
  <si>
    <t>松田町外二ヶ町組合</t>
    <rPh sb="0" eb="3">
      <t>マツダマチ</t>
    </rPh>
    <rPh sb="3" eb="4">
      <t>ホカ</t>
    </rPh>
    <rPh sb="4" eb="5">
      <t>２</t>
    </rPh>
    <rPh sb="6" eb="7">
      <t>マチ</t>
    </rPh>
    <rPh sb="7" eb="9">
      <t>クミアイ</t>
    </rPh>
    <phoneticPr fontId="2"/>
  </si>
  <si>
    <t>足柄上衛生組合</t>
    <rPh sb="0" eb="3">
      <t>アシガラカミ</t>
    </rPh>
    <rPh sb="3" eb="5">
      <t>エイセイ</t>
    </rPh>
    <rPh sb="5" eb="7">
      <t>クミアイ</t>
    </rPh>
    <phoneticPr fontId="2"/>
  </si>
  <si>
    <t>足柄東部清掃組合</t>
    <rPh sb="0" eb="2">
      <t>アシガラ</t>
    </rPh>
    <rPh sb="2" eb="4">
      <t>トウブ</t>
    </rPh>
    <rPh sb="4" eb="6">
      <t>セイソウ</t>
    </rPh>
    <rPh sb="6" eb="8">
      <t>クミアイ</t>
    </rPh>
    <phoneticPr fontId="2"/>
  </si>
  <si>
    <t>神奈川県市町村職員退職手当組合</t>
    <rPh sb="0" eb="4">
      <t>カナガワケン</t>
    </rPh>
    <rPh sb="4" eb="7">
      <t>シチョウソン</t>
    </rPh>
    <rPh sb="7" eb="9">
      <t>ショクイン</t>
    </rPh>
    <rPh sb="9" eb="11">
      <t>タイショク</t>
    </rPh>
    <rPh sb="11" eb="13">
      <t>テアテ</t>
    </rPh>
    <rPh sb="13" eb="15">
      <t>クミアイ</t>
    </rPh>
    <phoneticPr fontId="2"/>
  </si>
  <si>
    <t>神奈川県後期高齢者医療広域連合（一般会計）</t>
    <rPh sb="0" eb="4">
      <t>カナガワケン</t>
    </rPh>
    <rPh sb="4" eb="6">
      <t>コウキ</t>
    </rPh>
    <rPh sb="6" eb="9">
      <t>コウレイシャ</t>
    </rPh>
    <rPh sb="9" eb="11">
      <t>イリョウ</t>
    </rPh>
    <rPh sb="11" eb="13">
      <t>コウイキ</t>
    </rPh>
    <rPh sb="13" eb="15">
      <t>レンゴウ</t>
    </rPh>
    <rPh sb="16" eb="18">
      <t>イッパン</t>
    </rPh>
    <rPh sb="18" eb="20">
      <t>カイケイ</t>
    </rPh>
    <phoneticPr fontId="2"/>
  </si>
  <si>
    <t>神奈川県後期高齢者医療広域連合（特別会計）</t>
    <rPh sb="0" eb="4">
      <t>カナガワケン</t>
    </rPh>
    <rPh sb="4" eb="6">
      <t>コウキ</t>
    </rPh>
    <rPh sb="6" eb="9">
      <t>コウレイシャ</t>
    </rPh>
    <rPh sb="9" eb="11">
      <t>イリョウ</t>
    </rPh>
    <rPh sb="11" eb="13">
      <t>コウイキ</t>
    </rPh>
    <rPh sb="13" eb="15">
      <t>レンゴウ</t>
    </rPh>
    <rPh sb="16" eb="18">
      <t>トクベツ</t>
    </rPh>
    <rPh sb="18" eb="20">
      <t>カイケイ</t>
    </rPh>
    <phoneticPr fontId="2"/>
  </si>
  <si>
    <t>神奈川県町村情報システム共同事業組合</t>
    <rPh sb="0" eb="4">
      <t>カナガワケン</t>
    </rPh>
    <rPh sb="4" eb="6">
      <t>チョウソン</t>
    </rPh>
    <rPh sb="6" eb="8">
      <t>ジョウホウ</t>
    </rPh>
    <rPh sb="12" eb="14">
      <t>キョウドウ</t>
    </rPh>
    <rPh sb="14" eb="16">
      <t>ジギョウ</t>
    </rPh>
    <rPh sb="16" eb="18">
      <t>クミアイ</t>
    </rPh>
    <phoneticPr fontId="2"/>
  </si>
  <si>
    <t>教育施設整備基金</t>
    <rPh sb="0" eb="2">
      <t>キョウイク</t>
    </rPh>
    <rPh sb="2" eb="4">
      <t>シセツ</t>
    </rPh>
    <rPh sb="4" eb="6">
      <t>セイビ</t>
    </rPh>
    <rPh sb="6" eb="8">
      <t>キキン</t>
    </rPh>
    <phoneticPr fontId="5"/>
  </si>
  <si>
    <t>森林環境譲与税基金</t>
    <rPh sb="0" eb="2">
      <t>シンリン</t>
    </rPh>
    <rPh sb="2" eb="4">
      <t>カンキョウ</t>
    </rPh>
    <rPh sb="4" eb="6">
      <t>ジョウヨ</t>
    </rPh>
    <rPh sb="6" eb="7">
      <t>ゼイ</t>
    </rPh>
    <rPh sb="7" eb="9">
      <t>キキン</t>
    </rPh>
    <phoneticPr fontId="5"/>
  </si>
  <si>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</si>
  <si>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</si>
  <si>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</si>
  <si>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</si>
  <si>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</si>
  <si>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</si>
  <si>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</si>
  <si>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</si>
  <si>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</si>
  <si>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</si>
  <si>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</si>
  <si>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地方債の新規発行を抑制してきた結果、将来負担比率が低下している。一方で有形固定資産減価償却率は類似団体より高く、上昇傾向にあるが、主な要因としては、昭和４０年代に建設された小中学校がいずれも有形固定資産減価償却率１００％になっていることなどが挙げられる。公共施設等総合管理計画に基づき、今後、老朽化対策に取り組んでいく。</t>
    <phoneticPr fontId="5"/>
  </si>
  <si>
    <t>　本町においては、法人税収等を背景にして、これまで地方債の発行を抑制して各種事業を実施してきたことから、将来負担比率は平成27年度より５年連続でマイナス算定（算定されない）となっている。実質公債費比率は類似団体の平均を大きく下回っており、近年においてもその推移は減少傾向にある。今後も実施事業を精査し、義務的経費の抑制や適正な地方債の発行に取り組み、財政の健全化に努めていく。</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</si>
</sst>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Border="1" applyAlignment="1">
      <alignment horizontal="center" vertical="center"/>
    </xf>
    <xf numFmtId="0" fontId="24" fillId="0" borderId="0" xfId="11" applyFont="1" applyBorder="1">
      <alignment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85"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181" fontId="20" fillId="0" borderId="64" xfId="11" applyNumberFormat="1" applyFont="1" applyFill="1" applyBorder="1" applyAlignment="1">
      <alignment horizontal="right" vertical="center" shrinkToFit="1"/>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78" fontId="17" fillId="0" borderId="39" xfId="16" applyNumberFormat="1" applyFont="1" applyFill="1" applyBorder="1" applyAlignment="1">
      <alignment vertical="center"/>
    </xf>
    <xf numFmtId="178" fontId="17" fillId="0" borderId="31" xfId="16" applyNumberFormat="1" applyFont="1" applyFill="1" applyBorder="1" applyAlignment="1">
      <alignment vertical="center"/>
    </xf>
    <xf numFmtId="178" fontId="17" fillId="0" borderId="42" xfId="16" applyNumberFormat="1" applyFont="1" applyFill="1" applyBorder="1" applyAlignment="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187" fontId="1" fillId="6" borderId="34" xfId="17" applyNumberFormat="1" applyFont="1" applyFill="1" applyBorder="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6"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69469</c:v>
                </c:pt>
                <c:pt idx="1">
                  <c:v>67293</c:v>
                </c:pt>
                <c:pt idx="2">
                  <c:v>67343</c:v>
                </c:pt>
                <c:pt idx="3">
                  <c:v>73475</c:v>
                </c:pt>
                <c:pt idx="4">
                  <c:v>87464</c:v>
                </c:pt>
              </c:numCache>
            </c:numRef>
          </c:val>
          <c:smooth val="0"/>
          <c:extLst xmlns:c16r2="http://schemas.microsoft.com/office/drawing/2015/06/chart">
            <c:ext xmlns:c16="http://schemas.microsoft.com/office/drawing/2014/chart" uri="{C3380CC4-5D6E-409C-BE32-E72D297353CC}">
              <c16:uniqueId val="{00000000-651B-4448-806E-B323E9971C74}"/>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32607</c:v>
                </c:pt>
                <c:pt idx="1">
                  <c:v>30438</c:v>
                </c:pt>
                <c:pt idx="2">
                  <c:v>41225</c:v>
                </c:pt>
                <c:pt idx="3">
                  <c:v>48093</c:v>
                </c:pt>
                <c:pt idx="4">
                  <c:v>57797</c:v>
                </c:pt>
              </c:numCache>
            </c:numRef>
          </c:val>
          <c:smooth val="0"/>
          <c:extLst xmlns:c16r2="http://schemas.microsoft.com/office/drawing/2015/06/chart">
            <c:ext xmlns:c16="http://schemas.microsoft.com/office/drawing/2014/chart" uri="{C3380CC4-5D6E-409C-BE32-E72D297353CC}">
              <c16:uniqueId val="{00000001-651B-4448-806E-B323E9971C74}"/>
            </c:ext>
          </c:extLst>
        </c:ser>
        <c:dLbls>
          <c:showLegendKey val="0"/>
          <c:showVal val="0"/>
          <c:showCatName val="0"/>
          <c:showSerName val="0"/>
          <c:showPercent val="0"/>
          <c:showBubbleSize val="0"/>
        </c:dLbls>
        <c:marker val="1"/>
        <c:smooth val="0"/>
        <c:axId val="552301600"/>
        <c:axId val="552301992"/>
      </c:lineChart>
      <c:catAx>
        <c:axId val="55230160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1992"/>
        <c:crosses val="autoZero"/>
        <c:auto val="1"/>
        <c:lblAlgn val="ctr"/>
        <c:lblOffset val="100"/>
        <c:tickLblSkip val="1"/>
        <c:tickMarkSkip val="1"/>
        <c:noMultiLvlLbl val="0"/>
      </c:catAx>
      <c:valAx>
        <c:axId val="552301992"/>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55230160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9.8699999999999992</c:v>
                </c:pt>
                <c:pt idx="1">
                  <c:v>7.83</c:v>
                </c:pt>
                <c:pt idx="2">
                  <c:v>7.33</c:v>
                </c:pt>
                <c:pt idx="3">
                  <c:v>8.58</c:v>
                </c:pt>
                <c:pt idx="4">
                  <c:v>6.57</c:v>
                </c:pt>
              </c:numCache>
            </c:numRef>
          </c:val>
          <c:extLst xmlns:c16r2="http://schemas.microsoft.com/office/drawing/2015/06/chart">
            <c:ext xmlns:c16="http://schemas.microsoft.com/office/drawing/2014/chart" uri="{C3380CC4-5D6E-409C-BE32-E72D297353CC}">
              <c16:uniqueId val="{00000000-1460-4012-A06C-71505CA56E2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32.75</c:v>
                </c:pt>
                <c:pt idx="1">
                  <c:v>33.299999999999997</c:v>
                </c:pt>
                <c:pt idx="2">
                  <c:v>33.659999999999997</c:v>
                </c:pt>
                <c:pt idx="3">
                  <c:v>34.299999999999997</c:v>
                </c:pt>
                <c:pt idx="4">
                  <c:v>34.04</c:v>
                </c:pt>
              </c:numCache>
            </c:numRef>
          </c:val>
          <c:extLst xmlns:c16r2="http://schemas.microsoft.com/office/drawing/2015/06/chart">
            <c:ext xmlns:c16="http://schemas.microsoft.com/office/drawing/2014/chart" uri="{C3380CC4-5D6E-409C-BE32-E72D297353CC}">
              <c16:uniqueId val="{00000001-1460-4012-A06C-71505CA56E27}"/>
            </c:ext>
          </c:extLst>
        </c:ser>
        <c:dLbls>
          <c:showLegendKey val="0"/>
          <c:showVal val="0"/>
          <c:showCatName val="0"/>
          <c:showSerName val="0"/>
          <c:showPercent val="0"/>
          <c:showBubbleSize val="0"/>
        </c:dLbls>
        <c:gapWidth val="250"/>
        <c:overlap val="100"/>
        <c:axId val="552303952"/>
        <c:axId val="55230434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5.33</c:v>
                </c:pt>
                <c:pt idx="1">
                  <c:v>-2.19</c:v>
                </c:pt>
                <c:pt idx="2">
                  <c:v>-0.56999999999999995</c:v>
                </c:pt>
                <c:pt idx="3">
                  <c:v>2.06</c:v>
                </c:pt>
                <c:pt idx="4">
                  <c:v>-1.93</c:v>
                </c:pt>
              </c:numCache>
            </c:numRef>
          </c:val>
          <c:smooth val="0"/>
          <c:extLst xmlns:c16r2="http://schemas.microsoft.com/office/drawing/2015/06/chart">
            <c:ext xmlns:c16="http://schemas.microsoft.com/office/drawing/2014/chart" uri="{C3380CC4-5D6E-409C-BE32-E72D297353CC}">
              <c16:uniqueId val="{00000002-1460-4012-A06C-71505CA56E27}"/>
            </c:ext>
          </c:extLst>
        </c:ser>
        <c:dLbls>
          <c:showLegendKey val="0"/>
          <c:showVal val="0"/>
          <c:showCatName val="0"/>
          <c:showSerName val="0"/>
          <c:showPercent val="0"/>
          <c:showBubbleSize val="0"/>
        </c:dLbls>
        <c:marker val="1"/>
        <c:smooth val="0"/>
        <c:axId val="552303952"/>
        <c:axId val="552304344"/>
      </c:lineChart>
      <c:catAx>
        <c:axId val="5523039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552304344"/>
        <c:crosses val="autoZero"/>
        <c:auto val="1"/>
        <c:lblAlgn val="ctr"/>
        <c:lblOffset val="100"/>
        <c:tickLblSkip val="1"/>
        <c:tickMarkSkip val="1"/>
        <c:noMultiLvlLbl val="0"/>
      </c:catAx>
      <c:valAx>
        <c:axId val="55230434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39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1230-428D-9CB5-1A6477B9793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1230-428D-9CB5-1A6477B9793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1230-428D-9CB5-1A6477B9793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1230-428D-9CB5-1A6477B97935}"/>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#N/A</c:v>
                </c:pt>
                <c:pt idx="1">
                  <c:v>0.32</c:v>
                </c:pt>
                <c:pt idx="2">
                  <c:v>#N/A</c:v>
                </c:pt>
                <c:pt idx="3">
                  <c:v>0.42</c:v>
                </c:pt>
                <c:pt idx="4">
                  <c:v>#N/A</c:v>
                </c:pt>
                <c:pt idx="5">
                  <c:v>0.56999999999999995</c:v>
                </c:pt>
                <c:pt idx="6">
                  <c:v>#N/A</c:v>
                </c:pt>
                <c:pt idx="7">
                  <c:v>0.36</c:v>
                </c:pt>
                <c:pt idx="8">
                  <c:v>#N/A</c:v>
                </c:pt>
                <c:pt idx="9">
                  <c:v>0.41</c:v>
                </c:pt>
              </c:numCache>
            </c:numRef>
          </c:val>
          <c:extLst xmlns:c16r2="http://schemas.microsoft.com/office/drawing/2015/06/chart">
            <c:ext xmlns:c16="http://schemas.microsoft.com/office/drawing/2014/chart" uri="{C3380CC4-5D6E-409C-BE32-E72D297353CC}">
              <c16:uniqueId val="{00000004-1230-428D-9CB5-1A6477B97935}"/>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0.44</c:v>
                </c:pt>
                <c:pt idx="2">
                  <c:v>#N/A</c:v>
                </c:pt>
                <c:pt idx="3">
                  <c:v>1.1100000000000001</c:v>
                </c:pt>
                <c:pt idx="4">
                  <c:v>#N/A</c:v>
                </c:pt>
                <c:pt idx="5">
                  <c:v>0.63</c:v>
                </c:pt>
                <c:pt idx="6">
                  <c:v>#N/A</c:v>
                </c:pt>
                <c:pt idx="7">
                  <c:v>1.49</c:v>
                </c:pt>
                <c:pt idx="8">
                  <c:v>#N/A</c:v>
                </c:pt>
                <c:pt idx="9">
                  <c:v>1</c:v>
                </c:pt>
              </c:numCache>
            </c:numRef>
          </c:val>
          <c:extLst xmlns:c16r2="http://schemas.microsoft.com/office/drawing/2015/06/chart">
            <c:ext xmlns:c16="http://schemas.microsoft.com/office/drawing/2014/chart" uri="{C3380CC4-5D6E-409C-BE32-E72D297353CC}">
              <c16:uniqueId val="{00000005-1230-428D-9CB5-1A6477B97935}"/>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4.6100000000000003</c:v>
                </c:pt>
                <c:pt idx="2">
                  <c:v>#N/A</c:v>
                </c:pt>
                <c:pt idx="3">
                  <c:v>7.01</c:v>
                </c:pt>
                <c:pt idx="4">
                  <c:v>#N/A</c:v>
                </c:pt>
                <c:pt idx="5">
                  <c:v>7.85</c:v>
                </c:pt>
                <c:pt idx="6">
                  <c:v>#N/A</c:v>
                </c:pt>
                <c:pt idx="7">
                  <c:v>1.61</c:v>
                </c:pt>
                <c:pt idx="8">
                  <c:v>#N/A</c:v>
                </c:pt>
                <c:pt idx="9">
                  <c:v>1.94</c:v>
                </c:pt>
              </c:numCache>
            </c:numRef>
          </c:val>
          <c:extLst xmlns:c16r2="http://schemas.microsoft.com/office/drawing/2015/06/chart">
            <c:ext xmlns:c16="http://schemas.microsoft.com/office/drawing/2014/chart" uri="{C3380CC4-5D6E-409C-BE32-E72D297353CC}">
              <c16:uniqueId val="{00000006-1230-428D-9CB5-1A6477B97935}"/>
            </c:ext>
          </c:extLst>
        </c:ser>
        <c:ser>
          <c:idx val="7"/>
          <c:order val="7"/>
          <c:tx>
            <c:strRef>
              <c:f>データシート!$A$34</c:f>
              <c:strCache>
                <c:ptCount val="1"/>
                <c:pt idx="0">
                  <c:v>下水道事業特別会計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0.15</c:v>
                </c:pt>
                <c:pt idx="2">
                  <c:v>#N/A</c:v>
                </c:pt>
                <c:pt idx="3">
                  <c:v>0.33</c:v>
                </c:pt>
                <c:pt idx="4">
                  <c:v>#N/A</c:v>
                </c:pt>
                <c:pt idx="5">
                  <c:v>1.05</c:v>
                </c:pt>
                <c:pt idx="6">
                  <c:v>#N/A</c:v>
                </c:pt>
                <c:pt idx="7">
                  <c:v>1.67</c:v>
                </c:pt>
                <c:pt idx="8">
                  <c:v>#N/A</c:v>
                </c:pt>
                <c:pt idx="9">
                  <c:v>2.84</c:v>
                </c:pt>
              </c:numCache>
            </c:numRef>
          </c:val>
          <c:extLst xmlns:c16r2="http://schemas.microsoft.com/office/drawing/2015/06/chart">
            <c:ext xmlns:c16="http://schemas.microsoft.com/office/drawing/2014/chart" uri="{C3380CC4-5D6E-409C-BE32-E72D297353CC}">
              <c16:uniqueId val="{00000007-1230-428D-9CB5-1A6477B97935}"/>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1.69</c:v>
                </c:pt>
                <c:pt idx="2">
                  <c:v>#N/A</c:v>
                </c:pt>
                <c:pt idx="3">
                  <c:v>1.85</c:v>
                </c:pt>
                <c:pt idx="4">
                  <c:v>#N/A</c:v>
                </c:pt>
                <c:pt idx="5">
                  <c:v>1.75</c:v>
                </c:pt>
                <c:pt idx="6">
                  <c:v>#N/A</c:v>
                </c:pt>
                <c:pt idx="7">
                  <c:v>2.5499999999999998</c:v>
                </c:pt>
                <c:pt idx="8">
                  <c:v>#N/A</c:v>
                </c:pt>
                <c:pt idx="9">
                  <c:v>3.47</c:v>
                </c:pt>
              </c:numCache>
            </c:numRef>
          </c:val>
          <c:extLst xmlns:c16r2="http://schemas.microsoft.com/office/drawing/2015/06/chart">
            <c:ext xmlns:c16="http://schemas.microsoft.com/office/drawing/2014/chart" uri="{C3380CC4-5D6E-409C-BE32-E72D297353CC}">
              <c16:uniqueId val="{00000008-1230-428D-9CB5-1A6477B9793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10.210000000000001</c:v>
                </c:pt>
                <c:pt idx="2">
                  <c:v>#N/A</c:v>
                </c:pt>
                <c:pt idx="3">
                  <c:v>8.17</c:v>
                </c:pt>
                <c:pt idx="4">
                  <c:v>#N/A</c:v>
                </c:pt>
                <c:pt idx="5">
                  <c:v>7.33</c:v>
                </c:pt>
                <c:pt idx="6">
                  <c:v>#N/A</c:v>
                </c:pt>
                <c:pt idx="7">
                  <c:v>8.92</c:v>
                </c:pt>
                <c:pt idx="8">
                  <c:v>#N/A</c:v>
                </c:pt>
                <c:pt idx="9">
                  <c:v>6.9</c:v>
                </c:pt>
              </c:numCache>
            </c:numRef>
          </c:val>
          <c:extLst xmlns:c16r2="http://schemas.microsoft.com/office/drawing/2015/06/chart">
            <c:ext xmlns:c16="http://schemas.microsoft.com/office/drawing/2014/chart" uri="{C3380CC4-5D6E-409C-BE32-E72D297353CC}">
              <c16:uniqueId val="{00000009-1230-428D-9CB5-1A6477B97935}"/>
            </c:ext>
          </c:extLst>
        </c:ser>
        <c:dLbls>
          <c:showLegendKey val="0"/>
          <c:showVal val="0"/>
          <c:showCatName val="0"/>
          <c:showSerName val="0"/>
          <c:showPercent val="0"/>
          <c:showBubbleSize val="0"/>
        </c:dLbls>
        <c:gapWidth val="150"/>
        <c:overlap val="100"/>
        <c:axId val="552305128"/>
        <c:axId val="552305520"/>
      </c:barChart>
      <c:catAx>
        <c:axId val="552305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305520"/>
        <c:crosses val="autoZero"/>
        <c:auto val="1"/>
        <c:lblAlgn val="ctr"/>
        <c:lblOffset val="100"/>
        <c:tickLblSkip val="1"/>
        <c:tickMarkSkip val="1"/>
        <c:noMultiLvlLbl val="0"/>
      </c:catAx>
      <c:valAx>
        <c:axId val="55230552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5128"/>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467</c:v>
                </c:pt>
                <c:pt idx="5">
                  <c:v>486</c:v>
                </c:pt>
                <c:pt idx="8">
                  <c:v>489</c:v>
                </c:pt>
                <c:pt idx="11">
                  <c:v>500</c:v>
                </c:pt>
                <c:pt idx="14">
                  <c:v>485</c:v>
                </c:pt>
              </c:numCache>
            </c:numRef>
          </c:val>
          <c:extLst xmlns:c16r2="http://schemas.microsoft.com/office/drawing/2015/06/chart">
            <c:ext xmlns:c16="http://schemas.microsoft.com/office/drawing/2014/chart" uri="{C3380CC4-5D6E-409C-BE32-E72D297353CC}">
              <c16:uniqueId val="{00000000-56B2-493B-9721-C151DF14FA1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56B2-493B-9721-C151DF14FA1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56B2-493B-9721-C151DF14FA1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56B2-493B-9721-C151DF14FA1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253</c:v>
                </c:pt>
                <c:pt idx="3">
                  <c:v>249</c:v>
                </c:pt>
                <c:pt idx="6">
                  <c:v>245</c:v>
                </c:pt>
                <c:pt idx="9">
                  <c:v>210</c:v>
                </c:pt>
                <c:pt idx="12">
                  <c:v>187</c:v>
                </c:pt>
              </c:numCache>
            </c:numRef>
          </c:val>
          <c:extLst xmlns:c16r2="http://schemas.microsoft.com/office/drawing/2015/06/chart">
            <c:ext xmlns:c16="http://schemas.microsoft.com/office/drawing/2014/chart" uri="{C3380CC4-5D6E-409C-BE32-E72D297353CC}">
              <c16:uniqueId val="{00000004-56B2-493B-9721-C151DF14FA1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56B2-493B-9721-C151DF14FA1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56B2-493B-9721-C151DF14FA1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208</c:v>
                </c:pt>
                <c:pt idx="3">
                  <c:v>218</c:v>
                </c:pt>
                <c:pt idx="6">
                  <c:v>216</c:v>
                </c:pt>
                <c:pt idx="9">
                  <c:v>188</c:v>
                </c:pt>
                <c:pt idx="12">
                  <c:v>190</c:v>
                </c:pt>
              </c:numCache>
            </c:numRef>
          </c:val>
          <c:extLst xmlns:c16r2="http://schemas.microsoft.com/office/drawing/2015/06/chart">
            <c:ext xmlns:c16="http://schemas.microsoft.com/office/drawing/2014/chart" uri="{C3380CC4-5D6E-409C-BE32-E72D297353CC}">
              <c16:uniqueId val="{00000007-56B2-493B-9721-C151DF14FA12}"/>
            </c:ext>
          </c:extLst>
        </c:ser>
        <c:dLbls>
          <c:showLegendKey val="0"/>
          <c:showVal val="0"/>
          <c:showCatName val="0"/>
          <c:showSerName val="0"/>
          <c:showPercent val="0"/>
          <c:showBubbleSize val="0"/>
        </c:dLbls>
        <c:gapWidth val="100"/>
        <c:overlap val="100"/>
        <c:axId val="552306304"/>
        <c:axId val="55229885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-6</c:v>
                </c:pt>
                <c:pt idx="2">
                  <c:v>#N/A</c:v>
                </c:pt>
                <c:pt idx="3">
                  <c:v>#N/A</c:v>
                </c:pt>
                <c:pt idx="4">
                  <c:v>-19</c:v>
                </c:pt>
                <c:pt idx="5">
                  <c:v>#N/A</c:v>
                </c:pt>
                <c:pt idx="6">
                  <c:v>#N/A</c:v>
                </c:pt>
                <c:pt idx="7">
                  <c:v>-28</c:v>
                </c:pt>
                <c:pt idx="8">
                  <c:v>#N/A</c:v>
                </c:pt>
                <c:pt idx="9">
                  <c:v>#N/A</c:v>
                </c:pt>
                <c:pt idx="10">
                  <c:v>-102</c:v>
                </c:pt>
                <c:pt idx="11">
                  <c:v>#N/A</c:v>
                </c:pt>
                <c:pt idx="12">
                  <c:v>#N/A</c:v>
                </c:pt>
                <c:pt idx="13">
                  <c:v>-108</c:v>
                </c:pt>
                <c:pt idx="14">
                  <c:v>#N/A</c:v>
                </c:pt>
              </c:numCache>
            </c:numRef>
          </c:val>
          <c:smooth val="0"/>
          <c:extLst xmlns:c16r2="http://schemas.microsoft.com/office/drawing/2015/06/chart">
            <c:ext xmlns:c16="http://schemas.microsoft.com/office/drawing/2014/chart" uri="{C3380CC4-5D6E-409C-BE32-E72D297353CC}">
              <c16:uniqueId val="{00000008-56B2-493B-9721-C151DF14FA12}"/>
            </c:ext>
          </c:extLst>
        </c:ser>
        <c:dLbls>
          <c:showLegendKey val="0"/>
          <c:showVal val="0"/>
          <c:showCatName val="0"/>
          <c:showSerName val="0"/>
          <c:showPercent val="0"/>
          <c:showBubbleSize val="0"/>
        </c:dLbls>
        <c:marker val="1"/>
        <c:smooth val="0"/>
        <c:axId val="552306304"/>
        <c:axId val="552298856"/>
      </c:lineChart>
      <c:catAx>
        <c:axId val="5523063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552298856"/>
        <c:crosses val="autoZero"/>
        <c:auto val="1"/>
        <c:lblAlgn val="ctr"/>
        <c:lblOffset val="100"/>
        <c:tickLblSkip val="1"/>
        <c:tickMarkSkip val="1"/>
        <c:noMultiLvlLbl val="0"/>
      </c:catAx>
      <c:valAx>
        <c:axId val="5522988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523063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5739</c:v>
                </c:pt>
                <c:pt idx="5">
                  <c:v>5590</c:v>
                </c:pt>
                <c:pt idx="8">
                  <c:v>5589</c:v>
                </c:pt>
                <c:pt idx="11">
                  <c:v>5559</c:v>
                </c:pt>
                <c:pt idx="14">
                  <c:v>5606</c:v>
                </c:pt>
              </c:numCache>
            </c:numRef>
          </c:val>
          <c:extLst xmlns:c16r2="http://schemas.microsoft.com/office/drawing/2015/06/chart">
            <c:ext xmlns:c16="http://schemas.microsoft.com/office/drawing/2014/chart" uri="{C3380CC4-5D6E-409C-BE32-E72D297353CC}">
              <c16:uniqueId val="{00000000-0AD5-446F-BE0C-DA260AF97BD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40</c:v>
                </c:pt>
                <c:pt idx="5">
                  <c:v>34</c:v>
                </c:pt>
                <c:pt idx="8">
                  <c:v>27</c:v>
                </c:pt>
                <c:pt idx="11">
                  <c:v>21</c:v>
                </c:pt>
                <c:pt idx="14">
                  <c:v>14</c:v>
                </c:pt>
              </c:numCache>
            </c:numRef>
          </c:val>
          <c:extLst xmlns:c16r2="http://schemas.microsoft.com/office/drawing/2015/06/chart">
            <c:ext xmlns:c16="http://schemas.microsoft.com/office/drawing/2014/chart" uri="{C3380CC4-5D6E-409C-BE32-E72D297353CC}">
              <c16:uniqueId val="{00000001-0AD5-446F-BE0C-DA260AF97BD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1948</c:v>
                </c:pt>
                <c:pt idx="5">
                  <c:v>1931</c:v>
                </c:pt>
                <c:pt idx="8">
                  <c:v>1939</c:v>
                </c:pt>
                <c:pt idx="11">
                  <c:v>2181</c:v>
                </c:pt>
                <c:pt idx="14">
                  <c:v>2204</c:v>
                </c:pt>
              </c:numCache>
            </c:numRef>
          </c:val>
          <c:extLst xmlns:c16r2="http://schemas.microsoft.com/office/drawing/2015/06/chart">
            <c:ext xmlns:c16="http://schemas.microsoft.com/office/drawing/2014/chart" uri="{C3380CC4-5D6E-409C-BE32-E72D297353CC}">
              <c16:uniqueId val="{00000002-0AD5-446F-BE0C-DA260AF97BD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0AD5-446F-BE0C-DA260AF97BD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0AD5-446F-BE0C-DA260AF97BD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0AD5-446F-BE0C-DA260AF97BD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1343</c:v>
                </c:pt>
                <c:pt idx="3">
                  <c:v>1193</c:v>
                </c:pt>
                <c:pt idx="6">
                  <c:v>1111</c:v>
                </c:pt>
                <c:pt idx="9">
                  <c:v>1026</c:v>
                </c:pt>
                <c:pt idx="12">
                  <c:v>1038</c:v>
                </c:pt>
              </c:numCache>
            </c:numRef>
          </c:val>
          <c:extLst xmlns:c16r2="http://schemas.microsoft.com/office/drawing/2015/06/chart">
            <c:ext xmlns:c16="http://schemas.microsoft.com/office/drawing/2014/chart" uri="{C3380CC4-5D6E-409C-BE32-E72D297353CC}">
              <c16:uniqueId val="{00000006-0AD5-446F-BE0C-DA260AF97BD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0AD5-446F-BE0C-DA260AF97BD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1658</c:v>
                </c:pt>
                <c:pt idx="3">
                  <c:v>1485</c:v>
                </c:pt>
                <c:pt idx="6">
                  <c:v>1401</c:v>
                </c:pt>
                <c:pt idx="9">
                  <c:v>1293</c:v>
                </c:pt>
                <c:pt idx="12">
                  <c:v>1167</c:v>
                </c:pt>
              </c:numCache>
            </c:numRef>
          </c:val>
          <c:extLst xmlns:c16r2="http://schemas.microsoft.com/office/drawing/2015/06/chart">
            <c:ext xmlns:c16="http://schemas.microsoft.com/office/drawing/2014/chart" uri="{C3380CC4-5D6E-409C-BE32-E72D297353CC}">
              <c16:uniqueId val="{00000008-0AD5-446F-BE0C-DA260AF97BD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0AD5-446F-BE0C-DA260AF97BD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1992</c:v>
                </c:pt>
                <c:pt idx="3">
                  <c:v>1970</c:v>
                </c:pt>
                <c:pt idx="6">
                  <c:v>2156</c:v>
                </c:pt>
                <c:pt idx="9">
                  <c:v>2311</c:v>
                </c:pt>
                <c:pt idx="12">
                  <c:v>2756</c:v>
                </c:pt>
              </c:numCache>
            </c:numRef>
          </c:val>
          <c:extLst xmlns:c16r2="http://schemas.microsoft.com/office/drawing/2015/06/chart">
            <c:ext xmlns:c16="http://schemas.microsoft.com/office/drawing/2014/chart" uri="{C3380CC4-5D6E-409C-BE32-E72D297353CC}">
              <c16:uniqueId val="{0000000A-0AD5-446F-BE0C-DA260AF97BDA}"/>
            </c:ext>
          </c:extLst>
        </c:ser>
        <c:dLbls>
          <c:showLegendKey val="0"/>
          <c:showVal val="0"/>
          <c:showCatName val="0"/>
          <c:showSerName val="0"/>
          <c:showPercent val="0"/>
          <c:showBubbleSize val="0"/>
        </c:dLbls>
        <c:gapWidth val="100"/>
        <c:overlap val="100"/>
        <c:axId val="547590552"/>
        <c:axId val="54758820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0AD5-446F-BE0C-DA260AF97BDA}"/>
            </c:ext>
          </c:extLst>
        </c:ser>
        <c:dLbls>
          <c:showLegendKey val="0"/>
          <c:showVal val="0"/>
          <c:showCatName val="0"/>
          <c:showSerName val="0"/>
          <c:showPercent val="0"/>
          <c:showBubbleSize val="0"/>
        </c:dLbls>
        <c:marker val="1"/>
        <c:smooth val="0"/>
        <c:axId val="547590552"/>
        <c:axId val="547588200"/>
      </c:lineChart>
      <c:catAx>
        <c:axId val="54759055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547588200"/>
        <c:crosses val="autoZero"/>
        <c:auto val="1"/>
        <c:lblAlgn val="ctr"/>
        <c:lblOffset val="100"/>
        <c:tickLblSkip val="1"/>
        <c:tickMarkSkip val="1"/>
        <c:noMultiLvlLbl val="0"/>
      </c:catAx>
      <c:valAx>
        <c:axId val="54758820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54759055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1302</c:v>
                </c:pt>
                <c:pt idx="1">
                  <c:v>1332</c:v>
                </c:pt>
                <c:pt idx="2">
                  <c:v>1333</c:v>
                </c:pt>
              </c:numCache>
            </c:numRef>
          </c:val>
          <c:extLst xmlns:c16r2="http://schemas.microsoft.com/office/drawing/2015/06/chart">
            <c:ext xmlns:c16="http://schemas.microsoft.com/office/drawing/2014/chart" uri="{C3380CC4-5D6E-409C-BE32-E72D297353CC}">
              <c16:uniqueId val="{00000000-0D79-4D57-A471-C13AED80381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0D79-4D57-A471-C13AED80381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442</c:v>
                </c:pt>
                <c:pt idx="1">
                  <c:v>416</c:v>
                </c:pt>
                <c:pt idx="2">
                  <c:v>387</c:v>
                </c:pt>
              </c:numCache>
            </c:numRef>
          </c:val>
          <c:extLst xmlns:c16r2="http://schemas.microsoft.com/office/drawing/2015/06/chart">
            <c:ext xmlns:c16="http://schemas.microsoft.com/office/drawing/2014/chart" uri="{C3380CC4-5D6E-409C-BE32-E72D297353CC}">
              <c16:uniqueId val="{00000002-0D79-4D57-A471-C13AED803811}"/>
            </c:ext>
          </c:extLst>
        </c:ser>
        <c:dLbls>
          <c:showLegendKey val="0"/>
          <c:showVal val="0"/>
          <c:showCatName val="0"/>
          <c:showSerName val="0"/>
          <c:showPercent val="0"/>
          <c:showBubbleSize val="0"/>
        </c:dLbls>
        <c:gapWidth val="120"/>
        <c:overlap val="100"/>
        <c:axId val="547587416"/>
        <c:axId val="547590944"/>
      </c:barChart>
      <c:catAx>
        <c:axId val="547587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547590944"/>
        <c:crosses val="autoZero"/>
        <c:auto val="1"/>
        <c:lblAlgn val="ctr"/>
        <c:lblOffset val="100"/>
        <c:tickLblSkip val="1"/>
        <c:tickMarkSkip val="1"/>
        <c:noMultiLvlLbl val="0"/>
      </c:catAx>
      <c:valAx>
        <c:axId val="547590944"/>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5475874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0230-45D1-9552-4E539BC35007}"/>
                </c:ext>
                <c:ext xmlns:c15="http://schemas.microsoft.com/office/drawing/2012/chart" uri="{CE6537A1-D6FC-4f65-9D91-7224C49458BB}">
                  <c15:dlblFieldTable>
                    <c15:dlblFTEntry>
                      <c15:txfldGUID>{9C7837CE-2AE2-4AD2-8CF8-683D534E9419}</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0230-45D1-9552-4E539BC35007}"/>
                </c:ext>
                <c:ext xmlns:c15="http://schemas.microsoft.com/office/drawing/2012/chart" uri="{CE6537A1-D6FC-4f65-9D91-7224C49458BB}">
                  <c15:dlblFieldTable>
                    <c15:dlblFTEntry>
                      <c15:txfldGUID>{4247C353-413B-446D-BA81-E4629659100B}</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0230-45D1-9552-4E539BC35007}"/>
                </c:ext>
                <c:ext xmlns:c15="http://schemas.microsoft.com/office/drawing/2012/chart" uri="{CE6537A1-D6FC-4f65-9D91-7224C49458BB}">
                  <c15:dlblFieldTable>
                    <c15:dlblFTEntry>
                      <c15:txfldGUID>{F8182BA5-BE87-4656-B1AF-70E95CE11093}</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0230-45D1-9552-4E539BC35007}"/>
                </c:ext>
                <c:ext xmlns:c15="http://schemas.microsoft.com/office/drawing/2012/chart" uri="{CE6537A1-D6FC-4f65-9D91-7224C49458BB}">
                  <c15:dlblFieldTable>
                    <c15:dlblFTEntry>
                      <c15:txfldGUID>{DE1CB209-D146-4579-814B-F7449461701E}</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0230-45D1-9552-4E539BC35007}"/>
                </c:ext>
                <c:ext xmlns:c15="http://schemas.microsoft.com/office/drawing/2012/chart" uri="{CE6537A1-D6FC-4f65-9D91-7224C49458BB}">
                  <c15:dlblFieldTable>
                    <c15:dlblFTEntry>
                      <c15:txfldGUID>{63630F77-9283-4D50-99C2-1D14749DA94B}</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0230-45D1-9552-4E539BC35007}"/>
                </c:ext>
                <c:ext xmlns:c15="http://schemas.microsoft.com/office/drawing/2012/chart" uri="{CE6537A1-D6FC-4f65-9D91-7224C49458BB}">
                  <c15:dlblFieldTable>
                    <c15:dlblFTEntry>
                      <c15:txfldGUID>{BC745B0D-E6BF-479F-BDE2-259931C91D03}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0230-45D1-9552-4E539BC35007}"/>
                </c:ext>
                <c:ext xmlns:c15="http://schemas.microsoft.com/office/drawing/2012/chart" uri="{CE6537A1-D6FC-4f65-9D91-7224C49458BB}">
                  <c15:dlblFieldTable>
                    <c15:dlblFTEntry>
                      <c15:txfldGUID>{C5ED338F-2431-4AED-B305-332978042FA1}</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0230-45D1-9552-4E539BC35007}"/>
                </c:ext>
                <c:ext xmlns:c15="http://schemas.microsoft.com/office/drawing/2012/chart" uri="{CE6537A1-D6FC-4f65-9D91-7224C49458BB}">
                  <c15:dlblFieldTable>
                    <c15:dlblFTEntry>
                      <c15:txfldGUID>{724DB1B7-4EAE-407D-83A1-17312B76F06A}</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0230-45D1-9552-4E539BC35007}"/>
                </c:ext>
                <c:ext xmlns:c15="http://schemas.microsoft.com/office/drawing/2012/chart" uri="{CE6537A1-D6FC-4f65-9D91-7224C49458BB}">
                  <c15:dlblFieldTable>
                    <c15:dlblFTEntry>
                      <c15:txfldGUID>{9B93F698-EBD2-4AA8-915A-D9231FC9894C}</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62.8</c:v>
                </c:pt>
                <c:pt idx="16">
                  <c:v>63.9</c:v>
                </c:pt>
                <c:pt idx="24">
                  <c:v>65.2</c:v>
                </c:pt>
                <c:pt idx="32">
                  <c:v>66.099999999999994</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230-45D1-9552-4E539BC3500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0230-45D1-9552-4E539BC35007}"/>
                </c:ext>
                <c:ext xmlns:c15="http://schemas.microsoft.com/office/drawing/2012/chart" uri="{CE6537A1-D6FC-4f65-9D91-7224C49458BB}">
                  <c15:dlblFieldTable>
                    <c15:dlblFTEntry>
                      <c15:txfldGUID>{8081C9A5-5BF9-4E79-9BA3-9E4BDC53DFC0}</c15:txfldGUID>
                      <c15:f>公会計指標分析・財政指標組合せ分析表!$BP$50</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0230-45D1-9552-4E539BC35007}"/>
                </c:ext>
                <c:ext xmlns:c15="http://schemas.microsoft.com/office/drawing/2012/chart" uri="{CE6537A1-D6FC-4f65-9D91-7224C49458BB}">
                  <c15:dlblFieldTable>
                    <c15:dlblFTEntry>
                      <c15:txfldGUID>{19435BC0-CEF9-462C-80D9-27BD779532FA}</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0230-45D1-9552-4E539BC35007}"/>
                </c:ext>
                <c:ext xmlns:c15="http://schemas.microsoft.com/office/drawing/2012/chart" uri="{CE6537A1-D6FC-4f65-9D91-7224C49458BB}">
                  <c15:dlblFieldTable>
                    <c15:dlblFTEntry>
                      <c15:txfldGUID>{6479B103-329B-4BD6-851B-10EAABF64027}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0230-45D1-9552-4E539BC35007}"/>
                </c:ext>
                <c:ext xmlns:c15="http://schemas.microsoft.com/office/drawing/2012/chart" uri="{CE6537A1-D6FC-4f65-9D91-7224C49458BB}">
                  <c15:dlblFieldTable>
                    <c15:dlblFTEntry>
                      <c15:txfldGUID>{EFB3F36E-BD78-4027-9483-241D04DCDD55}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0230-45D1-9552-4E539BC35007}"/>
                </c:ext>
                <c:ext xmlns:c15="http://schemas.microsoft.com/office/drawing/2012/chart" uri="{CE6537A1-D6FC-4f65-9D91-7224C49458BB}">
                  <c15:dlblFieldTable>
                    <c15:dlblFTEntry>
                      <c15:txfldGUID>{13201C5C-B075-4C9C-816B-CD63D29CF398}</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0230-45D1-9552-4E539BC35007}"/>
                </c:ext>
                <c:ext xmlns:c15="http://schemas.microsoft.com/office/drawing/2012/chart" uri="{CE6537A1-D6FC-4f65-9D91-7224C49458BB}">
                  <c15:dlblFieldTable>
                    <c15:dlblFTEntry>
                      <c15:txfldGUID>{7E436D26-BE6D-44F5-978B-86F1F7CCEFF3}</c15:txfldGUID>
                      <c15:f>公会計指標分析・財政指標組合せ分析表!$BX$50</c15:f>
                      <c15:dlblFieldTableCache>
                        <c:ptCount val="1"/>
                        <c:pt idx="0">
                          <c:v>H28</c:v>
                        </c:pt>
                      </c15:dlblFieldTableCache>
                    </c15:dlblFTEntry>
                  </c15:dlblFieldTable>
                  <c15:showDataLabelsRange val="0"/>
                </c:ext>
              </c:extLst>
            </c:dLbl>
            <c:dLbl>
              <c:idx val="16"/>
              <c:tx>
                <c:strRef>
                  <c:f>公会計指標分析・財政指標組合せ分析表!$CF$50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0230-45D1-9552-4E539BC35007}"/>
                </c:ext>
                <c:ext xmlns:c15="http://schemas.microsoft.com/office/drawing/2012/chart" uri="{CE6537A1-D6FC-4f65-9D91-7224C49458BB}">
                  <c15:dlblFieldTable>
                    <c15:dlblFTEntry>
                      <c15:txfldGUID>{75AD22AD-08BC-4188-BBCD-8B8C01FB5924}</c15:txfldGUID>
                      <c15:f>公会計指標分析・財政指標組合せ分析表!$CF$50</c15:f>
                      <c15:dlblFieldTableCache>
                        <c:ptCount val="1"/>
                        <c:pt idx="0">
                          <c:v>H29</c:v>
                        </c:pt>
                      </c15:dlblFieldTableCache>
                    </c15:dlblFTEntry>
                  </c15:dlblFieldTable>
                  <c15:showDataLabelsRange val="0"/>
                </c:ext>
              </c:extLst>
            </c:dLbl>
            <c:dLbl>
              <c:idx val="24"/>
              <c:tx>
                <c:strRef>
                  <c:f>公会計指標分析・財政指標組合せ分析表!$CN$50</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0230-45D1-9552-4E539BC35007}"/>
                </c:ext>
                <c:ext xmlns:c15="http://schemas.microsoft.com/office/drawing/2012/chart" uri="{CE6537A1-D6FC-4f65-9D91-7224C49458BB}">
                  <c15:dlblFieldTable>
                    <c15:dlblFTEntry>
                      <c15:txfldGUID>{2D088687-47FC-4D87-B903-BAC7E11CD53B}</c15:txfldGUID>
                      <c15:f>公会計指標分析・財政指標組合せ分析表!$CN$50</c15:f>
                      <c15:dlblFieldTableCache>
                        <c:ptCount val="1"/>
                        <c:pt idx="0">
                          <c:v>H30</c:v>
                        </c:pt>
                      </c15:dlblFieldTableCache>
                    </c15:dlblFTEntry>
                  </c15:dlblFieldTable>
                  <c15:showDataLabelsRange val="0"/>
                </c:ext>
              </c:extLst>
            </c:dLbl>
            <c:dLbl>
              <c:idx val="32"/>
              <c:tx>
                <c:strRef>
                  <c:f>公会計指標分析・財政指標組合せ分析表!$CV$50</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0230-45D1-9552-4E539BC35007}"/>
                </c:ext>
                <c:ext xmlns:c15="http://schemas.microsoft.com/office/drawing/2012/chart" uri="{CE6537A1-D6FC-4f65-9D91-7224C49458BB}">
                  <c15:dlblFieldTable>
                    <c15:dlblFTEntry>
                      <c15:txfldGUID>{A3082D0F-7CC8-43AE-A307-BB1D5B70CD01}</c15:txfldGUID>
                      <c15:f>公会計指標分析・財政指標組合せ分析表!$CV$50</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57</c:v>
                </c:pt>
                <c:pt idx="16">
                  <c:v>59.7</c:v>
                </c:pt>
                <c:pt idx="24">
                  <c:v>60</c:v>
                </c:pt>
                <c:pt idx="32">
                  <c:v>60.2</c:v>
                </c:pt>
              </c:numCache>
            </c:numRef>
          </c:xVal>
          <c:yVal>
            <c:numRef>
              <c:f>公会計指標分析・財政指標組合せ分析表!$BP$55:$DC$55</c:f>
              <c:numCache>
                <c:formatCode>#,##0.0;"▲ "#,##0.0</c:formatCode>
                <c:ptCount val="40"/>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0230-45D1-9552-4E539BC35007}"/>
            </c:ext>
          </c:extLst>
        </c:ser>
        <c:dLbls>
          <c:showLegendKey val="0"/>
          <c:showVal val="1"/>
          <c:showCatName val="0"/>
          <c:showSerName val="0"/>
          <c:showPercent val="0"/>
          <c:showBubbleSize val="0"/>
        </c:dLbls>
        <c:axId val="547587808"/>
        <c:axId val="547585064"/>
      </c:scatterChart>
      <c:valAx>
        <c:axId val="547587808"/>
        <c:scaling>
          <c:orientation val="minMax"/>
          <c:max val="60.5"/>
          <c:min val="56.8"/>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5064"/>
        <c:crosses val="autoZero"/>
        <c:crossBetween val="midCat"/>
      </c:valAx>
      <c:valAx>
        <c:axId val="547585064"/>
        <c:scaling>
          <c:orientation val="minMax"/>
          <c:max val="35"/>
          <c:min val="19"/>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7808"/>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CBF9-4C1F-A724-0E593115AF3F}"/>
                </c:ext>
                <c:ext xmlns:c15="http://schemas.microsoft.com/office/drawing/2012/chart" uri="{CE6537A1-D6FC-4f65-9D91-7224C49458BB}">
                  <c15:dlblFieldTable>
                    <c15:dlblFTEntry>
                      <c15:txfldGUID>{0BE63A8C-0681-4165-BEBF-52A8044C270C}</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CBF9-4C1F-A724-0E593115AF3F}"/>
                </c:ext>
                <c:ext xmlns:c15="http://schemas.microsoft.com/office/drawing/2012/chart" uri="{CE6537A1-D6FC-4f65-9D91-7224C49458BB}">
                  <c15:dlblFieldTable>
                    <c15:dlblFTEntry>
                      <c15:txfldGUID>{E34F0768-31F8-43B4-8686-BF13CB63A0B3}</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CBF9-4C1F-A724-0E593115AF3F}"/>
                </c:ext>
                <c:ext xmlns:c15="http://schemas.microsoft.com/office/drawing/2012/chart" uri="{CE6537A1-D6FC-4f65-9D91-7224C49458BB}">
                  <c15:dlblFieldTable>
                    <c15:dlblFTEntry>
                      <c15:txfldGUID>{A378A6FF-40CF-431F-B0D2-A91034C1A6C2}</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CBF9-4C1F-A724-0E593115AF3F}"/>
                </c:ext>
                <c:ext xmlns:c15="http://schemas.microsoft.com/office/drawing/2012/chart" uri="{CE6537A1-D6FC-4f65-9D91-7224C49458BB}">
                  <c15:dlblFieldTable>
                    <c15:dlblFTEntry>
                      <c15:txfldGUID>{6E0FB27D-6034-4C3D-8492-DE6981856055}</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CBF9-4C1F-A724-0E593115AF3F}"/>
                </c:ext>
                <c:ext xmlns:c15="http://schemas.microsoft.com/office/drawing/2012/chart" uri="{CE6537A1-D6FC-4f65-9D91-7224C49458BB}">
                  <c15:dlblFieldTable>
                    <c15:dlblFTEntry>
                      <c15:txfldGUID>{30A08634-1C4A-4F76-841A-A1333B7A2290}</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CBF9-4C1F-A724-0E593115AF3F}"/>
                </c:ext>
                <c:ext xmlns:c15="http://schemas.microsoft.com/office/drawing/2012/chart" uri="{CE6537A1-D6FC-4f65-9D91-7224C49458BB}">
                  <c15:dlblFieldTable>
                    <c15:dlblFTEntry>
                      <c15:txfldGUID>{E65B8035-CC14-4779-9E29-C8075C406783}</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CBF9-4C1F-A724-0E593115AF3F}"/>
                </c:ext>
                <c:ext xmlns:c15="http://schemas.microsoft.com/office/drawing/2012/chart" uri="{CE6537A1-D6FC-4f65-9D91-7224C49458BB}">
                  <c15:dlblFieldTable>
                    <c15:dlblFTEntry>
                      <c15:txfldGUID>{59EF9CAA-0127-4422-AD02-BC0E778BA09A}</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CBF9-4C1F-A724-0E593115AF3F}"/>
                </c:ext>
                <c:ext xmlns:c15="http://schemas.microsoft.com/office/drawing/2012/chart" uri="{CE6537A1-D6FC-4f65-9D91-7224C49458BB}">
                  <c15:dlblFieldTable>
                    <c15:dlblFTEntry>
                      <c15:txfldGUID>{A62DC18A-1721-4746-9FD7-7FD34F5227C0}</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CBF9-4C1F-A724-0E593115AF3F}"/>
                </c:ext>
                <c:ext xmlns:c15="http://schemas.microsoft.com/office/drawing/2012/chart" uri="{CE6537A1-D6FC-4f65-9D91-7224C49458BB}">
                  <c15:dlblFieldTable>
                    <c15:dlblFTEntry>
                      <c15:txfldGUID>{F0FE2CB2-F01B-4CFE-A1A3-C9B25B5F09D9}</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0.2</c:v>
                </c:pt>
                <c:pt idx="8">
                  <c:v>-0.3</c:v>
                </c:pt>
                <c:pt idx="16">
                  <c:v>-0.5</c:v>
                </c:pt>
                <c:pt idx="24">
                  <c:v>-1.4</c:v>
                </c:pt>
                <c:pt idx="32">
                  <c:v>-2.2999999999999998</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CBF9-4C1F-A724-0E593115AF3F}"/>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H27</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CBF9-4C1F-A724-0E593115AF3F}"/>
                </c:ext>
                <c:ext xmlns:c15="http://schemas.microsoft.com/office/drawing/2012/chart" uri="{CE6537A1-D6FC-4f65-9D91-7224C49458BB}">
                  <c15:dlblFieldTable>
                    <c15:dlblFTEntry>
                      <c15:txfldGUID>{8584A27E-DCF8-406C-9210-657919982758}</c15:txfldGUID>
                      <c15:f>公会計指標分析・財政指標組合せ分析表!$BP$72</c15:f>
                      <c15:dlblFieldTableCache>
                        <c:ptCount val="1"/>
                        <c:pt idx="0">
                          <c:v>H27</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CBF9-4C1F-A724-0E593115AF3F}"/>
                </c:ext>
                <c:ext xmlns:c15="http://schemas.microsoft.com/office/drawing/2012/chart" uri="{CE6537A1-D6FC-4f65-9D91-7224C49458BB}">
                  <c15:dlblFieldTable>
                    <c15:dlblFTEntry>
                      <c15:txfldGUID>{ACE7AA5E-94EF-43C2-8397-B3169FEA6EA9}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CBF9-4C1F-A724-0E593115AF3F}"/>
                </c:ext>
                <c:ext xmlns:c15="http://schemas.microsoft.com/office/drawing/2012/chart" uri="{CE6537A1-D6FC-4f65-9D91-7224C49458BB}">
                  <c15:dlblFieldTable>
                    <c15:dlblFTEntry>
                      <c15:txfldGUID>{5E753932-F20F-41D4-8016-28F9482899E4}</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CBF9-4C1F-A724-0E593115AF3F}"/>
                </c:ext>
                <c:ext xmlns:c15="http://schemas.microsoft.com/office/drawing/2012/chart" uri="{CE6537A1-D6FC-4f65-9D91-7224C49458BB}">
                  <c15:dlblFieldTable>
                    <c15:dlblFTEntry>
                      <c15:txfldGUID>{7C3D9880-1F5C-44AA-B878-33B165F51C5D}</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CBF9-4C1F-A724-0E593115AF3F}"/>
                </c:ext>
                <c:ext xmlns:c15="http://schemas.microsoft.com/office/drawing/2012/chart" uri="{CE6537A1-D6FC-4f65-9D91-7224C49458BB}">
                  <c15:dlblFieldTable>
                    <c15:dlblFTEntry>
                      <c15:txfldGUID>{770A42EF-43BD-4147-AB8E-FD74B14413E9}</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CBF9-4C1F-A724-0E593115AF3F}"/>
                </c:ext>
                <c:ext xmlns:c15="http://schemas.microsoft.com/office/drawing/2012/chart" uri="{CE6537A1-D6FC-4f65-9D91-7224C49458BB}">
                  <c15:dlblFieldTable>
                    <c15:dlblFTEntry>
                      <c15:txfldGUID>{204DE07F-C409-4FF9-AC6F-342991E0157E}</c15:txfldGUID>
                      <c15:f>公会計指標分析・財政指標組合せ分析表!$BX$72</c15:f>
                      <c15:dlblFieldTableCache>
                        <c:ptCount val="1"/>
                        <c:pt idx="0">
                          <c:v>H28</c:v>
                        </c:pt>
                      </c15:dlblFieldTableCache>
                    </c15:dlblFTEntry>
                  </c15:dlblFieldTable>
                  <c15:showDataLabelsRange val="0"/>
                </c:ext>
              </c:extLst>
            </c:dLbl>
            <c:dLbl>
              <c:idx val="16"/>
              <c:tx>
                <c:strRef>
                  <c:f>公会計指標分析・財政指標組合せ分析表!$CF$72</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CBF9-4C1F-A724-0E593115AF3F}"/>
                </c:ext>
                <c:ext xmlns:c15="http://schemas.microsoft.com/office/drawing/2012/chart" uri="{CE6537A1-D6FC-4f65-9D91-7224C49458BB}">
                  <c15:dlblFieldTable>
                    <c15:dlblFTEntry>
                      <c15:txfldGUID>{1A299FA8-4E17-41C0-BE70-0963F49A483C}</c15:txfldGUID>
                      <c15:f>公会計指標分析・財政指標組合せ分析表!$CF$72</c15:f>
                      <c15:dlblFieldTableCache>
                        <c:ptCount val="1"/>
                        <c:pt idx="0">
                          <c:v>H29</c:v>
                        </c:pt>
                      </c15:dlblFieldTableCache>
                    </c15:dlblFTEntry>
                  </c15:dlblFieldTable>
                  <c15:showDataLabelsRange val="0"/>
                </c:ext>
              </c:extLst>
            </c:dLbl>
            <c:dLbl>
              <c:idx val="24"/>
              <c:tx>
                <c:strRef>
                  <c:f>公会計指標分析・財政指標組合せ分析表!$CN$72</c:f>
                  <c:strCache>
                    <c:ptCount val="1"/>
                    <c:pt idx="0">
                      <c:v>H30</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CBF9-4C1F-A724-0E593115AF3F}"/>
                </c:ext>
                <c:ext xmlns:c15="http://schemas.microsoft.com/office/drawing/2012/chart" uri="{CE6537A1-D6FC-4f65-9D91-7224C49458BB}">
                  <c15:dlblFieldTable>
                    <c15:dlblFTEntry>
                      <c15:txfldGUID>{E10792E6-508D-473D-BEBC-79608C785CE6}</c15:txfldGUID>
                      <c15:f>公会計指標分析・財政指標組合せ分析表!$CN$72</c15:f>
                      <c15:dlblFieldTableCache>
                        <c:ptCount val="1"/>
                        <c:pt idx="0">
                          <c:v>H30</c:v>
                        </c:pt>
                      </c15:dlblFieldTableCache>
                    </c15:dlblFTEntry>
                  </c15:dlblFieldTable>
                  <c15:showDataLabelsRange val="0"/>
                </c:ext>
              </c:extLst>
            </c:dLbl>
            <c:dLbl>
              <c:idx val="32"/>
              <c:tx>
                <c:strRef>
                  <c:f>公会計指標分析・財政指標組合せ分析表!$CV$72</c:f>
                  <c:strCache>
                    <c:ptCount val="1"/>
                    <c:pt idx="0">
                      <c:v>R01</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CBF9-4C1F-A724-0E593115AF3F}"/>
                </c:ext>
                <c:ext xmlns:c15="http://schemas.microsoft.com/office/drawing/2012/chart" uri="{CE6537A1-D6FC-4f65-9D91-7224C49458BB}">
                  <c15:dlblFieldTable>
                    <c15:dlblFTEntry>
                      <c15:txfldGUID>{458BD5C3-7676-4BFE-992D-BBDAFB88CBCA}</c15:txfldGUID>
                      <c15:f>公会計指標分析・財政指標組合せ分析表!$CV$72</c15:f>
                      <c15:dlblFieldTableCache>
                        <c:ptCount val="1"/>
                        <c:pt idx="0">
                          <c:v>R01</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c:v>
                </c:pt>
                <c:pt idx="8">
                  <c:v>8.1999999999999993</c:v>
                </c:pt>
                <c:pt idx="16">
                  <c:v>8</c:v>
                </c:pt>
                <c:pt idx="24">
                  <c:v>7.9</c:v>
                </c:pt>
                <c:pt idx="32">
                  <c:v>7.7</c:v>
                </c:pt>
              </c:numCache>
            </c:numRef>
          </c:xVal>
          <c:yVal>
            <c:numRef>
              <c:f>公会計指標分析・財政指標組合せ分析表!$BP$77:$DC$77</c:f>
              <c:numCache>
                <c:formatCode>#,##0.0;"▲ "#,##0.0</c:formatCode>
                <c:ptCount val="40"/>
                <c:pt idx="0">
                  <c:v>36.5</c:v>
                </c:pt>
                <c:pt idx="8">
                  <c:v>32.9</c:v>
                </c:pt>
                <c:pt idx="16">
                  <c:v>28.5</c:v>
                </c:pt>
                <c:pt idx="24">
                  <c:v>20.5</c:v>
                </c:pt>
                <c:pt idx="32">
                  <c:v>21.4</c:v>
                </c:pt>
              </c:numCache>
            </c:numRef>
          </c:yVal>
          <c:smooth val="0"/>
          <c:extLst xmlns:c16r2="http://schemas.microsoft.com/office/drawing/2015/06/chart">
            <c:ext xmlns:c16="http://schemas.microsoft.com/office/drawing/2014/chart" uri="{C3380CC4-5D6E-409C-BE32-E72D297353CC}">
              <c16:uniqueId val="{00000013-CBF9-4C1F-A724-0E593115AF3F}"/>
            </c:ext>
          </c:extLst>
        </c:ser>
        <c:dLbls>
          <c:showLegendKey val="0"/>
          <c:showVal val="1"/>
          <c:showCatName val="0"/>
          <c:showSerName val="0"/>
          <c:showPercent val="0"/>
          <c:showBubbleSize val="0"/>
        </c:dLbls>
        <c:axId val="547585456"/>
        <c:axId val="547589376"/>
      </c:scatterChart>
      <c:valAx>
        <c:axId val="547585456"/>
        <c:scaling>
          <c:orientation val="minMax"/>
          <c:max val="9.1999999999999993"/>
          <c:min val="7.6"/>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47589376"/>
        <c:crosses val="autoZero"/>
        <c:crossBetween val="midCat"/>
      </c:valAx>
      <c:valAx>
        <c:axId val="547589376"/>
        <c:scaling>
          <c:orientation val="minMax"/>
          <c:max val="40"/>
          <c:min val="18"/>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4758545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元利償還金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据置期間が終了</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し、元金償還が開始したことにより増加して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公営企業債の元利償還金に対する繰入金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大規模建設事業を実施していないことか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ら、新たな起債があっても過去の起債の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償還が進み、元利償還金は減少傾向にあ</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算入公債費等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事業費補正により基準財</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政需要額に算入された公債費が減少したこ</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とにより減少している。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xmlns=""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xmlns=""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xmlns=""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xmlns=""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利用していない</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一般会計等に係る地方債の現在高</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過去の</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起債の償還終了に伴い減少傾向にあったが</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新たに事業債を発行したため、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現在高が増加している。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公営企業等繰入見込額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企業会計において</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大規模な建設事業を行わないことなどから</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現在高は減少している。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充当可能基金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年度は教育施設整備基金</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で取り崩したものの、国保と介護の基金に</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おいて積み立てをしたため増加した。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基準財政需要額算入見込額</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近年事業債の</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発行をすることで、算入される公債費が増加</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しているこ</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とにより、</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令和元年度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神奈川県大井町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将来の事業実施に備え積み立てているが、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利息分を積み立て、教育施設整備基金は利息分のみの積み立てと小学校施設の改修事業のため</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万円を取り崩したことにより、基金全体としては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となった。</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公園整備事業、小学校改修事業など、大規模な事業が続くことから、中長期的には減少傾向にある。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（基金の使途）</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教育施設整備基金：大井町教育施設整備の財源を積み立てるため、設置する。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森林環境譲与税基金：</a:t>
          </a:r>
          <a:r>
            <a:rPr lang="ja-JP" altLang="en-US" sz="1300">
              <a:effectLst/>
              <a:latin typeface="ＭＳ Ｐゴシック" panose="020B0600070205080204" pitchFamily="50" charset="-128"/>
              <a:ea typeface="ＭＳ Ｐゴシック" panose="020B0600070205080204" pitchFamily="50" charset="-128"/>
            </a:rPr>
            <a:t>森林環境税及び森林環境譲与税に関する法律（平成</a:t>
          </a:r>
          <a:r>
            <a:rPr lang="en-US" altLang="ja-JP" sz="1300">
              <a:effectLst/>
              <a:latin typeface="ＭＳ Ｐゴシック" panose="020B0600070205080204" pitchFamily="50" charset="-128"/>
              <a:ea typeface="ＭＳ Ｐゴシック" panose="020B0600070205080204" pitchFamily="50" charset="-128"/>
            </a:rPr>
            <a:t>31</a:t>
          </a:r>
          <a:r>
            <a:rPr lang="ja-JP" altLang="en-US" sz="1300">
              <a:effectLst/>
              <a:latin typeface="ＭＳ Ｐゴシック" panose="020B0600070205080204" pitchFamily="50" charset="-128"/>
              <a:ea typeface="ＭＳ Ｐゴシック" panose="020B0600070205080204" pitchFamily="50" charset="-128"/>
            </a:rPr>
            <a:t>年法律第３号）第</a:t>
          </a:r>
          <a:r>
            <a:rPr lang="en-US" altLang="ja-JP" sz="1300">
              <a:effectLst/>
              <a:latin typeface="ＭＳ Ｐゴシック" panose="020B0600070205080204" pitchFamily="50" charset="-128"/>
              <a:ea typeface="ＭＳ Ｐゴシック" panose="020B0600070205080204" pitchFamily="50" charset="-128"/>
            </a:rPr>
            <a:t>34</a:t>
          </a:r>
          <a:r>
            <a:rPr lang="ja-JP" altLang="en-US" sz="1300">
              <a:effectLst/>
              <a:latin typeface="ＭＳ Ｐゴシック" panose="020B0600070205080204" pitchFamily="50" charset="-128"/>
              <a:ea typeface="ＭＳ Ｐゴシック" panose="020B0600070205080204" pitchFamily="50" charset="-128"/>
            </a:rPr>
            <a:t>条第１項に規定する施策に要する経費の財源に充てるため、設置する。</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教育施設整備基金：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年度は、大井小学校改修事業にあたり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万円を取り崩したため、減少した。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森林環境譲与税基金</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：新設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教育施設整備基金：</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02</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生涯学習センター</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改修事業、</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03</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上大井小学校改修事業及び</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生涯学習センター改修事業を実施する予定であるため、減少していく見込み。</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森林環境譲与税基金：当面は譲与税を積み立てていく。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（増減理由）</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将来の事業実施に備え積み立てているが、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度は取り崩しはせず、</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年度は利息分のみ、</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年度は利息分と</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3,000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万円の積み立てを行っている。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（今後の方針）</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これまでは横ばいを推移してきたが、</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大規模な事業が続くことから、中長期的には減少傾向にある。</a:t>
          </a:r>
          <a:endParaRPr lang="ja-JP" altLang="ja-JP" sz="1300">
            <a:effectLst/>
            <a:latin typeface="ＭＳ Ｐゴシック" panose="020B0600070205080204" pitchFamily="50" charset="-128"/>
            <a:ea typeface="ＭＳ Ｐゴシック" panose="020B0600070205080204" pitchFamily="50" charset="-128"/>
          </a:endParaRPr>
        </a:p>
        <a:p>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1F91B141-AB03-4B3D-93A2-7E616D3E058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2C7A85A9-23AC-41A7-93E5-4D5F87DACF1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xmlns="" id="{B5209E05-1FF7-4809-A627-D0ECCF518782}"/>
            </a:ext>
          </a:extLst>
        </xdr:cNvPr>
        <xdr:cNvSpPr/>
      </xdr:nvSpPr>
      <xdr:spPr>
        <a:xfrm>
          <a:off x="14582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xmlns="" id="{0F7BD06D-171E-45FC-9DED-E2B0DF0B146A}"/>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xmlns="" id="{34DA8748-C001-4AAC-B8B1-3C8DD59F6C9D}"/>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xmlns="" id="{A10C42BF-164F-4624-9321-BC0081464E96}"/>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xmlns="" id="{12F6CF9E-6AA0-4807-922A-DF510543F281}"/>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xmlns="" id="{69969143-F746-466A-B166-DBA25264D40A}"/>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xmlns="" id="{95BAE092-A26E-41E1-97FD-2230B19F3F75}"/>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xmlns="" id="{4839483C-9D1D-4218-BC1E-71E80FD0BBA0}"/>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xmlns="" id="{59BDFAAA-6163-4FAB-AF06-B09BB413A42E}"/>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xmlns="" id="{6C5133E7-D45A-46B2-A81A-FA5ADBFF3749}"/>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xmlns="" id="{239C1EC6-D38A-44B3-A54D-C52E769E9B42}"/>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xmlns="" id="{F76C0B5B-6EED-40E1-B72E-C93E95A99FB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xmlns="" id="{66AE0413-7B06-4E38-B812-745941E222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xmlns="" id="{99C1D812-8021-4F16-A487-278082E0470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xmlns="" id="{EAFE7585-8F6E-4F55-AD80-E66C39B436BC}"/>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xmlns="" id="{83EEE068-7655-4CA9-9BE5-D8FD10CB0F2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xmlns="" id="{452860B6-5A2F-45FE-85B9-1FF8EBA8F9E6}"/>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xmlns="" id="{0832B2D8-0CE1-40C1-A476-EBCCF810474C}"/>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xmlns="" id="{88B5E648-994E-4451-9626-24A00E9E336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17,326
17,202
14.38
6,018,747
5,681,297
257,034
3,914,426
2,755,795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xmlns="" id="{5D355677-8F0D-4620-8183-257ABCF3EFE3}"/>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xmlns="" id="{4411C922-09AB-4DB2-B808-BD78EA1954DE}"/>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xmlns="" id="{7B7A0FEA-85DB-466E-966E-8AEC1AE46EFB}"/>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xmlns="" id="{1C998998-6C1D-4162-977A-9F96A5489F4C}"/>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xmlns="" id="{182E294B-544C-4957-8F36-FC57200387A3}"/>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xmlns="" id="{D6E90504-0586-4165-AD98-E2B46913F0EB}"/>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xmlns="" id="{807D0836-77F7-4B90-A1D5-40C890E0972C}"/>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xmlns="" id="{5FF2BFCA-4A18-44FE-8A73-957257A3B0D7}"/>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xmlns="" id="{FA56407B-421B-432D-BAAD-8FBB5FB399A9}"/>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xmlns="" id="{02A4F4C9-DBED-4EDB-822E-FCB740E2E226}"/>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xmlns="" id="{56400D6B-20C1-422C-BB29-F6D9A97E089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xmlns="" id="{335035D9-9FD8-4AFB-9CAB-B5FC71969DBA}"/>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xmlns="" id="{0CEEF135-986B-47D1-8560-7F884A7E2C51}"/>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xmlns="" id="{4B6E57A6-D6E8-4972-A2D5-7CB2D398F52F}"/>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xmlns="" id="{1F65CF3E-B0A0-465A-8394-5AE16AE81A82}"/>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xmlns="" id="{0E7655CB-BC84-4012-AC05-1E745C6F4974}"/>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xmlns="" id="{A32EBD38-5218-4A0C-8A36-5CA36F180CC2}"/>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xmlns="" id="{B647BC01-38CE-49B4-B3D5-E551A1AB8C55}"/>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xmlns="" id="{FCB8D73A-B435-4904-B2D4-41E101C28DB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95925" cy="259045"/>
    <xdr:sp macro="" textlink="">
      <xdr:nvSpPr>
        <xdr:cNvPr id="42" name="テキスト ボックス 41">
          <a:extLst>
            <a:ext uri="{FF2B5EF4-FFF2-40B4-BE49-F238E27FC236}">
              <a16:creationId xmlns:a16="http://schemas.microsoft.com/office/drawing/2014/main" xmlns="" id="{E36786E8-8B25-457A-B2A2-CB5B9045EF41}"/>
            </a:ext>
          </a:extLst>
        </xdr:cNvPr>
        <xdr:cNvSpPr txBox="1"/>
      </xdr:nvSpPr>
      <xdr:spPr>
        <a:xfrm>
          <a:off x="419100" y="32512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43" name="テキスト ボックス 42">
          <a:extLst>
            <a:ext uri="{FF2B5EF4-FFF2-40B4-BE49-F238E27FC236}">
              <a16:creationId xmlns:a16="http://schemas.microsoft.com/office/drawing/2014/main" xmlns="" id="{7D21732D-FD19-4A82-B7A1-66174772B92D}"/>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44" name="テキスト ボックス 43">
          <a:extLst>
            <a:ext uri="{FF2B5EF4-FFF2-40B4-BE49-F238E27FC236}">
              <a16:creationId xmlns:a16="http://schemas.microsoft.com/office/drawing/2014/main" xmlns="" id="{1ACF1434-AEA5-4301-986C-1FE283B3A66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xmlns="" id="{9B2ABD38-1CE0-405F-AC28-C42226BB08BC}"/>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xmlns="" id="{51D127F9-31C6-4B3C-9320-388F493C8DF0}"/>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xmlns="" id="{7A87A829-0C86-4658-9D59-4C5A87137183}"/>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[ 66.1</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xmlns="" id="{514DA924-7920-4021-B935-6F857238E029}"/>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xmlns="" id="{B0209011-8B99-4C29-8054-7E1997768325}"/>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xmlns="" id="{0C0094A5-F71E-4234-AEFD-ED70AA18006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xmlns="" id="{69090177-0CA0-4580-8612-349888AD5C05}"/>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xmlns="" id="{D42E50B6-4102-4C9F-AF7B-BD7E0A0F7D3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xmlns="" id="{DF0CF056-8720-42C2-953D-9F50B7F2DFEB}"/>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xmlns="" id="{56C8E719-7FA5-4A04-897E-D8E73529288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xmlns="" id="{22D7425A-C6C1-4BF3-8389-709A5AAC9754}"/>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xmlns="" id="{C733C5A6-D4B2-4A1B-B0FF-99D12D6931BA}"/>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xmlns="" id="{1777A078-644A-45F0-964B-C2D87B80DFAD}"/>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有形固定資産減価償却率は類似団体より高い水準にあるが、それぞれの公共施設等について個別施設計画を策定</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済み</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当該計画に基づいた施設の維持管理</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を適切に進め</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xmlns="" id="{4D047982-528D-4745-9CFF-F8DD19B79B51}"/>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xmlns="" id="{6F81A26A-AE8B-4455-8FA8-316F8F49731C}"/>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xmlns="" id="{A64E5B02-C1AA-490E-897C-1606E331A699}"/>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61" name="直線コネクタ 60">
          <a:extLst>
            <a:ext uri="{FF2B5EF4-FFF2-40B4-BE49-F238E27FC236}">
              <a16:creationId xmlns:a16="http://schemas.microsoft.com/office/drawing/2014/main" xmlns="" id="{AE9072D1-5D5E-413D-8609-01B04C74D1CE}"/>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2" name="テキスト ボックス 61">
          <a:extLst>
            <a:ext uri="{FF2B5EF4-FFF2-40B4-BE49-F238E27FC236}">
              <a16:creationId xmlns:a16="http://schemas.microsoft.com/office/drawing/2014/main" xmlns="" id="{4CAD9E67-1080-4FFF-923E-5F91EC044D15}"/>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3" name="直線コネクタ 62">
          <a:extLst>
            <a:ext uri="{FF2B5EF4-FFF2-40B4-BE49-F238E27FC236}">
              <a16:creationId xmlns:a16="http://schemas.microsoft.com/office/drawing/2014/main" xmlns="" id="{27BCDF3E-9869-4481-A862-1E42C6650E0E}"/>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4" name="テキスト ボックス 63">
          <a:extLst>
            <a:ext uri="{FF2B5EF4-FFF2-40B4-BE49-F238E27FC236}">
              <a16:creationId xmlns:a16="http://schemas.microsoft.com/office/drawing/2014/main" xmlns="" id="{174D6E5B-8C72-49AC-8D5A-F8B0EAB59CFF}"/>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5" name="直線コネクタ 64">
          <a:extLst>
            <a:ext uri="{FF2B5EF4-FFF2-40B4-BE49-F238E27FC236}">
              <a16:creationId xmlns:a16="http://schemas.microsoft.com/office/drawing/2014/main" xmlns="" id="{618E5748-1415-4BAE-BD7D-0BBF8DAA79C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6" name="テキスト ボックス 65">
          <a:extLst>
            <a:ext uri="{FF2B5EF4-FFF2-40B4-BE49-F238E27FC236}">
              <a16:creationId xmlns:a16="http://schemas.microsoft.com/office/drawing/2014/main" xmlns="" id="{5C62871B-A959-45BA-BFB7-5AF220BA30E1}"/>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7" name="直線コネクタ 66">
          <a:extLst>
            <a:ext uri="{FF2B5EF4-FFF2-40B4-BE49-F238E27FC236}">
              <a16:creationId xmlns:a16="http://schemas.microsoft.com/office/drawing/2014/main" xmlns="" id="{0E7490EE-8166-4D8C-A4E3-4DFF996EBC37}"/>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8" name="テキスト ボックス 67">
          <a:extLst>
            <a:ext uri="{FF2B5EF4-FFF2-40B4-BE49-F238E27FC236}">
              <a16:creationId xmlns:a16="http://schemas.microsoft.com/office/drawing/2014/main" xmlns="" id="{9DC6905D-DCB5-4B2B-9EE2-5E3C840E914B}"/>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9" name="直線コネクタ 68">
          <a:extLst>
            <a:ext uri="{FF2B5EF4-FFF2-40B4-BE49-F238E27FC236}">
              <a16:creationId xmlns:a16="http://schemas.microsoft.com/office/drawing/2014/main" xmlns="" id="{AE404F8C-DA38-425E-B796-D32368216FB7}"/>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70" name="テキスト ボックス 69">
          <a:extLst>
            <a:ext uri="{FF2B5EF4-FFF2-40B4-BE49-F238E27FC236}">
              <a16:creationId xmlns:a16="http://schemas.microsoft.com/office/drawing/2014/main" xmlns="" id="{F214FB30-2165-4DF7-935A-EECC1021A29E}"/>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1" name="直線コネクタ 70">
          <a:extLst>
            <a:ext uri="{FF2B5EF4-FFF2-40B4-BE49-F238E27FC236}">
              <a16:creationId xmlns:a16="http://schemas.microsoft.com/office/drawing/2014/main" xmlns="" id="{824A52F7-AE26-4020-B148-797114558B1A}"/>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2" name="テキスト ボックス 71">
          <a:extLst>
            <a:ext uri="{FF2B5EF4-FFF2-40B4-BE49-F238E27FC236}">
              <a16:creationId xmlns:a16="http://schemas.microsoft.com/office/drawing/2014/main" xmlns="" id="{628C9679-482B-4335-8A63-61FC3BC43D74}"/>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3" name="有形固定資産減価償却率グラフ枠">
          <a:extLst>
            <a:ext uri="{FF2B5EF4-FFF2-40B4-BE49-F238E27FC236}">
              <a16:creationId xmlns:a16="http://schemas.microsoft.com/office/drawing/2014/main" xmlns="" id="{9FA0606F-1526-40AF-B69B-01E8D4E5BA3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119592</xdr:rowOff>
    </xdr:from>
    <xdr:to>
      <xdr:col>23</xdr:col>
      <xdr:colOff>85090</xdr:colOff>
      <xdr:row>34</xdr:row>
      <xdr:rowOff>151342</xdr:rowOff>
    </xdr:to>
    <xdr:cxnSp macro="">
      <xdr:nvCxnSpPr>
        <xdr:cNvPr id="74" name="直線コネクタ 73">
          <a:extLst>
            <a:ext uri="{FF2B5EF4-FFF2-40B4-BE49-F238E27FC236}">
              <a16:creationId xmlns:a16="http://schemas.microsoft.com/office/drawing/2014/main" xmlns="" id="{477AFF3D-3EB4-4421-9702-91597F8D6129}"/>
            </a:ext>
          </a:extLst>
        </xdr:cNvPr>
        <xdr:cNvCxnSpPr/>
      </xdr:nvCxnSpPr>
      <xdr:spPr>
        <a:xfrm flipV="1">
          <a:off x="4760595" y="5348817"/>
          <a:ext cx="1270" cy="140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155169</xdr:rowOff>
    </xdr:from>
    <xdr:ext cx="405111" cy="259045"/>
    <xdr:sp macro="" textlink="">
      <xdr:nvSpPr>
        <xdr:cNvPr id="75" name="有形固定資産減価償却率最小値テキスト">
          <a:extLst>
            <a:ext uri="{FF2B5EF4-FFF2-40B4-BE49-F238E27FC236}">
              <a16:creationId xmlns:a16="http://schemas.microsoft.com/office/drawing/2014/main" xmlns="" id="{80CD9150-DD7E-4F03-BA62-43E290C331E6}"/>
            </a:ext>
          </a:extLst>
        </xdr:cNvPr>
        <xdr:cNvSpPr txBox="1"/>
      </xdr:nvSpPr>
      <xdr:spPr>
        <a:xfrm>
          <a:off x="4813300" y="67559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151342</xdr:rowOff>
    </xdr:from>
    <xdr:to>
      <xdr:col>23</xdr:col>
      <xdr:colOff>174625</xdr:colOff>
      <xdr:row>34</xdr:row>
      <xdr:rowOff>151342</xdr:rowOff>
    </xdr:to>
    <xdr:cxnSp macro="">
      <xdr:nvCxnSpPr>
        <xdr:cNvPr id="76" name="直線コネクタ 75">
          <a:extLst>
            <a:ext uri="{FF2B5EF4-FFF2-40B4-BE49-F238E27FC236}">
              <a16:creationId xmlns:a16="http://schemas.microsoft.com/office/drawing/2014/main" xmlns="" id="{40D6D3EF-8B30-41C9-B88E-ED14AEB07129}"/>
            </a:ext>
          </a:extLst>
        </xdr:cNvPr>
        <xdr:cNvCxnSpPr/>
      </xdr:nvCxnSpPr>
      <xdr:spPr>
        <a:xfrm>
          <a:off x="4673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66269</xdr:rowOff>
    </xdr:from>
    <xdr:ext cx="405111" cy="259045"/>
    <xdr:sp macro="" textlink="">
      <xdr:nvSpPr>
        <xdr:cNvPr id="77" name="有形固定資産減価償却率最大値テキスト">
          <a:extLst>
            <a:ext uri="{FF2B5EF4-FFF2-40B4-BE49-F238E27FC236}">
              <a16:creationId xmlns:a16="http://schemas.microsoft.com/office/drawing/2014/main" xmlns="" id="{110FFDBD-B220-40E4-BB94-8EB2A96144C4}"/>
            </a:ext>
          </a:extLst>
        </xdr:cNvPr>
        <xdr:cNvSpPr txBox="1"/>
      </xdr:nvSpPr>
      <xdr:spPr>
        <a:xfrm>
          <a:off x="4813300" y="5124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119592</xdr:rowOff>
    </xdr:from>
    <xdr:to>
      <xdr:col>23</xdr:col>
      <xdr:colOff>174625</xdr:colOff>
      <xdr:row>26</xdr:row>
      <xdr:rowOff>119592</xdr:rowOff>
    </xdr:to>
    <xdr:cxnSp macro="">
      <xdr:nvCxnSpPr>
        <xdr:cNvPr id="78" name="直線コネクタ 77">
          <a:extLst>
            <a:ext uri="{FF2B5EF4-FFF2-40B4-BE49-F238E27FC236}">
              <a16:creationId xmlns:a16="http://schemas.microsoft.com/office/drawing/2014/main" xmlns="" id="{D9C7F575-9D80-4C45-8818-38A99632824F}"/>
            </a:ext>
          </a:extLst>
        </xdr:cNvPr>
        <xdr:cNvCxnSpPr/>
      </xdr:nvCxnSpPr>
      <xdr:spPr>
        <a:xfrm>
          <a:off x="4673600" y="53488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96749</xdr:rowOff>
    </xdr:from>
    <xdr:ext cx="405111" cy="259045"/>
    <xdr:sp macro="" textlink="">
      <xdr:nvSpPr>
        <xdr:cNvPr id="79" name="有形固定資産減価償却率平均値テキスト">
          <a:extLst>
            <a:ext uri="{FF2B5EF4-FFF2-40B4-BE49-F238E27FC236}">
              <a16:creationId xmlns:a16="http://schemas.microsoft.com/office/drawing/2014/main" xmlns="" id="{A3DAE3D3-ACB6-4C10-8FE2-558BD3947D04}"/>
            </a:ext>
          </a:extLst>
        </xdr:cNvPr>
        <xdr:cNvSpPr txBox="1"/>
      </xdr:nvSpPr>
      <xdr:spPr>
        <a:xfrm>
          <a:off x="4813300" y="584032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73872</xdr:rowOff>
    </xdr:from>
    <xdr:to>
      <xdr:col>23</xdr:col>
      <xdr:colOff>136525</xdr:colOff>
      <xdr:row>31</xdr:row>
      <xdr:rowOff>4022</xdr:rowOff>
    </xdr:to>
    <xdr:sp macro="" textlink="">
      <xdr:nvSpPr>
        <xdr:cNvPr id="80" name="フローチャート: 判断 79">
          <a:extLst>
            <a:ext uri="{FF2B5EF4-FFF2-40B4-BE49-F238E27FC236}">
              <a16:creationId xmlns:a16="http://schemas.microsoft.com/office/drawing/2014/main" xmlns="" id="{6029B282-EC46-4E3C-9449-AD183767797F}"/>
            </a:ext>
          </a:extLst>
        </xdr:cNvPr>
        <xdr:cNvSpPr/>
      </xdr:nvSpPr>
      <xdr:spPr>
        <a:xfrm>
          <a:off x="4711700" y="59888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66675</xdr:rowOff>
    </xdr:from>
    <xdr:to>
      <xdr:col>19</xdr:col>
      <xdr:colOff>187325</xdr:colOff>
      <xdr:row>30</xdr:row>
      <xdr:rowOff>168275</xdr:rowOff>
    </xdr:to>
    <xdr:sp macro="" textlink="">
      <xdr:nvSpPr>
        <xdr:cNvPr id="81" name="フローチャート: 判断 80">
          <a:extLst>
            <a:ext uri="{FF2B5EF4-FFF2-40B4-BE49-F238E27FC236}">
              <a16:creationId xmlns:a16="http://schemas.microsoft.com/office/drawing/2014/main" xmlns="" id="{05544DC9-8FF3-45FD-B50D-9F67FFAF2F63}"/>
            </a:ext>
          </a:extLst>
        </xdr:cNvPr>
        <xdr:cNvSpPr/>
      </xdr:nvSpPr>
      <xdr:spPr>
        <a:xfrm>
          <a:off x="4000500" y="598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55880</xdr:rowOff>
    </xdr:from>
    <xdr:to>
      <xdr:col>15</xdr:col>
      <xdr:colOff>187325</xdr:colOff>
      <xdr:row>30</xdr:row>
      <xdr:rowOff>157480</xdr:rowOff>
    </xdr:to>
    <xdr:sp macro="" textlink="">
      <xdr:nvSpPr>
        <xdr:cNvPr id="82" name="フローチャート: 判断 81">
          <a:extLst>
            <a:ext uri="{FF2B5EF4-FFF2-40B4-BE49-F238E27FC236}">
              <a16:creationId xmlns:a16="http://schemas.microsoft.com/office/drawing/2014/main" xmlns="" id="{239478B1-8B86-45B1-A3A6-B75C2F8BC952}"/>
            </a:ext>
          </a:extLst>
        </xdr:cNvPr>
        <xdr:cNvSpPr/>
      </xdr:nvSpPr>
      <xdr:spPr>
        <a:xfrm>
          <a:off x="3238500" y="5970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130175</xdr:rowOff>
    </xdr:from>
    <xdr:to>
      <xdr:col>11</xdr:col>
      <xdr:colOff>187325</xdr:colOff>
      <xdr:row>30</xdr:row>
      <xdr:rowOff>60325</xdr:rowOff>
    </xdr:to>
    <xdr:sp macro="" textlink="">
      <xdr:nvSpPr>
        <xdr:cNvPr id="83" name="フローチャート: 判断 82">
          <a:extLst>
            <a:ext uri="{FF2B5EF4-FFF2-40B4-BE49-F238E27FC236}">
              <a16:creationId xmlns:a16="http://schemas.microsoft.com/office/drawing/2014/main" xmlns="" id="{919C98AA-676E-40A0-9514-44BAC550C356}"/>
            </a:ext>
          </a:extLst>
        </xdr:cNvPr>
        <xdr:cNvSpPr/>
      </xdr:nvSpPr>
      <xdr:spPr>
        <a:xfrm>
          <a:off x="2476500" y="587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25823</xdr:rowOff>
    </xdr:from>
    <xdr:to>
      <xdr:col>7</xdr:col>
      <xdr:colOff>187325</xdr:colOff>
      <xdr:row>29</xdr:row>
      <xdr:rowOff>127423</xdr:rowOff>
    </xdr:to>
    <xdr:sp macro="" textlink="">
      <xdr:nvSpPr>
        <xdr:cNvPr id="84" name="フローチャート: 判断 83">
          <a:extLst>
            <a:ext uri="{FF2B5EF4-FFF2-40B4-BE49-F238E27FC236}">
              <a16:creationId xmlns:a16="http://schemas.microsoft.com/office/drawing/2014/main" xmlns="" id="{6514F069-5987-450D-8A0F-DC83DBC9C7EC}"/>
            </a:ext>
          </a:extLst>
        </xdr:cNvPr>
        <xdr:cNvSpPr/>
      </xdr:nvSpPr>
      <xdr:spPr>
        <a:xfrm>
          <a:off x="1714500" y="5769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D9AF889C-A467-43A2-B5DA-065D456BC88B}"/>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xmlns="" id="{84339E53-D024-4BAC-8C7C-F37B82F21601}"/>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xmlns="" id="{4196D61F-EF4A-49FA-A441-B45039C0B6FB}"/>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8" name="テキスト ボックス 87">
          <a:extLst>
            <a:ext uri="{FF2B5EF4-FFF2-40B4-BE49-F238E27FC236}">
              <a16:creationId xmlns:a16="http://schemas.microsoft.com/office/drawing/2014/main" xmlns="" id="{C3B85DA3-0B23-4499-B436-4D06B87C11EC}"/>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9" name="テキスト ボックス 88">
          <a:extLst>
            <a:ext uri="{FF2B5EF4-FFF2-40B4-BE49-F238E27FC236}">
              <a16:creationId xmlns:a16="http://schemas.microsoft.com/office/drawing/2014/main" xmlns="" id="{D33E9ADB-61C9-4D86-A13E-8E2C1B875627}"/>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114723</xdr:rowOff>
    </xdr:from>
    <xdr:to>
      <xdr:col>23</xdr:col>
      <xdr:colOff>136525</xdr:colOff>
      <xdr:row>32</xdr:row>
      <xdr:rowOff>44873</xdr:rowOff>
    </xdr:to>
    <xdr:sp macro="" textlink="">
      <xdr:nvSpPr>
        <xdr:cNvPr id="90" name="楕円 89">
          <a:extLst>
            <a:ext uri="{FF2B5EF4-FFF2-40B4-BE49-F238E27FC236}">
              <a16:creationId xmlns:a16="http://schemas.microsoft.com/office/drawing/2014/main" xmlns="" id="{3C1F6782-90D3-4436-8537-9C5DDB5FA324}"/>
            </a:ext>
          </a:extLst>
        </xdr:cNvPr>
        <xdr:cNvSpPr/>
      </xdr:nvSpPr>
      <xdr:spPr>
        <a:xfrm>
          <a:off x="4711700" y="6201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93150</xdr:rowOff>
    </xdr:from>
    <xdr:ext cx="405111" cy="259045"/>
    <xdr:sp macro="" textlink="">
      <xdr:nvSpPr>
        <xdr:cNvPr id="91" name="有形固定資産減価償却率該当値テキスト">
          <a:extLst>
            <a:ext uri="{FF2B5EF4-FFF2-40B4-BE49-F238E27FC236}">
              <a16:creationId xmlns:a16="http://schemas.microsoft.com/office/drawing/2014/main" xmlns="" id="{D4AA7F47-43FF-480C-AD5A-88807B2A62D9}"/>
            </a:ext>
          </a:extLst>
        </xdr:cNvPr>
        <xdr:cNvSpPr txBox="1"/>
      </xdr:nvSpPr>
      <xdr:spPr>
        <a:xfrm>
          <a:off x="4813300" y="6179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82338</xdr:rowOff>
    </xdr:from>
    <xdr:to>
      <xdr:col>19</xdr:col>
      <xdr:colOff>187325</xdr:colOff>
      <xdr:row>32</xdr:row>
      <xdr:rowOff>12488</xdr:rowOff>
    </xdr:to>
    <xdr:sp macro="" textlink="">
      <xdr:nvSpPr>
        <xdr:cNvPr id="92" name="楕円 91">
          <a:extLst>
            <a:ext uri="{FF2B5EF4-FFF2-40B4-BE49-F238E27FC236}">
              <a16:creationId xmlns:a16="http://schemas.microsoft.com/office/drawing/2014/main" xmlns="" id="{6E3CC56A-CF08-4E61-A731-FF65BDA2A801}"/>
            </a:ext>
          </a:extLst>
        </xdr:cNvPr>
        <xdr:cNvSpPr/>
      </xdr:nvSpPr>
      <xdr:spPr>
        <a:xfrm>
          <a:off x="40005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133138</xdr:rowOff>
    </xdr:from>
    <xdr:to>
      <xdr:col>23</xdr:col>
      <xdr:colOff>85725</xdr:colOff>
      <xdr:row>31</xdr:row>
      <xdr:rowOff>165523</xdr:rowOff>
    </xdr:to>
    <xdr:cxnSp macro="">
      <xdr:nvCxnSpPr>
        <xdr:cNvPr id="93" name="直線コネクタ 92">
          <a:extLst>
            <a:ext uri="{FF2B5EF4-FFF2-40B4-BE49-F238E27FC236}">
              <a16:creationId xmlns:a16="http://schemas.microsoft.com/office/drawing/2014/main" xmlns="" id="{38CE8505-D2C4-4408-9843-D198809B3093}"/>
            </a:ext>
          </a:extLst>
        </xdr:cNvPr>
        <xdr:cNvCxnSpPr/>
      </xdr:nvCxnSpPr>
      <xdr:spPr>
        <a:xfrm>
          <a:off x="4051300" y="6219613"/>
          <a:ext cx="711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94" name="楕円 93">
          <a:extLst>
            <a:ext uri="{FF2B5EF4-FFF2-40B4-BE49-F238E27FC236}">
              <a16:creationId xmlns:a16="http://schemas.microsoft.com/office/drawing/2014/main" xmlns="" id="{DE50E3AE-CE35-4A08-B8AE-A7C5DE99BCE5}"/>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133138</xdr:rowOff>
    </xdr:to>
    <xdr:cxnSp macro="">
      <xdr:nvCxnSpPr>
        <xdr:cNvPr id="95" name="直線コネクタ 94">
          <a:extLst>
            <a:ext uri="{FF2B5EF4-FFF2-40B4-BE49-F238E27FC236}">
              <a16:creationId xmlns:a16="http://schemas.microsoft.com/office/drawing/2014/main" xmlns="" id="{A02E172E-2E35-4623-8BB1-03CF26C295B3}"/>
            </a:ext>
          </a:extLst>
        </xdr:cNvPr>
        <xdr:cNvCxnSpPr/>
      </xdr:nvCxnSpPr>
      <xdr:spPr>
        <a:xfrm>
          <a:off x="3289300" y="6172835"/>
          <a:ext cx="7620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167428</xdr:rowOff>
    </xdr:from>
    <xdr:to>
      <xdr:col>11</xdr:col>
      <xdr:colOff>187325</xdr:colOff>
      <xdr:row>31</xdr:row>
      <xdr:rowOff>97578</xdr:rowOff>
    </xdr:to>
    <xdr:sp macro="" textlink="">
      <xdr:nvSpPr>
        <xdr:cNvPr id="96" name="楕円 95">
          <a:extLst>
            <a:ext uri="{FF2B5EF4-FFF2-40B4-BE49-F238E27FC236}">
              <a16:creationId xmlns:a16="http://schemas.microsoft.com/office/drawing/2014/main" xmlns="" id="{F93CA703-BBE6-498F-B26E-257BDEEF78D1}"/>
            </a:ext>
          </a:extLst>
        </xdr:cNvPr>
        <xdr:cNvSpPr/>
      </xdr:nvSpPr>
      <xdr:spPr>
        <a:xfrm>
          <a:off x="2476500" y="6082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46778</xdr:rowOff>
    </xdr:from>
    <xdr:to>
      <xdr:col>15</xdr:col>
      <xdr:colOff>136525</xdr:colOff>
      <xdr:row>31</xdr:row>
      <xdr:rowOff>86360</xdr:rowOff>
    </xdr:to>
    <xdr:cxnSp macro="">
      <xdr:nvCxnSpPr>
        <xdr:cNvPr id="97" name="直線コネクタ 96">
          <a:extLst>
            <a:ext uri="{FF2B5EF4-FFF2-40B4-BE49-F238E27FC236}">
              <a16:creationId xmlns:a16="http://schemas.microsoft.com/office/drawing/2014/main" xmlns="" id="{07E3C3A9-66E0-4A8C-91EA-7296D7D6DF0D}"/>
            </a:ext>
          </a:extLst>
        </xdr:cNvPr>
        <xdr:cNvCxnSpPr/>
      </xdr:nvCxnSpPr>
      <xdr:spPr>
        <a:xfrm>
          <a:off x="2527300" y="6133253"/>
          <a:ext cx="762000" cy="39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13352</xdr:rowOff>
    </xdr:from>
    <xdr:ext cx="405111" cy="259045"/>
    <xdr:sp macro="" textlink="">
      <xdr:nvSpPr>
        <xdr:cNvPr id="98" name="n_1aveValue有形固定資産減価償却率">
          <a:extLst>
            <a:ext uri="{FF2B5EF4-FFF2-40B4-BE49-F238E27FC236}">
              <a16:creationId xmlns:a16="http://schemas.microsoft.com/office/drawing/2014/main" xmlns="" id="{DEA0FAA2-975A-4FB6-980C-E9A0A9230CC9}"/>
            </a:ext>
          </a:extLst>
        </xdr:cNvPr>
        <xdr:cNvSpPr txBox="1"/>
      </xdr:nvSpPr>
      <xdr:spPr>
        <a:xfrm>
          <a:off x="3836044" y="5756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2557</xdr:rowOff>
    </xdr:from>
    <xdr:ext cx="405111" cy="259045"/>
    <xdr:sp macro="" textlink="">
      <xdr:nvSpPr>
        <xdr:cNvPr id="99" name="n_2aveValue有形固定資産減価償却率">
          <a:extLst>
            <a:ext uri="{FF2B5EF4-FFF2-40B4-BE49-F238E27FC236}">
              <a16:creationId xmlns:a16="http://schemas.microsoft.com/office/drawing/2014/main" xmlns="" id="{773BFAB0-DE5E-4AF2-B469-C8460AF2ADA2}"/>
            </a:ext>
          </a:extLst>
        </xdr:cNvPr>
        <xdr:cNvSpPr txBox="1"/>
      </xdr:nvSpPr>
      <xdr:spPr>
        <a:xfrm>
          <a:off x="3086744" y="5746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76852</xdr:rowOff>
    </xdr:from>
    <xdr:ext cx="405111" cy="259045"/>
    <xdr:sp macro="" textlink="">
      <xdr:nvSpPr>
        <xdr:cNvPr id="100" name="n_3aveValue有形固定資産減価償却率">
          <a:extLst>
            <a:ext uri="{FF2B5EF4-FFF2-40B4-BE49-F238E27FC236}">
              <a16:creationId xmlns:a16="http://schemas.microsoft.com/office/drawing/2014/main" xmlns="" id="{D9B20166-13D9-45D2-98BF-E3C85E237A90}"/>
            </a:ext>
          </a:extLst>
        </xdr:cNvPr>
        <xdr:cNvSpPr txBox="1"/>
      </xdr:nvSpPr>
      <xdr:spPr>
        <a:xfrm>
          <a:off x="2324744" y="5648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143950</xdr:rowOff>
    </xdr:from>
    <xdr:ext cx="405111" cy="259045"/>
    <xdr:sp macro="" textlink="">
      <xdr:nvSpPr>
        <xdr:cNvPr id="101" name="n_4aveValue有形固定資産減価償却率">
          <a:extLst>
            <a:ext uri="{FF2B5EF4-FFF2-40B4-BE49-F238E27FC236}">
              <a16:creationId xmlns:a16="http://schemas.microsoft.com/office/drawing/2014/main" xmlns="" id="{C9051DC9-EB19-4999-8EA0-806F4B992698}"/>
            </a:ext>
          </a:extLst>
        </xdr:cNvPr>
        <xdr:cNvSpPr txBox="1"/>
      </xdr:nvSpPr>
      <xdr:spPr>
        <a:xfrm>
          <a:off x="1562744" y="5544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3615</xdr:rowOff>
    </xdr:from>
    <xdr:ext cx="405111" cy="259045"/>
    <xdr:sp macro="" textlink="">
      <xdr:nvSpPr>
        <xdr:cNvPr id="102" name="n_1mainValue有形固定資産減価償却率">
          <a:extLst>
            <a:ext uri="{FF2B5EF4-FFF2-40B4-BE49-F238E27FC236}">
              <a16:creationId xmlns:a16="http://schemas.microsoft.com/office/drawing/2014/main" xmlns="" id="{60FAB33D-E1FC-47E9-835B-852A98E5FA48}"/>
            </a:ext>
          </a:extLst>
        </xdr:cNvPr>
        <xdr:cNvSpPr txBox="1"/>
      </xdr:nvSpPr>
      <xdr:spPr>
        <a:xfrm>
          <a:off x="3836044" y="62615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103" name="n_2mainValue有形固定資産減価償却率">
          <a:extLst>
            <a:ext uri="{FF2B5EF4-FFF2-40B4-BE49-F238E27FC236}">
              <a16:creationId xmlns:a16="http://schemas.microsoft.com/office/drawing/2014/main" xmlns="" id="{24D8E570-3BFC-4295-A5EC-0E47FA374616}"/>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88705</xdr:rowOff>
    </xdr:from>
    <xdr:ext cx="405111" cy="259045"/>
    <xdr:sp macro="" textlink="">
      <xdr:nvSpPr>
        <xdr:cNvPr id="104" name="n_3mainValue有形固定資産減価償却率">
          <a:extLst>
            <a:ext uri="{FF2B5EF4-FFF2-40B4-BE49-F238E27FC236}">
              <a16:creationId xmlns:a16="http://schemas.microsoft.com/office/drawing/2014/main" xmlns="" id="{CFAACB3B-CB96-4500-BF5D-DF78F937277F}"/>
            </a:ext>
          </a:extLst>
        </xdr:cNvPr>
        <xdr:cNvSpPr txBox="1"/>
      </xdr:nvSpPr>
      <xdr:spPr>
        <a:xfrm>
          <a:off x="2324744" y="61751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xmlns="" id="{B71B48E3-50B1-4E9B-9699-D495E25C05D8}"/>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xmlns="" id="{EEBF251C-CDDF-4F52-AD2C-E8D2CAE47466}"/>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xmlns="" id="{BC0FD2A8-D499-4594-9D3E-74E3CB016641}"/>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[ 285.4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xmlns="" id="{50494B04-42C6-4809-BC37-0216D1817AA9}"/>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xmlns="" id="{7BD10591-8A62-41FB-8233-C1969741309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xmlns="" id="{EE9A1A6B-5B73-4EE2-A156-DEDA761A03D7}"/>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xmlns="" id="{C05259EA-BE8A-4257-A397-405E9E98D5C9}"/>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xmlns="" id="{C5F3162D-BDF9-4736-8918-521FD2340311}"/>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xmlns="" id="{0BD6DDA8-9867-469C-B606-40BD0B9138D7}"/>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xmlns="" id="{6FED8970-531B-4063-9843-D581BFA94C02}"/>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xmlns="" id="{578CC55B-386E-4E94-8164-D7E54709DA66}"/>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xmlns="" id="{0A226ABB-BC5A-4275-9C81-4A2790B629E3}"/>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xmlns="" id="{8F1C1D3A-6132-4640-902B-72364FCD5FE3}"/>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債務償還比率は類似団体平均を大きく下回っており、主な要因としては、新規に発行する地方債の抑制を</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行ってきたこと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によ</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将来負担額は同水準であり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、引き続き、維持していく</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xmlns="" id="{CB77B30A-991F-41C9-BEF1-A0E6FF7997A8}"/>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xmlns="" id="{D16AB4CD-80FC-42FA-AE59-AA7AC6DD8B72}"/>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xmlns="" id="{6B1E2CF9-967C-4A96-AB3D-883E7E5156F6}"/>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79375</xdr:rowOff>
    </xdr:from>
    <xdr:to>
      <xdr:col>80</xdr:col>
      <xdr:colOff>9525</xdr:colOff>
      <xdr:row>34</xdr:row>
      <xdr:rowOff>79375</xdr:rowOff>
    </xdr:to>
    <xdr:cxnSp macro="">
      <xdr:nvCxnSpPr>
        <xdr:cNvPr id="121" name="直線コネクタ 120">
          <a:extLst>
            <a:ext uri="{FF2B5EF4-FFF2-40B4-BE49-F238E27FC236}">
              <a16:creationId xmlns:a16="http://schemas.microsoft.com/office/drawing/2014/main" xmlns="" id="{0F31DFE1-995F-43D1-A4D9-E5752CC16CCA}"/>
            </a:ext>
          </a:extLst>
        </xdr:cNvPr>
        <xdr:cNvCxnSpPr/>
      </xdr:nvCxnSpPr>
      <xdr:spPr>
        <a:xfrm>
          <a:off x="11303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33</xdr:row>
      <xdr:rowOff>157024</xdr:rowOff>
    </xdr:from>
    <xdr:ext cx="482824" cy="225703"/>
    <xdr:sp macro="" textlink="">
      <xdr:nvSpPr>
        <xdr:cNvPr id="122" name="テキスト ボックス 121">
          <a:extLst>
            <a:ext uri="{FF2B5EF4-FFF2-40B4-BE49-F238E27FC236}">
              <a16:creationId xmlns:a16="http://schemas.microsoft.com/office/drawing/2014/main" xmlns="" id="{B7C729E5-4F43-4B39-80E8-FC355CDE493C}"/>
            </a:ext>
          </a:extLst>
        </xdr:cNvPr>
        <xdr:cNvSpPr txBox="1"/>
      </xdr:nvSpPr>
      <xdr:spPr>
        <a:xfrm>
          <a:off x="10756676" y="65863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161925</xdr:rowOff>
    </xdr:from>
    <xdr:to>
      <xdr:col>80</xdr:col>
      <xdr:colOff>9525</xdr:colOff>
      <xdr:row>31</xdr:row>
      <xdr:rowOff>161925</xdr:rowOff>
    </xdr:to>
    <xdr:cxnSp macro="">
      <xdr:nvCxnSpPr>
        <xdr:cNvPr id="123" name="直線コネクタ 122">
          <a:extLst>
            <a:ext uri="{FF2B5EF4-FFF2-40B4-BE49-F238E27FC236}">
              <a16:creationId xmlns:a16="http://schemas.microsoft.com/office/drawing/2014/main" xmlns="" id="{03147B3A-3E4B-46CF-B1EF-8CF8C5A2A1D9}"/>
            </a:ext>
          </a:extLst>
        </xdr:cNvPr>
        <xdr:cNvCxnSpPr/>
      </xdr:nvCxnSpPr>
      <xdr:spPr>
        <a:xfrm>
          <a:off x="11303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31</xdr:row>
      <xdr:rowOff>68124</xdr:rowOff>
    </xdr:from>
    <xdr:ext cx="482824" cy="225703"/>
    <xdr:sp macro="" textlink="">
      <xdr:nvSpPr>
        <xdr:cNvPr id="124" name="テキスト ボックス 123">
          <a:extLst>
            <a:ext uri="{FF2B5EF4-FFF2-40B4-BE49-F238E27FC236}">
              <a16:creationId xmlns:a16="http://schemas.microsoft.com/office/drawing/2014/main" xmlns="" id="{69F64BFC-A153-40AC-94C3-DD4B6D5767F7}"/>
            </a:ext>
          </a:extLst>
        </xdr:cNvPr>
        <xdr:cNvSpPr txBox="1"/>
      </xdr:nvSpPr>
      <xdr:spPr>
        <a:xfrm>
          <a:off x="10756676" y="61545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73025</xdr:rowOff>
    </xdr:from>
    <xdr:to>
      <xdr:col>80</xdr:col>
      <xdr:colOff>9525</xdr:colOff>
      <xdr:row>29</xdr:row>
      <xdr:rowOff>73025</xdr:rowOff>
    </xdr:to>
    <xdr:cxnSp macro="">
      <xdr:nvCxnSpPr>
        <xdr:cNvPr id="125" name="直線コネクタ 124">
          <a:extLst>
            <a:ext uri="{FF2B5EF4-FFF2-40B4-BE49-F238E27FC236}">
              <a16:creationId xmlns:a16="http://schemas.microsoft.com/office/drawing/2014/main" xmlns="" id="{35D9E640-F4F3-474E-AF93-36AA03BB2F93}"/>
            </a:ext>
          </a:extLst>
        </xdr:cNvPr>
        <xdr:cNvCxnSpPr/>
      </xdr:nvCxnSpPr>
      <xdr:spPr>
        <a:xfrm>
          <a:off x="11303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150674</xdr:rowOff>
    </xdr:from>
    <xdr:ext cx="410689" cy="225703"/>
    <xdr:sp macro="" textlink="">
      <xdr:nvSpPr>
        <xdr:cNvPr id="126" name="テキスト ボックス 125">
          <a:extLst>
            <a:ext uri="{FF2B5EF4-FFF2-40B4-BE49-F238E27FC236}">
              <a16:creationId xmlns:a16="http://schemas.microsoft.com/office/drawing/2014/main" xmlns="" id="{6FAE4412-DB9B-41A1-BD76-C3489F2F876A}"/>
            </a:ext>
          </a:extLst>
        </xdr:cNvPr>
        <xdr:cNvSpPr txBox="1"/>
      </xdr:nvSpPr>
      <xdr:spPr>
        <a:xfrm>
          <a:off x="10828811" y="57227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155575</xdr:rowOff>
    </xdr:from>
    <xdr:to>
      <xdr:col>80</xdr:col>
      <xdr:colOff>9525</xdr:colOff>
      <xdr:row>26</xdr:row>
      <xdr:rowOff>155575</xdr:rowOff>
    </xdr:to>
    <xdr:cxnSp macro="">
      <xdr:nvCxnSpPr>
        <xdr:cNvPr id="127" name="直線コネクタ 126">
          <a:extLst>
            <a:ext uri="{FF2B5EF4-FFF2-40B4-BE49-F238E27FC236}">
              <a16:creationId xmlns:a16="http://schemas.microsoft.com/office/drawing/2014/main" xmlns="" id="{0AD28D66-706C-4D86-AB9F-37EBC08A6EE3}"/>
            </a:ext>
          </a:extLst>
        </xdr:cNvPr>
        <xdr:cNvCxnSpPr/>
      </xdr:nvCxnSpPr>
      <xdr:spPr>
        <a:xfrm>
          <a:off x="11303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26</xdr:row>
      <xdr:rowOff>61774</xdr:rowOff>
    </xdr:from>
    <xdr:ext cx="308097" cy="225703"/>
    <xdr:sp macro="" textlink="">
      <xdr:nvSpPr>
        <xdr:cNvPr id="128" name="テキスト ボックス 127">
          <a:extLst>
            <a:ext uri="{FF2B5EF4-FFF2-40B4-BE49-F238E27FC236}">
              <a16:creationId xmlns:a16="http://schemas.microsoft.com/office/drawing/2014/main" xmlns="" id="{3B6E63F8-0259-42B5-9239-1BE44207B23C}"/>
            </a:ext>
          </a:extLst>
        </xdr:cNvPr>
        <xdr:cNvSpPr txBox="1"/>
      </xdr:nvSpPr>
      <xdr:spPr>
        <a:xfrm>
          <a:off x="10931403" y="52909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xmlns="" id="{37833042-95C8-40D7-9CFA-D88B44B360C1}"/>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xmlns="" id="{EE68D2BE-7FC8-4E87-865B-72F440A848EC}"/>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155575</xdr:rowOff>
    </xdr:from>
    <xdr:to>
      <xdr:col>76</xdr:col>
      <xdr:colOff>21589</xdr:colOff>
      <xdr:row>34</xdr:row>
      <xdr:rowOff>81707</xdr:rowOff>
    </xdr:to>
    <xdr:cxnSp macro="">
      <xdr:nvCxnSpPr>
        <xdr:cNvPr id="131" name="直線コネクタ 130">
          <a:extLst>
            <a:ext uri="{FF2B5EF4-FFF2-40B4-BE49-F238E27FC236}">
              <a16:creationId xmlns:a16="http://schemas.microsoft.com/office/drawing/2014/main" xmlns="" id="{A21705BD-25B7-466F-9E81-003DCB9C7F8E}"/>
            </a:ext>
          </a:extLst>
        </xdr:cNvPr>
        <xdr:cNvCxnSpPr/>
      </xdr:nvCxnSpPr>
      <xdr:spPr>
        <a:xfrm flipV="1">
          <a:off x="14793595" y="5384800"/>
          <a:ext cx="1269" cy="1297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85534</xdr:rowOff>
    </xdr:from>
    <xdr:ext cx="560923" cy="259045"/>
    <xdr:sp macro="" textlink="">
      <xdr:nvSpPr>
        <xdr:cNvPr id="132" name="債務償還比率最小値テキスト">
          <a:extLst>
            <a:ext uri="{FF2B5EF4-FFF2-40B4-BE49-F238E27FC236}">
              <a16:creationId xmlns:a16="http://schemas.microsoft.com/office/drawing/2014/main" xmlns="" id="{A68CD5DB-1C81-4581-830A-8B90DEDA9477}"/>
            </a:ext>
          </a:extLst>
        </xdr:cNvPr>
        <xdr:cNvSpPr txBox="1"/>
      </xdr:nvSpPr>
      <xdr:spPr>
        <a:xfrm>
          <a:off x="14846300" y="6686359"/>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81707</xdr:rowOff>
    </xdr:from>
    <xdr:to>
      <xdr:col>76</xdr:col>
      <xdr:colOff>111125</xdr:colOff>
      <xdr:row>34</xdr:row>
      <xdr:rowOff>81707</xdr:rowOff>
    </xdr:to>
    <xdr:cxnSp macro="">
      <xdr:nvCxnSpPr>
        <xdr:cNvPr id="133" name="直線コネクタ 132">
          <a:extLst>
            <a:ext uri="{FF2B5EF4-FFF2-40B4-BE49-F238E27FC236}">
              <a16:creationId xmlns:a16="http://schemas.microsoft.com/office/drawing/2014/main" xmlns="" id="{B91B2056-787D-4EE4-990B-F960B85E01BB}"/>
            </a:ext>
          </a:extLst>
        </xdr:cNvPr>
        <xdr:cNvCxnSpPr/>
      </xdr:nvCxnSpPr>
      <xdr:spPr>
        <a:xfrm>
          <a:off x="14706600" y="6682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102252</xdr:rowOff>
    </xdr:from>
    <xdr:ext cx="340478" cy="259045"/>
    <xdr:sp macro="" textlink="">
      <xdr:nvSpPr>
        <xdr:cNvPr id="134" name="債務償還比率最大値テキスト">
          <a:extLst>
            <a:ext uri="{FF2B5EF4-FFF2-40B4-BE49-F238E27FC236}">
              <a16:creationId xmlns:a16="http://schemas.microsoft.com/office/drawing/2014/main" xmlns="" id="{F874FDD4-633A-413B-ACA0-FAD0BC14F2BE}"/>
            </a:ext>
          </a:extLst>
        </xdr:cNvPr>
        <xdr:cNvSpPr txBox="1"/>
      </xdr:nvSpPr>
      <xdr:spPr>
        <a:xfrm>
          <a:off x="14846300" y="51600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155575</xdr:rowOff>
    </xdr:from>
    <xdr:to>
      <xdr:col>76</xdr:col>
      <xdr:colOff>111125</xdr:colOff>
      <xdr:row>26</xdr:row>
      <xdr:rowOff>155575</xdr:rowOff>
    </xdr:to>
    <xdr:cxnSp macro="">
      <xdr:nvCxnSpPr>
        <xdr:cNvPr id="135" name="直線コネクタ 134">
          <a:extLst>
            <a:ext uri="{FF2B5EF4-FFF2-40B4-BE49-F238E27FC236}">
              <a16:creationId xmlns:a16="http://schemas.microsoft.com/office/drawing/2014/main" xmlns="" id="{6D440667-5D90-44F7-AB9C-799E35C1E104}"/>
            </a:ext>
          </a:extLst>
        </xdr:cNvPr>
        <xdr:cNvCxnSpPr/>
      </xdr:nvCxnSpPr>
      <xdr:spPr>
        <a:xfrm>
          <a:off x="14706600" y="538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77771</xdr:rowOff>
    </xdr:from>
    <xdr:ext cx="469744" cy="259045"/>
    <xdr:sp macro="" textlink="">
      <xdr:nvSpPr>
        <xdr:cNvPr id="136" name="債務償還比率平均値テキスト">
          <a:extLst>
            <a:ext uri="{FF2B5EF4-FFF2-40B4-BE49-F238E27FC236}">
              <a16:creationId xmlns:a16="http://schemas.microsoft.com/office/drawing/2014/main" xmlns="" id="{84F6AEC0-C7F2-41A8-A81A-DA36918B8E25}"/>
            </a:ext>
          </a:extLst>
        </xdr:cNvPr>
        <xdr:cNvSpPr txBox="1"/>
      </xdr:nvSpPr>
      <xdr:spPr>
        <a:xfrm>
          <a:off x="14846300" y="582134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99344</xdr:rowOff>
    </xdr:from>
    <xdr:to>
      <xdr:col>76</xdr:col>
      <xdr:colOff>73025</xdr:colOff>
      <xdr:row>30</xdr:row>
      <xdr:rowOff>29494</xdr:rowOff>
    </xdr:to>
    <xdr:sp macro="" textlink="">
      <xdr:nvSpPr>
        <xdr:cNvPr id="137" name="フローチャート: 判断 136">
          <a:extLst>
            <a:ext uri="{FF2B5EF4-FFF2-40B4-BE49-F238E27FC236}">
              <a16:creationId xmlns:a16="http://schemas.microsoft.com/office/drawing/2014/main" xmlns="" id="{56A832B7-BFF8-44E5-A26D-95F612997B9B}"/>
            </a:ext>
          </a:extLst>
        </xdr:cNvPr>
        <xdr:cNvSpPr/>
      </xdr:nvSpPr>
      <xdr:spPr>
        <a:xfrm>
          <a:off x="14744700" y="5842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79395</xdr:rowOff>
    </xdr:from>
    <xdr:to>
      <xdr:col>72</xdr:col>
      <xdr:colOff>123825</xdr:colOff>
      <xdr:row>30</xdr:row>
      <xdr:rowOff>9545</xdr:rowOff>
    </xdr:to>
    <xdr:sp macro="" textlink="">
      <xdr:nvSpPr>
        <xdr:cNvPr id="138" name="フローチャート: 判断 137">
          <a:extLst>
            <a:ext uri="{FF2B5EF4-FFF2-40B4-BE49-F238E27FC236}">
              <a16:creationId xmlns:a16="http://schemas.microsoft.com/office/drawing/2014/main" xmlns="" id="{7830ECFA-D90D-4BF3-9094-B3AA4B6FD0A6}"/>
            </a:ext>
          </a:extLst>
        </xdr:cNvPr>
        <xdr:cNvSpPr/>
      </xdr:nvSpPr>
      <xdr:spPr>
        <a:xfrm>
          <a:off x="14033500" y="5822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88204</xdr:rowOff>
    </xdr:from>
    <xdr:to>
      <xdr:col>68</xdr:col>
      <xdr:colOff>123825</xdr:colOff>
      <xdr:row>30</xdr:row>
      <xdr:rowOff>18354</xdr:rowOff>
    </xdr:to>
    <xdr:sp macro="" textlink="">
      <xdr:nvSpPr>
        <xdr:cNvPr id="139" name="フローチャート: 判断 138">
          <a:extLst>
            <a:ext uri="{FF2B5EF4-FFF2-40B4-BE49-F238E27FC236}">
              <a16:creationId xmlns:a16="http://schemas.microsoft.com/office/drawing/2014/main" xmlns="" id="{D06670A4-5058-4870-A8F8-90A90C3DF855}"/>
            </a:ext>
          </a:extLst>
        </xdr:cNvPr>
        <xdr:cNvSpPr/>
      </xdr:nvSpPr>
      <xdr:spPr>
        <a:xfrm>
          <a:off x="13271500" y="5831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103403</xdr:rowOff>
    </xdr:from>
    <xdr:to>
      <xdr:col>64</xdr:col>
      <xdr:colOff>123825</xdr:colOff>
      <xdr:row>30</xdr:row>
      <xdr:rowOff>33553</xdr:rowOff>
    </xdr:to>
    <xdr:sp macro="" textlink="">
      <xdr:nvSpPr>
        <xdr:cNvPr id="140" name="フローチャート: 判断 139">
          <a:extLst>
            <a:ext uri="{FF2B5EF4-FFF2-40B4-BE49-F238E27FC236}">
              <a16:creationId xmlns:a16="http://schemas.microsoft.com/office/drawing/2014/main" xmlns="" id="{FB24BE31-4C0C-44FB-8D55-CC75AC3F2AB7}"/>
            </a:ext>
          </a:extLst>
        </xdr:cNvPr>
        <xdr:cNvSpPr/>
      </xdr:nvSpPr>
      <xdr:spPr>
        <a:xfrm>
          <a:off x="12509500" y="584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72659</xdr:rowOff>
    </xdr:from>
    <xdr:to>
      <xdr:col>60</xdr:col>
      <xdr:colOff>123825</xdr:colOff>
      <xdr:row>30</xdr:row>
      <xdr:rowOff>2809</xdr:rowOff>
    </xdr:to>
    <xdr:sp macro="" textlink="">
      <xdr:nvSpPr>
        <xdr:cNvPr id="141" name="フローチャート: 判断 140">
          <a:extLst>
            <a:ext uri="{FF2B5EF4-FFF2-40B4-BE49-F238E27FC236}">
              <a16:creationId xmlns:a16="http://schemas.microsoft.com/office/drawing/2014/main" xmlns="" id="{CEC73024-AAE7-4CC2-BEB4-FD3F3F5E3048}"/>
            </a:ext>
          </a:extLst>
        </xdr:cNvPr>
        <xdr:cNvSpPr/>
      </xdr:nvSpPr>
      <xdr:spPr>
        <a:xfrm>
          <a:off x="11747500" y="5816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xmlns="" id="{27EC41A3-AB8E-46DD-8225-AA0A9E56801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xmlns="" id="{775DBFC8-1FBC-42ED-9C75-7301309E5D70}"/>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xmlns="" id="{C8F95B0F-7DF2-4BF8-BC7E-0F52DF4D53A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xmlns="" id="{34FE1186-6885-458C-8ABE-CC52A44C0F99}"/>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xmlns="" id="{E55C38F9-8D34-45AD-B9A0-17293A06F6F9}"/>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8346</xdr:rowOff>
    </xdr:from>
    <xdr:to>
      <xdr:col>76</xdr:col>
      <xdr:colOff>73025</xdr:colOff>
      <xdr:row>28</xdr:row>
      <xdr:rowOff>109946</xdr:rowOff>
    </xdr:to>
    <xdr:sp macro="" textlink="">
      <xdr:nvSpPr>
        <xdr:cNvPr id="147" name="楕円 146">
          <a:extLst>
            <a:ext uri="{FF2B5EF4-FFF2-40B4-BE49-F238E27FC236}">
              <a16:creationId xmlns:a16="http://schemas.microsoft.com/office/drawing/2014/main" xmlns="" id="{EDAD85B0-10BE-4916-9A28-FFA5F5831E6C}"/>
            </a:ext>
          </a:extLst>
        </xdr:cNvPr>
        <xdr:cNvSpPr/>
      </xdr:nvSpPr>
      <xdr:spPr>
        <a:xfrm>
          <a:off x="14744700" y="5580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31223</xdr:rowOff>
    </xdr:from>
    <xdr:ext cx="469744" cy="259045"/>
    <xdr:sp macro="" textlink="">
      <xdr:nvSpPr>
        <xdr:cNvPr id="148" name="債務償還比率該当値テキスト">
          <a:extLst>
            <a:ext uri="{FF2B5EF4-FFF2-40B4-BE49-F238E27FC236}">
              <a16:creationId xmlns:a16="http://schemas.microsoft.com/office/drawing/2014/main" xmlns="" id="{CBC6288C-DC85-4093-9CB6-D6084D69C0A0}"/>
            </a:ext>
          </a:extLst>
        </xdr:cNvPr>
        <xdr:cNvSpPr txBox="1"/>
      </xdr:nvSpPr>
      <xdr:spPr>
        <a:xfrm>
          <a:off x="14846300" y="54318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27</xdr:row>
      <xdr:rowOff>118999</xdr:rowOff>
    </xdr:from>
    <xdr:to>
      <xdr:col>72</xdr:col>
      <xdr:colOff>123825</xdr:colOff>
      <xdr:row>28</xdr:row>
      <xdr:rowOff>49149</xdr:rowOff>
    </xdr:to>
    <xdr:sp macro="" textlink="">
      <xdr:nvSpPr>
        <xdr:cNvPr id="149" name="楕円 148">
          <a:extLst>
            <a:ext uri="{FF2B5EF4-FFF2-40B4-BE49-F238E27FC236}">
              <a16:creationId xmlns:a16="http://schemas.microsoft.com/office/drawing/2014/main" xmlns="" id="{341873F0-352E-4283-A4A7-E9287B1FC9B2}"/>
            </a:ext>
          </a:extLst>
        </xdr:cNvPr>
        <xdr:cNvSpPr/>
      </xdr:nvSpPr>
      <xdr:spPr>
        <a:xfrm>
          <a:off x="14033500" y="55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27</xdr:row>
      <xdr:rowOff>169799</xdr:rowOff>
    </xdr:from>
    <xdr:to>
      <xdr:col>76</xdr:col>
      <xdr:colOff>22225</xdr:colOff>
      <xdr:row>28</xdr:row>
      <xdr:rowOff>59146</xdr:rowOff>
    </xdr:to>
    <xdr:cxnSp macro="">
      <xdr:nvCxnSpPr>
        <xdr:cNvPr id="150" name="直線コネクタ 149">
          <a:extLst>
            <a:ext uri="{FF2B5EF4-FFF2-40B4-BE49-F238E27FC236}">
              <a16:creationId xmlns:a16="http://schemas.microsoft.com/office/drawing/2014/main" xmlns="" id="{48411A6D-5307-4D9F-A6BC-46500A23BCA1}"/>
            </a:ext>
          </a:extLst>
        </xdr:cNvPr>
        <xdr:cNvCxnSpPr/>
      </xdr:nvCxnSpPr>
      <xdr:spPr>
        <a:xfrm>
          <a:off x="14084300" y="5570474"/>
          <a:ext cx="711200" cy="60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27</xdr:row>
      <xdr:rowOff>158811</xdr:rowOff>
    </xdr:from>
    <xdr:to>
      <xdr:col>68</xdr:col>
      <xdr:colOff>123825</xdr:colOff>
      <xdr:row>28</xdr:row>
      <xdr:rowOff>88961</xdr:rowOff>
    </xdr:to>
    <xdr:sp macro="" textlink="">
      <xdr:nvSpPr>
        <xdr:cNvPr id="151" name="楕円 150">
          <a:extLst>
            <a:ext uri="{FF2B5EF4-FFF2-40B4-BE49-F238E27FC236}">
              <a16:creationId xmlns:a16="http://schemas.microsoft.com/office/drawing/2014/main" xmlns="" id="{F950458B-7D83-48D9-B6AB-682207D6D3AA}"/>
            </a:ext>
          </a:extLst>
        </xdr:cNvPr>
        <xdr:cNvSpPr/>
      </xdr:nvSpPr>
      <xdr:spPr>
        <a:xfrm>
          <a:off x="13271500" y="555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27</xdr:row>
      <xdr:rowOff>169799</xdr:rowOff>
    </xdr:from>
    <xdr:to>
      <xdr:col>72</xdr:col>
      <xdr:colOff>73025</xdr:colOff>
      <xdr:row>28</xdr:row>
      <xdr:rowOff>38161</xdr:rowOff>
    </xdr:to>
    <xdr:cxnSp macro="">
      <xdr:nvCxnSpPr>
        <xdr:cNvPr id="152" name="直線コネクタ 151">
          <a:extLst>
            <a:ext uri="{FF2B5EF4-FFF2-40B4-BE49-F238E27FC236}">
              <a16:creationId xmlns:a16="http://schemas.microsoft.com/office/drawing/2014/main" xmlns="" id="{09D78CE3-965D-4314-A7B8-9F8495EACD34}"/>
            </a:ext>
          </a:extLst>
        </xdr:cNvPr>
        <xdr:cNvCxnSpPr/>
      </xdr:nvCxnSpPr>
      <xdr:spPr>
        <a:xfrm flipV="1">
          <a:off x="13322300" y="5570474"/>
          <a:ext cx="762000" cy="3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27</xdr:row>
      <xdr:rowOff>158120</xdr:rowOff>
    </xdr:from>
    <xdr:to>
      <xdr:col>64</xdr:col>
      <xdr:colOff>123825</xdr:colOff>
      <xdr:row>28</xdr:row>
      <xdr:rowOff>88270</xdr:rowOff>
    </xdr:to>
    <xdr:sp macro="" textlink="">
      <xdr:nvSpPr>
        <xdr:cNvPr id="153" name="楕円 152">
          <a:extLst>
            <a:ext uri="{FF2B5EF4-FFF2-40B4-BE49-F238E27FC236}">
              <a16:creationId xmlns:a16="http://schemas.microsoft.com/office/drawing/2014/main" xmlns="" id="{1637D1F4-7C1C-449E-91AF-9DA2A3EC6FB2}"/>
            </a:ext>
          </a:extLst>
        </xdr:cNvPr>
        <xdr:cNvSpPr/>
      </xdr:nvSpPr>
      <xdr:spPr>
        <a:xfrm>
          <a:off x="12509500" y="5558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37470</xdr:rowOff>
    </xdr:from>
    <xdr:to>
      <xdr:col>68</xdr:col>
      <xdr:colOff>73025</xdr:colOff>
      <xdr:row>28</xdr:row>
      <xdr:rowOff>38161</xdr:rowOff>
    </xdr:to>
    <xdr:cxnSp macro="">
      <xdr:nvCxnSpPr>
        <xdr:cNvPr id="154" name="直線コネクタ 153">
          <a:extLst>
            <a:ext uri="{FF2B5EF4-FFF2-40B4-BE49-F238E27FC236}">
              <a16:creationId xmlns:a16="http://schemas.microsoft.com/office/drawing/2014/main" xmlns="" id="{1E81ED7F-5B1E-4215-A5F5-D11EB8E3C61B}"/>
            </a:ext>
          </a:extLst>
        </xdr:cNvPr>
        <xdr:cNvCxnSpPr/>
      </xdr:nvCxnSpPr>
      <xdr:spPr>
        <a:xfrm>
          <a:off x="12560300" y="5609595"/>
          <a:ext cx="762000" cy="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27</xdr:row>
      <xdr:rowOff>149225</xdr:rowOff>
    </xdr:from>
    <xdr:to>
      <xdr:col>60</xdr:col>
      <xdr:colOff>123825</xdr:colOff>
      <xdr:row>28</xdr:row>
      <xdr:rowOff>79375</xdr:rowOff>
    </xdr:to>
    <xdr:sp macro="" textlink="">
      <xdr:nvSpPr>
        <xdr:cNvPr id="155" name="楕円 154">
          <a:extLst>
            <a:ext uri="{FF2B5EF4-FFF2-40B4-BE49-F238E27FC236}">
              <a16:creationId xmlns:a16="http://schemas.microsoft.com/office/drawing/2014/main" xmlns="" id="{D1332DD0-0646-4DE3-AF6B-015A5FA6494E}"/>
            </a:ext>
          </a:extLst>
        </xdr:cNvPr>
        <xdr:cNvSpPr/>
      </xdr:nvSpPr>
      <xdr:spPr>
        <a:xfrm>
          <a:off x="11747500" y="554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28</xdr:row>
      <xdr:rowOff>28575</xdr:rowOff>
    </xdr:from>
    <xdr:to>
      <xdr:col>64</xdr:col>
      <xdr:colOff>73025</xdr:colOff>
      <xdr:row>28</xdr:row>
      <xdr:rowOff>37470</xdr:rowOff>
    </xdr:to>
    <xdr:cxnSp macro="">
      <xdr:nvCxnSpPr>
        <xdr:cNvPr id="156" name="直線コネクタ 155">
          <a:extLst>
            <a:ext uri="{FF2B5EF4-FFF2-40B4-BE49-F238E27FC236}">
              <a16:creationId xmlns:a16="http://schemas.microsoft.com/office/drawing/2014/main" xmlns="" id="{B12AFCDD-0D22-4788-9032-44540AE7CAE1}"/>
            </a:ext>
          </a:extLst>
        </xdr:cNvPr>
        <xdr:cNvCxnSpPr/>
      </xdr:nvCxnSpPr>
      <xdr:spPr>
        <a:xfrm>
          <a:off x="11798300" y="5600700"/>
          <a:ext cx="762000" cy="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672</xdr:rowOff>
    </xdr:from>
    <xdr:ext cx="469744" cy="259045"/>
    <xdr:sp macro="" textlink="">
      <xdr:nvSpPr>
        <xdr:cNvPr id="157" name="n_1aveValue債務償還比率">
          <a:extLst>
            <a:ext uri="{FF2B5EF4-FFF2-40B4-BE49-F238E27FC236}">
              <a16:creationId xmlns:a16="http://schemas.microsoft.com/office/drawing/2014/main" xmlns="" id="{E7FDDF7E-C90C-4233-8D22-938B0931B490}"/>
            </a:ext>
          </a:extLst>
        </xdr:cNvPr>
        <xdr:cNvSpPr txBox="1"/>
      </xdr:nvSpPr>
      <xdr:spPr>
        <a:xfrm>
          <a:off x="13836727" y="59156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9481</xdr:rowOff>
    </xdr:from>
    <xdr:ext cx="469744" cy="259045"/>
    <xdr:sp macro="" textlink="">
      <xdr:nvSpPr>
        <xdr:cNvPr id="158" name="n_2aveValue債務償還比率">
          <a:extLst>
            <a:ext uri="{FF2B5EF4-FFF2-40B4-BE49-F238E27FC236}">
              <a16:creationId xmlns:a16="http://schemas.microsoft.com/office/drawing/2014/main" xmlns="" id="{DDE18187-850B-474B-9C77-E604C1525FB0}"/>
            </a:ext>
          </a:extLst>
        </xdr:cNvPr>
        <xdr:cNvSpPr txBox="1"/>
      </xdr:nvSpPr>
      <xdr:spPr>
        <a:xfrm>
          <a:off x="13087427" y="5924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24680</xdr:rowOff>
    </xdr:from>
    <xdr:ext cx="469744" cy="259045"/>
    <xdr:sp macro="" textlink="">
      <xdr:nvSpPr>
        <xdr:cNvPr id="159" name="n_3aveValue債務償還比率">
          <a:extLst>
            <a:ext uri="{FF2B5EF4-FFF2-40B4-BE49-F238E27FC236}">
              <a16:creationId xmlns:a16="http://schemas.microsoft.com/office/drawing/2014/main" xmlns="" id="{D5C2E2CB-C290-40A1-AB94-E95A69C55CA3}"/>
            </a:ext>
          </a:extLst>
        </xdr:cNvPr>
        <xdr:cNvSpPr txBox="1"/>
      </xdr:nvSpPr>
      <xdr:spPr>
        <a:xfrm>
          <a:off x="12325427" y="59397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165386</xdr:rowOff>
    </xdr:from>
    <xdr:ext cx="469744" cy="259045"/>
    <xdr:sp macro="" textlink="">
      <xdr:nvSpPr>
        <xdr:cNvPr id="160" name="n_4aveValue債務償還比率">
          <a:extLst>
            <a:ext uri="{FF2B5EF4-FFF2-40B4-BE49-F238E27FC236}">
              <a16:creationId xmlns:a16="http://schemas.microsoft.com/office/drawing/2014/main" xmlns="" id="{75A5ABB3-3E3D-4258-95C5-F354F2BA62A3}"/>
            </a:ext>
          </a:extLst>
        </xdr:cNvPr>
        <xdr:cNvSpPr txBox="1"/>
      </xdr:nvSpPr>
      <xdr:spPr>
        <a:xfrm>
          <a:off x="11563427" y="5908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26</xdr:row>
      <xdr:rowOff>65676</xdr:rowOff>
    </xdr:from>
    <xdr:ext cx="469744" cy="259045"/>
    <xdr:sp macro="" textlink="">
      <xdr:nvSpPr>
        <xdr:cNvPr id="161" name="n_1mainValue債務償還比率">
          <a:extLst>
            <a:ext uri="{FF2B5EF4-FFF2-40B4-BE49-F238E27FC236}">
              <a16:creationId xmlns:a16="http://schemas.microsoft.com/office/drawing/2014/main" xmlns="" id="{39F9D2B1-8766-4CA1-8E1C-13E5D099EF55}"/>
            </a:ext>
          </a:extLst>
        </xdr:cNvPr>
        <xdr:cNvSpPr txBox="1"/>
      </xdr:nvSpPr>
      <xdr:spPr>
        <a:xfrm>
          <a:off x="13836727" y="5294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26</xdr:row>
      <xdr:rowOff>105488</xdr:rowOff>
    </xdr:from>
    <xdr:ext cx="469744" cy="259045"/>
    <xdr:sp macro="" textlink="">
      <xdr:nvSpPr>
        <xdr:cNvPr id="162" name="n_2mainValue債務償還比率">
          <a:extLst>
            <a:ext uri="{FF2B5EF4-FFF2-40B4-BE49-F238E27FC236}">
              <a16:creationId xmlns:a16="http://schemas.microsoft.com/office/drawing/2014/main" xmlns="" id="{7D4CCE1E-CCB8-4769-9EB2-286B8CEA52CF}"/>
            </a:ext>
          </a:extLst>
        </xdr:cNvPr>
        <xdr:cNvSpPr txBox="1"/>
      </xdr:nvSpPr>
      <xdr:spPr>
        <a:xfrm>
          <a:off x="13087427" y="53347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26</xdr:row>
      <xdr:rowOff>104797</xdr:rowOff>
    </xdr:from>
    <xdr:ext cx="469744" cy="259045"/>
    <xdr:sp macro="" textlink="">
      <xdr:nvSpPr>
        <xdr:cNvPr id="163" name="n_3mainValue債務償還比率">
          <a:extLst>
            <a:ext uri="{FF2B5EF4-FFF2-40B4-BE49-F238E27FC236}">
              <a16:creationId xmlns:a16="http://schemas.microsoft.com/office/drawing/2014/main" xmlns="" id="{F280A17D-2F03-4B04-AD17-6743B19D5BA9}"/>
            </a:ext>
          </a:extLst>
        </xdr:cNvPr>
        <xdr:cNvSpPr txBox="1"/>
      </xdr:nvSpPr>
      <xdr:spPr>
        <a:xfrm>
          <a:off x="12325427" y="5334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95902</xdr:rowOff>
    </xdr:from>
    <xdr:ext cx="469744" cy="259045"/>
    <xdr:sp macro="" textlink="">
      <xdr:nvSpPr>
        <xdr:cNvPr id="164" name="n_4mainValue債務償還比率">
          <a:extLst>
            <a:ext uri="{FF2B5EF4-FFF2-40B4-BE49-F238E27FC236}">
              <a16:creationId xmlns:a16="http://schemas.microsoft.com/office/drawing/2014/main" xmlns="" id="{2B43BB13-2AEB-453C-8516-536BB356C1F0}"/>
            </a:ext>
          </a:extLst>
        </xdr:cNvPr>
        <xdr:cNvSpPr txBox="1"/>
      </xdr:nvSpPr>
      <xdr:spPr>
        <a:xfrm>
          <a:off x="11563427" y="5325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xmlns="" id="{3BB80AAF-9324-4C55-BD8F-FECC6423A9C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xmlns="" id="{014E2E2C-73C1-42EA-8170-D134D4AE7571}"/>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xmlns="" id="{AA69A7E4-D958-480F-8333-60192CB92A48}"/>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xmlns="" id="{7F09424C-DD7C-4321-96B6-A0DCAE39389A}"/>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xmlns="" id="{0549196D-8021-48F2-8A00-4F3B212B2D88}"/>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xmlns="" id="{7B34D0CE-0544-4014-B44D-ED9EA9415FB5}"/>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C70BD48C-C4EF-4DD2-94A3-79EF40AED923}"/>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9BD17681-F32D-400A-ABE5-3F52E658405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D4593457-6A87-425C-8A89-EC25FB2973D4}"/>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CC5ECC7D-C8B4-4498-9874-E2F4A6FBBAC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1F8BCB12-92B0-48E0-B496-24B1BCEB935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3819944F-28D4-431D-A857-950EDFF19C2A}"/>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7DAAC16E-8F21-4535-942F-4CBD178812D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491D3A7F-7EFE-41A8-9818-833092D032B4}"/>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B54EB1C-1E74-4079-8D31-9E02E73F3F0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B468DEC-AF58-418E-B7A0-435F6B35DA7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17,326
17,202
14.38
6,018,747
5,681,297
257,034
3,914,426
2,755,795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4857CBFB-CF36-4BD3-BAF0-6E9E8BBF59F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44880EEA-FEBF-4FB8-A0C9-35FB92BC99C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F4D35EAB-5D51-4B4D-9258-58BD7DAD15A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24978331-26C9-49B2-A13C-6EDC704EF162}"/>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94E2081D-599E-4179-B1BF-0AE640EC63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F57063FB-5C29-44F4-A721-6CE0F82B335E}"/>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AAC79801-3217-4154-B526-F9B9905CBCF6}"/>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1DDEC6D6-4BA4-4F5D-9ED8-8FBC6DE16E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D2D05F69-EE33-43B1-BD27-786435C97EBB}"/>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EE7A716D-9301-4904-BAFC-62C64158465B}"/>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0FF72F8E-ECCB-43BD-A33F-574D76BC02A3}"/>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EC52C353-8C35-4CE0-87D8-4D02E95B366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F4840CC8-9FB3-4738-8750-8DD046EC2C27}"/>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C1450050-342E-432D-B1FF-D4F871CA63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49EB36E6-B214-4901-AC7D-1CF10CA9525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5442BE65-445F-4003-AA52-A11560B181DA}"/>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E2D6D6C-801F-4987-811F-9BAF583881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814C6C49-BB9E-4C9F-B81B-82ABD56B0FB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6E18BD6F-3FCC-4046-AF15-8C9792514EDF}"/>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CA98FA2A-C2A4-4738-9284-950E952388F7}"/>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44207C05-9DE4-402C-B439-EA22D92FF74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9315D09-1432-403A-AAA7-B7B97C9675F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D122DE8B-2756-49A0-BCCB-1D92FAF3702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F2C3942E-0BE4-4F8C-812C-8C007223AF5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C0A5B41F-6F4F-4488-924B-8E3D31F9CA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E38EA23D-0BF6-4F25-8919-39B9C1067C8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183062F3-B7D6-4F30-B905-6351C31295FF}"/>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A9F03B19-BEBE-417F-A848-42202BE6133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C80633B9-FA11-4ED9-A684-42B47E830DC7}"/>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xmlns="" id="{106A66C6-6E5B-4FE7-A35B-C0A7183D1F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xmlns="" id="{DFE0A570-E841-41A2-8AAD-D2DF01175A5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xmlns="" id="{E7517CFD-9A8A-42A2-B3FA-C85DA23C317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xmlns="" id="{320F2C6A-C349-4D42-82CC-459E553A2179}"/>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xmlns="" id="{CF948CB6-24A9-4809-8334-5AF31F62127C}"/>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xmlns="" id="{BA4D76F6-38D7-4F82-AF4A-8C218DA69301}"/>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xmlns="" id="{3F119AB4-96C1-49F8-9976-206D0F59F87D}"/>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xmlns="" id="{E4A3CB43-1640-470F-B54E-C611AD763322}"/>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xmlns="" id="{8866E37C-23E0-4AB4-BCD7-90EB82319C04}"/>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xmlns="" id="{D7C2418A-985D-4CA9-825F-9D587A9550A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xmlns="" id="{F234ECD0-5CD5-4518-9BCB-3DE5B8F291A6}"/>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xmlns="" id="{5D3891E4-C13D-4CB8-94C7-384A3881AC15}"/>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xmlns="" id="{118576B6-5A65-4073-A436-A50A08434AD0}"/>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xmlns="" id="{8B4FD31A-1033-40E0-AD29-DAFA8B77F315}"/>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xmlns="" id="{AA6FE807-3D0C-491E-95A5-E052BBDE972D}"/>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xmlns="" id="{92E8B115-BBC6-4B12-A69F-AC58C1F671C6}"/>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32</xdr:row>
      <xdr:rowOff>165735</xdr:rowOff>
    </xdr:from>
    <xdr:to>
      <xdr:col>24</xdr:col>
      <xdr:colOff>62865</xdr:colOff>
      <xdr:row>41</xdr:row>
      <xdr:rowOff>57150</xdr:rowOff>
    </xdr:to>
    <xdr:cxnSp macro="">
      <xdr:nvCxnSpPr>
        <xdr:cNvPr id="57" name="直線コネクタ 56">
          <a:extLst>
            <a:ext uri="{FF2B5EF4-FFF2-40B4-BE49-F238E27FC236}">
              <a16:creationId xmlns:a16="http://schemas.microsoft.com/office/drawing/2014/main" xmlns="" id="{13B10B11-40A3-41B2-8990-6020DC205921}"/>
            </a:ext>
          </a:extLst>
        </xdr:cNvPr>
        <xdr:cNvCxnSpPr/>
      </xdr:nvCxnSpPr>
      <xdr:spPr>
        <a:xfrm flipV="1">
          <a:off x="4634865" y="5652135"/>
          <a:ext cx="0" cy="14344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8" name="【道路】&#10;有形固定資産減価償却率最小値テキスト">
          <a:extLst>
            <a:ext uri="{FF2B5EF4-FFF2-40B4-BE49-F238E27FC236}">
              <a16:creationId xmlns:a16="http://schemas.microsoft.com/office/drawing/2014/main" xmlns="" id="{6007EFF9-550C-446B-8D23-79872F861391}"/>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9" name="直線コネクタ 58">
          <a:extLst>
            <a:ext uri="{FF2B5EF4-FFF2-40B4-BE49-F238E27FC236}">
              <a16:creationId xmlns:a16="http://schemas.microsoft.com/office/drawing/2014/main" xmlns="" id="{3251C693-C82A-4A8E-810E-7B20918E80FE}"/>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112412</xdr:rowOff>
    </xdr:from>
    <xdr:ext cx="405111" cy="259045"/>
    <xdr:sp macro="" textlink="">
      <xdr:nvSpPr>
        <xdr:cNvPr id="60" name="【道路】&#10;有形固定資産減価償却率最大値テキスト">
          <a:extLst>
            <a:ext uri="{FF2B5EF4-FFF2-40B4-BE49-F238E27FC236}">
              <a16:creationId xmlns:a16="http://schemas.microsoft.com/office/drawing/2014/main" xmlns="" id="{1A83F234-828D-4549-9196-B3F4FB743EE3}"/>
            </a:ext>
          </a:extLst>
        </xdr:cNvPr>
        <xdr:cNvSpPr txBox="1"/>
      </xdr:nvSpPr>
      <xdr:spPr>
        <a:xfrm>
          <a:off x="4673600" y="5427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32</xdr:row>
      <xdr:rowOff>165735</xdr:rowOff>
    </xdr:from>
    <xdr:to>
      <xdr:col>24</xdr:col>
      <xdr:colOff>152400</xdr:colOff>
      <xdr:row>32</xdr:row>
      <xdr:rowOff>165735</xdr:rowOff>
    </xdr:to>
    <xdr:cxnSp macro="">
      <xdr:nvCxnSpPr>
        <xdr:cNvPr id="61" name="直線コネクタ 60">
          <a:extLst>
            <a:ext uri="{FF2B5EF4-FFF2-40B4-BE49-F238E27FC236}">
              <a16:creationId xmlns:a16="http://schemas.microsoft.com/office/drawing/2014/main" xmlns="" id="{EE6425FB-38CD-4DDF-8BC5-19231CFC92D4}"/>
            </a:ext>
          </a:extLst>
        </xdr:cNvPr>
        <xdr:cNvCxnSpPr/>
      </xdr:nvCxnSpPr>
      <xdr:spPr>
        <a:xfrm>
          <a:off x="4546600" y="5652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154957</xdr:rowOff>
    </xdr:from>
    <xdr:ext cx="405111" cy="259045"/>
    <xdr:sp macro="" textlink="">
      <xdr:nvSpPr>
        <xdr:cNvPr id="62" name="【道路】&#10;有形固定資産減価償却率平均値テキスト">
          <a:extLst>
            <a:ext uri="{FF2B5EF4-FFF2-40B4-BE49-F238E27FC236}">
              <a16:creationId xmlns:a16="http://schemas.microsoft.com/office/drawing/2014/main" xmlns="" id="{E523B848-6987-4C49-A273-15555F1C5B1B}"/>
            </a:ext>
          </a:extLst>
        </xdr:cNvPr>
        <xdr:cNvSpPr txBox="1"/>
      </xdr:nvSpPr>
      <xdr:spPr>
        <a:xfrm>
          <a:off x="4673600" y="63271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132080</xdr:rowOff>
    </xdr:from>
    <xdr:to>
      <xdr:col>24</xdr:col>
      <xdr:colOff>114300</xdr:colOff>
      <xdr:row>38</xdr:row>
      <xdr:rowOff>62230</xdr:rowOff>
    </xdr:to>
    <xdr:sp macro="" textlink="">
      <xdr:nvSpPr>
        <xdr:cNvPr id="63" name="フローチャート: 判断 62">
          <a:extLst>
            <a:ext uri="{FF2B5EF4-FFF2-40B4-BE49-F238E27FC236}">
              <a16:creationId xmlns:a16="http://schemas.microsoft.com/office/drawing/2014/main" xmlns="" id="{FA21B160-79DF-4958-B2A0-D92881311414}"/>
            </a:ext>
          </a:extLst>
        </xdr:cNvPr>
        <xdr:cNvSpPr/>
      </xdr:nvSpPr>
      <xdr:spPr>
        <a:xfrm>
          <a:off x="45847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107315</xdr:rowOff>
    </xdr:from>
    <xdr:to>
      <xdr:col>20</xdr:col>
      <xdr:colOff>38100</xdr:colOff>
      <xdr:row>38</xdr:row>
      <xdr:rowOff>37465</xdr:rowOff>
    </xdr:to>
    <xdr:sp macro="" textlink="">
      <xdr:nvSpPr>
        <xdr:cNvPr id="64" name="フローチャート: 判断 63">
          <a:extLst>
            <a:ext uri="{FF2B5EF4-FFF2-40B4-BE49-F238E27FC236}">
              <a16:creationId xmlns:a16="http://schemas.microsoft.com/office/drawing/2014/main" xmlns="" id="{6C71142A-95D6-4157-8CA6-4E2B295809AC}"/>
            </a:ext>
          </a:extLst>
        </xdr:cNvPr>
        <xdr:cNvSpPr/>
      </xdr:nvSpPr>
      <xdr:spPr>
        <a:xfrm>
          <a:off x="3746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90170</xdr:rowOff>
    </xdr:from>
    <xdr:to>
      <xdr:col>15</xdr:col>
      <xdr:colOff>101600</xdr:colOff>
      <xdr:row>38</xdr:row>
      <xdr:rowOff>20320</xdr:rowOff>
    </xdr:to>
    <xdr:sp macro="" textlink="">
      <xdr:nvSpPr>
        <xdr:cNvPr id="65" name="フローチャート: 判断 64">
          <a:extLst>
            <a:ext uri="{FF2B5EF4-FFF2-40B4-BE49-F238E27FC236}">
              <a16:creationId xmlns:a16="http://schemas.microsoft.com/office/drawing/2014/main" xmlns="" id="{8ECD6006-BE1E-41E7-AC74-0AD8D9FBDD88}"/>
            </a:ext>
          </a:extLst>
        </xdr:cNvPr>
        <xdr:cNvSpPr/>
      </xdr:nvSpPr>
      <xdr:spPr>
        <a:xfrm>
          <a:off x="2857500" y="643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67310</xdr:rowOff>
    </xdr:from>
    <xdr:to>
      <xdr:col>10</xdr:col>
      <xdr:colOff>165100</xdr:colOff>
      <xdr:row>37</xdr:row>
      <xdr:rowOff>168910</xdr:rowOff>
    </xdr:to>
    <xdr:sp macro="" textlink="">
      <xdr:nvSpPr>
        <xdr:cNvPr id="66" name="フローチャート: 判断 65">
          <a:extLst>
            <a:ext uri="{FF2B5EF4-FFF2-40B4-BE49-F238E27FC236}">
              <a16:creationId xmlns:a16="http://schemas.microsoft.com/office/drawing/2014/main" xmlns="" id="{EC015C3E-F47E-497A-B21C-5A7D65E44CA6}"/>
            </a:ext>
          </a:extLst>
        </xdr:cNvPr>
        <xdr:cNvSpPr/>
      </xdr:nvSpPr>
      <xdr:spPr>
        <a:xfrm>
          <a:off x="1968500" y="6410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154940</xdr:rowOff>
    </xdr:from>
    <xdr:to>
      <xdr:col>6</xdr:col>
      <xdr:colOff>38100</xdr:colOff>
      <xdr:row>37</xdr:row>
      <xdr:rowOff>85090</xdr:rowOff>
    </xdr:to>
    <xdr:sp macro="" textlink="">
      <xdr:nvSpPr>
        <xdr:cNvPr id="67" name="フローチャート: 判断 66">
          <a:extLst>
            <a:ext uri="{FF2B5EF4-FFF2-40B4-BE49-F238E27FC236}">
              <a16:creationId xmlns:a16="http://schemas.microsoft.com/office/drawing/2014/main" xmlns="" id="{87B733D5-0313-40C1-93B3-8E9DBBF9AA88}"/>
            </a:ext>
          </a:extLst>
        </xdr:cNvPr>
        <xdr:cNvSpPr/>
      </xdr:nvSpPr>
      <xdr:spPr>
        <a:xfrm>
          <a:off x="10795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EB161476-3163-46FA-BBBB-3319441BDF0A}"/>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BA57DB52-234C-4F0A-9508-F0E22FBF2C64}"/>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xmlns="" id="{07764B2D-B418-4AC1-BB0A-E584E0E1EA9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xmlns="" id="{1D311F57-C7D2-44DC-B80C-5D807B127299}"/>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xmlns="" id="{73096EC3-2167-432B-9144-7A1BA80B5BB5}"/>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2540</xdr:rowOff>
    </xdr:from>
    <xdr:to>
      <xdr:col>24</xdr:col>
      <xdr:colOff>114300</xdr:colOff>
      <xdr:row>38</xdr:row>
      <xdr:rowOff>104140</xdr:rowOff>
    </xdr:to>
    <xdr:sp macro="" textlink="">
      <xdr:nvSpPr>
        <xdr:cNvPr id="73" name="楕円 72">
          <a:extLst>
            <a:ext uri="{FF2B5EF4-FFF2-40B4-BE49-F238E27FC236}">
              <a16:creationId xmlns:a16="http://schemas.microsoft.com/office/drawing/2014/main" xmlns="" id="{4081C1E1-34F0-44F3-A57A-7DBE4FA3F10F}"/>
            </a:ext>
          </a:extLst>
        </xdr:cNvPr>
        <xdr:cNvSpPr/>
      </xdr:nvSpPr>
      <xdr:spPr>
        <a:xfrm>
          <a:off x="4584700" y="6517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37</xdr:row>
      <xdr:rowOff>152417</xdr:rowOff>
    </xdr:from>
    <xdr:ext cx="405111" cy="259045"/>
    <xdr:sp macro="" textlink="">
      <xdr:nvSpPr>
        <xdr:cNvPr id="74" name="【道路】&#10;有形固定資産減価償却率該当値テキスト">
          <a:extLst>
            <a:ext uri="{FF2B5EF4-FFF2-40B4-BE49-F238E27FC236}">
              <a16:creationId xmlns:a16="http://schemas.microsoft.com/office/drawing/2014/main" xmlns="" id="{7FF2749E-7580-4267-83FB-9BE1A4B5375A}"/>
            </a:ext>
          </a:extLst>
        </xdr:cNvPr>
        <xdr:cNvSpPr txBox="1"/>
      </xdr:nvSpPr>
      <xdr:spPr>
        <a:xfrm>
          <a:off x="4673600" y="64960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141605</xdr:rowOff>
    </xdr:from>
    <xdr:to>
      <xdr:col>20</xdr:col>
      <xdr:colOff>38100</xdr:colOff>
      <xdr:row>38</xdr:row>
      <xdr:rowOff>71755</xdr:rowOff>
    </xdr:to>
    <xdr:sp macro="" textlink="">
      <xdr:nvSpPr>
        <xdr:cNvPr id="75" name="楕円 74">
          <a:extLst>
            <a:ext uri="{FF2B5EF4-FFF2-40B4-BE49-F238E27FC236}">
              <a16:creationId xmlns:a16="http://schemas.microsoft.com/office/drawing/2014/main" xmlns="" id="{812FB9DE-3B5C-45A4-9A97-72EA55F826A2}"/>
            </a:ext>
          </a:extLst>
        </xdr:cNvPr>
        <xdr:cNvSpPr/>
      </xdr:nvSpPr>
      <xdr:spPr>
        <a:xfrm>
          <a:off x="3746500" y="6485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20955</xdr:rowOff>
    </xdr:from>
    <xdr:to>
      <xdr:col>24</xdr:col>
      <xdr:colOff>63500</xdr:colOff>
      <xdr:row>38</xdr:row>
      <xdr:rowOff>53340</xdr:rowOff>
    </xdr:to>
    <xdr:cxnSp macro="">
      <xdr:nvCxnSpPr>
        <xdr:cNvPr id="76" name="直線コネクタ 75">
          <a:extLst>
            <a:ext uri="{FF2B5EF4-FFF2-40B4-BE49-F238E27FC236}">
              <a16:creationId xmlns:a16="http://schemas.microsoft.com/office/drawing/2014/main" xmlns="" id="{F7C8EDD6-BB33-4947-83CA-6E9A9B3AF3A9}"/>
            </a:ext>
          </a:extLst>
        </xdr:cNvPr>
        <xdr:cNvCxnSpPr/>
      </xdr:nvCxnSpPr>
      <xdr:spPr>
        <a:xfrm>
          <a:off x="3797300" y="6536055"/>
          <a:ext cx="8382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118745</xdr:rowOff>
    </xdr:from>
    <xdr:to>
      <xdr:col>15</xdr:col>
      <xdr:colOff>101600</xdr:colOff>
      <xdr:row>38</xdr:row>
      <xdr:rowOff>48895</xdr:rowOff>
    </xdr:to>
    <xdr:sp macro="" textlink="">
      <xdr:nvSpPr>
        <xdr:cNvPr id="77" name="楕円 76">
          <a:extLst>
            <a:ext uri="{FF2B5EF4-FFF2-40B4-BE49-F238E27FC236}">
              <a16:creationId xmlns:a16="http://schemas.microsoft.com/office/drawing/2014/main" xmlns="" id="{4082C92F-6D00-48F5-8756-289DE0AC8C9B}"/>
            </a:ext>
          </a:extLst>
        </xdr:cNvPr>
        <xdr:cNvSpPr/>
      </xdr:nvSpPr>
      <xdr:spPr>
        <a:xfrm>
          <a:off x="2857500" y="6462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169545</xdr:rowOff>
    </xdr:from>
    <xdr:to>
      <xdr:col>19</xdr:col>
      <xdr:colOff>177800</xdr:colOff>
      <xdr:row>38</xdr:row>
      <xdr:rowOff>20955</xdr:rowOff>
    </xdr:to>
    <xdr:cxnSp macro="">
      <xdr:nvCxnSpPr>
        <xdr:cNvPr id="78" name="直線コネクタ 77">
          <a:extLst>
            <a:ext uri="{FF2B5EF4-FFF2-40B4-BE49-F238E27FC236}">
              <a16:creationId xmlns:a16="http://schemas.microsoft.com/office/drawing/2014/main" xmlns="" id="{43B83887-53B3-4187-B8F4-02F5E565843C}"/>
            </a:ext>
          </a:extLst>
        </xdr:cNvPr>
        <xdr:cNvCxnSpPr/>
      </xdr:nvCxnSpPr>
      <xdr:spPr>
        <a:xfrm>
          <a:off x="2908300" y="651319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92075</xdr:rowOff>
    </xdr:from>
    <xdr:to>
      <xdr:col>10</xdr:col>
      <xdr:colOff>165100</xdr:colOff>
      <xdr:row>38</xdr:row>
      <xdr:rowOff>22225</xdr:rowOff>
    </xdr:to>
    <xdr:sp macro="" textlink="">
      <xdr:nvSpPr>
        <xdr:cNvPr id="79" name="楕円 78">
          <a:extLst>
            <a:ext uri="{FF2B5EF4-FFF2-40B4-BE49-F238E27FC236}">
              <a16:creationId xmlns:a16="http://schemas.microsoft.com/office/drawing/2014/main" xmlns="" id="{A00C931D-0E60-4CDD-AB54-6D5289DDFA1F}"/>
            </a:ext>
          </a:extLst>
        </xdr:cNvPr>
        <xdr:cNvSpPr/>
      </xdr:nvSpPr>
      <xdr:spPr>
        <a:xfrm>
          <a:off x="1968500" y="6435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142875</xdr:rowOff>
    </xdr:from>
    <xdr:to>
      <xdr:col>15</xdr:col>
      <xdr:colOff>50800</xdr:colOff>
      <xdr:row>37</xdr:row>
      <xdr:rowOff>169545</xdr:rowOff>
    </xdr:to>
    <xdr:cxnSp macro="">
      <xdr:nvCxnSpPr>
        <xdr:cNvPr id="80" name="直線コネクタ 79">
          <a:extLst>
            <a:ext uri="{FF2B5EF4-FFF2-40B4-BE49-F238E27FC236}">
              <a16:creationId xmlns:a16="http://schemas.microsoft.com/office/drawing/2014/main" xmlns="" id="{0A5CB22D-2883-4615-B921-E098E2D9E2EE}"/>
            </a:ext>
          </a:extLst>
        </xdr:cNvPr>
        <xdr:cNvCxnSpPr/>
      </xdr:nvCxnSpPr>
      <xdr:spPr>
        <a:xfrm>
          <a:off x="2019300" y="6486525"/>
          <a:ext cx="889000" cy="26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53992</xdr:rowOff>
    </xdr:from>
    <xdr:ext cx="405111" cy="259045"/>
    <xdr:sp macro="" textlink="">
      <xdr:nvSpPr>
        <xdr:cNvPr id="81" name="n_1aveValue【道路】&#10;有形固定資産減価償却率">
          <a:extLst>
            <a:ext uri="{FF2B5EF4-FFF2-40B4-BE49-F238E27FC236}">
              <a16:creationId xmlns:a16="http://schemas.microsoft.com/office/drawing/2014/main" xmlns="" id="{A736AAA0-F33C-4BD1-B51A-1D857CAADC5B}"/>
            </a:ext>
          </a:extLst>
        </xdr:cNvPr>
        <xdr:cNvSpPr txBox="1"/>
      </xdr:nvSpPr>
      <xdr:spPr>
        <a:xfrm>
          <a:off x="35820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36847</xdr:rowOff>
    </xdr:from>
    <xdr:ext cx="405111" cy="259045"/>
    <xdr:sp macro="" textlink="">
      <xdr:nvSpPr>
        <xdr:cNvPr id="82" name="n_2aveValue【道路】&#10;有形固定資産減価償却率">
          <a:extLst>
            <a:ext uri="{FF2B5EF4-FFF2-40B4-BE49-F238E27FC236}">
              <a16:creationId xmlns:a16="http://schemas.microsoft.com/office/drawing/2014/main" xmlns="" id="{C6FDE5C7-749F-4254-9E47-3048BB92C7BB}"/>
            </a:ext>
          </a:extLst>
        </xdr:cNvPr>
        <xdr:cNvSpPr txBox="1"/>
      </xdr:nvSpPr>
      <xdr:spPr>
        <a:xfrm>
          <a:off x="2705744" y="6209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13987</xdr:rowOff>
    </xdr:from>
    <xdr:ext cx="405111" cy="259045"/>
    <xdr:sp macro="" textlink="">
      <xdr:nvSpPr>
        <xdr:cNvPr id="83" name="n_3aveValue【道路】&#10;有形固定資産減価償却率">
          <a:extLst>
            <a:ext uri="{FF2B5EF4-FFF2-40B4-BE49-F238E27FC236}">
              <a16:creationId xmlns:a16="http://schemas.microsoft.com/office/drawing/2014/main" xmlns="" id="{5239017E-BC8A-41D6-B4E4-1C2370B075E2}"/>
            </a:ext>
          </a:extLst>
        </xdr:cNvPr>
        <xdr:cNvSpPr txBox="1"/>
      </xdr:nvSpPr>
      <xdr:spPr>
        <a:xfrm>
          <a:off x="1816744" y="6186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101617</xdr:rowOff>
    </xdr:from>
    <xdr:ext cx="405111" cy="259045"/>
    <xdr:sp macro="" textlink="">
      <xdr:nvSpPr>
        <xdr:cNvPr id="84" name="n_4aveValue【道路】&#10;有形固定資産減価償却率">
          <a:extLst>
            <a:ext uri="{FF2B5EF4-FFF2-40B4-BE49-F238E27FC236}">
              <a16:creationId xmlns:a16="http://schemas.microsoft.com/office/drawing/2014/main" xmlns="" id="{54732A2B-049F-499B-86A0-3B7748A91584}"/>
            </a:ext>
          </a:extLst>
        </xdr:cNvPr>
        <xdr:cNvSpPr txBox="1"/>
      </xdr:nvSpPr>
      <xdr:spPr>
        <a:xfrm>
          <a:off x="927744" y="61023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62882</xdr:rowOff>
    </xdr:from>
    <xdr:ext cx="405111" cy="259045"/>
    <xdr:sp macro="" textlink="">
      <xdr:nvSpPr>
        <xdr:cNvPr id="85" name="n_1mainValue【道路】&#10;有形固定資産減価償却率">
          <a:extLst>
            <a:ext uri="{FF2B5EF4-FFF2-40B4-BE49-F238E27FC236}">
              <a16:creationId xmlns:a16="http://schemas.microsoft.com/office/drawing/2014/main" xmlns="" id="{EDCA894F-7070-4D80-88B6-9DB3D93A1B51}"/>
            </a:ext>
          </a:extLst>
        </xdr:cNvPr>
        <xdr:cNvSpPr txBox="1"/>
      </xdr:nvSpPr>
      <xdr:spPr>
        <a:xfrm>
          <a:off x="3582044" y="6577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40022</xdr:rowOff>
    </xdr:from>
    <xdr:ext cx="405111" cy="259045"/>
    <xdr:sp macro="" textlink="">
      <xdr:nvSpPr>
        <xdr:cNvPr id="86" name="n_2mainValue【道路】&#10;有形固定資産減価償却率">
          <a:extLst>
            <a:ext uri="{FF2B5EF4-FFF2-40B4-BE49-F238E27FC236}">
              <a16:creationId xmlns:a16="http://schemas.microsoft.com/office/drawing/2014/main" xmlns="" id="{2C7313BB-62DB-412D-8207-B1DB14A8CE9B}"/>
            </a:ext>
          </a:extLst>
        </xdr:cNvPr>
        <xdr:cNvSpPr txBox="1"/>
      </xdr:nvSpPr>
      <xdr:spPr>
        <a:xfrm>
          <a:off x="2705744" y="6555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13352</xdr:rowOff>
    </xdr:from>
    <xdr:ext cx="405111" cy="259045"/>
    <xdr:sp macro="" textlink="">
      <xdr:nvSpPr>
        <xdr:cNvPr id="87" name="n_3mainValue【道路】&#10;有形固定資産減価償却率">
          <a:extLst>
            <a:ext uri="{FF2B5EF4-FFF2-40B4-BE49-F238E27FC236}">
              <a16:creationId xmlns:a16="http://schemas.microsoft.com/office/drawing/2014/main" xmlns="" id="{A0F73261-C53B-4EC8-B780-105E11B6117E}"/>
            </a:ext>
          </a:extLst>
        </xdr:cNvPr>
        <xdr:cNvSpPr txBox="1"/>
      </xdr:nvSpPr>
      <xdr:spPr>
        <a:xfrm>
          <a:off x="1816744" y="6528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8" name="正方形/長方形 87">
          <a:extLst>
            <a:ext uri="{FF2B5EF4-FFF2-40B4-BE49-F238E27FC236}">
              <a16:creationId xmlns:a16="http://schemas.microsoft.com/office/drawing/2014/main" xmlns="" id="{4333F472-ACFA-4691-A64B-A30AB8CCEB73}"/>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9" name="正方形/長方形 88">
          <a:extLst>
            <a:ext uri="{FF2B5EF4-FFF2-40B4-BE49-F238E27FC236}">
              <a16:creationId xmlns:a16="http://schemas.microsoft.com/office/drawing/2014/main" xmlns="" id="{6C02D5AD-2BB4-4942-9E83-9B986C3C25CA}"/>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0" name="正方形/長方形 89">
          <a:extLst>
            <a:ext uri="{FF2B5EF4-FFF2-40B4-BE49-F238E27FC236}">
              <a16:creationId xmlns:a16="http://schemas.microsoft.com/office/drawing/2014/main" xmlns="" id="{657500B5-F476-484A-A0BE-658A28169EC5}"/>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1" name="正方形/長方形 90">
          <a:extLst>
            <a:ext uri="{FF2B5EF4-FFF2-40B4-BE49-F238E27FC236}">
              <a16:creationId xmlns:a16="http://schemas.microsoft.com/office/drawing/2014/main" xmlns="" id="{05EEF254-CCD7-4CB3-B50E-7C9B3FFAB9F6}"/>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2" name="正方形/長方形 91">
          <a:extLst>
            <a:ext uri="{FF2B5EF4-FFF2-40B4-BE49-F238E27FC236}">
              <a16:creationId xmlns:a16="http://schemas.microsoft.com/office/drawing/2014/main" xmlns="" id="{AF82A6DB-C172-4B19-8895-82DB94DDC06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3" name="正方形/長方形 92">
          <a:extLst>
            <a:ext uri="{FF2B5EF4-FFF2-40B4-BE49-F238E27FC236}">
              <a16:creationId xmlns:a16="http://schemas.microsoft.com/office/drawing/2014/main" xmlns="" id="{B3F8820D-B536-4F53-8C8A-D528640504D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4" name="正方形/長方形 93">
          <a:extLst>
            <a:ext uri="{FF2B5EF4-FFF2-40B4-BE49-F238E27FC236}">
              <a16:creationId xmlns:a16="http://schemas.microsoft.com/office/drawing/2014/main" xmlns="" id="{861B0549-A960-4980-BB5D-4A4487F8B188}"/>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5" name="正方形/長方形 94">
          <a:extLst>
            <a:ext uri="{FF2B5EF4-FFF2-40B4-BE49-F238E27FC236}">
              <a16:creationId xmlns:a16="http://schemas.microsoft.com/office/drawing/2014/main" xmlns="" id="{3F494233-B73E-44CB-9A23-18DCC33FF67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6" name="テキスト ボックス 95">
          <a:extLst>
            <a:ext uri="{FF2B5EF4-FFF2-40B4-BE49-F238E27FC236}">
              <a16:creationId xmlns:a16="http://schemas.microsoft.com/office/drawing/2014/main" xmlns="" id="{00821EBB-8F3F-496F-B47A-2E6D89E3362C}"/>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7" name="直線コネクタ 96">
          <a:extLst>
            <a:ext uri="{FF2B5EF4-FFF2-40B4-BE49-F238E27FC236}">
              <a16:creationId xmlns:a16="http://schemas.microsoft.com/office/drawing/2014/main" xmlns="" id="{36985BBF-DAB5-4040-9231-0193C87C39E6}"/>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8" name="直線コネクタ 97">
          <a:extLst>
            <a:ext uri="{FF2B5EF4-FFF2-40B4-BE49-F238E27FC236}">
              <a16:creationId xmlns:a16="http://schemas.microsoft.com/office/drawing/2014/main" xmlns="" id="{F95F6B62-0DE6-43D6-8A99-1F58AA48B672}"/>
            </a:ext>
          </a:extLst>
        </xdr:cNvPr>
        <xdr:cNvCxnSpPr/>
      </xdr:nvCxnSpPr>
      <xdr:spPr>
        <a:xfrm>
          <a:off x="6604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40</xdr:row>
      <xdr:rowOff>162577</xdr:rowOff>
    </xdr:from>
    <xdr:ext cx="467179" cy="259045"/>
    <xdr:sp macro="" textlink="">
      <xdr:nvSpPr>
        <xdr:cNvPr id="99" name="テキスト ボックス 98">
          <a:extLst>
            <a:ext uri="{FF2B5EF4-FFF2-40B4-BE49-F238E27FC236}">
              <a16:creationId xmlns:a16="http://schemas.microsoft.com/office/drawing/2014/main" xmlns="" id="{6C26BB61-741C-41C6-B8BB-57A335992A5D}"/>
            </a:ext>
          </a:extLst>
        </xdr:cNvPr>
        <xdr:cNvSpPr txBox="1"/>
      </xdr:nvSpPr>
      <xdr:spPr>
        <a:xfrm>
          <a:off x="6136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0" name="直線コネクタ 99">
          <a:extLst>
            <a:ext uri="{FF2B5EF4-FFF2-40B4-BE49-F238E27FC236}">
              <a16:creationId xmlns:a16="http://schemas.microsoft.com/office/drawing/2014/main" xmlns="" id="{6F80768D-299E-471E-9BAF-8E2465AFBCD8}"/>
            </a:ext>
          </a:extLst>
        </xdr:cNvPr>
        <xdr:cNvCxnSpPr/>
      </xdr:nvCxnSpPr>
      <xdr:spPr>
        <a:xfrm>
          <a:off x="6604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48277</xdr:rowOff>
    </xdr:from>
    <xdr:ext cx="595419" cy="259045"/>
    <xdr:sp macro="" textlink="">
      <xdr:nvSpPr>
        <xdr:cNvPr id="101" name="テキスト ボックス 100">
          <a:extLst>
            <a:ext uri="{FF2B5EF4-FFF2-40B4-BE49-F238E27FC236}">
              <a16:creationId xmlns:a16="http://schemas.microsoft.com/office/drawing/2014/main" xmlns="" id="{7BD57424-0716-4343-AB16-4EE8FF5040A2}"/>
            </a:ext>
          </a:extLst>
        </xdr:cNvPr>
        <xdr:cNvSpPr txBox="1"/>
      </xdr:nvSpPr>
      <xdr:spPr>
        <a:xfrm>
          <a:off x="6008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2" name="直線コネクタ 101">
          <a:extLst>
            <a:ext uri="{FF2B5EF4-FFF2-40B4-BE49-F238E27FC236}">
              <a16:creationId xmlns:a16="http://schemas.microsoft.com/office/drawing/2014/main" xmlns="" id="{40AE9D39-176C-42B0-A6B7-93C0B31B9968}"/>
            </a:ext>
          </a:extLst>
        </xdr:cNvPr>
        <xdr:cNvCxnSpPr/>
      </xdr:nvCxnSpPr>
      <xdr:spPr>
        <a:xfrm>
          <a:off x="6604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35</xdr:row>
      <xdr:rowOff>105427</xdr:rowOff>
    </xdr:from>
    <xdr:ext cx="685572" cy="259045"/>
    <xdr:sp macro="" textlink="">
      <xdr:nvSpPr>
        <xdr:cNvPr id="103" name="テキスト ボックス 102">
          <a:extLst>
            <a:ext uri="{FF2B5EF4-FFF2-40B4-BE49-F238E27FC236}">
              <a16:creationId xmlns:a16="http://schemas.microsoft.com/office/drawing/2014/main" xmlns="" id="{A90A69B8-83D9-463A-B940-01B6CEA21020}"/>
            </a:ext>
          </a:extLst>
        </xdr:cNvPr>
        <xdr:cNvSpPr txBox="1"/>
      </xdr:nvSpPr>
      <xdr:spPr>
        <a:xfrm>
          <a:off x="5918428" y="610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4" name="直線コネクタ 103">
          <a:extLst>
            <a:ext uri="{FF2B5EF4-FFF2-40B4-BE49-F238E27FC236}">
              <a16:creationId xmlns:a16="http://schemas.microsoft.com/office/drawing/2014/main" xmlns="" id="{9260B876-3C0A-44A1-9D9D-A46F493E9065}"/>
            </a:ext>
          </a:extLst>
        </xdr:cNvPr>
        <xdr:cNvCxnSpPr/>
      </xdr:nvCxnSpPr>
      <xdr:spPr>
        <a:xfrm>
          <a:off x="6604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162577</xdr:rowOff>
    </xdr:from>
    <xdr:ext cx="685572" cy="259045"/>
    <xdr:sp macro="" textlink="">
      <xdr:nvSpPr>
        <xdr:cNvPr id="105" name="テキスト ボックス 104">
          <a:extLst>
            <a:ext uri="{FF2B5EF4-FFF2-40B4-BE49-F238E27FC236}">
              <a16:creationId xmlns:a16="http://schemas.microsoft.com/office/drawing/2014/main" xmlns="" id="{B47FC5FD-D65A-4A4A-B229-71E9964FDE30}"/>
            </a:ext>
          </a:extLst>
        </xdr:cNvPr>
        <xdr:cNvSpPr txBox="1"/>
      </xdr:nvSpPr>
      <xdr:spPr>
        <a:xfrm>
          <a:off x="5918428" y="564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xmlns="" id="{485C5D80-6047-469C-A0A4-F488629BCA6E}"/>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7" name="テキスト ボックス 106">
          <a:extLst>
            <a:ext uri="{FF2B5EF4-FFF2-40B4-BE49-F238E27FC236}">
              <a16:creationId xmlns:a16="http://schemas.microsoft.com/office/drawing/2014/main" xmlns="" id="{F116E68D-5685-4710-8FFA-BD465C2ABAA9}"/>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xmlns="" id="{ACFDFF1A-3325-4469-B157-2F50F6E3EB6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109345</xdr:rowOff>
    </xdr:from>
    <xdr:to>
      <xdr:col>54</xdr:col>
      <xdr:colOff>189865</xdr:colOff>
      <xdr:row>41</xdr:row>
      <xdr:rowOff>130627</xdr:rowOff>
    </xdr:to>
    <xdr:cxnSp macro="">
      <xdr:nvCxnSpPr>
        <xdr:cNvPr id="109" name="直線コネクタ 108">
          <a:extLst>
            <a:ext uri="{FF2B5EF4-FFF2-40B4-BE49-F238E27FC236}">
              <a16:creationId xmlns:a16="http://schemas.microsoft.com/office/drawing/2014/main" xmlns="" id="{6D4F4FA7-32C9-4DEA-A7C9-7FACD3AD90AF}"/>
            </a:ext>
          </a:extLst>
        </xdr:cNvPr>
        <xdr:cNvCxnSpPr/>
      </xdr:nvCxnSpPr>
      <xdr:spPr>
        <a:xfrm flipV="1">
          <a:off x="10476865" y="5767195"/>
          <a:ext cx="0" cy="13928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143888</xdr:rowOff>
    </xdr:from>
    <xdr:ext cx="469744" cy="259045"/>
    <xdr:sp macro="" textlink="">
      <xdr:nvSpPr>
        <xdr:cNvPr id="110" name="【道路】&#10;一人当たり延長最小値テキスト">
          <a:extLst>
            <a:ext uri="{FF2B5EF4-FFF2-40B4-BE49-F238E27FC236}">
              <a16:creationId xmlns:a16="http://schemas.microsoft.com/office/drawing/2014/main" xmlns="" id="{1A3C88D5-DD9C-4BF1-BFC5-45C503C0F47C}"/>
            </a:ext>
          </a:extLst>
        </xdr:cNvPr>
        <xdr:cNvSpPr txBox="1"/>
      </xdr:nvSpPr>
      <xdr:spPr>
        <a:xfrm>
          <a:off x="10515600" y="7173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130627</xdr:rowOff>
    </xdr:from>
    <xdr:to>
      <xdr:col>55</xdr:col>
      <xdr:colOff>88900</xdr:colOff>
      <xdr:row>41</xdr:row>
      <xdr:rowOff>130627</xdr:rowOff>
    </xdr:to>
    <xdr:cxnSp macro="">
      <xdr:nvCxnSpPr>
        <xdr:cNvPr id="111" name="直線コネクタ 110">
          <a:extLst>
            <a:ext uri="{FF2B5EF4-FFF2-40B4-BE49-F238E27FC236}">
              <a16:creationId xmlns:a16="http://schemas.microsoft.com/office/drawing/2014/main" xmlns="" id="{D4073618-CF91-44C3-BAE9-5276D9591A54}"/>
            </a:ext>
          </a:extLst>
        </xdr:cNvPr>
        <xdr:cNvCxnSpPr/>
      </xdr:nvCxnSpPr>
      <xdr:spPr>
        <a:xfrm>
          <a:off x="10388600" y="7160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56022</xdr:rowOff>
    </xdr:from>
    <xdr:ext cx="690189" cy="259045"/>
    <xdr:sp macro="" textlink="">
      <xdr:nvSpPr>
        <xdr:cNvPr id="112" name="【道路】&#10;一人当たり延長最大値テキスト">
          <a:extLst>
            <a:ext uri="{FF2B5EF4-FFF2-40B4-BE49-F238E27FC236}">
              <a16:creationId xmlns:a16="http://schemas.microsoft.com/office/drawing/2014/main" xmlns="" id="{A40A7F9B-C386-403C-A02D-CE580284EC0D}"/>
            </a:ext>
          </a:extLst>
        </xdr:cNvPr>
        <xdr:cNvSpPr txBox="1"/>
      </xdr:nvSpPr>
      <xdr:spPr>
        <a:xfrm>
          <a:off x="10515600" y="5542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109345</xdr:rowOff>
    </xdr:from>
    <xdr:to>
      <xdr:col>55</xdr:col>
      <xdr:colOff>88900</xdr:colOff>
      <xdr:row>33</xdr:row>
      <xdr:rowOff>109345</xdr:rowOff>
    </xdr:to>
    <xdr:cxnSp macro="">
      <xdr:nvCxnSpPr>
        <xdr:cNvPr id="113" name="直線コネクタ 112">
          <a:extLst>
            <a:ext uri="{FF2B5EF4-FFF2-40B4-BE49-F238E27FC236}">
              <a16:creationId xmlns:a16="http://schemas.microsoft.com/office/drawing/2014/main" xmlns="" id="{F79E6865-27E4-409C-8B75-09FA93439A9A}"/>
            </a:ext>
          </a:extLst>
        </xdr:cNvPr>
        <xdr:cNvCxnSpPr/>
      </xdr:nvCxnSpPr>
      <xdr:spPr>
        <a:xfrm>
          <a:off x="10388600" y="576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61338</xdr:rowOff>
    </xdr:from>
    <xdr:ext cx="534377" cy="259045"/>
    <xdr:sp macro="" textlink="">
      <xdr:nvSpPr>
        <xdr:cNvPr id="114" name="【道路】&#10;一人当たり延長平均値テキスト">
          <a:extLst>
            <a:ext uri="{FF2B5EF4-FFF2-40B4-BE49-F238E27FC236}">
              <a16:creationId xmlns:a16="http://schemas.microsoft.com/office/drawing/2014/main" xmlns="" id="{189206F6-2A6A-4926-B777-1D1B2D5B5E4E}"/>
            </a:ext>
          </a:extLst>
        </xdr:cNvPr>
        <xdr:cNvSpPr txBox="1"/>
      </xdr:nvSpPr>
      <xdr:spPr>
        <a:xfrm>
          <a:off x="10515600" y="6919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38461</xdr:rowOff>
    </xdr:from>
    <xdr:to>
      <xdr:col>55</xdr:col>
      <xdr:colOff>50800</xdr:colOff>
      <xdr:row>41</xdr:row>
      <xdr:rowOff>140061</xdr:rowOff>
    </xdr:to>
    <xdr:sp macro="" textlink="">
      <xdr:nvSpPr>
        <xdr:cNvPr id="115" name="フローチャート: 判断 114">
          <a:extLst>
            <a:ext uri="{FF2B5EF4-FFF2-40B4-BE49-F238E27FC236}">
              <a16:creationId xmlns:a16="http://schemas.microsoft.com/office/drawing/2014/main" xmlns="" id="{C97279A5-5439-4F78-8C82-4E748A87D6C7}"/>
            </a:ext>
          </a:extLst>
        </xdr:cNvPr>
        <xdr:cNvSpPr/>
      </xdr:nvSpPr>
      <xdr:spPr>
        <a:xfrm>
          <a:off x="10426700" y="7067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39167</xdr:rowOff>
    </xdr:from>
    <xdr:to>
      <xdr:col>50</xdr:col>
      <xdr:colOff>165100</xdr:colOff>
      <xdr:row>41</xdr:row>
      <xdr:rowOff>140767</xdr:rowOff>
    </xdr:to>
    <xdr:sp macro="" textlink="">
      <xdr:nvSpPr>
        <xdr:cNvPr id="116" name="フローチャート: 判断 115">
          <a:extLst>
            <a:ext uri="{FF2B5EF4-FFF2-40B4-BE49-F238E27FC236}">
              <a16:creationId xmlns:a16="http://schemas.microsoft.com/office/drawing/2014/main" xmlns="" id="{0763BD96-6BF0-4BDC-8999-F1763B6DF978}"/>
            </a:ext>
          </a:extLst>
        </xdr:cNvPr>
        <xdr:cNvSpPr/>
      </xdr:nvSpPr>
      <xdr:spPr>
        <a:xfrm>
          <a:off x="9588500" y="7068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42219</xdr:rowOff>
    </xdr:from>
    <xdr:to>
      <xdr:col>46</xdr:col>
      <xdr:colOff>38100</xdr:colOff>
      <xdr:row>41</xdr:row>
      <xdr:rowOff>143819</xdr:rowOff>
    </xdr:to>
    <xdr:sp macro="" textlink="">
      <xdr:nvSpPr>
        <xdr:cNvPr id="117" name="フローチャート: 判断 116">
          <a:extLst>
            <a:ext uri="{FF2B5EF4-FFF2-40B4-BE49-F238E27FC236}">
              <a16:creationId xmlns:a16="http://schemas.microsoft.com/office/drawing/2014/main" xmlns="" id="{121FDA65-FC25-4A81-9B17-3AFE70559D28}"/>
            </a:ext>
          </a:extLst>
        </xdr:cNvPr>
        <xdr:cNvSpPr/>
      </xdr:nvSpPr>
      <xdr:spPr>
        <a:xfrm>
          <a:off x="8699500" y="707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66004</xdr:rowOff>
    </xdr:from>
    <xdr:to>
      <xdr:col>41</xdr:col>
      <xdr:colOff>101600</xdr:colOff>
      <xdr:row>41</xdr:row>
      <xdr:rowOff>167604</xdr:rowOff>
    </xdr:to>
    <xdr:sp macro="" textlink="">
      <xdr:nvSpPr>
        <xdr:cNvPr id="118" name="フローチャート: 判断 117">
          <a:extLst>
            <a:ext uri="{FF2B5EF4-FFF2-40B4-BE49-F238E27FC236}">
              <a16:creationId xmlns:a16="http://schemas.microsoft.com/office/drawing/2014/main" xmlns="" id="{3029F63D-AA2C-48A2-AB14-47790A8CEB76}"/>
            </a:ext>
          </a:extLst>
        </xdr:cNvPr>
        <xdr:cNvSpPr/>
      </xdr:nvSpPr>
      <xdr:spPr>
        <a:xfrm>
          <a:off x="7810500" y="7095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25492</xdr:rowOff>
    </xdr:from>
    <xdr:to>
      <xdr:col>36</xdr:col>
      <xdr:colOff>165100</xdr:colOff>
      <xdr:row>41</xdr:row>
      <xdr:rowOff>127092</xdr:rowOff>
    </xdr:to>
    <xdr:sp macro="" textlink="">
      <xdr:nvSpPr>
        <xdr:cNvPr id="119" name="フローチャート: 判断 118">
          <a:extLst>
            <a:ext uri="{FF2B5EF4-FFF2-40B4-BE49-F238E27FC236}">
              <a16:creationId xmlns:a16="http://schemas.microsoft.com/office/drawing/2014/main" xmlns="" id="{C9CCF472-6E9B-4BC4-B5CC-251D77B9D3B4}"/>
            </a:ext>
          </a:extLst>
        </xdr:cNvPr>
        <xdr:cNvSpPr/>
      </xdr:nvSpPr>
      <xdr:spPr>
        <a:xfrm>
          <a:off x="6921500" y="70549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xmlns="" id="{E86144EB-432A-46A5-99C0-549C7C3D869A}"/>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xmlns="" id="{93A40B8E-6045-43E1-8F07-CED835E113E9}"/>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xmlns="" id="{BA5E0A68-1B35-4D19-BDAB-F1D869EB4097}"/>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xmlns="" id="{C8BF2C6D-A459-4ED3-B8A4-469AEFE52CE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xmlns="" id="{460AE84D-79A1-4656-A8B1-D21E265B78C1}"/>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76818</xdr:rowOff>
    </xdr:from>
    <xdr:to>
      <xdr:col>55</xdr:col>
      <xdr:colOff>50800</xdr:colOff>
      <xdr:row>42</xdr:row>
      <xdr:rowOff>6968</xdr:rowOff>
    </xdr:to>
    <xdr:sp macro="" textlink="">
      <xdr:nvSpPr>
        <xdr:cNvPr id="125" name="楕円 124">
          <a:extLst>
            <a:ext uri="{FF2B5EF4-FFF2-40B4-BE49-F238E27FC236}">
              <a16:creationId xmlns:a16="http://schemas.microsoft.com/office/drawing/2014/main" xmlns="" id="{76036DB4-4939-46EA-97FA-F1DBF71856F4}"/>
            </a:ext>
          </a:extLst>
        </xdr:cNvPr>
        <xdr:cNvSpPr/>
      </xdr:nvSpPr>
      <xdr:spPr>
        <a:xfrm>
          <a:off x="10426700" y="7106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16889</xdr:rowOff>
    </xdr:from>
    <xdr:ext cx="469744" cy="259045"/>
    <xdr:sp macro="" textlink="">
      <xdr:nvSpPr>
        <xdr:cNvPr id="126" name="【道路】&#10;一人当たり延長該当値テキスト">
          <a:extLst>
            <a:ext uri="{FF2B5EF4-FFF2-40B4-BE49-F238E27FC236}">
              <a16:creationId xmlns:a16="http://schemas.microsoft.com/office/drawing/2014/main" xmlns="" id="{10886EDD-C267-487C-B3A1-BE4B449F432D}"/>
            </a:ext>
          </a:extLst>
        </xdr:cNvPr>
        <xdr:cNvSpPr txBox="1"/>
      </xdr:nvSpPr>
      <xdr:spPr>
        <a:xfrm>
          <a:off x="10515600" y="7046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76833</xdr:rowOff>
    </xdr:from>
    <xdr:to>
      <xdr:col>50</xdr:col>
      <xdr:colOff>165100</xdr:colOff>
      <xdr:row>42</xdr:row>
      <xdr:rowOff>6983</xdr:rowOff>
    </xdr:to>
    <xdr:sp macro="" textlink="">
      <xdr:nvSpPr>
        <xdr:cNvPr id="127" name="楕円 126">
          <a:extLst>
            <a:ext uri="{FF2B5EF4-FFF2-40B4-BE49-F238E27FC236}">
              <a16:creationId xmlns:a16="http://schemas.microsoft.com/office/drawing/2014/main" xmlns="" id="{E455FB26-72E2-481E-A6E5-300F72167E1C}"/>
            </a:ext>
          </a:extLst>
        </xdr:cNvPr>
        <xdr:cNvSpPr/>
      </xdr:nvSpPr>
      <xdr:spPr>
        <a:xfrm>
          <a:off x="9588500" y="7106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127618</xdr:rowOff>
    </xdr:from>
    <xdr:to>
      <xdr:col>55</xdr:col>
      <xdr:colOff>0</xdr:colOff>
      <xdr:row>41</xdr:row>
      <xdr:rowOff>127633</xdr:rowOff>
    </xdr:to>
    <xdr:cxnSp macro="">
      <xdr:nvCxnSpPr>
        <xdr:cNvPr id="128" name="直線コネクタ 127">
          <a:extLst>
            <a:ext uri="{FF2B5EF4-FFF2-40B4-BE49-F238E27FC236}">
              <a16:creationId xmlns:a16="http://schemas.microsoft.com/office/drawing/2014/main" xmlns="" id="{6655081A-DF20-461F-AD40-CA41CA01D918}"/>
            </a:ext>
          </a:extLst>
        </xdr:cNvPr>
        <xdr:cNvCxnSpPr/>
      </xdr:nvCxnSpPr>
      <xdr:spPr>
        <a:xfrm flipV="1">
          <a:off x="9639300" y="7157068"/>
          <a:ext cx="838200" cy="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76809</xdr:rowOff>
    </xdr:from>
    <xdr:to>
      <xdr:col>46</xdr:col>
      <xdr:colOff>38100</xdr:colOff>
      <xdr:row>42</xdr:row>
      <xdr:rowOff>6959</xdr:rowOff>
    </xdr:to>
    <xdr:sp macro="" textlink="">
      <xdr:nvSpPr>
        <xdr:cNvPr id="129" name="楕円 128">
          <a:extLst>
            <a:ext uri="{FF2B5EF4-FFF2-40B4-BE49-F238E27FC236}">
              <a16:creationId xmlns:a16="http://schemas.microsoft.com/office/drawing/2014/main" xmlns="" id="{3621D29D-F25F-464B-8B3F-57E98A31E8D9}"/>
            </a:ext>
          </a:extLst>
        </xdr:cNvPr>
        <xdr:cNvSpPr/>
      </xdr:nvSpPr>
      <xdr:spPr>
        <a:xfrm>
          <a:off x="8699500" y="710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127609</xdr:rowOff>
    </xdr:from>
    <xdr:to>
      <xdr:col>50</xdr:col>
      <xdr:colOff>114300</xdr:colOff>
      <xdr:row>41</xdr:row>
      <xdr:rowOff>127633</xdr:rowOff>
    </xdr:to>
    <xdr:cxnSp macro="">
      <xdr:nvCxnSpPr>
        <xdr:cNvPr id="130" name="直線コネクタ 129">
          <a:extLst>
            <a:ext uri="{FF2B5EF4-FFF2-40B4-BE49-F238E27FC236}">
              <a16:creationId xmlns:a16="http://schemas.microsoft.com/office/drawing/2014/main" xmlns="" id="{03F09018-8CFF-465D-94E0-C92104BD1C7C}"/>
            </a:ext>
          </a:extLst>
        </xdr:cNvPr>
        <xdr:cNvCxnSpPr/>
      </xdr:nvCxnSpPr>
      <xdr:spPr>
        <a:xfrm>
          <a:off x="8750300" y="7157059"/>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76814</xdr:rowOff>
    </xdr:from>
    <xdr:to>
      <xdr:col>41</xdr:col>
      <xdr:colOff>101600</xdr:colOff>
      <xdr:row>42</xdr:row>
      <xdr:rowOff>6964</xdr:rowOff>
    </xdr:to>
    <xdr:sp macro="" textlink="">
      <xdr:nvSpPr>
        <xdr:cNvPr id="131" name="楕円 130">
          <a:extLst>
            <a:ext uri="{FF2B5EF4-FFF2-40B4-BE49-F238E27FC236}">
              <a16:creationId xmlns:a16="http://schemas.microsoft.com/office/drawing/2014/main" xmlns="" id="{612B069F-7BA2-4121-B920-C40E2CBB36FB}"/>
            </a:ext>
          </a:extLst>
        </xdr:cNvPr>
        <xdr:cNvSpPr/>
      </xdr:nvSpPr>
      <xdr:spPr>
        <a:xfrm>
          <a:off x="7810500" y="7106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127609</xdr:rowOff>
    </xdr:from>
    <xdr:to>
      <xdr:col>45</xdr:col>
      <xdr:colOff>177800</xdr:colOff>
      <xdr:row>41</xdr:row>
      <xdr:rowOff>127614</xdr:rowOff>
    </xdr:to>
    <xdr:cxnSp macro="">
      <xdr:nvCxnSpPr>
        <xdr:cNvPr id="132" name="直線コネクタ 131">
          <a:extLst>
            <a:ext uri="{FF2B5EF4-FFF2-40B4-BE49-F238E27FC236}">
              <a16:creationId xmlns:a16="http://schemas.microsoft.com/office/drawing/2014/main" xmlns="" id="{0F9291DD-964E-4A21-BEF1-38C3FC396B5B}"/>
            </a:ext>
          </a:extLst>
        </xdr:cNvPr>
        <xdr:cNvCxnSpPr/>
      </xdr:nvCxnSpPr>
      <xdr:spPr>
        <a:xfrm flipV="1">
          <a:off x="7861300" y="7157059"/>
          <a:ext cx="889000" cy="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157294</xdr:rowOff>
    </xdr:from>
    <xdr:ext cx="534377" cy="259045"/>
    <xdr:sp macro="" textlink="">
      <xdr:nvSpPr>
        <xdr:cNvPr id="133" name="n_1aveValue【道路】&#10;一人当たり延長">
          <a:extLst>
            <a:ext uri="{FF2B5EF4-FFF2-40B4-BE49-F238E27FC236}">
              <a16:creationId xmlns:a16="http://schemas.microsoft.com/office/drawing/2014/main" xmlns="" id="{8236BB31-3D81-4AAD-B5DD-DE75D0B1BA7D}"/>
            </a:ext>
          </a:extLst>
        </xdr:cNvPr>
        <xdr:cNvSpPr txBox="1"/>
      </xdr:nvSpPr>
      <xdr:spPr>
        <a:xfrm>
          <a:off x="9359411" y="684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160346</xdr:rowOff>
    </xdr:from>
    <xdr:ext cx="534377" cy="259045"/>
    <xdr:sp macro="" textlink="">
      <xdr:nvSpPr>
        <xdr:cNvPr id="134" name="n_2aveValue【道路】&#10;一人当たり延長">
          <a:extLst>
            <a:ext uri="{FF2B5EF4-FFF2-40B4-BE49-F238E27FC236}">
              <a16:creationId xmlns:a16="http://schemas.microsoft.com/office/drawing/2014/main" xmlns="" id="{054EAB2E-25ED-41D0-9168-ADDB5950E3E4}"/>
            </a:ext>
          </a:extLst>
        </xdr:cNvPr>
        <xdr:cNvSpPr txBox="1"/>
      </xdr:nvSpPr>
      <xdr:spPr>
        <a:xfrm>
          <a:off x="8483111" y="6846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12681</xdr:rowOff>
    </xdr:from>
    <xdr:ext cx="534377" cy="259045"/>
    <xdr:sp macro="" textlink="">
      <xdr:nvSpPr>
        <xdr:cNvPr id="135" name="n_3aveValue【道路】&#10;一人当たり延長">
          <a:extLst>
            <a:ext uri="{FF2B5EF4-FFF2-40B4-BE49-F238E27FC236}">
              <a16:creationId xmlns:a16="http://schemas.microsoft.com/office/drawing/2014/main" xmlns="" id="{068D153B-9FAC-44E5-8BB5-27971EB94172}"/>
            </a:ext>
          </a:extLst>
        </xdr:cNvPr>
        <xdr:cNvSpPr txBox="1"/>
      </xdr:nvSpPr>
      <xdr:spPr>
        <a:xfrm>
          <a:off x="7594111" y="687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143619</xdr:rowOff>
    </xdr:from>
    <xdr:ext cx="534377" cy="259045"/>
    <xdr:sp macro="" textlink="">
      <xdr:nvSpPr>
        <xdr:cNvPr id="136" name="n_4aveValue【道路】&#10;一人当たり延長">
          <a:extLst>
            <a:ext uri="{FF2B5EF4-FFF2-40B4-BE49-F238E27FC236}">
              <a16:creationId xmlns:a16="http://schemas.microsoft.com/office/drawing/2014/main" xmlns="" id="{9F5B23A9-82DB-424C-AFC3-01013D3B8284}"/>
            </a:ext>
          </a:extLst>
        </xdr:cNvPr>
        <xdr:cNvSpPr txBox="1"/>
      </xdr:nvSpPr>
      <xdr:spPr>
        <a:xfrm>
          <a:off x="6705111" y="6830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169560</xdr:rowOff>
    </xdr:from>
    <xdr:ext cx="469744" cy="259045"/>
    <xdr:sp macro="" textlink="">
      <xdr:nvSpPr>
        <xdr:cNvPr id="137" name="n_1mainValue【道路】&#10;一人当たり延長">
          <a:extLst>
            <a:ext uri="{FF2B5EF4-FFF2-40B4-BE49-F238E27FC236}">
              <a16:creationId xmlns:a16="http://schemas.microsoft.com/office/drawing/2014/main" xmlns="" id="{7E6463E9-EE83-44FD-B0FF-DB04BD23C70C}"/>
            </a:ext>
          </a:extLst>
        </xdr:cNvPr>
        <xdr:cNvSpPr txBox="1"/>
      </xdr:nvSpPr>
      <xdr:spPr>
        <a:xfrm>
          <a:off x="9391727" y="7199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169536</xdr:rowOff>
    </xdr:from>
    <xdr:ext cx="469744" cy="259045"/>
    <xdr:sp macro="" textlink="">
      <xdr:nvSpPr>
        <xdr:cNvPr id="138" name="n_2mainValue【道路】&#10;一人当たり延長">
          <a:extLst>
            <a:ext uri="{FF2B5EF4-FFF2-40B4-BE49-F238E27FC236}">
              <a16:creationId xmlns:a16="http://schemas.microsoft.com/office/drawing/2014/main" xmlns="" id="{CA7D47B8-9180-4161-9530-6FEEE8D99A0B}"/>
            </a:ext>
          </a:extLst>
        </xdr:cNvPr>
        <xdr:cNvSpPr txBox="1"/>
      </xdr:nvSpPr>
      <xdr:spPr>
        <a:xfrm>
          <a:off x="8515427" y="71989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169541</xdr:rowOff>
    </xdr:from>
    <xdr:ext cx="469744" cy="259045"/>
    <xdr:sp macro="" textlink="">
      <xdr:nvSpPr>
        <xdr:cNvPr id="139" name="n_3mainValue【道路】&#10;一人当たり延長">
          <a:extLst>
            <a:ext uri="{FF2B5EF4-FFF2-40B4-BE49-F238E27FC236}">
              <a16:creationId xmlns:a16="http://schemas.microsoft.com/office/drawing/2014/main" xmlns="" id="{BE62488F-B8DF-481B-B559-FAEA7E9945AE}"/>
            </a:ext>
          </a:extLst>
        </xdr:cNvPr>
        <xdr:cNvSpPr txBox="1"/>
      </xdr:nvSpPr>
      <xdr:spPr>
        <a:xfrm>
          <a:off x="7626427" y="7198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0" name="正方形/長方形 139">
          <a:extLst>
            <a:ext uri="{FF2B5EF4-FFF2-40B4-BE49-F238E27FC236}">
              <a16:creationId xmlns:a16="http://schemas.microsoft.com/office/drawing/2014/main" xmlns="" id="{103CE3E5-FFFC-4C8A-93CB-94CFEC09BF5E}"/>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1" name="正方形/長方形 140">
          <a:extLst>
            <a:ext uri="{FF2B5EF4-FFF2-40B4-BE49-F238E27FC236}">
              <a16:creationId xmlns:a16="http://schemas.microsoft.com/office/drawing/2014/main" xmlns="" id="{E42232DB-CCEA-44EA-A22C-1E47A4DB8E27}"/>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2" name="正方形/長方形 141">
          <a:extLst>
            <a:ext uri="{FF2B5EF4-FFF2-40B4-BE49-F238E27FC236}">
              <a16:creationId xmlns:a16="http://schemas.microsoft.com/office/drawing/2014/main" xmlns="" id="{C14A7BE9-944D-46F0-B497-1D69EFA7BFC4}"/>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3" name="正方形/長方形 142">
          <a:extLst>
            <a:ext uri="{FF2B5EF4-FFF2-40B4-BE49-F238E27FC236}">
              <a16:creationId xmlns:a16="http://schemas.microsoft.com/office/drawing/2014/main" xmlns="" id="{3FA09C2D-5F1C-4C37-B8FA-267C6F03F73F}"/>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4" name="正方形/長方形 143">
          <a:extLst>
            <a:ext uri="{FF2B5EF4-FFF2-40B4-BE49-F238E27FC236}">
              <a16:creationId xmlns:a16="http://schemas.microsoft.com/office/drawing/2014/main" xmlns="" id="{6B6450C0-2D90-49A3-8795-097E61D633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5" name="正方形/長方形 144">
          <a:extLst>
            <a:ext uri="{FF2B5EF4-FFF2-40B4-BE49-F238E27FC236}">
              <a16:creationId xmlns:a16="http://schemas.microsoft.com/office/drawing/2014/main" xmlns="" id="{0F6B030E-A1D1-4546-847F-C75F4D115825}"/>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6" name="正方形/長方形 145">
          <a:extLst>
            <a:ext uri="{FF2B5EF4-FFF2-40B4-BE49-F238E27FC236}">
              <a16:creationId xmlns:a16="http://schemas.microsoft.com/office/drawing/2014/main" xmlns="" id="{C655F8F4-1F21-4E7E-AA95-8154DAE527EE}"/>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47" name="正方形/長方形 146">
          <a:extLst>
            <a:ext uri="{FF2B5EF4-FFF2-40B4-BE49-F238E27FC236}">
              <a16:creationId xmlns:a16="http://schemas.microsoft.com/office/drawing/2014/main" xmlns="" id="{BEF967A2-0CEA-458F-815F-A22C963D4C2A}"/>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48" name="テキスト ボックス 147">
          <a:extLst>
            <a:ext uri="{FF2B5EF4-FFF2-40B4-BE49-F238E27FC236}">
              <a16:creationId xmlns:a16="http://schemas.microsoft.com/office/drawing/2014/main" xmlns="" id="{3642ECA7-9769-43D5-B068-E61C7108635C}"/>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9" name="直線コネクタ 148">
          <a:extLst>
            <a:ext uri="{FF2B5EF4-FFF2-40B4-BE49-F238E27FC236}">
              <a16:creationId xmlns:a16="http://schemas.microsoft.com/office/drawing/2014/main" xmlns="" id="{65DC597A-4298-478C-9691-C409BB583AA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0" name="テキスト ボックス 149">
          <a:extLst>
            <a:ext uri="{FF2B5EF4-FFF2-40B4-BE49-F238E27FC236}">
              <a16:creationId xmlns:a16="http://schemas.microsoft.com/office/drawing/2014/main" xmlns="" id="{474D7039-BCD8-47F4-BB54-85EC72173FEC}"/>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1" name="直線コネクタ 150">
          <a:extLst>
            <a:ext uri="{FF2B5EF4-FFF2-40B4-BE49-F238E27FC236}">
              <a16:creationId xmlns:a16="http://schemas.microsoft.com/office/drawing/2014/main" xmlns="" id="{6541900F-410C-466F-BDE0-457B3B2F26F7}"/>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2" name="テキスト ボックス 151">
          <a:extLst>
            <a:ext uri="{FF2B5EF4-FFF2-40B4-BE49-F238E27FC236}">
              <a16:creationId xmlns:a16="http://schemas.microsoft.com/office/drawing/2014/main" xmlns="" id="{ED4BB44C-ACDA-49B4-B4B2-27FCC47246B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53" name="直線コネクタ 152">
          <a:extLst>
            <a:ext uri="{FF2B5EF4-FFF2-40B4-BE49-F238E27FC236}">
              <a16:creationId xmlns:a16="http://schemas.microsoft.com/office/drawing/2014/main" xmlns="" id="{B1794C94-F387-4D08-9BF7-0A5FD9388AA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54" name="テキスト ボックス 153">
          <a:extLst>
            <a:ext uri="{FF2B5EF4-FFF2-40B4-BE49-F238E27FC236}">
              <a16:creationId xmlns:a16="http://schemas.microsoft.com/office/drawing/2014/main" xmlns="" id="{6771A80B-0227-4B79-B11B-4536603B826E}"/>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55" name="直線コネクタ 154">
          <a:extLst>
            <a:ext uri="{FF2B5EF4-FFF2-40B4-BE49-F238E27FC236}">
              <a16:creationId xmlns:a16="http://schemas.microsoft.com/office/drawing/2014/main" xmlns="" id="{A367B568-4A88-4241-9D17-1365C7FE4E0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56" name="テキスト ボックス 155">
          <a:extLst>
            <a:ext uri="{FF2B5EF4-FFF2-40B4-BE49-F238E27FC236}">
              <a16:creationId xmlns:a16="http://schemas.microsoft.com/office/drawing/2014/main" xmlns="" id="{F7267CCE-4792-4166-9891-7F8361459DF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57" name="直線コネクタ 156">
          <a:extLst>
            <a:ext uri="{FF2B5EF4-FFF2-40B4-BE49-F238E27FC236}">
              <a16:creationId xmlns:a16="http://schemas.microsoft.com/office/drawing/2014/main" xmlns="" id="{B46A6B76-B3BF-4E38-BCCC-A9BE073CE05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58" name="テキスト ボックス 157">
          <a:extLst>
            <a:ext uri="{FF2B5EF4-FFF2-40B4-BE49-F238E27FC236}">
              <a16:creationId xmlns:a16="http://schemas.microsoft.com/office/drawing/2014/main" xmlns="" id="{3FB46A8A-CCC6-46EA-AE82-31C9B46E94D8}"/>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59" name="直線コネクタ 158">
          <a:extLst>
            <a:ext uri="{FF2B5EF4-FFF2-40B4-BE49-F238E27FC236}">
              <a16:creationId xmlns:a16="http://schemas.microsoft.com/office/drawing/2014/main" xmlns="" id="{4BC2BC56-0D48-45C7-B199-E59502582BC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0" name="テキスト ボックス 159">
          <a:extLst>
            <a:ext uri="{FF2B5EF4-FFF2-40B4-BE49-F238E27FC236}">
              <a16:creationId xmlns:a16="http://schemas.microsoft.com/office/drawing/2014/main" xmlns="" id="{15B549F0-A227-49B2-81C8-35C1E0005D55}"/>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1" name="直線コネクタ 160">
          <a:extLst>
            <a:ext uri="{FF2B5EF4-FFF2-40B4-BE49-F238E27FC236}">
              <a16:creationId xmlns:a16="http://schemas.microsoft.com/office/drawing/2014/main" xmlns="" id="{03892BA4-50AD-4064-BD40-21390E4D2FE6}"/>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2" name="テキスト ボックス 161">
          <a:extLst>
            <a:ext uri="{FF2B5EF4-FFF2-40B4-BE49-F238E27FC236}">
              <a16:creationId xmlns:a16="http://schemas.microsoft.com/office/drawing/2014/main" xmlns="" id="{2F6B10F6-59C9-4FA6-AC69-322D7227265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3" name="直線コネクタ 162">
          <a:extLst>
            <a:ext uri="{FF2B5EF4-FFF2-40B4-BE49-F238E27FC236}">
              <a16:creationId xmlns:a16="http://schemas.microsoft.com/office/drawing/2014/main" xmlns="" id="{EDE86D50-3BBB-478D-A66C-2DEBEAEBB0B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64" name="【橋りょう・トンネル】&#10;有形固定資産減価償却率グラフ枠">
          <a:extLst>
            <a:ext uri="{FF2B5EF4-FFF2-40B4-BE49-F238E27FC236}">
              <a16:creationId xmlns:a16="http://schemas.microsoft.com/office/drawing/2014/main" xmlns="" id="{DEB4C5E3-D6AE-4945-85CF-6261939E47BC}"/>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117566</xdr:rowOff>
    </xdr:from>
    <xdr:to>
      <xdr:col>24</xdr:col>
      <xdr:colOff>62865</xdr:colOff>
      <xdr:row>64</xdr:row>
      <xdr:rowOff>120831</xdr:rowOff>
    </xdr:to>
    <xdr:cxnSp macro="">
      <xdr:nvCxnSpPr>
        <xdr:cNvPr id="165" name="直線コネクタ 164">
          <a:extLst>
            <a:ext uri="{FF2B5EF4-FFF2-40B4-BE49-F238E27FC236}">
              <a16:creationId xmlns:a16="http://schemas.microsoft.com/office/drawing/2014/main" xmlns="" id="{F14B4E47-058C-43D3-93CA-8652BFB18547}"/>
            </a:ext>
          </a:extLst>
        </xdr:cNvPr>
        <xdr:cNvCxnSpPr/>
      </xdr:nvCxnSpPr>
      <xdr:spPr>
        <a:xfrm flipV="1">
          <a:off x="4634865" y="9547316"/>
          <a:ext cx="0" cy="1546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124658</xdr:rowOff>
    </xdr:from>
    <xdr:ext cx="405111" cy="259045"/>
    <xdr:sp macro="" textlink="">
      <xdr:nvSpPr>
        <xdr:cNvPr id="166" name="【橋りょう・トンネル】&#10;有形固定資産減価償却率最小値テキスト">
          <a:extLst>
            <a:ext uri="{FF2B5EF4-FFF2-40B4-BE49-F238E27FC236}">
              <a16:creationId xmlns:a16="http://schemas.microsoft.com/office/drawing/2014/main" xmlns="" id="{EDED25EB-ED77-40D2-B236-CFBC8A069A70}"/>
            </a:ext>
          </a:extLst>
        </xdr:cNvPr>
        <xdr:cNvSpPr txBox="1"/>
      </xdr:nvSpPr>
      <xdr:spPr>
        <a:xfrm>
          <a:off x="4673600" y="110974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120831</xdr:rowOff>
    </xdr:from>
    <xdr:to>
      <xdr:col>24</xdr:col>
      <xdr:colOff>152400</xdr:colOff>
      <xdr:row>64</xdr:row>
      <xdr:rowOff>120831</xdr:rowOff>
    </xdr:to>
    <xdr:cxnSp macro="">
      <xdr:nvCxnSpPr>
        <xdr:cNvPr id="167" name="直線コネクタ 166">
          <a:extLst>
            <a:ext uri="{FF2B5EF4-FFF2-40B4-BE49-F238E27FC236}">
              <a16:creationId xmlns:a16="http://schemas.microsoft.com/office/drawing/2014/main" xmlns="" id="{FC0E86C1-C280-4122-AEA7-8DB3E6B1E7F7}"/>
            </a:ext>
          </a:extLst>
        </xdr:cNvPr>
        <xdr:cNvCxnSpPr/>
      </xdr:nvCxnSpPr>
      <xdr:spPr>
        <a:xfrm>
          <a:off x="4546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64243</xdr:rowOff>
    </xdr:from>
    <xdr:ext cx="340478" cy="259045"/>
    <xdr:sp macro="" textlink="">
      <xdr:nvSpPr>
        <xdr:cNvPr id="168" name="【橋りょう・トンネル】&#10;有形固定資産減価償却率最大値テキスト">
          <a:extLst>
            <a:ext uri="{FF2B5EF4-FFF2-40B4-BE49-F238E27FC236}">
              <a16:creationId xmlns:a16="http://schemas.microsoft.com/office/drawing/2014/main" xmlns="" id="{A2A3107B-37E4-4346-8DCC-BC5E1A5BFC0F}"/>
            </a:ext>
          </a:extLst>
        </xdr:cNvPr>
        <xdr:cNvSpPr txBox="1"/>
      </xdr:nvSpPr>
      <xdr:spPr>
        <a:xfrm>
          <a:off x="4673600" y="932254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117566</xdr:rowOff>
    </xdr:from>
    <xdr:to>
      <xdr:col>24</xdr:col>
      <xdr:colOff>152400</xdr:colOff>
      <xdr:row>55</xdr:row>
      <xdr:rowOff>117566</xdr:rowOff>
    </xdr:to>
    <xdr:cxnSp macro="">
      <xdr:nvCxnSpPr>
        <xdr:cNvPr id="169" name="直線コネクタ 168">
          <a:extLst>
            <a:ext uri="{FF2B5EF4-FFF2-40B4-BE49-F238E27FC236}">
              <a16:creationId xmlns:a16="http://schemas.microsoft.com/office/drawing/2014/main" xmlns="" id="{CA667F65-A292-43A6-A8A5-9EE06BEC037B}"/>
            </a:ext>
          </a:extLst>
        </xdr:cNvPr>
        <xdr:cNvCxnSpPr/>
      </xdr:nvCxnSpPr>
      <xdr:spPr>
        <a:xfrm>
          <a:off x="4546600" y="9547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33762</xdr:rowOff>
    </xdr:from>
    <xdr:ext cx="405111" cy="259045"/>
    <xdr:sp macro="" textlink="">
      <xdr:nvSpPr>
        <xdr:cNvPr id="170" name="【橋りょう・トンネル】&#10;有形固定資産減価償却率平均値テキスト">
          <a:extLst>
            <a:ext uri="{FF2B5EF4-FFF2-40B4-BE49-F238E27FC236}">
              <a16:creationId xmlns:a16="http://schemas.microsoft.com/office/drawing/2014/main" xmlns="" id="{A80151F2-B3E5-4D05-9DC5-5A6B506F9A9D}"/>
            </a:ext>
          </a:extLst>
        </xdr:cNvPr>
        <xdr:cNvSpPr txBox="1"/>
      </xdr:nvSpPr>
      <xdr:spPr>
        <a:xfrm>
          <a:off x="4673600" y="103207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171" name="フローチャート: 判断 170">
          <a:extLst>
            <a:ext uri="{FF2B5EF4-FFF2-40B4-BE49-F238E27FC236}">
              <a16:creationId xmlns:a16="http://schemas.microsoft.com/office/drawing/2014/main" xmlns="" id="{4ACA521E-E2F5-48ED-8ACB-8EE12644ACDE}"/>
            </a:ext>
          </a:extLst>
        </xdr:cNvPr>
        <xdr:cNvSpPr/>
      </xdr:nvSpPr>
      <xdr:spPr>
        <a:xfrm>
          <a:off x="4584700" y="10342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66766</xdr:rowOff>
    </xdr:from>
    <xdr:to>
      <xdr:col>20</xdr:col>
      <xdr:colOff>38100</xdr:colOff>
      <xdr:row>60</xdr:row>
      <xdr:rowOff>168366</xdr:rowOff>
    </xdr:to>
    <xdr:sp macro="" textlink="">
      <xdr:nvSpPr>
        <xdr:cNvPr id="172" name="フローチャート: 判断 171">
          <a:extLst>
            <a:ext uri="{FF2B5EF4-FFF2-40B4-BE49-F238E27FC236}">
              <a16:creationId xmlns:a16="http://schemas.microsoft.com/office/drawing/2014/main" xmlns="" id="{27599EA1-DCE6-4BE9-88AF-F3E68F34BCA1}"/>
            </a:ext>
          </a:extLst>
        </xdr:cNvPr>
        <xdr:cNvSpPr/>
      </xdr:nvSpPr>
      <xdr:spPr>
        <a:xfrm>
          <a:off x="3746500" y="1035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48804</xdr:rowOff>
    </xdr:from>
    <xdr:to>
      <xdr:col>15</xdr:col>
      <xdr:colOff>101600</xdr:colOff>
      <xdr:row>60</xdr:row>
      <xdr:rowOff>150404</xdr:rowOff>
    </xdr:to>
    <xdr:sp macro="" textlink="">
      <xdr:nvSpPr>
        <xdr:cNvPr id="173" name="フローチャート: 判断 172">
          <a:extLst>
            <a:ext uri="{FF2B5EF4-FFF2-40B4-BE49-F238E27FC236}">
              <a16:creationId xmlns:a16="http://schemas.microsoft.com/office/drawing/2014/main" xmlns="" id="{BB759D0D-0011-4C2F-984F-59D4D1D1950D}"/>
            </a:ext>
          </a:extLst>
        </xdr:cNvPr>
        <xdr:cNvSpPr/>
      </xdr:nvSpPr>
      <xdr:spPr>
        <a:xfrm>
          <a:off x="2857500" y="10335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74" name="フローチャート: 判断 173">
          <a:extLst>
            <a:ext uri="{FF2B5EF4-FFF2-40B4-BE49-F238E27FC236}">
              <a16:creationId xmlns:a16="http://schemas.microsoft.com/office/drawing/2014/main" xmlns="" id="{CB7D7C81-5D91-4F8E-9E3E-8D2830CD027B}"/>
            </a:ext>
          </a:extLst>
        </xdr:cNvPr>
        <xdr:cNvSpPr/>
      </xdr:nvSpPr>
      <xdr:spPr>
        <a:xfrm>
          <a:off x="1968500" y="1030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87993</xdr:rowOff>
    </xdr:from>
    <xdr:to>
      <xdr:col>6</xdr:col>
      <xdr:colOff>38100</xdr:colOff>
      <xdr:row>60</xdr:row>
      <xdr:rowOff>18143</xdr:rowOff>
    </xdr:to>
    <xdr:sp macro="" textlink="">
      <xdr:nvSpPr>
        <xdr:cNvPr id="175" name="フローチャート: 判断 174">
          <a:extLst>
            <a:ext uri="{FF2B5EF4-FFF2-40B4-BE49-F238E27FC236}">
              <a16:creationId xmlns:a16="http://schemas.microsoft.com/office/drawing/2014/main" xmlns="" id="{6E5078DC-1E1C-44F0-A359-62C264DD49FC}"/>
            </a:ext>
          </a:extLst>
        </xdr:cNvPr>
        <xdr:cNvSpPr/>
      </xdr:nvSpPr>
      <xdr:spPr>
        <a:xfrm>
          <a:off x="1079500" y="1020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xmlns="" id="{F071278F-E205-4881-831E-8C438372309C}"/>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xmlns="" id="{DA3EA606-CF8B-4F3E-BE11-CEC4614CBF24}"/>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xmlns="" id="{DEF2E6D0-7808-4F71-AA94-9D7891752199}"/>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xmlns="" id="{E9A821DA-6951-4948-B829-43EDF7B4577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xmlns="" id="{FAB8F1D9-A1AC-45B1-84FC-3A3B019EDFA3}"/>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135346</xdr:rowOff>
    </xdr:from>
    <xdr:to>
      <xdr:col>24</xdr:col>
      <xdr:colOff>114300</xdr:colOff>
      <xdr:row>58</xdr:row>
      <xdr:rowOff>65496</xdr:rowOff>
    </xdr:to>
    <xdr:sp macro="" textlink="">
      <xdr:nvSpPr>
        <xdr:cNvPr id="181" name="楕円 180">
          <a:extLst>
            <a:ext uri="{FF2B5EF4-FFF2-40B4-BE49-F238E27FC236}">
              <a16:creationId xmlns:a16="http://schemas.microsoft.com/office/drawing/2014/main" xmlns="" id="{D0B95185-8121-463E-B78C-E58F3DDC72D8}"/>
            </a:ext>
          </a:extLst>
        </xdr:cNvPr>
        <xdr:cNvSpPr/>
      </xdr:nvSpPr>
      <xdr:spPr>
        <a:xfrm>
          <a:off x="4584700" y="9907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158223</xdr:rowOff>
    </xdr:from>
    <xdr:ext cx="405111" cy="259045"/>
    <xdr:sp macro="" textlink="">
      <xdr:nvSpPr>
        <xdr:cNvPr id="182" name="【橋りょう・トンネル】&#10;有形固定資産減価償却率該当値テキスト">
          <a:extLst>
            <a:ext uri="{FF2B5EF4-FFF2-40B4-BE49-F238E27FC236}">
              <a16:creationId xmlns:a16="http://schemas.microsoft.com/office/drawing/2014/main" xmlns="" id="{450A9817-6939-44CB-AE72-5E843A19BF57}"/>
            </a:ext>
          </a:extLst>
        </xdr:cNvPr>
        <xdr:cNvSpPr txBox="1"/>
      </xdr:nvSpPr>
      <xdr:spPr>
        <a:xfrm>
          <a:off x="4673600" y="97594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107587</xdr:rowOff>
    </xdr:from>
    <xdr:to>
      <xdr:col>20</xdr:col>
      <xdr:colOff>38100</xdr:colOff>
      <xdr:row>58</xdr:row>
      <xdr:rowOff>37737</xdr:rowOff>
    </xdr:to>
    <xdr:sp macro="" textlink="">
      <xdr:nvSpPr>
        <xdr:cNvPr id="183" name="楕円 182">
          <a:extLst>
            <a:ext uri="{FF2B5EF4-FFF2-40B4-BE49-F238E27FC236}">
              <a16:creationId xmlns:a16="http://schemas.microsoft.com/office/drawing/2014/main" xmlns="" id="{CCC4EDE9-8D36-45D1-BA71-033199138C4C}"/>
            </a:ext>
          </a:extLst>
        </xdr:cNvPr>
        <xdr:cNvSpPr/>
      </xdr:nvSpPr>
      <xdr:spPr>
        <a:xfrm>
          <a:off x="3746500" y="9880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158387</xdr:rowOff>
    </xdr:from>
    <xdr:to>
      <xdr:col>24</xdr:col>
      <xdr:colOff>63500</xdr:colOff>
      <xdr:row>58</xdr:row>
      <xdr:rowOff>14696</xdr:rowOff>
    </xdr:to>
    <xdr:cxnSp macro="">
      <xdr:nvCxnSpPr>
        <xdr:cNvPr id="184" name="直線コネクタ 183">
          <a:extLst>
            <a:ext uri="{FF2B5EF4-FFF2-40B4-BE49-F238E27FC236}">
              <a16:creationId xmlns:a16="http://schemas.microsoft.com/office/drawing/2014/main" xmlns="" id="{2ED5C350-A3A5-44D3-A319-D945E84B55DE}"/>
            </a:ext>
          </a:extLst>
        </xdr:cNvPr>
        <xdr:cNvCxnSpPr/>
      </xdr:nvCxnSpPr>
      <xdr:spPr>
        <a:xfrm>
          <a:off x="3797300" y="9931037"/>
          <a:ext cx="838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79828</xdr:rowOff>
    </xdr:from>
    <xdr:to>
      <xdr:col>15</xdr:col>
      <xdr:colOff>101600</xdr:colOff>
      <xdr:row>58</xdr:row>
      <xdr:rowOff>9978</xdr:rowOff>
    </xdr:to>
    <xdr:sp macro="" textlink="">
      <xdr:nvSpPr>
        <xdr:cNvPr id="185" name="楕円 184">
          <a:extLst>
            <a:ext uri="{FF2B5EF4-FFF2-40B4-BE49-F238E27FC236}">
              <a16:creationId xmlns:a16="http://schemas.microsoft.com/office/drawing/2014/main" xmlns="" id="{B435F5DA-180C-41D9-AA53-6D434F627769}"/>
            </a:ext>
          </a:extLst>
        </xdr:cNvPr>
        <xdr:cNvSpPr/>
      </xdr:nvSpPr>
      <xdr:spPr>
        <a:xfrm>
          <a:off x="2857500" y="98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130628</xdr:rowOff>
    </xdr:from>
    <xdr:to>
      <xdr:col>19</xdr:col>
      <xdr:colOff>177800</xdr:colOff>
      <xdr:row>57</xdr:row>
      <xdr:rowOff>158387</xdr:rowOff>
    </xdr:to>
    <xdr:cxnSp macro="">
      <xdr:nvCxnSpPr>
        <xdr:cNvPr id="186" name="直線コネクタ 185">
          <a:extLst>
            <a:ext uri="{FF2B5EF4-FFF2-40B4-BE49-F238E27FC236}">
              <a16:creationId xmlns:a16="http://schemas.microsoft.com/office/drawing/2014/main" xmlns="" id="{B17BC081-799B-433C-9743-C3C7402F6E86}"/>
            </a:ext>
          </a:extLst>
        </xdr:cNvPr>
        <xdr:cNvCxnSpPr/>
      </xdr:nvCxnSpPr>
      <xdr:spPr>
        <a:xfrm>
          <a:off x="2908300" y="9903278"/>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52070</xdr:rowOff>
    </xdr:from>
    <xdr:to>
      <xdr:col>10</xdr:col>
      <xdr:colOff>165100</xdr:colOff>
      <xdr:row>57</xdr:row>
      <xdr:rowOff>153670</xdr:rowOff>
    </xdr:to>
    <xdr:sp macro="" textlink="">
      <xdr:nvSpPr>
        <xdr:cNvPr id="187" name="楕円 186">
          <a:extLst>
            <a:ext uri="{FF2B5EF4-FFF2-40B4-BE49-F238E27FC236}">
              <a16:creationId xmlns:a16="http://schemas.microsoft.com/office/drawing/2014/main" xmlns="" id="{4ABB55CF-0E33-42BC-B457-7BADAC56F252}"/>
            </a:ext>
          </a:extLst>
        </xdr:cNvPr>
        <xdr:cNvSpPr/>
      </xdr:nvSpPr>
      <xdr:spPr>
        <a:xfrm>
          <a:off x="1968500" y="9824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102870</xdr:rowOff>
    </xdr:from>
    <xdr:to>
      <xdr:col>15</xdr:col>
      <xdr:colOff>50800</xdr:colOff>
      <xdr:row>57</xdr:row>
      <xdr:rowOff>130628</xdr:rowOff>
    </xdr:to>
    <xdr:cxnSp macro="">
      <xdr:nvCxnSpPr>
        <xdr:cNvPr id="188" name="直線コネクタ 187">
          <a:extLst>
            <a:ext uri="{FF2B5EF4-FFF2-40B4-BE49-F238E27FC236}">
              <a16:creationId xmlns:a16="http://schemas.microsoft.com/office/drawing/2014/main" xmlns="" id="{EBA179A1-5C38-49EE-8C01-AD95B964D4FB}"/>
            </a:ext>
          </a:extLst>
        </xdr:cNvPr>
        <xdr:cNvCxnSpPr/>
      </xdr:nvCxnSpPr>
      <xdr:spPr>
        <a:xfrm>
          <a:off x="2019300" y="987552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60</xdr:row>
      <xdr:rowOff>159493</xdr:rowOff>
    </xdr:from>
    <xdr:ext cx="405111" cy="259045"/>
    <xdr:sp macro="" textlink="">
      <xdr:nvSpPr>
        <xdr:cNvPr id="189" name="n_1aveValue【橋りょう・トンネル】&#10;有形固定資産減価償却率">
          <a:extLst>
            <a:ext uri="{FF2B5EF4-FFF2-40B4-BE49-F238E27FC236}">
              <a16:creationId xmlns:a16="http://schemas.microsoft.com/office/drawing/2014/main" xmlns="" id="{4A5CD76F-8E12-4A2E-BAFD-732E8ABDF598}"/>
            </a:ext>
          </a:extLst>
        </xdr:cNvPr>
        <xdr:cNvSpPr txBox="1"/>
      </xdr:nvSpPr>
      <xdr:spPr>
        <a:xfrm>
          <a:off x="3582044" y="104464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60</xdr:row>
      <xdr:rowOff>141531</xdr:rowOff>
    </xdr:from>
    <xdr:ext cx="405111" cy="259045"/>
    <xdr:sp macro="" textlink="">
      <xdr:nvSpPr>
        <xdr:cNvPr id="190" name="n_2aveValue【橋りょう・トンネル】&#10;有形固定資産減価償却率">
          <a:extLst>
            <a:ext uri="{FF2B5EF4-FFF2-40B4-BE49-F238E27FC236}">
              <a16:creationId xmlns:a16="http://schemas.microsoft.com/office/drawing/2014/main" xmlns="" id="{BA4604AA-7B07-435B-8CF5-821D21A95752}"/>
            </a:ext>
          </a:extLst>
        </xdr:cNvPr>
        <xdr:cNvSpPr txBox="1"/>
      </xdr:nvSpPr>
      <xdr:spPr>
        <a:xfrm>
          <a:off x="2705744" y="104285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108874</xdr:rowOff>
    </xdr:from>
    <xdr:ext cx="405111" cy="259045"/>
    <xdr:sp macro="" textlink="">
      <xdr:nvSpPr>
        <xdr:cNvPr id="191" name="n_3aveValue【橋りょう・トンネル】&#10;有形固定資産減価償却率">
          <a:extLst>
            <a:ext uri="{FF2B5EF4-FFF2-40B4-BE49-F238E27FC236}">
              <a16:creationId xmlns:a16="http://schemas.microsoft.com/office/drawing/2014/main" xmlns="" id="{10109EE6-0502-4D8C-BA0B-034FBF50AA6F}"/>
            </a:ext>
          </a:extLst>
        </xdr:cNvPr>
        <xdr:cNvSpPr txBox="1"/>
      </xdr:nvSpPr>
      <xdr:spPr>
        <a:xfrm>
          <a:off x="1816744" y="103958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34670</xdr:rowOff>
    </xdr:from>
    <xdr:ext cx="405111" cy="259045"/>
    <xdr:sp macro="" textlink="">
      <xdr:nvSpPr>
        <xdr:cNvPr id="192" name="n_4aveValue【橋りょう・トンネル】&#10;有形固定資産減価償却率">
          <a:extLst>
            <a:ext uri="{FF2B5EF4-FFF2-40B4-BE49-F238E27FC236}">
              <a16:creationId xmlns:a16="http://schemas.microsoft.com/office/drawing/2014/main" xmlns="" id="{C9B15430-1B52-4A96-A207-6BB6F666C9BF}"/>
            </a:ext>
          </a:extLst>
        </xdr:cNvPr>
        <xdr:cNvSpPr txBox="1"/>
      </xdr:nvSpPr>
      <xdr:spPr>
        <a:xfrm>
          <a:off x="927744" y="997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56</xdr:row>
      <xdr:rowOff>54264</xdr:rowOff>
    </xdr:from>
    <xdr:ext cx="405111" cy="259045"/>
    <xdr:sp macro="" textlink="">
      <xdr:nvSpPr>
        <xdr:cNvPr id="193" name="n_1mainValue【橋りょう・トンネル】&#10;有形固定資産減価償却率">
          <a:extLst>
            <a:ext uri="{FF2B5EF4-FFF2-40B4-BE49-F238E27FC236}">
              <a16:creationId xmlns:a16="http://schemas.microsoft.com/office/drawing/2014/main" xmlns="" id="{47F3BB01-ADC4-43DB-AD5F-C3DEB7C27451}"/>
            </a:ext>
          </a:extLst>
        </xdr:cNvPr>
        <xdr:cNvSpPr txBox="1"/>
      </xdr:nvSpPr>
      <xdr:spPr>
        <a:xfrm>
          <a:off x="3582044" y="9655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56</xdr:row>
      <xdr:rowOff>26505</xdr:rowOff>
    </xdr:from>
    <xdr:ext cx="405111" cy="259045"/>
    <xdr:sp macro="" textlink="">
      <xdr:nvSpPr>
        <xdr:cNvPr id="194" name="n_2mainValue【橋りょう・トンネル】&#10;有形固定資産減価償却率">
          <a:extLst>
            <a:ext uri="{FF2B5EF4-FFF2-40B4-BE49-F238E27FC236}">
              <a16:creationId xmlns:a16="http://schemas.microsoft.com/office/drawing/2014/main" xmlns="" id="{AC4F77E5-A72D-421C-9EC9-61B060566870}"/>
            </a:ext>
          </a:extLst>
        </xdr:cNvPr>
        <xdr:cNvSpPr txBox="1"/>
      </xdr:nvSpPr>
      <xdr:spPr>
        <a:xfrm>
          <a:off x="2705744" y="96277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55</xdr:row>
      <xdr:rowOff>170197</xdr:rowOff>
    </xdr:from>
    <xdr:ext cx="405111" cy="259045"/>
    <xdr:sp macro="" textlink="">
      <xdr:nvSpPr>
        <xdr:cNvPr id="195" name="n_3mainValue【橋りょう・トンネル】&#10;有形固定資産減価償却率">
          <a:extLst>
            <a:ext uri="{FF2B5EF4-FFF2-40B4-BE49-F238E27FC236}">
              <a16:creationId xmlns:a16="http://schemas.microsoft.com/office/drawing/2014/main" xmlns="" id="{73C7AEF3-F566-4EB5-94C6-C89EB8124F89}"/>
            </a:ext>
          </a:extLst>
        </xdr:cNvPr>
        <xdr:cNvSpPr txBox="1"/>
      </xdr:nvSpPr>
      <xdr:spPr>
        <a:xfrm>
          <a:off x="1816744" y="9599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xmlns="" id="{547A5203-0D19-4420-8543-6DCA84D8268A}"/>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xmlns="" id="{73C7B627-07ED-4115-BB0E-C3E5C8174C1F}"/>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xmlns="" id="{DA674FEB-6B19-4D88-A7FE-3635F6DE6B21}"/>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xmlns="" id="{84EBA62D-AF78-49AA-96CE-1B1BEB70BBC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xmlns="" id="{995B2CDE-BC63-45E6-8531-450387526EE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xmlns="" id="{13E9771F-DA4B-4CCA-88A7-C53196F4E640}"/>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xmlns="" id="{9921F508-3B74-4B42-92A4-D4BC41D8E0F0}"/>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xmlns="" id="{EB92D9B3-5578-4103-83C9-B9825D04B910}"/>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xmlns="" id="{3A3FB6CE-1756-48E8-90C8-43457844BC0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xmlns="" id="{BAF43E72-4246-48A3-AC0A-317EC5B1EA77}"/>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xmlns="" id="{419ECB66-8420-4E95-8EC8-9280B55191E4}"/>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207" name="テキスト ボックス 206">
          <a:extLst>
            <a:ext uri="{FF2B5EF4-FFF2-40B4-BE49-F238E27FC236}">
              <a16:creationId xmlns:a16="http://schemas.microsoft.com/office/drawing/2014/main" xmlns="" id="{3B78AF7C-96AF-469F-94A6-3A8C888E039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xmlns="" id="{CC1B99EF-5BCB-418C-A545-8D5BF0BC7D86}"/>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209" name="テキスト ボックス 208">
          <a:extLst>
            <a:ext uri="{FF2B5EF4-FFF2-40B4-BE49-F238E27FC236}">
              <a16:creationId xmlns:a16="http://schemas.microsoft.com/office/drawing/2014/main" xmlns="" id="{0BC654E6-3597-4A85-8072-C5305BF8C3AD}"/>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xmlns="" id="{8DB55DE9-6091-4931-9DE7-C7C4B573B79E}"/>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211" name="テキスト ボックス 210">
          <a:extLst>
            <a:ext uri="{FF2B5EF4-FFF2-40B4-BE49-F238E27FC236}">
              <a16:creationId xmlns:a16="http://schemas.microsoft.com/office/drawing/2014/main" xmlns="" id="{FA593803-CA2F-41DF-8043-06976B6C860C}"/>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xmlns="" id="{05AA096E-C9D3-4671-9FCB-131090EBDC0E}"/>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213" name="テキスト ボックス 212">
          <a:extLst>
            <a:ext uri="{FF2B5EF4-FFF2-40B4-BE49-F238E27FC236}">
              <a16:creationId xmlns:a16="http://schemas.microsoft.com/office/drawing/2014/main" xmlns="" id="{8E3D27FA-F118-49FB-A883-5D267463F033}"/>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xmlns="" id="{1369A993-C7B6-4AFF-BF0E-5BE6C6641A95}"/>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215" name="テキスト ボックス 214">
          <a:extLst>
            <a:ext uri="{FF2B5EF4-FFF2-40B4-BE49-F238E27FC236}">
              <a16:creationId xmlns:a16="http://schemas.microsoft.com/office/drawing/2014/main" xmlns="" id="{FF598D9B-D82B-4B7B-AD6F-CAB641A531B6}"/>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xmlns="" id="{D74A2BC8-1341-4553-A223-37ECECDD631F}"/>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217" name="テキスト ボックス 216">
          <a:extLst>
            <a:ext uri="{FF2B5EF4-FFF2-40B4-BE49-F238E27FC236}">
              <a16:creationId xmlns:a16="http://schemas.microsoft.com/office/drawing/2014/main" xmlns="" id="{CA66C419-9C35-461E-A8AE-F985A31CCEE3}"/>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xmlns="" id="{938CCF66-650B-479F-BD86-98D9A5209C33}"/>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19" name="テキスト ボックス 218">
          <a:extLst>
            <a:ext uri="{FF2B5EF4-FFF2-40B4-BE49-F238E27FC236}">
              <a16:creationId xmlns:a16="http://schemas.microsoft.com/office/drawing/2014/main" xmlns="" id="{1C125DE4-933B-4507-BAD1-59B5C45EA3DD}"/>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橋りょう・トンネル】&#10;一人当たり有形固定資産（償却資産）額グラフ枠">
          <a:extLst>
            <a:ext uri="{FF2B5EF4-FFF2-40B4-BE49-F238E27FC236}">
              <a16:creationId xmlns:a16="http://schemas.microsoft.com/office/drawing/2014/main" xmlns="" id="{A9C5B7DF-3636-4D6B-B265-F4D7338D84B1}"/>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89763</xdr:rowOff>
    </xdr:from>
    <xdr:to>
      <xdr:col>54</xdr:col>
      <xdr:colOff>189865</xdr:colOff>
      <xdr:row>64</xdr:row>
      <xdr:rowOff>127743</xdr:rowOff>
    </xdr:to>
    <xdr:cxnSp macro="">
      <xdr:nvCxnSpPr>
        <xdr:cNvPr id="221" name="直線コネクタ 220">
          <a:extLst>
            <a:ext uri="{FF2B5EF4-FFF2-40B4-BE49-F238E27FC236}">
              <a16:creationId xmlns:a16="http://schemas.microsoft.com/office/drawing/2014/main" xmlns="" id="{D812B144-7B44-4D3A-B3F8-92C9110B43C4}"/>
            </a:ext>
          </a:extLst>
        </xdr:cNvPr>
        <xdr:cNvCxnSpPr/>
      </xdr:nvCxnSpPr>
      <xdr:spPr>
        <a:xfrm flipV="1">
          <a:off x="10476865" y="9519513"/>
          <a:ext cx="0" cy="1581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131570</xdr:rowOff>
    </xdr:from>
    <xdr:ext cx="469744" cy="259045"/>
    <xdr:sp macro="" textlink="">
      <xdr:nvSpPr>
        <xdr:cNvPr id="222" name="【橋りょう・トンネル】&#10;一人当たり有形固定資産（償却資産）額最小値テキスト">
          <a:extLst>
            <a:ext uri="{FF2B5EF4-FFF2-40B4-BE49-F238E27FC236}">
              <a16:creationId xmlns:a16="http://schemas.microsoft.com/office/drawing/2014/main" xmlns="" id="{EAA1DCCE-C40C-4686-A04C-097E662B8B2F}"/>
            </a:ext>
          </a:extLst>
        </xdr:cNvPr>
        <xdr:cNvSpPr txBox="1"/>
      </xdr:nvSpPr>
      <xdr:spPr>
        <a:xfrm>
          <a:off x="10515600" y="11104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127743</xdr:rowOff>
    </xdr:from>
    <xdr:to>
      <xdr:col>55</xdr:col>
      <xdr:colOff>88900</xdr:colOff>
      <xdr:row>64</xdr:row>
      <xdr:rowOff>127743</xdr:rowOff>
    </xdr:to>
    <xdr:cxnSp macro="">
      <xdr:nvCxnSpPr>
        <xdr:cNvPr id="223" name="直線コネクタ 222">
          <a:extLst>
            <a:ext uri="{FF2B5EF4-FFF2-40B4-BE49-F238E27FC236}">
              <a16:creationId xmlns:a16="http://schemas.microsoft.com/office/drawing/2014/main" xmlns="" id="{6D5B3A55-1657-4F00-8057-883E8407977F}"/>
            </a:ext>
          </a:extLst>
        </xdr:cNvPr>
        <xdr:cNvCxnSpPr/>
      </xdr:nvCxnSpPr>
      <xdr:spPr>
        <a:xfrm>
          <a:off x="10388600" y="111005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36440</xdr:rowOff>
    </xdr:from>
    <xdr:ext cx="690189" cy="259045"/>
    <xdr:sp macro="" textlink="">
      <xdr:nvSpPr>
        <xdr:cNvPr id="224" name="【橋りょう・トンネル】&#10;一人当たり有形固定資産（償却資産）額最大値テキスト">
          <a:extLst>
            <a:ext uri="{FF2B5EF4-FFF2-40B4-BE49-F238E27FC236}">
              <a16:creationId xmlns:a16="http://schemas.microsoft.com/office/drawing/2014/main" xmlns="" id="{483B08D0-EAE1-4802-8FFD-33CECADB238C}"/>
            </a:ext>
          </a:extLst>
        </xdr:cNvPr>
        <xdr:cNvSpPr txBox="1"/>
      </xdr:nvSpPr>
      <xdr:spPr>
        <a:xfrm>
          <a:off x="10515600" y="929474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4,850,137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89763</xdr:rowOff>
    </xdr:from>
    <xdr:to>
      <xdr:col>55</xdr:col>
      <xdr:colOff>88900</xdr:colOff>
      <xdr:row>55</xdr:row>
      <xdr:rowOff>89763</xdr:rowOff>
    </xdr:to>
    <xdr:cxnSp macro="">
      <xdr:nvCxnSpPr>
        <xdr:cNvPr id="225" name="直線コネクタ 224">
          <a:extLst>
            <a:ext uri="{FF2B5EF4-FFF2-40B4-BE49-F238E27FC236}">
              <a16:creationId xmlns:a16="http://schemas.microsoft.com/office/drawing/2014/main" xmlns="" id="{F1A1293B-4CA4-4211-B79F-B09E2EEBF57C}"/>
            </a:ext>
          </a:extLst>
        </xdr:cNvPr>
        <xdr:cNvCxnSpPr/>
      </xdr:nvCxnSpPr>
      <xdr:spPr>
        <a:xfrm>
          <a:off x="10388600" y="95195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124899</xdr:rowOff>
    </xdr:from>
    <xdr:ext cx="599010" cy="259045"/>
    <xdr:sp macro="" textlink="">
      <xdr:nvSpPr>
        <xdr:cNvPr id="226" name="【橋りょう・トンネル】&#10;一人当たり有形固定資産（償却資産）額平均値テキスト">
          <a:extLst>
            <a:ext uri="{FF2B5EF4-FFF2-40B4-BE49-F238E27FC236}">
              <a16:creationId xmlns:a16="http://schemas.microsoft.com/office/drawing/2014/main" xmlns="" id="{258EBD13-008A-48BC-8D35-10FDA321565C}"/>
            </a:ext>
          </a:extLst>
        </xdr:cNvPr>
        <xdr:cNvSpPr txBox="1"/>
      </xdr:nvSpPr>
      <xdr:spPr>
        <a:xfrm>
          <a:off x="10515600" y="107547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102022</xdr:rowOff>
    </xdr:from>
    <xdr:to>
      <xdr:col>55</xdr:col>
      <xdr:colOff>50800</xdr:colOff>
      <xdr:row>64</xdr:row>
      <xdr:rowOff>32172</xdr:rowOff>
    </xdr:to>
    <xdr:sp macro="" textlink="">
      <xdr:nvSpPr>
        <xdr:cNvPr id="227" name="フローチャート: 判断 226">
          <a:extLst>
            <a:ext uri="{FF2B5EF4-FFF2-40B4-BE49-F238E27FC236}">
              <a16:creationId xmlns:a16="http://schemas.microsoft.com/office/drawing/2014/main" xmlns="" id="{90E0BCEF-74F8-4F73-8D2F-418505C5AFEB}"/>
            </a:ext>
          </a:extLst>
        </xdr:cNvPr>
        <xdr:cNvSpPr/>
      </xdr:nvSpPr>
      <xdr:spPr>
        <a:xfrm>
          <a:off x="10426700" y="10903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116256</xdr:rowOff>
    </xdr:from>
    <xdr:to>
      <xdr:col>50</xdr:col>
      <xdr:colOff>165100</xdr:colOff>
      <xdr:row>64</xdr:row>
      <xdr:rowOff>46406</xdr:rowOff>
    </xdr:to>
    <xdr:sp macro="" textlink="">
      <xdr:nvSpPr>
        <xdr:cNvPr id="228" name="フローチャート: 判断 227">
          <a:extLst>
            <a:ext uri="{FF2B5EF4-FFF2-40B4-BE49-F238E27FC236}">
              <a16:creationId xmlns:a16="http://schemas.microsoft.com/office/drawing/2014/main" xmlns="" id="{81F20704-D77C-473B-886E-2EC2186C5750}"/>
            </a:ext>
          </a:extLst>
        </xdr:cNvPr>
        <xdr:cNvSpPr/>
      </xdr:nvSpPr>
      <xdr:spPr>
        <a:xfrm>
          <a:off x="9588500" y="10917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114437</xdr:rowOff>
    </xdr:from>
    <xdr:to>
      <xdr:col>46</xdr:col>
      <xdr:colOff>38100</xdr:colOff>
      <xdr:row>64</xdr:row>
      <xdr:rowOff>44587</xdr:rowOff>
    </xdr:to>
    <xdr:sp macro="" textlink="">
      <xdr:nvSpPr>
        <xdr:cNvPr id="229" name="フローチャート: 判断 228">
          <a:extLst>
            <a:ext uri="{FF2B5EF4-FFF2-40B4-BE49-F238E27FC236}">
              <a16:creationId xmlns:a16="http://schemas.microsoft.com/office/drawing/2014/main" xmlns="" id="{1384789B-70AA-4FF9-A5B2-4E951C2A4C5C}"/>
            </a:ext>
          </a:extLst>
        </xdr:cNvPr>
        <xdr:cNvSpPr/>
      </xdr:nvSpPr>
      <xdr:spPr>
        <a:xfrm>
          <a:off x="8699500" y="10915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125120</xdr:rowOff>
    </xdr:from>
    <xdr:to>
      <xdr:col>41</xdr:col>
      <xdr:colOff>101600</xdr:colOff>
      <xdr:row>64</xdr:row>
      <xdr:rowOff>55270</xdr:rowOff>
    </xdr:to>
    <xdr:sp macro="" textlink="">
      <xdr:nvSpPr>
        <xdr:cNvPr id="230" name="フローチャート: 判断 229">
          <a:extLst>
            <a:ext uri="{FF2B5EF4-FFF2-40B4-BE49-F238E27FC236}">
              <a16:creationId xmlns:a16="http://schemas.microsoft.com/office/drawing/2014/main" xmlns="" id="{B3634148-BC89-4D22-A36E-BEBBF7530D9C}"/>
            </a:ext>
          </a:extLst>
        </xdr:cNvPr>
        <xdr:cNvSpPr/>
      </xdr:nvSpPr>
      <xdr:spPr>
        <a:xfrm>
          <a:off x="7810500" y="10926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112668</xdr:rowOff>
    </xdr:from>
    <xdr:to>
      <xdr:col>36</xdr:col>
      <xdr:colOff>165100</xdr:colOff>
      <xdr:row>64</xdr:row>
      <xdr:rowOff>42818</xdr:rowOff>
    </xdr:to>
    <xdr:sp macro="" textlink="">
      <xdr:nvSpPr>
        <xdr:cNvPr id="231" name="フローチャート: 判断 230">
          <a:extLst>
            <a:ext uri="{FF2B5EF4-FFF2-40B4-BE49-F238E27FC236}">
              <a16:creationId xmlns:a16="http://schemas.microsoft.com/office/drawing/2014/main" xmlns="" id="{9297C4EC-0C46-4BB4-9CEC-17A3D62F0DAC}"/>
            </a:ext>
          </a:extLst>
        </xdr:cNvPr>
        <xdr:cNvSpPr/>
      </xdr:nvSpPr>
      <xdr:spPr>
        <a:xfrm>
          <a:off x="6921500" y="10914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xmlns="" id="{ABB49706-4120-460C-90AD-CFC91EA77B96}"/>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xmlns="" id="{9C7D55F7-8470-4774-88BA-AFB745EA85E6}"/>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xmlns="" id="{1C4B2258-8D75-4EA4-A73B-43AEAD4F2FC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xmlns="" id="{7C2E0C6B-5820-4911-9208-5B9BE5C2963D}"/>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xmlns="" id="{89F28F38-682E-46BA-9B74-C31E9672A25A}"/>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76943</xdr:rowOff>
    </xdr:from>
    <xdr:to>
      <xdr:col>55</xdr:col>
      <xdr:colOff>50800</xdr:colOff>
      <xdr:row>65</xdr:row>
      <xdr:rowOff>7093</xdr:rowOff>
    </xdr:to>
    <xdr:sp macro="" textlink="">
      <xdr:nvSpPr>
        <xdr:cNvPr id="237" name="楕円 236">
          <a:extLst>
            <a:ext uri="{FF2B5EF4-FFF2-40B4-BE49-F238E27FC236}">
              <a16:creationId xmlns:a16="http://schemas.microsoft.com/office/drawing/2014/main" xmlns="" id="{3DFD0D94-77F5-4409-BE2C-9602B1D56D61}"/>
            </a:ext>
          </a:extLst>
        </xdr:cNvPr>
        <xdr:cNvSpPr/>
      </xdr:nvSpPr>
      <xdr:spPr>
        <a:xfrm>
          <a:off x="10426700" y="11049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163320</xdr:rowOff>
    </xdr:from>
    <xdr:ext cx="469744" cy="259045"/>
    <xdr:sp macro="" textlink="">
      <xdr:nvSpPr>
        <xdr:cNvPr id="238" name="【橋りょう・トンネル】&#10;一人当たり有形固定資産（償却資産）額該当値テキスト">
          <a:extLst>
            <a:ext uri="{FF2B5EF4-FFF2-40B4-BE49-F238E27FC236}">
              <a16:creationId xmlns:a16="http://schemas.microsoft.com/office/drawing/2014/main" xmlns="" id="{1F431230-7006-4AD9-997B-D19C55F0E925}"/>
            </a:ext>
          </a:extLst>
        </xdr:cNvPr>
        <xdr:cNvSpPr txBox="1"/>
      </xdr:nvSpPr>
      <xdr:spPr>
        <a:xfrm>
          <a:off x="10515600" y="109646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76936</xdr:rowOff>
    </xdr:from>
    <xdr:to>
      <xdr:col>50</xdr:col>
      <xdr:colOff>165100</xdr:colOff>
      <xdr:row>65</xdr:row>
      <xdr:rowOff>7086</xdr:rowOff>
    </xdr:to>
    <xdr:sp macro="" textlink="">
      <xdr:nvSpPr>
        <xdr:cNvPr id="239" name="楕円 238">
          <a:extLst>
            <a:ext uri="{FF2B5EF4-FFF2-40B4-BE49-F238E27FC236}">
              <a16:creationId xmlns:a16="http://schemas.microsoft.com/office/drawing/2014/main" xmlns="" id="{738E8EEB-57FE-4697-A858-AD72275E5282}"/>
            </a:ext>
          </a:extLst>
        </xdr:cNvPr>
        <xdr:cNvSpPr/>
      </xdr:nvSpPr>
      <xdr:spPr>
        <a:xfrm>
          <a:off x="9588500" y="110497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127736</xdr:rowOff>
    </xdr:from>
    <xdr:to>
      <xdr:col>55</xdr:col>
      <xdr:colOff>0</xdr:colOff>
      <xdr:row>64</xdr:row>
      <xdr:rowOff>127743</xdr:rowOff>
    </xdr:to>
    <xdr:cxnSp macro="">
      <xdr:nvCxnSpPr>
        <xdr:cNvPr id="240" name="直線コネクタ 239">
          <a:extLst>
            <a:ext uri="{FF2B5EF4-FFF2-40B4-BE49-F238E27FC236}">
              <a16:creationId xmlns:a16="http://schemas.microsoft.com/office/drawing/2014/main" xmlns="" id="{C6D5DBEA-4F9F-4F42-A0A4-BB8456E3AD24}"/>
            </a:ext>
          </a:extLst>
        </xdr:cNvPr>
        <xdr:cNvCxnSpPr/>
      </xdr:nvCxnSpPr>
      <xdr:spPr>
        <a:xfrm>
          <a:off x="9639300" y="11100536"/>
          <a:ext cx="8382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76925</xdr:rowOff>
    </xdr:from>
    <xdr:to>
      <xdr:col>46</xdr:col>
      <xdr:colOff>38100</xdr:colOff>
      <xdr:row>65</xdr:row>
      <xdr:rowOff>7075</xdr:rowOff>
    </xdr:to>
    <xdr:sp macro="" textlink="">
      <xdr:nvSpPr>
        <xdr:cNvPr id="241" name="楕円 240">
          <a:extLst>
            <a:ext uri="{FF2B5EF4-FFF2-40B4-BE49-F238E27FC236}">
              <a16:creationId xmlns:a16="http://schemas.microsoft.com/office/drawing/2014/main" xmlns="" id="{089D8805-5855-4FED-8AA9-651A378C94A3}"/>
            </a:ext>
          </a:extLst>
        </xdr:cNvPr>
        <xdr:cNvSpPr/>
      </xdr:nvSpPr>
      <xdr:spPr>
        <a:xfrm>
          <a:off x="8699500" y="11049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127725</xdr:rowOff>
    </xdr:from>
    <xdr:to>
      <xdr:col>50</xdr:col>
      <xdr:colOff>114300</xdr:colOff>
      <xdr:row>64</xdr:row>
      <xdr:rowOff>127736</xdr:rowOff>
    </xdr:to>
    <xdr:cxnSp macro="">
      <xdr:nvCxnSpPr>
        <xdr:cNvPr id="242" name="直線コネクタ 241">
          <a:extLst>
            <a:ext uri="{FF2B5EF4-FFF2-40B4-BE49-F238E27FC236}">
              <a16:creationId xmlns:a16="http://schemas.microsoft.com/office/drawing/2014/main" xmlns="" id="{EF06B436-6DB7-496F-ABB7-F3C90AEFCC75}"/>
            </a:ext>
          </a:extLst>
        </xdr:cNvPr>
        <xdr:cNvCxnSpPr/>
      </xdr:nvCxnSpPr>
      <xdr:spPr>
        <a:xfrm>
          <a:off x="8750300" y="11100525"/>
          <a:ext cx="889000" cy="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76918</xdr:rowOff>
    </xdr:from>
    <xdr:to>
      <xdr:col>41</xdr:col>
      <xdr:colOff>101600</xdr:colOff>
      <xdr:row>65</xdr:row>
      <xdr:rowOff>7068</xdr:rowOff>
    </xdr:to>
    <xdr:sp macro="" textlink="">
      <xdr:nvSpPr>
        <xdr:cNvPr id="243" name="楕円 242">
          <a:extLst>
            <a:ext uri="{FF2B5EF4-FFF2-40B4-BE49-F238E27FC236}">
              <a16:creationId xmlns:a16="http://schemas.microsoft.com/office/drawing/2014/main" xmlns="" id="{1C35BD7D-91AD-48CD-9459-97270557D4CE}"/>
            </a:ext>
          </a:extLst>
        </xdr:cNvPr>
        <xdr:cNvSpPr/>
      </xdr:nvSpPr>
      <xdr:spPr>
        <a:xfrm>
          <a:off x="7810500" y="1104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127718</xdr:rowOff>
    </xdr:from>
    <xdr:to>
      <xdr:col>45</xdr:col>
      <xdr:colOff>177800</xdr:colOff>
      <xdr:row>64</xdr:row>
      <xdr:rowOff>127725</xdr:rowOff>
    </xdr:to>
    <xdr:cxnSp macro="">
      <xdr:nvCxnSpPr>
        <xdr:cNvPr id="244" name="直線コネクタ 243">
          <a:extLst>
            <a:ext uri="{FF2B5EF4-FFF2-40B4-BE49-F238E27FC236}">
              <a16:creationId xmlns:a16="http://schemas.microsoft.com/office/drawing/2014/main" xmlns="" id="{5507C194-AC33-496F-A782-606836051FA9}"/>
            </a:ext>
          </a:extLst>
        </xdr:cNvPr>
        <xdr:cNvCxnSpPr/>
      </xdr:nvCxnSpPr>
      <xdr:spPr>
        <a:xfrm>
          <a:off x="7861300" y="11100518"/>
          <a:ext cx="889000" cy="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62933</xdr:rowOff>
    </xdr:from>
    <xdr:ext cx="599010" cy="259045"/>
    <xdr:sp macro="" textlink="">
      <xdr:nvSpPr>
        <xdr:cNvPr id="245" name="n_1aveValue【橋りょう・トンネル】&#10;一人当たり有形固定資産（償却資産）額">
          <a:extLst>
            <a:ext uri="{FF2B5EF4-FFF2-40B4-BE49-F238E27FC236}">
              <a16:creationId xmlns:a16="http://schemas.microsoft.com/office/drawing/2014/main" xmlns="" id="{F121D879-C37D-4D4E-B900-1ED1AD0929C0}"/>
            </a:ext>
          </a:extLst>
        </xdr:cNvPr>
        <xdr:cNvSpPr txBox="1"/>
      </xdr:nvSpPr>
      <xdr:spPr>
        <a:xfrm>
          <a:off x="9327095" y="10692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413,456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61114</xdr:rowOff>
    </xdr:from>
    <xdr:ext cx="599010" cy="259045"/>
    <xdr:sp macro="" textlink="">
      <xdr:nvSpPr>
        <xdr:cNvPr id="246" name="n_2aveValue【橋りょう・トンネル】&#10;一人当たり有形固定資産（償却資産）額">
          <a:extLst>
            <a:ext uri="{FF2B5EF4-FFF2-40B4-BE49-F238E27FC236}">
              <a16:creationId xmlns:a16="http://schemas.microsoft.com/office/drawing/2014/main" xmlns="" id="{BD20F401-979C-4658-A2C5-9169F35D74A2}"/>
            </a:ext>
          </a:extLst>
        </xdr:cNvPr>
        <xdr:cNvSpPr txBox="1"/>
      </xdr:nvSpPr>
      <xdr:spPr>
        <a:xfrm>
          <a:off x="8450795" y="106910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419,025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71797</xdr:rowOff>
    </xdr:from>
    <xdr:ext cx="599010" cy="259045"/>
    <xdr:sp macro="" textlink="">
      <xdr:nvSpPr>
        <xdr:cNvPr id="247" name="n_3aveValue【橋りょう・トンネル】&#10;一人当たり有形固定資産（償却資産）額">
          <a:extLst>
            <a:ext uri="{FF2B5EF4-FFF2-40B4-BE49-F238E27FC236}">
              <a16:creationId xmlns:a16="http://schemas.microsoft.com/office/drawing/2014/main" xmlns="" id="{2AC1BD54-2BE0-4ED1-8A75-B84199DF05F9}"/>
            </a:ext>
          </a:extLst>
        </xdr:cNvPr>
        <xdr:cNvSpPr txBox="1"/>
      </xdr:nvSpPr>
      <xdr:spPr>
        <a:xfrm>
          <a:off x="7561795" y="107016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59345</xdr:rowOff>
    </xdr:from>
    <xdr:ext cx="599010" cy="259045"/>
    <xdr:sp macro="" textlink="">
      <xdr:nvSpPr>
        <xdr:cNvPr id="248" name="n_4aveValue【橋りょう・トンネル】&#10;一人当たり有形固定資産（償却資産）額">
          <a:extLst>
            <a:ext uri="{FF2B5EF4-FFF2-40B4-BE49-F238E27FC236}">
              <a16:creationId xmlns:a16="http://schemas.microsoft.com/office/drawing/2014/main" xmlns="" id="{A9B793AC-2BF4-4036-82B6-CDDD420E10BB}"/>
            </a:ext>
          </a:extLst>
        </xdr:cNvPr>
        <xdr:cNvSpPr txBox="1"/>
      </xdr:nvSpPr>
      <xdr:spPr>
        <a:xfrm>
          <a:off x="6672795" y="10689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57228</xdr:colOff>
      <xdr:row>64</xdr:row>
      <xdr:rowOff>169663</xdr:rowOff>
    </xdr:from>
    <xdr:ext cx="469744" cy="259045"/>
    <xdr:sp macro="" textlink="">
      <xdr:nvSpPr>
        <xdr:cNvPr id="249" name="n_1mainValue【橋りょう・トンネル】&#10;一人当たり有形固定資産（償却資産）額">
          <a:extLst>
            <a:ext uri="{FF2B5EF4-FFF2-40B4-BE49-F238E27FC236}">
              <a16:creationId xmlns:a16="http://schemas.microsoft.com/office/drawing/2014/main" xmlns="" id="{37596C0F-9E7B-4B56-A45A-809FE03D6564}"/>
            </a:ext>
          </a:extLst>
        </xdr:cNvPr>
        <xdr:cNvSpPr txBox="1"/>
      </xdr:nvSpPr>
      <xdr:spPr>
        <a:xfrm>
          <a:off x="9391728" y="11142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133428</xdr:colOff>
      <xdr:row>64</xdr:row>
      <xdr:rowOff>169652</xdr:rowOff>
    </xdr:from>
    <xdr:ext cx="469744" cy="259045"/>
    <xdr:sp macro="" textlink="">
      <xdr:nvSpPr>
        <xdr:cNvPr id="250" name="n_2mainValue【橋りょう・トンネル】&#10;一人当たり有形固定資産（償却資産）額">
          <a:extLst>
            <a:ext uri="{FF2B5EF4-FFF2-40B4-BE49-F238E27FC236}">
              <a16:creationId xmlns:a16="http://schemas.microsoft.com/office/drawing/2014/main" xmlns="" id="{B4EE5E33-C6B8-46D5-964E-AE3FEC1EE4ED}"/>
            </a:ext>
          </a:extLst>
        </xdr:cNvPr>
        <xdr:cNvSpPr txBox="1"/>
      </xdr:nvSpPr>
      <xdr:spPr>
        <a:xfrm>
          <a:off x="8515428" y="111424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6428</xdr:colOff>
      <xdr:row>64</xdr:row>
      <xdr:rowOff>169645</xdr:rowOff>
    </xdr:from>
    <xdr:ext cx="469744" cy="259045"/>
    <xdr:sp macro="" textlink="">
      <xdr:nvSpPr>
        <xdr:cNvPr id="251" name="n_3mainValue【橋りょう・トンネル】&#10;一人当たり有形固定資産（償却資産）額">
          <a:extLst>
            <a:ext uri="{FF2B5EF4-FFF2-40B4-BE49-F238E27FC236}">
              <a16:creationId xmlns:a16="http://schemas.microsoft.com/office/drawing/2014/main" xmlns="" id="{27F03243-90FE-42D0-81C7-4AF37CCCB6CE}"/>
            </a:ext>
          </a:extLst>
        </xdr:cNvPr>
        <xdr:cNvSpPr txBox="1"/>
      </xdr:nvSpPr>
      <xdr:spPr>
        <a:xfrm>
          <a:off x="7626428" y="11142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xmlns="" id="{24881D72-6260-4B6A-9AAC-C116E568FE27}"/>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xmlns="" id="{E08AE3E5-AB05-4920-960A-9C09A73F7246}"/>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xmlns="" id="{23A390CF-F94C-43B4-B5D7-4A82E672268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xmlns="" id="{B231BC77-CB26-4E55-AFEB-2A1E220651A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xmlns="" id="{034A5066-60DF-4846-8D94-0C7DC46FA83A}"/>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xmlns="" id="{1F6BEDC7-442C-4831-AEFA-9D80ACE3E39D}"/>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xmlns="" id="{E198205F-71FE-4BBD-BDBB-8AAB6BD0E69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xmlns="" id="{9DE5FCA7-8AA1-4F27-8DC4-5D8F6761E1D2}"/>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xmlns="" id="{495F4A18-2F54-44F4-9EA0-AE96C66BF93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xmlns="" id="{0F4AC7B9-43D3-4F9D-95B0-9D84F250A9A4}"/>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xmlns="" id="{9230EB2E-A3A6-4DE7-A1C8-675A1C1B4A3C}"/>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63" name="直線コネクタ 262">
          <a:extLst>
            <a:ext uri="{FF2B5EF4-FFF2-40B4-BE49-F238E27FC236}">
              <a16:creationId xmlns:a16="http://schemas.microsoft.com/office/drawing/2014/main" xmlns="" id="{DB4B3E79-64A8-42A8-A136-DAD4F3C99368}"/>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64" name="テキスト ボックス 263">
          <a:extLst>
            <a:ext uri="{FF2B5EF4-FFF2-40B4-BE49-F238E27FC236}">
              <a16:creationId xmlns:a16="http://schemas.microsoft.com/office/drawing/2014/main" xmlns="" id="{7DF8D82C-7270-4486-B1CF-D5BA87EDF317}"/>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65" name="直線コネクタ 264">
          <a:extLst>
            <a:ext uri="{FF2B5EF4-FFF2-40B4-BE49-F238E27FC236}">
              <a16:creationId xmlns:a16="http://schemas.microsoft.com/office/drawing/2014/main" xmlns="" id="{AD476E4A-283C-4FE6-9C40-06F0DF44B1E8}"/>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66" name="テキスト ボックス 265">
          <a:extLst>
            <a:ext uri="{FF2B5EF4-FFF2-40B4-BE49-F238E27FC236}">
              <a16:creationId xmlns:a16="http://schemas.microsoft.com/office/drawing/2014/main" xmlns="" id="{226D7209-DF91-471A-AFDF-6B666FEAB26D}"/>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67" name="直線コネクタ 266">
          <a:extLst>
            <a:ext uri="{FF2B5EF4-FFF2-40B4-BE49-F238E27FC236}">
              <a16:creationId xmlns:a16="http://schemas.microsoft.com/office/drawing/2014/main" xmlns="" id="{F414BE8B-65B0-40E3-9BEB-8E586E53FBE8}"/>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68" name="テキスト ボックス 267">
          <a:extLst>
            <a:ext uri="{FF2B5EF4-FFF2-40B4-BE49-F238E27FC236}">
              <a16:creationId xmlns:a16="http://schemas.microsoft.com/office/drawing/2014/main" xmlns="" id="{01B8E04D-3D78-4BF4-B154-672801F8046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69" name="直線コネクタ 268">
          <a:extLst>
            <a:ext uri="{FF2B5EF4-FFF2-40B4-BE49-F238E27FC236}">
              <a16:creationId xmlns:a16="http://schemas.microsoft.com/office/drawing/2014/main" xmlns="" id="{7E063597-45E7-46B4-AEE6-B51BB5E074A8}"/>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70" name="テキスト ボックス 269">
          <a:extLst>
            <a:ext uri="{FF2B5EF4-FFF2-40B4-BE49-F238E27FC236}">
              <a16:creationId xmlns:a16="http://schemas.microsoft.com/office/drawing/2014/main" xmlns="" id="{D15AB58B-EB8A-4505-A91C-7B7122201B85}"/>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71" name="直線コネクタ 270">
          <a:extLst>
            <a:ext uri="{FF2B5EF4-FFF2-40B4-BE49-F238E27FC236}">
              <a16:creationId xmlns:a16="http://schemas.microsoft.com/office/drawing/2014/main" xmlns="" id="{B600921C-A343-4AA3-9F95-A7FD39C9B8F6}"/>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72" name="テキスト ボックス 271">
          <a:extLst>
            <a:ext uri="{FF2B5EF4-FFF2-40B4-BE49-F238E27FC236}">
              <a16:creationId xmlns:a16="http://schemas.microsoft.com/office/drawing/2014/main" xmlns="" id="{5D8CD109-488F-4F73-B351-05DE383C12DD}"/>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3" name="直線コネクタ 272">
          <a:extLst>
            <a:ext uri="{FF2B5EF4-FFF2-40B4-BE49-F238E27FC236}">
              <a16:creationId xmlns:a16="http://schemas.microsoft.com/office/drawing/2014/main" xmlns="" id="{B310BF80-0BB9-4764-96DB-E68DB650E42A}"/>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74" name="テキスト ボックス 273">
          <a:extLst>
            <a:ext uri="{FF2B5EF4-FFF2-40B4-BE49-F238E27FC236}">
              <a16:creationId xmlns:a16="http://schemas.microsoft.com/office/drawing/2014/main" xmlns="" id="{A17078C3-BDDB-499F-B984-AA528BF9737A}"/>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5" name="【公営住宅】&#10;有形固定資産減価償却率グラフ枠">
          <a:extLst>
            <a:ext uri="{FF2B5EF4-FFF2-40B4-BE49-F238E27FC236}">
              <a16:creationId xmlns:a16="http://schemas.microsoft.com/office/drawing/2014/main" xmlns="" id="{31C03FB0-F57E-449A-B0E3-D82C25A1139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51436</xdr:rowOff>
    </xdr:from>
    <xdr:to>
      <xdr:col>24</xdr:col>
      <xdr:colOff>62865</xdr:colOff>
      <xdr:row>86</xdr:row>
      <xdr:rowOff>114300</xdr:rowOff>
    </xdr:to>
    <xdr:cxnSp macro="">
      <xdr:nvCxnSpPr>
        <xdr:cNvPr id="276" name="直線コネクタ 275">
          <a:extLst>
            <a:ext uri="{FF2B5EF4-FFF2-40B4-BE49-F238E27FC236}">
              <a16:creationId xmlns:a16="http://schemas.microsoft.com/office/drawing/2014/main" xmlns="" id="{54912EDC-9948-4B81-A5E7-4C29A1E68243}"/>
            </a:ext>
          </a:extLst>
        </xdr:cNvPr>
        <xdr:cNvCxnSpPr/>
      </xdr:nvCxnSpPr>
      <xdr:spPr>
        <a:xfrm flipV="1">
          <a:off x="4634865" y="13424536"/>
          <a:ext cx="0" cy="143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77" name="【公営住宅】&#10;有形固定資産減価償却率最小値テキスト">
          <a:extLst>
            <a:ext uri="{FF2B5EF4-FFF2-40B4-BE49-F238E27FC236}">
              <a16:creationId xmlns:a16="http://schemas.microsoft.com/office/drawing/2014/main" xmlns="" id="{EA2996C1-B91F-4794-A9D2-91D88F335122}"/>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78" name="直線コネクタ 277">
          <a:extLst>
            <a:ext uri="{FF2B5EF4-FFF2-40B4-BE49-F238E27FC236}">
              <a16:creationId xmlns:a16="http://schemas.microsoft.com/office/drawing/2014/main" xmlns="" id="{B4162FB6-57B7-44F3-A4FC-81C18A627454}"/>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169563</xdr:rowOff>
    </xdr:from>
    <xdr:ext cx="405111" cy="259045"/>
    <xdr:sp macro="" textlink="">
      <xdr:nvSpPr>
        <xdr:cNvPr id="279" name="【公営住宅】&#10;有形固定資産減価償却率最大値テキスト">
          <a:extLst>
            <a:ext uri="{FF2B5EF4-FFF2-40B4-BE49-F238E27FC236}">
              <a16:creationId xmlns:a16="http://schemas.microsoft.com/office/drawing/2014/main" xmlns="" id="{00D7B09F-42FF-4E71-9190-F02564F20CA8}"/>
            </a:ext>
          </a:extLst>
        </xdr:cNvPr>
        <xdr:cNvSpPr txBox="1"/>
      </xdr:nvSpPr>
      <xdr:spPr>
        <a:xfrm>
          <a:off x="4673600" y="131997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51436</xdr:rowOff>
    </xdr:from>
    <xdr:to>
      <xdr:col>24</xdr:col>
      <xdr:colOff>152400</xdr:colOff>
      <xdr:row>78</xdr:row>
      <xdr:rowOff>51436</xdr:rowOff>
    </xdr:to>
    <xdr:cxnSp macro="">
      <xdr:nvCxnSpPr>
        <xdr:cNvPr id="280" name="直線コネクタ 279">
          <a:extLst>
            <a:ext uri="{FF2B5EF4-FFF2-40B4-BE49-F238E27FC236}">
              <a16:creationId xmlns:a16="http://schemas.microsoft.com/office/drawing/2014/main" xmlns="" id="{4F070DFE-C6DE-424D-B0FC-7558D0795004}"/>
            </a:ext>
          </a:extLst>
        </xdr:cNvPr>
        <xdr:cNvCxnSpPr/>
      </xdr:nvCxnSpPr>
      <xdr:spPr>
        <a:xfrm>
          <a:off x="4546600" y="134245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129557</xdr:rowOff>
    </xdr:from>
    <xdr:ext cx="405111" cy="259045"/>
    <xdr:sp macro="" textlink="">
      <xdr:nvSpPr>
        <xdr:cNvPr id="281" name="【公営住宅】&#10;有形固定資産減価償却率平均値テキスト">
          <a:extLst>
            <a:ext uri="{FF2B5EF4-FFF2-40B4-BE49-F238E27FC236}">
              <a16:creationId xmlns:a16="http://schemas.microsoft.com/office/drawing/2014/main" xmlns="" id="{05DE6E03-7663-4889-B0C6-ED6B93A0E535}"/>
            </a:ext>
          </a:extLst>
        </xdr:cNvPr>
        <xdr:cNvSpPr txBox="1"/>
      </xdr:nvSpPr>
      <xdr:spPr>
        <a:xfrm>
          <a:off x="4673600" y="141884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151130</xdr:rowOff>
    </xdr:from>
    <xdr:to>
      <xdr:col>24</xdr:col>
      <xdr:colOff>114300</xdr:colOff>
      <xdr:row>83</xdr:row>
      <xdr:rowOff>81280</xdr:rowOff>
    </xdr:to>
    <xdr:sp macro="" textlink="">
      <xdr:nvSpPr>
        <xdr:cNvPr id="282" name="フローチャート: 判断 281">
          <a:extLst>
            <a:ext uri="{FF2B5EF4-FFF2-40B4-BE49-F238E27FC236}">
              <a16:creationId xmlns:a16="http://schemas.microsoft.com/office/drawing/2014/main" xmlns="" id="{4A1206E3-4096-47FF-BDFA-14D3FB9FD0B5}"/>
            </a:ext>
          </a:extLst>
        </xdr:cNvPr>
        <xdr:cNvSpPr/>
      </xdr:nvSpPr>
      <xdr:spPr>
        <a:xfrm>
          <a:off x="4584700" y="1421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67311</xdr:rowOff>
    </xdr:from>
    <xdr:to>
      <xdr:col>20</xdr:col>
      <xdr:colOff>38100</xdr:colOff>
      <xdr:row>82</xdr:row>
      <xdr:rowOff>168911</xdr:rowOff>
    </xdr:to>
    <xdr:sp macro="" textlink="">
      <xdr:nvSpPr>
        <xdr:cNvPr id="283" name="フローチャート: 判断 282">
          <a:extLst>
            <a:ext uri="{FF2B5EF4-FFF2-40B4-BE49-F238E27FC236}">
              <a16:creationId xmlns:a16="http://schemas.microsoft.com/office/drawing/2014/main" xmlns="" id="{258B5DB6-7242-448C-BE86-609077EA4978}"/>
            </a:ext>
          </a:extLst>
        </xdr:cNvPr>
        <xdr:cNvSpPr/>
      </xdr:nvSpPr>
      <xdr:spPr>
        <a:xfrm>
          <a:off x="3746500" y="1412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141605</xdr:rowOff>
    </xdr:from>
    <xdr:to>
      <xdr:col>15</xdr:col>
      <xdr:colOff>101600</xdr:colOff>
      <xdr:row>83</xdr:row>
      <xdr:rowOff>71755</xdr:rowOff>
    </xdr:to>
    <xdr:sp macro="" textlink="">
      <xdr:nvSpPr>
        <xdr:cNvPr id="284" name="フローチャート: 判断 283">
          <a:extLst>
            <a:ext uri="{FF2B5EF4-FFF2-40B4-BE49-F238E27FC236}">
              <a16:creationId xmlns:a16="http://schemas.microsoft.com/office/drawing/2014/main" xmlns="" id="{12239AED-70C5-47FF-9A24-6F786B7477A8}"/>
            </a:ext>
          </a:extLst>
        </xdr:cNvPr>
        <xdr:cNvSpPr/>
      </xdr:nvSpPr>
      <xdr:spPr>
        <a:xfrm>
          <a:off x="2857500" y="1420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126364</xdr:rowOff>
    </xdr:from>
    <xdr:to>
      <xdr:col>10</xdr:col>
      <xdr:colOff>165100</xdr:colOff>
      <xdr:row>83</xdr:row>
      <xdr:rowOff>56514</xdr:rowOff>
    </xdr:to>
    <xdr:sp macro="" textlink="">
      <xdr:nvSpPr>
        <xdr:cNvPr id="285" name="フローチャート: 判断 284">
          <a:extLst>
            <a:ext uri="{FF2B5EF4-FFF2-40B4-BE49-F238E27FC236}">
              <a16:creationId xmlns:a16="http://schemas.microsoft.com/office/drawing/2014/main" xmlns="" id="{1B5FC5EF-088F-41FF-968A-36A795C630B5}"/>
            </a:ext>
          </a:extLst>
        </xdr:cNvPr>
        <xdr:cNvSpPr/>
      </xdr:nvSpPr>
      <xdr:spPr>
        <a:xfrm>
          <a:off x="1968500" y="14185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2539</xdr:rowOff>
    </xdr:from>
    <xdr:to>
      <xdr:col>6</xdr:col>
      <xdr:colOff>38100</xdr:colOff>
      <xdr:row>83</xdr:row>
      <xdr:rowOff>104139</xdr:rowOff>
    </xdr:to>
    <xdr:sp macro="" textlink="">
      <xdr:nvSpPr>
        <xdr:cNvPr id="286" name="フローチャート: 判断 285">
          <a:extLst>
            <a:ext uri="{FF2B5EF4-FFF2-40B4-BE49-F238E27FC236}">
              <a16:creationId xmlns:a16="http://schemas.microsoft.com/office/drawing/2014/main" xmlns="" id="{BFF019CE-0F0C-44AF-AA76-8CF3E703C9D2}"/>
            </a:ext>
          </a:extLst>
        </xdr:cNvPr>
        <xdr:cNvSpPr/>
      </xdr:nvSpPr>
      <xdr:spPr>
        <a:xfrm>
          <a:off x="1079500" y="1423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xmlns="" id="{79722899-C760-4E85-89AD-D80CBEAD64C7}"/>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xmlns="" id="{45A158D1-D333-4F75-95C8-F676D284BAD8}"/>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xmlns="" id="{AFB99634-A348-4889-85BA-DD93F9A97B5F}"/>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90" name="テキスト ボックス 289">
          <a:extLst>
            <a:ext uri="{FF2B5EF4-FFF2-40B4-BE49-F238E27FC236}">
              <a16:creationId xmlns:a16="http://schemas.microsoft.com/office/drawing/2014/main" xmlns="" id="{6D931E00-A068-4C65-BF00-4F3D7EE2B7FE}"/>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91" name="テキスト ボックス 290">
          <a:extLst>
            <a:ext uri="{FF2B5EF4-FFF2-40B4-BE49-F238E27FC236}">
              <a16:creationId xmlns:a16="http://schemas.microsoft.com/office/drawing/2014/main" xmlns="" id="{FABBB117-7848-44D0-98D6-C6FFC778A03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53975</xdr:rowOff>
    </xdr:from>
    <xdr:to>
      <xdr:col>24</xdr:col>
      <xdr:colOff>114300</xdr:colOff>
      <xdr:row>81</xdr:row>
      <xdr:rowOff>155575</xdr:rowOff>
    </xdr:to>
    <xdr:sp macro="" textlink="">
      <xdr:nvSpPr>
        <xdr:cNvPr id="292" name="楕円 291">
          <a:extLst>
            <a:ext uri="{FF2B5EF4-FFF2-40B4-BE49-F238E27FC236}">
              <a16:creationId xmlns:a16="http://schemas.microsoft.com/office/drawing/2014/main" xmlns="" id="{860E6F3A-026A-429D-AD46-A8EAE4838F0D}"/>
            </a:ext>
          </a:extLst>
        </xdr:cNvPr>
        <xdr:cNvSpPr/>
      </xdr:nvSpPr>
      <xdr:spPr>
        <a:xfrm>
          <a:off x="4584700" y="13941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76852</xdr:rowOff>
    </xdr:from>
    <xdr:ext cx="405111" cy="259045"/>
    <xdr:sp macro="" textlink="">
      <xdr:nvSpPr>
        <xdr:cNvPr id="293" name="【公営住宅】&#10;有形固定資産減価償却率該当値テキスト">
          <a:extLst>
            <a:ext uri="{FF2B5EF4-FFF2-40B4-BE49-F238E27FC236}">
              <a16:creationId xmlns:a16="http://schemas.microsoft.com/office/drawing/2014/main" xmlns="" id="{33E24E1F-4766-4845-B387-7083B0690952}"/>
            </a:ext>
          </a:extLst>
        </xdr:cNvPr>
        <xdr:cNvSpPr txBox="1"/>
      </xdr:nvSpPr>
      <xdr:spPr>
        <a:xfrm>
          <a:off x="4673600" y="1379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15875</xdr:rowOff>
    </xdr:from>
    <xdr:to>
      <xdr:col>20</xdr:col>
      <xdr:colOff>38100</xdr:colOff>
      <xdr:row>81</xdr:row>
      <xdr:rowOff>117475</xdr:rowOff>
    </xdr:to>
    <xdr:sp macro="" textlink="">
      <xdr:nvSpPr>
        <xdr:cNvPr id="294" name="楕円 293">
          <a:extLst>
            <a:ext uri="{FF2B5EF4-FFF2-40B4-BE49-F238E27FC236}">
              <a16:creationId xmlns:a16="http://schemas.microsoft.com/office/drawing/2014/main" xmlns="" id="{DA9AD3D9-0965-4894-A093-6890FF985D19}"/>
            </a:ext>
          </a:extLst>
        </xdr:cNvPr>
        <xdr:cNvSpPr/>
      </xdr:nvSpPr>
      <xdr:spPr>
        <a:xfrm>
          <a:off x="3746500" y="13903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66675</xdr:rowOff>
    </xdr:from>
    <xdr:to>
      <xdr:col>24</xdr:col>
      <xdr:colOff>63500</xdr:colOff>
      <xdr:row>81</xdr:row>
      <xdr:rowOff>104775</xdr:rowOff>
    </xdr:to>
    <xdr:cxnSp macro="">
      <xdr:nvCxnSpPr>
        <xdr:cNvPr id="295" name="直線コネクタ 294">
          <a:extLst>
            <a:ext uri="{FF2B5EF4-FFF2-40B4-BE49-F238E27FC236}">
              <a16:creationId xmlns:a16="http://schemas.microsoft.com/office/drawing/2014/main" xmlns="" id="{497D20AA-586C-4BA2-A9C5-AA246AE5328F}"/>
            </a:ext>
          </a:extLst>
        </xdr:cNvPr>
        <xdr:cNvCxnSpPr/>
      </xdr:nvCxnSpPr>
      <xdr:spPr>
        <a:xfrm>
          <a:off x="3797300" y="13954125"/>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147320</xdr:rowOff>
    </xdr:from>
    <xdr:to>
      <xdr:col>15</xdr:col>
      <xdr:colOff>101600</xdr:colOff>
      <xdr:row>81</xdr:row>
      <xdr:rowOff>77470</xdr:rowOff>
    </xdr:to>
    <xdr:sp macro="" textlink="">
      <xdr:nvSpPr>
        <xdr:cNvPr id="296" name="楕円 295">
          <a:extLst>
            <a:ext uri="{FF2B5EF4-FFF2-40B4-BE49-F238E27FC236}">
              <a16:creationId xmlns:a16="http://schemas.microsoft.com/office/drawing/2014/main" xmlns="" id="{9559803C-A6F0-43AD-9656-90627BF1B95A}"/>
            </a:ext>
          </a:extLst>
        </xdr:cNvPr>
        <xdr:cNvSpPr/>
      </xdr:nvSpPr>
      <xdr:spPr>
        <a:xfrm>
          <a:off x="2857500" y="1386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26670</xdr:rowOff>
    </xdr:from>
    <xdr:to>
      <xdr:col>19</xdr:col>
      <xdr:colOff>177800</xdr:colOff>
      <xdr:row>81</xdr:row>
      <xdr:rowOff>66675</xdr:rowOff>
    </xdr:to>
    <xdr:cxnSp macro="">
      <xdr:nvCxnSpPr>
        <xdr:cNvPr id="297" name="直線コネクタ 296">
          <a:extLst>
            <a:ext uri="{FF2B5EF4-FFF2-40B4-BE49-F238E27FC236}">
              <a16:creationId xmlns:a16="http://schemas.microsoft.com/office/drawing/2014/main" xmlns="" id="{741CB1A2-25E8-44ED-AAED-E271495FBF8A}"/>
            </a:ext>
          </a:extLst>
        </xdr:cNvPr>
        <xdr:cNvCxnSpPr/>
      </xdr:nvCxnSpPr>
      <xdr:spPr>
        <a:xfrm>
          <a:off x="2908300" y="13914120"/>
          <a:ext cx="8890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80</xdr:row>
      <xdr:rowOff>109220</xdr:rowOff>
    </xdr:from>
    <xdr:to>
      <xdr:col>10</xdr:col>
      <xdr:colOff>165100</xdr:colOff>
      <xdr:row>81</xdr:row>
      <xdr:rowOff>39370</xdr:rowOff>
    </xdr:to>
    <xdr:sp macro="" textlink="">
      <xdr:nvSpPr>
        <xdr:cNvPr id="298" name="楕円 297">
          <a:extLst>
            <a:ext uri="{FF2B5EF4-FFF2-40B4-BE49-F238E27FC236}">
              <a16:creationId xmlns:a16="http://schemas.microsoft.com/office/drawing/2014/main" xmlns="" id="{7F9B2B23-2BAA-4DDC-B0E5-31F4F517CE2A}"/>
            </a:ext>
          </a:extLst>
        </xdr:cNvPr>
        <xdr:cNvSpPr/>
      </xdr:nvSpPr>
      <xdr:spPr>
        <a:xfrm>
          <a:off x="1968500" y="13825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80</xdr:row>
      <xdr:rowOff>160020</xdr:rowOff>
    </xdr:from>
    <xdr:to>
      <xdr:col>15</xdr:col>
      <xdr:colOff>50800</xdr:colOff>
      <xdr:row>81</xdr:row>
      <xdr:rowOff>26670</xdr:rowOff>
    </xdr:to>
    <xdr:cxnSp macro="">
      <xdr:nvCxnSpPr>
        <xdr:cNvPr id="299" name="直線コネクタ 298">
          <a:extLst>
            <a:ext uri="{FF2B5EF4-FFF2-40B4-BE49-F238E27FC236}">
              <a16:creationId xmlns:a16="http://schemas.microsoft.com/office/drawing/2014/main" xmlns="" id="{2319B688-EB2A-4C68-B54C-0CCDAE585976}"/>
            </a:ext>
          </a:extLst>
        </xdr:cNvPr>
        <xdr:cNvCxnSpPr/>
      </xdr:nvCxnSpPr>
      <xdr:spPr>
        <a:xfrm>
          <a:off x="2019300" y="138760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160038</xdr:rowOff>
    </xdr:from>
    <xdr:ext cx="405111" cy="259045"/>
    <xdr:sp macro="" textlink="">
      <xdr:nvSpPr>
        <xdr:cNvPr id="300" name="n_1aveValue【公営住宅】&#10;有形固定資産減価償却率">
          <a:extLst>
            <a:ext uri="{FF2B5EF4-FFF2-40B4-BE49-F238E27FC236}">
              <a16:creationId xmlns:a16="http://schemas.microsoft.com/office/drawing/2014/main" xmlns="" id="{9B72AB62-2676-43F7-B271-810D9E64DBEC}"/>
            </a:ext>
          </a:extLst>
        </xdr:cNvPr>
        <xdr:cNvSpPr txBox="1"/>
      </xdr:nvSpPr>
      <xdr:spPr>
        <a:xfrm>
          <a:off x="3582044" y="1421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62882</xdr:rowOff>
    </xdr:from>
    <xdr:ext cx="405111" cy="259045"/>
    <xdr:sp macro="" textlink="">
      <xdr:nvSpPr>
        <xdr:cNvPr id="301" name="n_2aveValue【公営住宅】&#10;有形固定資産減価償却率">
          <a:extLst>
            <a:ext uri="{FF2B5EF4-FFF2-40B4-BE49-F238E27FC236}">
              <a16:creationId xmlns:a16="http://schemas.microsoft.com/office/drawing/2014/main" xmlns="" id="{7BB6D0A5-E8F2-43A0-9A54-DA692A5D57FD}"/>
            </a:ext>
          </a:extLst>
        </xdr:cNvPr>
        <xdr:cNvSpPr txBox="1"/>
      </xdr:nvSpPr>
      <xdr:spPr>
        <a:xfrm>
          <a:off x="2705744" y="1429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47641</xdr:rowOff>
    </xdr:from>
    <xdr:ext cx="405111" cy="259045"/>
    <xdr:sp macro="" textlink="">
      <xdr:nvSpPr>
        <xdr:cNvPr id="302" name="n_3aveValue【公営住宅】&#10;有形固定資産減価償却率">
          <a:extLst>
            <a:ext uri="{FF2B5EF4-FFF2-40B4-BE49-F238E27FC236}">
              <a16:creationId xmlns:a16="http://schemas.microsoft.com/office/drawing/2014/main" xmlns="" id="{94D930A7-E827-43D0-80EE-E0140FD9873B}"/>
            </a:ext>
          </a:extLst>
        </xdr:cNvPr>
        <xdr:cNvSpPr txBox="1"/>
      </xdr:nvSpPr>
      <xdr:spPr>
        <a:xfrm>
          <a:off x="1816744" y="142779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120666</xdr:rowOff>
    </xdr:from>
    <xdr:ext cx="405111" cy="259045"/>
    <xdr:sp macro="" textlink="">
      <xdr:nvSpPr>
        <xdr:cNvPr id="303" name="n_4aveValue【公営住宅】&#10;有形固定資産減価償却率">
          <a:extLst>
            <a:ext uri="{FF2B5EF4-FFF2-40B4-BE49-F238E27FC236}">
              <a16:creationId xmlns:a16="http://schemas.microsoft.com/office/drawing/2014/main" xmlns="" id="{C4A3336B-FC21-41E4-B170-8BC37CAB7122}"/>
            </a:ext>
          </a:extLst>
        </xdr:cNvPr>
        <xdr:cNvSpPr txBox="1"/>
      </xdr:nvSpPr>
      <xdr:spPr>
        <a:xfrm>
          <a:off x="927744" y="14008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79</xdr:row>
      <xdr:rowOff>134002</xdr:rowOff>
    </xdr:from>
    <xdr:ext cx="405111" cy="259045"/>
    <xdr:sp macro="" textlink="">
      <xdr:nvSpPr>
        <xdr:cNvPr id="304" name="n_1mainValue【公営住宅】&#10;有形固定資産減価償却率">
          <a:extLst>
            <a:ext uri="{FF2B5EF4-FFF2-40B4-BE49-F238E27FC236}">
              <a16:creationId xmlns:a16="http://schemas.microsoft.com/office/drawing/2014/main" xmlns="" id="{67AC6037-053B-48D8-970A-704BE0E4B579}"/>
            </a:ext>
          </a:extLst>
        </xdr:cNvPr>
        <xdr:cNvSpPr txBox="1"/>
      </xdr:nvSpPr>
      <xdr:spPr>
        <a:xfrm>
          <a:off x="3582044" y="13678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93997</xdr:rowOff>
    </xdr:from>
    <xdr:ext cx="405111" cy="259045"/>
    <xdr:sp macro="" textlink="">
      <xdr:nvSpPr>
        <xdr:cNvPr id="305" name="n_2mainValue【公営住宅】&#10;有形固定資産減価償却率">
          <a:extLst>
            <a:ext uri="{FF2B5EF4-FFF2-40B4-BE49-F238E27FC236}">
              <a16:creationId xmlns:a16="http://schemas.microsoft.com/office/drawing/2014/main" xmlns="" id="{1F4013C5-2440-4FE9-933B-FF28A9B186B1}"/>
            </a:ext>
          </a:extLst>
        </xdr:cNvPr>
        <xdr:cNvSpPr txBox="1"/>
      </xdr:nvSpPr>
      <xdr:spPr>
        <a:xfrm>
          <a:off x="2705744" y="13638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55897</xdr:rowOff>
    </xdr:from>
    <xdr:ext cx="405111" cy="259045"/>
    <xdr:sp macro="" textlink="">
      <xdr:nvSpPr>
        <xdr:cNvPr id="306" name="n_3mainValue【公営住宅】&#10;有形固定資産減価償却率">
          <a:extLst>
            <a:ext uri="{FF2B5EF4-FFF2-40B4-BE49-F238E27FC236}">
              <a16:creationId xmlns:a16="http://schemas.microsoft.com/office/drawing/2014/main" xmlns="" id="{795C1A21-8153-472F-9D6E-F30AF6EDDB81}"/>
            </a:ext>
          </a:extLst>
        </xdr:cNvPr>
        <xdr:cNvSpPr txBox="1"/>
      </xdr:nvSpPr>
      <xdr:spPr>
        <a:xfrm>
          <a:off x="1816744" y="13600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7" name="正方形/長方形 306">
          <a:extLst>
            <a:ext uri="{FF2B5EF4-FFF2-40B4-BE49-F238E27FC236}">
              <a16:creationId xmlns:a16="http://schemas.microsoft.com/office/drawing/2014/main" xmlns="" id="{8C3591DC-A836-4688-A0E3-06C0D2B5DE5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8" name="正方形/長方形 307">
          <a:extLst>
            <a:ext uri="{FF2B5EF4-FFF2-40B4-BE49-F238E27FC236}">
              <a16:creationId xmlns:a16="http://schemas.microsoft.com/office/drawing/2014/main" xmlns="" id="{8E555CE6-3EFC-4D16-AD2A-5E1BAA2CE0D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9" name="正方形/長方形 308">
          <a:extLst>
            <a:ext uri="{FF2B5EF4-FFF2-40B4-BE49-F238E27FC236}">
              <a16:creationId xmlns:a16="http://schemas.microsoft.com/office/drawing/2014/main" xmlns="" id="{E3894C48-9A12-46EB-A130-F4E9D5D2B77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10" name="正方形/長方形 309">
          <a:extLst>
            <a:ext uri="{FF2B5EF4-FFF2-40B4-BE49-F238E27FC236}">
              <a16:creationId xmlns:a16="http://schemas.microsoft.com/office/drawing/2014/main" xmlns="" id="{3F1F61B6-0679-45E4-B69B-90A9358DB6E2}"/>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11" name="正方形/長方形 310">
          <a:extLst>
            <a:ext uri="{FF2B5EF4-FFF2-40B4-BE49-F238E27FC236}">
              <a16:creationId xmlns:a16="http://schemas.microsoft.com/office/drawing/2014/main" xmlns="" id="{DF21BF85-BD61-4B61-ABE3-4D5DC0EBA13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2" name="正方形/長方形 311">
          <a:extLst>
            <a:ext uri="{FF2B5EF4-FFF2-40B4-BE49-F238E27FC236}">
              <a16:creationId xmlns:a16="http://schemas.microsoft.com/office/drawing/2014/main" xmlns="" id="{89E2D3F9-A6E8-4E43-8DD3-F62B5E46B692}"/>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3" name="正方形/長方形 312">
          <a:extLst>
            <a:ext uri="{FF2B5EF4-FFF2-40B4-BE49-F238E27FC236}">
              <a16:creationId xmlns:a16="http://schemas.microsoft.com/office/drawing/2014/main" xmlns="" id="{B872AE20-8453-475A-8724-94820B26EE0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4" name="正方形/長方形 313">
          <a:extLst>
            <a:ext uri="{FF2B5EF4-FFF2-40B4-BE49-F238E27FC236}">
              <a16:creationId xmlns:a16="http://schemas.microsoft.com/office/drawing/2014/main" xmlns="" id="{A6B4069B-1A00-4CCB-8ED9-335186BC05A4}"/>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5" name="テキスト ボックス 314">
          <a:extLst>
            <a:ext uri="{FF2B5EF4-FFF2-40B4-BE49-F238E27FC236}">
              <a16:creationId xmlns:a16="http://schemas.microsoft.com/office/drawing/2014/main" xmlns="" id="{F8791384-E325-44C6-9554-DD3D864F7D61}"/>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6" name="直線コネクタ 315">
          <a:extLst>
            <a:ext uri="{FF2B5EF4-FFF2-40B4-BE49-F238E27FC236}">
              <a16:creationId xmlns:a16="http://schemas.microsoft.com/office/drawing/2014/main" xmlns="" id="{31C40287-93D8-4734-9499-9D34C506516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17" name="直線コネクタ 316">
          <a:extLst>
            <a:ext uri="{FF2B5EF4-FFF2-40B4-BE49-F238E27FC236}">
              <a16:creationId xmlns:a16="http://schemas.microsoft.com/office/drawing/2014/main" xmlns="" id="{CDF566B7-6578-42A9-BBF7-0F47C9C7A376}"/>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18" name="テキスト ボックス 317">
          <a:extLst>
            <a:ext uri="{FF2B5EF4-FFF2-40B4-BE49-F238E27FC236}">
              <a16:creationId xmlns:a16="http://schemas.microsoft.com/office/drawing/2014/main" xmlns="" id="{B1A35BDA-8299-4D2C-9128-8387DCDFF39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19" name="直線コネクタ 318">
          <a:extLst>
            <a:ext uri="{FF2B5EF4-FFF2-40B4-BE49-F238E27FC236}">
              <a16:creationId xmlns:a16="http://schemas.microsoft.com/office/drawing/2014/main" xmlns="" id="{14BE6026-E70A-490E-827A-1E18C13482F4}"/>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20" name="テキスト ボックス 319">
          <a:extLst>
            <a:ext uri="{FF2B5EF4-FFF2-40B4-BE49-F238E27FC236}">
              <a16:creationId xmlns:a16="http://schemas.microsoft.com/office/drawing/2014/main" xmlns="" id="{44F86F3E-7193-47D2-9B43-12AB609BBFD4}"/>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21" name="直線コネクタ 320">
          <a:extLst>
            <a:ext uri="{FF2B5EF4-FFF2-40B4-BE49-F238E27FC236}">
              <a16:creationId xmlns:a16="http://schemas.microsoft.com/office/drawing/2014/main" xmlns="" id="{5A638D73-D301-4A09-A2B5-9656BE9CC71A}"/>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22" name="テキスト ボックス 321">
          <a:extLst>
            <a:ext uri="{FF2B5EF4-FFF2-40B4-BE49-F238E27FC236}">
              <a16:creationId xmlns:a16="http://schemas.microsoft.com/office/drawing/2014/main" xmlns="" id="{FB4986CA-44E9-40C3-B1CE-D74976FA43ED}"/>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23" name="直線コネクタ 322">
          <a:extLst>
            <a:ext uri="{FF2B5EF4-FFF2-40B4-BE49-F238E27FC236}">
              <a16:creationId xmlns:a16="http://schemas.microsoft.com/office/drawing/2014/main" xmlns="" id="{D0B77E7E-599A-4084-8DC2-1A0D88398A74}"/>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24" name="テキスト ボックス 323">
          <a:extLst>
            <a:ext uri="{FF2B5EF4-FFF2-40B4-BE49-F238E27FC236}">
              <a16:creationId xmlns:a16="http://schemas.microsoft.com/office/drawing/2014/main" xmlns="" id="{4AA9438C-2B44-425C-9F86-C86E745ADA05}"/>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25" name="直線コネクタ 324">
          <a:extLst>
            <a:ext uri="{FF2B5EF4-FFF2-40B4-BE49-F238E27FC236}">
              <a16:creationId xmlns:a16="http://schemas.microsoft.com/office/drawing/2014/main" xmlns="" id="{F7CF1386-975E-4977-9F67-951EB356F50B}"/>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26" name="テキスト ボックス 325">
          <a:extLst>
            <a:ext uri="{FF2B5EF4-FFF2-40B4-BE49-F238E27FC236}">
              <a16:creationId xmlns:a16="http://schemas.microsoft.com/office/drawing/2014/main" xmlns="" id="{B1967AD1-3E81-437C-B809-4957EDCB9EF9}"/>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7" name="直線コネクタ 326">
          <a:extLst>
            <a:ext uri="{FF2B5EF4-FFF2-40B4-BE49-F238E27FC236}">
              <a16:creationId xmlns:a16="http://schemas.microsoft.com/office/drawing/2014/main" xmlns="" id="{49D4125E-7914-4673-BC5B-511D17846BBE}"/>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8" name="テキスト ボックス 327">
          <a:extLst>
            <a:ext uri="{FF2B5EF4-FFF2-40B4-BE49-F238E27FC236}">
              <a16:creationId xmlns:a16="http://schemas.microsoft.com/office/drawing/2014/main" xmlns="" id="{6C333049-B63D-44E1-81BF-3B9359700218}"/>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9" name="【公営住宅】&#10;一人当たり面積グラフ枠">
          <a:extLst>
            <a:ext uri="{FF2B5EF4-FFF2-40B4-BE49-F238E27FC236}">
              <a16:creationId xmlns:a16="http://schemas.microsoft.com/office/drawing/2014/main" xmlns="" id="{3748903B-01C6-4AB6-9C17-37264A119C3B}"/>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42290</xdr:rowOff>
    </xdr:from>
    <xdr:to>
      <xdr:col>54</xdr:col>
      <xdr:colOff>189865</xdr:colOff>
      <xdr:row>86</xdr:row>
      <xdr:rowOff>91439</xdr:rowOff>
    </xdr:to>
    <xdr:cxnSp macro="">
      <xdr:nvCxnSpPr>
        <xdr:cNvPr id="330" name="直線コネクタ 329">
          <a:extLst>
            <a:ext uri="{FF2B5EF4-FFF2-40B4-BE49-F238E27FC236}">
              <a16:creationId xmlns:a16="http://schemas.microsoft.com/office/drawing/2014/main" xmlns="" id="{ED91C005-0B75-476C-8E0D-7E252A7D1A8B}"/>
            </a:ext>
          </a:extLst>
        </xdr:cNvPr>
        <xdr:cNvCxnSpPr/>
      </xdr:nvCxnSpPr>
      <xdr:spPr>
        <a:xfrm flipV="1">
          <a:off x="10476865" y="13586840"/>
          <a:ext cx="0" cy="1249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95266</xdr:rowOff>
    </xdr:from>
    <xdr:ext cx="469744" cy="259045"/>
    <xdr:sp macro="" textlink="">
      <xdr:nvSpPr>
        <xdr:cNvPr id="331" name="【公営住宅】&#10;一人当たり面積最小値テキスト">
          <a:extLst>
            <a:ext uri="{FF2B5EF4-FFF2-40B4-BE49-F238E27FC236}">
              <a16:creationId xmlns:a16="http://schemas.microsoft.com/office/drawing/2014/main" xmlns="" id="{60EA1F91-B5D7-461D-8C00-9074B37B43C2}"/>
            </a:ext>
          </a:extLst>
        </xdr:cNvPr>
        <xdr:cNvSpPr txBox="1"/>
      </xdr:nvSpPr>
      <xdr:spPr>
        <a:xfrm>
          <a:off x="10515600" y="14839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91439</xdr:rowOff>
    </xdr:from>
    <xdr:to>
      <xdr:col>55</xdr:col>
      <xdr:colOff>88900</xdr:colOff>
      <xdr:row>86</xdr:row>
      <xdr:rowOff>91439</xdr:rowOff>
    </xdr:to>
    <xdr:cxnSp macro="">
      <xdr:nvCxnSpPr>
        <xdr:cNvPr id="332" name="直線コネクタ 331">
          <a:extLst>
            <a:ext uri="{FF2B5EF4-FFF2-40B4-BE49-F238E27FC236}">
              <a16:creationId xmlns:a16="http://schemas.microsoft.com/office/drawing/2014/main" xmlns="" id="{AEC50D74-C1DF-4EA0-8F99-F6A27354027B}"/>
            </a:ext>
          </a:extLst>
        </xdr:cNvPr>
        <xdr:cNvCxnSpPr/>
      </xdr:nvCxnSpPr>
      <xdr:spPr>
        <a:xfrm>
          <a:off x="10388600" y="14836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160417</xdr:rowOff>
    </xdr:from>
    <xdr:ext cx="469744" cy="259045"/>
    <xdr:sp macro="" textlink="">
      <xdr:nvSpPr>
        <xdr:cNvPr id="333" name="【公営住宅】&#10;一人当たり面積最大値テキスト">
          <a:extLst>
            <a:ext uri="{FF2B5EF4-FFF2-40B4-BE49-F238E27FC236}">
              <a16:creationId xmlns:a16="http://schemas.microsoft.com/office/drawing/2014/main" xmlns="" id="{E2B48CFC-76A5-425D-A3B8-F3F34B6F4E02}"/>
            </a:ext>
          </a:extLst>
        </xdr:cNvPr>
        <xdr:cNvSpPr txBox="1"/>
      </xdr:nvSpPr>
      <xdr:spPr>
        <a:xfrm>
          <a:off x="10515600" y="13362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42290</xdr:rowOff>
    </xdr:from>
    <xdr:to>
      <xdr:col>55</xdr:col>
      <xdr:colOff>88900</xdr:colOff>
      <xdr:row>79</xdr:row>
      <xdr:rowOff>42290</xdr:rowOff>
    </xdr:to>
    <xdr:cxnSp macro="">
      <xdr:nvCxnSpPr>
        <xdr:cNvPr id="334" name="直線コネクタ 333">
          <a:extLst>
            <a:ext uri="{FF2B5EF4-FFF2-40B4-BE49-F238E27FC236}">
              <a16:creationId xmlns:a16="http://schemas.microsoft.com/office/drawing/2014/main" xmlns="" id="{861DE12C-5C4B-46C2-82AF-3F2CEE9C3CA5}"/>
            </a:ext>
          </a:extLst>
        </xdr:cNvPr>
        <xdr:cNvCxnSpPr/>
      </xdr:nvCxnSpPr>
      <xdr:spPr>
        <a:xfrm>
          <a:off x="10388600" y="13586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652</xdr:rowOff>
    </xdr:from>
    <xdr:ext cx="469744" cy="259045"/>
    <xdr:sp macro="" textlink="">
      <xdr:nvSpPr>
        <xdr:cNvPr id="335" name="【公営住宅】&#10;一人当たり面積平均値テキスト">
          <a:extLst>
            <a:ext uri="{FF2B5EF4-FFF2-40B4-BE49-F238E27FC236}">
              <a16:creationId xmlns:a16="http://schemas.microsoft.com/office/drawing/2014/main" xmlns="" id="{15CB572D-4888-4ACD-BF96-0619839E8748}"/>
            </a:ext>
          </a:extLst>
        </xdr:cNvPr>
        <xdr:cNvSpPr txBox="1"/>
      </xdr:nvSpPr>
      <xdr:spPr>
        <a:xfrm>
          <a:off x="10515600" y="142310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149225</xdr:rowOff>
    </xdr:from>
    <xdr:to>
      <xdr:col>55</xdr:col>
      <xdr:colOff>50800</xdr:colOff>
      <xdr:row>84</xdr:row>
      <xdr:rowOff>79375</xdr:rowOff>
    </xdr:to>
    <xdr:sp macro="" textlink="">
      <xdr:nvSpPr>
        <xdr:cNvPr id="336" name="フローチャート: 判断 335">
          <a:extLst>
            <a:ext uri="{FF2B5EF4-FFF2-40B4-BE49-F238E27FC236}">
              <a16:creationId xmlns:a16="http://schemas.microsoft.com/office/drawing/2014/main" xmlns="" id="{D3351BFF-044D-4502-9190-808EA27414C1}"/>
            </a:ext>
          </a:extLst>
        </xdr:cNvPr>
        <xdr:cNvSpPr/>
      </xdr:nvSpPr>
      <xdr:spPr>
        <a:xfrm>
          <a:off x="10426700" y="1437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140081</xdr:rowOff>
    </xdr:from>
    <xdr:to>
      <xdr:col>50</xdr:col>
      <xdr:colOff>165100</xdr:colOff>
      <xdr:row>84</xdr:row>
      <xdr:rowOff>70231</xdr:rowOff>
    </xdr:to>
    <xdr:sp macro="" textlink="">
      <xdr:nvSpPr>
        <xdr:cNvPr id="337" name="フローチャート: 判断 336">
          <a:extLst>
            <a:ext uri="{FF2B5EF4-FFF2-40B4-BE49-F238E27FC236}">
              <a16:creationId xmlns:a16="http://schemas.microsoft.com/office/drawing/2014/main" xmlns="" id="{6737C405-2B18-465B-80E8-7872EC11BB64}"/>
            </a:ext>
          </a:extLst>
        </xdr:cNvPr>
        <xdr:cNvSpPr/>
      </xdr:nvSpPr>
      <xdr:spPr>
        <a:xfrm>
          <a:off x="9588500" y="14370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106935</xdr:rowOff>
    </xdr:from>
    <xdr:to>
      <xdr:col>46</xdr:col>
      <xdr:colOff>38100</xdr:colOff>
      <xdr:row>84</xdr:row>
      <xdr:rowOff>37085</xdr:rowOff>
    </xdr:to>
    <xdr:sp macro="" textlink="">
      <xdr:nvSpPr>
        <xdr:cNvPr id="338" name="フローチャート: 判断 337">
          <a:extLst>
            <a:ext uri="{FF2B5EF4-FFF2-40B4-BE49-F238E27FC236}">
              <a16:creationId xmlns:a16="http://schemas.microsoft.com/office/drawing/2014/main" xmlns="" id="{E5BB7251-1B91-493B-8089-87C614940A4E}"/>
            </a:ext>
          </a:extLst>
        </xdr:cNvPr>
        <xdr:cNvSpPr/>
      </xdr:nvSpPr>
      <xdr:spPr>
        <a:xfrm>
          <a:off x="8699500" y="14337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66929</xdr:rowOff>
    </xdr:from>
    <xdr:to>
      <xdr:col>41</xdr:col>
      <xdr:colOff>101600</xdr:colOff>
      <xdr:row>83</xdr:row>
      <xdr:rowOff>168529</xdr:rowOff>
    </xdr:to>
    <xdr:sp macro="" textlink="">
      <xdr:nvSpPr>
        <xdr:cNvPr id="339" name="フローチャート: 判断 338">
          <a:extLst>
            <a:ext uri="{FF2B5EF4-FFF2-40B4-BE49-F238E27FC236}">
              <a16:creationId xmlns:a16="http://schemas.microsoft.com/office/drawing/2014/main" xmlns="" id="{132D73FC-FACC-47EB-BAB4-0FA9FB946A7F}"/>
            </a:ext>
          </a:extLst>
        </xdr:cNvPr>
        <xdr:cNvSpPr/>
      </xdr:nvSpPr>
      <xdr:spPr>
        <a:xfrm>
          <a:off x="7810500" y="14297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103124</xdr:rowOff>
    </xdr:from>
    <xdr:to>
      <xdr:col>36</xdr:col>
      <xdr:colOff>165100</xdr:colOff>
      <xdr:row>83</xdr:row>
      <xdr:rowOff>33274</xdr:rowOff>
    </xdr:to>
    <xdr:sp macro="" textlink="">
      <xdr:nvSpPr>
        <xdr:cNvPr id="340" name="フローチャート: 判断 339">
          <a:extLst>
            <a:ext uri="{FF2B5EF4-FFF2-40B4-BE49-F238E27FC236}">
              <a16:creationId xmlns:a16="http://schemas.microsoft.com/office/drawing/2014/main" xmlns="" id="{2B6DEF13-ACB5-4D0A-AC88-907471B7D001}"/>
            </a:ext>
          </a:extLst>
        </xdr:cNvPr>
        <xdr:cNvSpPr/>
      </xdr:nvSpPr>
      <xdr:spPr>
        <a:xfrm>
          <a:off x="6921500" y="14162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xmlns="" id="{AE2781FA-F383-4742-A105-2B4D8DB3E007}"/>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42" name="テキスト ボックス 341">
          <a:extLst>
            <a:ext uri="{FF2B5EF4-FFF2-40B4-BE49-F238E27FC236}">
              <a16:creationId xmlns:a16="http://schemas.microsoft.com/office/drawing/2014/main" xmlns="" id="{CB756D5D-D5CB-43B6-A4D0-9FECAF02BA74}"/>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43" name="テキスト ボックス 342">
          <a:extLst>
            <a:ext uri="{FF2B5EF4-FFF2-40B4-BE49-F238E27FC236}">
              <a16:creationId xmlns:a16="http://schemas.microsoft.com/office/drawing/2014/main" xmlns="" id="{C4FDAAA5-A734-49A8-91BC-0E56BDEB3963}"/>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4" name="テキスト ボックス 343">
          <a:extLst>
            <a:ext uri="{FF2B5EF4-FFF2-40B4-BE49-F238E27FC236}">
              <a16:creationId xmlns:a16="http://schemas.microsoft.com/office/drawing/2014/main" xmlns="" id="{D2D60C9F-F605-4F83-8041-F0808B37B23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5" name="テキスト ボックス 344">
          <a:extLst>
            <a:ext uri="{FF2B5EF4-FFF2-40B4-BE49-F238E27FC236}">
              <a16:creationId xmlns:a16="http://schemas.microsoft.com/office/drawing/2014/main" xmlns="" id="{D8F61A9A-891B-4043-BF83-A6B11B021530}"/>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27305</xdr:rowOff>
    </xdr:from>
    <xdr:to>
      <xdr:col>55</xdr:col>
      <xdr:colOff>50800</xdr:colOff>
      <xdr:row>86</xdr:row>
      <xdr:rowOff>128905</xdr:rowOff>
    </xdr:to>
    <xdr:sp macro="" textlink="">
      <xdr:nvSpPr>
        <xdr:cNvPr id="346" name="楕円 345">
          <a:extLst>
            <a:ext uri="{FF2B5EF4-FFF2-40B4-BE49-F238E27FC236}">
              <a16:creationId xmlns:a16="http://schemas.microsoft.com/office/drawing/2014/main" xmlns="" id="{E4634DDD-1774-48A7-9D2D-08B7407240EA}"/>
            </a:ext>
          </a:extLst>
        </xdr:cNvPr>
        <xdr:cNvSpPr/>
      </xdr:nvSpPr>
      <xdr:spPr>
        <a:xfrm>
          <a:off x="10426700" y="14772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113682</xdr:rowOff>
    </xdr:from>
    <xdr:ext cx="469744" cy="259045"/>
    <xdr:sp macro="" textlink="">
      <xdr:nvSpPr>
        <xdr:cNvPr id="347" name="【公営住宅】&#10;一人当たり面積該当値テキスト">
          <a:extLst>
            <a:ext uri="{FF2B5EF4-FFF2-40B4-BE49-F238E27FC236}">
              <a16:creationId xmlns:a16="http://schemas.microsoft.com/office/drawing/2014/main" xmlns="" id="{6D3F9DB0-FA19-4722-90EF-E7FB21B478DF}"/>
            </a:ext>
          </a:extLst>
        </xdr:cNvPr>
        <xdr:cNvSpPr txBox="1"/>
      </xdr:nvSpPr>
      <xdr:spPr>
        <a:xfrm>
          <a:off x="10515600" y="14686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26924</xdr:rowOff>
    </xdr:from>
    <xdr:to>
      <xdr:col>50</xdr:col>
      <xdr:colOff>165100</xdr:colOff>
      <xdr:row>86</xdr:row>
      <xdr:rowOff>128524</xdr:rowOff>
    </xdr:to>
    <xdr:sp macro="" textlink="">
      <xdr:nvSpPr>
        <xdr:cNvPr id="348" name="楕円 347">
          <a:extLst>
            <a:ext uri="{FF2B5EF4-FFF2-40B4-BE49-F238E27FC236}">
              <a16:creationId xmlns:a16="http://schemas.microsoft.com/office/drawing/2014/main" xmlns="" id="{46FFA7FC-9C1A-4F35-BBC6-7C2CFF9321FE}"/>
            </a:ext>
          </a:extLst>
        </xdr:cNvPr>
        <xdr:cNvSpPr/>
      </xdr:nvSpPr>
      <xdr:spPr>
        <a:xfrm>
          <a:off x="9588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77724</xdr:rowOff>
    </xdr:from>
    <xdr:to>
      <xdr:col>55</xdr:col>
      <xdr:colOff>0</xdr:colOff>
      <xdr:row>86</xdr:row>
      <xdr:rowOff>78105</xdr:rowOff>
    </xdr:to>
    <xdr:cxnSp macro="">
      <xdr:nvCxnSpPr>
        <xdr:cNvPr id="349" name="直線コネクタ 348">
          <a:extLst>
            <a:ext uri="{FF2B5EF4-FFF2-40B4-BE49-F238E27FC236}">
              <a16:creationId xmlns:a16="http://schemas.microsoft.com/office/drawing/2014/main" xmlns="" id="{D6E4F983-EB0C-4404-B7F4-08C4ADC50C3D}"/>
            </a:ext>
          </a:extLst>
        </xdr:cNvPr>
        <xdr:cNvCxnSpPr/>
      </xdr:nvCxnSpPr>
      <xdr:spPr>
        <a:xfrm>
          <a:off x="9639300" y="14822424"/>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26924</xdr:rowOff>
    </xdr:from>
    <xdr:to>
      <xdr:col>46</xdr:col>
      <xdr:colOff>38100</xdr:colOff>
      <xdr:row>86</xdr:row>
      <xdr:rowOff>128524</xdr:rowOff>
    </xdr:to>
    <xdr:sp macro="" textlink="">
      <xdr:nvSpPr>
        <xdr:cNvPr id="350" name="楕円 349">
          <a:extLst>
            <a:ext uri="{FF2B5EF4-FFF2-40B4-BE49-F238E27FC236}">
              <a16:creationId xmlns:a16="http://schemas.microsoft.com/office/drawing/2014/main" xmlns="" id="{D01BF7BB-FDE0-4EA6-829D-36069BB6E5EB}"/>
            </a:ext>
          </a:extLst>
        </xdr:cNvPr>
        <xdr:cNvSpPr/>
      </xdr:nvSpPr>
      <xdr:spPr>
        <a:xfrm>
          <a:off x="8699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77724</xdr:rowOff>
    </xdr:from>
    <xdr:to>
      <xdr:col>50</xdr:col>
      <xdr:colOff>114300</xdr:colOff>
      <xdr:row>86</xdr:row>
      <xdr:rowOff>77724</xdr:rowOff>
    </xdr:to>
    <xdr:cxnSp macro="">
      <xdr:nvCxnSpPr>
        <xdr:cNvPr id="351" name="直線コネクタ 350">
          <a:extLst>
            <a:ext uri="{FF2B5EF4-FFF2-40B4-BE49-F238E27FC236}">
              <a16:creationId xmlns:a16="http://schemas.microsoft.com/office/drawing/2014/main" xmlns="" id="{B932CC68-C7BD-4718-AAE3-03B0982450EC}"/>
            </a:ext>
          </a:extLst>
        </xdr:cNvPr>
        <xdr:cNvCxnSpPr/>
      </xdr:nvCxnSpPr>
      <xdr:spPr>
        <a:xfrm>
          <a:off x="8750300" y="14822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26924</xdr:rowOff>
    </xdr:from>
    <xdr:to>
      <xdr:col>41</xdr:col>
      <xdr:colOff>101600</xdr:colOff>
      <xdr:row>86</xdr:row>
      <xdr:rowOff>128524</xdr:rowOff>
    </xdr:to>
    <xdr:sp macro="" textlink="">
      <xdr:nvSpPr>
        <xdr:cNvPr id="352" name="楕円 351">
          <a:extLst>
            <a:ext uri="{FF2B5EF4-FFF2-40B4-BE49-F238E27FC236}">
              <a16:creationId xmlns:a16="http://schemas.microsoft.com/office/drawing/2014/main" xmlns="" id="{0123E7E8-B037-4B52-ADBD-73BF6425EB4E}"/>
            </a:ext>
          </a:extLst>
        </xdr:cNvPr>
        <xdr:cNvSpPr/>
      </xdr:nvSpPr>
      <xdr:spPr>
        <a:xfrm>
          <a:off x="7810500" y="147716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77724</xdr:rowOff>
    </xdr:from>
    <xdr:to>
      <xdr:col>45</xdr:col>
      <xdr:colOff>177800</xdr:colOff>
      <xdr:row>86</xdr:row>
      <xdr:rowOff>77724</xdr:rowOff>
    </xdr:to>
    <xdr:cxnSp macro="">
      <xdr:nvCxnSpPr>
        <xdr:cNvPr id="353" name="直線コネクタ 352">
          <a:extLst>
            <a:ext uri="{FF2B5EF4-FFF2-40B4-BE49-F238E27FC236}">
              <a16:creationId xmlns:a16="http://schemas.microsoft.com/office/drawing/2014/main" xmlns="" id="{4D622F36-E3BF-45A1-A2C6-A184967B208D}"/>
            </a:ext>
          </a:extLst>
        </xdr:cNvPr>
        <xdr:cNvCxnSpPr/>
      </xdr:nvCxnSpPr>
      <xdr:spPr>
        <a:xfrm>
          <a:off x="7861300" y="1482242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86758</xdr:rowOff>
    </xdr:from>
    <xdr:ext cx="469744" cy="259045"/>
    <xdr:sp macro="" textlink="">
      <xdr:nvSpPr>
        <xdr:cNvPr id="354" name="n_1aveValue【公営住宅】&#10;一人当たり面積">
          <a:extLst>
            <a:ext uri="{FF2B5EF4-FFF2-40B4-BE49-F238E27FC236}">
              <a16:creationId xmlns:a16="http://schemas.microsoft.com/office/drawing/2014/main" xmlns="" id="{8E66D52A-0F10-46CC-9FED-C05C009BB7DC}"/>
            </a:ext>
          </a:extLst>
        </xdr:cNvPr>
        <xdr:cNvSpPr txBox="1"/>
      </xdr:nvSpPr>
      <xdr:spPr>
        <a:xfrm>
          <a:off x="9391727" y="14145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53612</xdr:rowOff>
    </xdr:from>
    <xdr:ext cx="469744" cy="259045"/>
    <xdr:sp macro="" textlink="">
      <xdr:nvSpPr>
        <xdr:cNvPr id="355" name="n_2aveValue【公営住宅】&#10;一人当たり面積">
          <a:extLst>
            <a:ext uri="{FF2B5EF4-FFF2-40B4-BE49-F238E27FC236}">
              <a16:creationId xmlns:a16="http://schemas.microsoft.com/office/drawing/2014/main" xmlns="" id="{60FB3795-F6E4-4076-9192-EFCC70ADA1C5}"/>
            </a:ext>
          </a:extLst>
        </xdr:cNvPr>
        <xdr:cNvSpPr txBox="1"/>
      </xdr:nvSpPr>
      <xdr:spPr>
        <a:xfrm>
          <a:off x="8515427" y="14112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13606</xdr:rowOff>
    </xdr:from>
    <xdr:ext cx="469744" cy="259045"/>
    <xdr:sp macro="" textlink="">
      <xdr:nvSpPr>
        <xdr:cNvPr id="356" name="n_3aveValue【公営住宅】&#10;一人当たり面積">
          <a:extLst>
            <a:ext uri="{FF2B5EF4-FFF2-40B4-BE49-F238E27FC236}">
              <a16:creationId xmlns:a16="http://schemas.microsoft.com/office/drawing/2014/main" xmlns="" id="{3DF0C51B-FEC1-4FEE-949B-4738EA9DB318}"/>
            </a:ext>
          </a:extLst>
        </xdr:cNvPr>
        <xdr:cNvSpPr txBox="1"/>
      </xdr:nvSpPr>
      <xdr:spPr>
        <a:xfrm>
          <a:off x="7626427" y="14072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81</xdr:row>
      <xdr:rowOff>49801</xdr:rowOff>
    </xdr:from>
    <xdr:ext cx="469744" cy="259045"/>
    <xdr:sp macro="" textlink="">
      <xdr:nvSpPr>
        <xdr:cNvPr id="357" name="n_4aveValue【公営住宅】&#10;一人当たり面積">
          <a:extLst>
            <a:ext uri="{FF2B5EF4-FFF2-40B4-BE49-F238E27FC236}">
              <a16:creationId xmlns:a16="http://schemas.microsoft.com/office/drawing/2014/main" xmlns="" id="{36B4188B-0CD4-42A9-8B52-D81148CEBDDD}"/>
            </a:ext>
          </a:extLst>
        </xdr:cNvPr>
        <xdr:cNvSpPr txBox="1"/>
      </xdr:nvSpPr>
      <xdr:spPr>
        <a:xfrm>
          <a:off x="6737427" y="13937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119651</xdr:rowOff>
    </xdr:from>
    <xdr:ext cx="469744" cy="259045"/>
    <xdr:sp macro="" textlink="">
      <xdr:nvSpPr>
        <xdr:cNvPr id="358" name="n_1mainValue【公営住宅】&#10;一人当たり面積">
          <a:extLst>
            <a:ext uri="{FF2B5EF4-FFF2-40B4-BE49-F238E27FC236}">
              <a16:creationId xmlns:a16="http://schemas.microsoft.com/office/drawing/2014/main" xmlns="" id="{46E30B6B-5F8B-4C68-84B2-FE71E4B06867}"/>
            </a:ext>
          </a:extLst>
        </xdr:cNvPr>
        <xdr:cNvSpPr txBox="1"/>
      </xdr:nvSpPr>
      <xdr:spPr>
        <a:xfrm>
          <a:off x="93917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119651</xdr:rowOff>
    </xdr:from>
    <xdr:ext cx="469744" cy="259045"/>
    <xdr:sp macro="" textlink="">
      <xdr:nvSpPr>
        <xdr:cNvPr id="359" name="n_2mainValue【公営住宅】&#10;一人当たり面積">
          <a:extLst>
            <a:ext uri="{FF2B5EF4-FFF2-40B4-BE49-F238E27FC236}">
              <a16:creationId xmlns:a16="http://schemas.microsoft.com/office/drawing/2014/main" xmlns="" id="{EE57715D-04BE-446B-A9B1-4475E10F0077}"/>
            </a:ext>
          </a:extLst>
        </xdr:cNvPr>
        <xdr:cNvSpPr txBox="1"/>
      </xdr:nvSpPr>
      <xdr:spPr>
        <a:xfrm>
          <a:off x="8515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119651</xdr:rowOff>
    </xdr:from>
    <xdr:ext cx="469744" cy="259045"/>
    <xdr:sp macro="" textlink="">
      <xdr:nvSpPr>
        <xdr:cNvPr id="360" name="n_3mainValue【公営住宅】&#10;一人当たり面積">
          <a:extLst>
            <a:ext uri="{FF2B5EF4-FFF2-40B4-BE49-F238E27FC236}">
              <a16:creationId xmlns:a16="http://schemas.microsoft.com/office/drawing/2014/main" xmlns="" id="{DC11AE5A-2FE5-4100-8B1F-68E566203AA1}"/>
            </a:ext>
          </a:extLst>
        </xdr:cNvPr>
        <xdr:cNvSpPr txBox="1"/>
      </xdr:nvSpPr>
      <xdr:spPr>
        <a:xfrm>
          <a:off x="7626427" y="148643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61" name="正方形/長方形 360">
          <a:extLst>
            <a:ext uri="{FF2B5EF4-FFF2-40B4-BE49-F238E27FC236}">
              <a16:creationId xmlns:a16="http://schemas.microsoft.com/office/drawing/2014/main" xmlns="" id="{FDEEFDC2-DB0A-4B80-9749-15EC37EBC2F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62" name="正方形/長方形 361">
          <a:extLst>
            <a:ext uri="{FF2B5EF4-FFF2-40B4-BE49-F238E27FC236}">
              <a16:creationId xmlns:a16="http://schemas.microsoft.com/office/drawing/2014/main" xmlns="" id="{E90826D8-0DE2-4DC0-9891-2BC28324D312}"/>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63" name="正方形/長方形 362">
          <a:extLst>
            <a:ext uri="{FF2B5EF4-FFF2-40B4-BE49-F238E27FC236}">
              <a16:creationId xmlns:a16="http://schemas.microsoft.com/office/drawing/2014/main" xmlns="" id="{A1360AAE-5397-4ADE-8957-9D38D631E286}"/>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4" name="正方形/長方形 363">
          <a:extLst>
            <a:ext uri="{FF2B5EF4-FFF2-40B4-BE49-F238E27FC236}">
              <a16:creationId xmlns:a16="http://schemas.microsoft.com/office/drawing/2014/main" xmlns="" id="{0BC0DDA5-3627-4A74-983A-EE2E1E1CE59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5" name="正方形/長方形 364">
          <a:extLst>
            <a:ext uri="{FF2B5EF4-FFF2-40B4-BE49-F238E27FC236}">
              <a16:creationId xmlns:a16="http://schemas.microsoft.com/office/drawing/2014/main" xmlns="" id="{9E8D60CE-B478-4083-93F2-C6563E8377F3}"/>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6" name="正方形/長方形 365">
          <a:extLst>
            <a:ext uri="{FF2B5EF4-FFF2-40B4-BE49-F238E27FC236}">
              <a16:creationId xmlns:a16="http://schemas.microsoft.com/office/drawing/2014/main" xmlns="" id="{CC474642-A929-4B67-A9AC-E8081E95D49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7" name="正方形/長方形 366">
          <a:extLst>
            <a:ext uri="{FF2B5EF4-FFF2-40B4-BE49-F238E27FC236}">
              <a16:creationId xmlns:a16="http://schemas.microsoft.com/office/drawing/2014/main" xmlns="" id="{DDA24601-29DC-4606-9119-C7E71EF0B755}"/>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8" name="正方形/長方形 367">
          <a:extLst>
            <a:ext uri="{FF2B5EF4-FFF2-40B4-BE49-F238E27FC236}">
              <a16:creationId xmlns:a16="http://schemas.microsoft.com/office/drawing/2014/main" xmlns="" id="{7B010216-AD39-4AD1-B54C-D62D39363699}"/>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69" name="正方形/長方形 368">
          <a:extLst>
            <a:ext uri="{FF2B5EF4-FFF2-40B4-BE49-F238E27FC236}">
              <a16:creationId xmlns:a16="http://schemas.microsoft.com/office/drawing/2014/main" xmlns="" id="{0E567E05-849F-4FA2-851B-371BF487EB97}"/>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70" name="正方形/長方形 369">
          <a:extLst>
            <a:ext uri="{FF2B5EF4-FFF2-40B4-BE49-F238E27FC236}">
              <a16:creationId xmlns:a16="http://schemas.microsoft.com/office/drawing/2014/main" xmlns="" id="{4B022579-5449-45A7-AA7A-146CD49BA2C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1" name="正方形/長方形 370">
          <a:extLst>
            <a:ext uri="{FF2B5EF4-FFF2-40B4-BE49-F238E27FC236}">
              <a16:creationId xmlns:a16="http://schemas.microsoft.com/office/drawing/2014/main" xmlns="" id="{156F09FE-60F2-434A-A09E-F9C52F4C5D5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2" name="正方形/長方形 371">
          <a:extLst>
            <a:ext uri="{FF2B5EF4-FFF2-40B4-BE49-F238E27FC236}">
              <a16:creationId xmlns:a16="http://schemas.microsoft.com/office/drawing/2014/main" xmlns="" id="{8D6169E1-D14E-428D-A248-A594BF5346C4}"/>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3" name="正方形/長方形 372">
          <a:extLst>
            <a:ext uri="{FF2B5EF4-FFF2-40B4-BE49-F238E27FC236}">
              <a16:creationId xmlns:a16="http://schemas.microsoft.com/office/drawing/2014/main" xmlns="" id="{DC8EA960-C520-454D-AFBA-DA0FF827961E}"/>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111,417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4" name="正方形/長方形 373">
          <a:extLst>
            <a:ext uri="{FF2B5EF4-FFF2-40B4-BE49-F238E27FC236}">
              <a16:creationId xmlns:a16="http://schemas.microsoft.com/office/drawing/2014/main" xmlns="" id="{4BC37D5A-FBA6-4EBD-9C31-3549C0395C48}"/>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5" name="正方形/長方形 374">
          <a:extLst>
            <a:ext uri="{FF2B5EF4-FFF2-40B4-BE49-F238E27FC236}">
              <a16:creationId xmlns:a16="http://schemas.microsoft.com/office/drawing/2014/main" xmlns="" id="{F40F466D-60CA-4C15-BC83-2A9A73209B95}"/>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6" name="正方形/長方形 375">
          <a:extLst>
            <a:ext uri="{FF2B5EF4-FFF2-40B4-BE49-F238E27FC236}">
              <a16:creationId xmlns:a16="http://schemas.microsoft.com/office/drawing/2014/main" xmlns="" id="{6642C750-CAB7-400A-B0F4-85F6D2677ED2}"/>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77" name="正方形/長方形 376">
          <a:extLst>
            <a:ext uri="{FF2B5EF4-FFF2-40B4-BE49-F238E27FC236}">
              <a16:creationId xmlns:a16="http://schemas.microsoft.com/office/drawing/2014/main" xmlns="" id="{5F1EA341-3F37-4E1F-AD38-D661E2AAA23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78" name="正方形/長方形 377">
          <a:extLst>
            <a:ext uri="{FF2B5EF4-FFF2-40B4-BE49-F238E27FC236}">
              <a16:creationId xmlns:a16="http://schemas.microsoft.com/office/drawing/2014/main" xmlns="" id="{D2C351E9-CEA3-43D3-89C8-2C3D8E573C0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79" name="正方形/長方形 378">
          <a:extLst>
            <a:ext uri="{FF2B5EF4-FFF2-40B4-BE49-F238E27FC236}">
              <a16:creationId xmlns:a16="http://schemas.microsoft.com/office/drawing/2014/main" xmlns="" id="{B31F6220-7B33-44FF-A0FD-00EBB4325FD8}"/>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80" name="正方形/長方形 379">
          <a:extLst>
            <a:ext uri="{FF2B5EF4-FFF2-40B4-BE49-F238E27FC236}">
              <a16:creationId xmlns:a16="http://schemas.microsoft.com/office/drawing/2014/main" xmlns="" id="{6BADD2F2-D7E2-4827-BE8F-9CF160C6049B}"/>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81" name="正方形/長方形 380">
          <a:extLst>
            <a:ext uri="{FF2B5EF4-FFF2-40B4-BE49-F238E27FC236}">
              <a16:creationId xmlns:a16="http://schemas.microsoft.com/office/drawing/2014/main" xmlns="" id="{18998502-E0F6-4122-8303-A617C4B53A34}"/>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82" name="正方形/長方形 381">
          <a:extLst>
            <a:ext uri="{FF2B5EF4-FFF2-40B4-BE49-F238E27FC236}">
              <a16:creationId xmlns:a16="http://schemas.microsoft.com/office/drawing/2014/main" xmlns="" id="{18C2373A-4C54-4C41-A810-91C831E017A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83" name="正方形/長方形 382">
          <a:extLst>
            <a:ext uri="{FF2B5EF4-FFF2-40B4-BE49-F238E27FC236}">
              <a16:creationId xmlns:a16="http://schemas.microsoft.com/office/drawing/2014/main" xmlns="" id="{1370AAD0-5232-4E65-BAE8-EF7B399E321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84" name="正方形/長方形 383">
          <a:extLst>
            <a:ext uri="{FF2B5EF4-FFF2-40B4-BE49-F238E27FC236}">
              <a16:creationId xmlns:a16="http://schemas.microsoft.com/office/drawing/2014/main" xmlns="" id="{1CE7BD75-ADD5-4255-8A26-502C9E6118CB}"/>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85" name="テキスト ボックス 384">
          <a:extLst>
            <a:ext uri="{FF2B5EF4-FFF2-40B4-BE49-F238E27FC236}">
              <a16:creationId xmlns:a16="http://schemas.microsoft.com/office/drawing/2014/main" xmlns="" id="{12EC01A2-D5F0-480B-A912-50FAF4A1F1B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86" name="直線コネクタ 385">
          <a:extLst>
            <a:ext uri="{FF2B5EF4-FFF2-40B4-BE49-F238E27FC236}">
              <a16:creationId xmlns:a16="http://schemas.microsoft.com/office/drawing/2014/main" xmlns="" id="{149075EC-A5C3-4A41-83F1-62ADBDED1E5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87" name="テキスト ボックス 386">
          <a:extLst>
            <a:ext uri="{FF2B5EF4-FFF2-40B4-BE49-F238E27FC236}">
              <a16:creationId xmlns:a16="http://schemas.microsoft.com/office/drawing/2014/main" xmlns="" id="{C70BB3CE-9DDB-4844-AF6F-230AE596DB5C}"/>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88" name="直線コネクタ 387">
          <a:extLst>
            <a:ext uri="{FF2B5EF4-FFF2-40B4-BE49-F238E27FC236}">
              <a16:creationId xmlns:a16="http://schemas.microsoft.com/office/drawing/2014/main" xmlns="" id="{3BCA10D1-BA28-47F0-A9F2-5E0924B0E2E7}"/>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89" name="テキスト ボックス 388">
          <a:extLst>
            <a:ext uri="{FF2B5EF4-FFF2-40B4-BE49-F238E27FC236}">
              <a16:creationId xmlns:a16="http://schemas.microsoft.com/office/drawing/2014/main" xmlns="" id="{B8AFF2C2-71F2-4EF7-B2B6-43AC43C8B318}"/>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90" name="直線コネクタ 389">
          <a:extLst>
            <a:ext uri="{FF2B5EF4-FFF2-40B4-BE49-F238E27FC236}">
              <a16:creationId xmlns:a16="http://schemas.microsoft.com/office/drawing/2014/main" xmlns="" id="{DEF9CAE3-F865-46C9-8999-514E361EAA4D}"/>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91" name="テキスト ボックス 390">
          <a:extLst>
            <a:ext uri="{FF2B5EF4-FFF2-40B4-BE49-F238E27FC236}">
              <a16:creationId xmlns:a16="http://schemas.microsoft.com/office/drawing/2014/main" xmlns="" id="{DAF265A2-DC6F-41ED-8C83-C64CA8D80BA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92" name="直線コネクタ 391">
          <a:extLst>
            <a:ext uri="{FF2B5EF4-FFF2-40B4-BE49-F238E27FC236}">
              <a16:creationId xmlns:a16="http://schemas.microsoft.com/office/drawing/2014/main" xmlns="" id="{26BA3D31-7958-4F37-A4FD-AEAC95AB6CBF}"/>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93" name="テキスト ボックス 392">
          <a:extLst>
            <a:ext uri="{FF2B5EF4-FFF2-40B4-BE49-F238E27FC236}">
              <a16:creationId xmlns:a16="http://schemas.microsoft.com/office/drawing/2014/main" xmlns="" id="{B305459F-F8AE-499E-8A4B-07D88D44B4B3}"/>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94" name="直線コネクタ 393">
          <a:extLst>
            <a:ext uri="{FF2B5EF4-FFF2-40B4-BE49-F238E27FC236}">
              <a16:creationId xmlns:a16="http://schemas.microsoft.com/office/drawing/2014/main" xmlns="" id="{262A8F90-2706-46B6-BC4F-FFC5A1FCDD4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95" name="テキスト ボックス 394">
          <a:extLst>
            <a:ext uri="{FF2B5EF4-FFF2-40B4-BE49-F238E27FC236}">
              <a16:creationId xmlns:a16="http://schemas.microsoft.com/office/drawing/2014/main" xmlns="" id="{957F3F64-08A7-43FB-B94C-DCBF4C8A2F4A}"/>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96" name="直線コネクタ 395">
          <a:extLst>
            <a:ext uri="{FF2B5EF4-FFF2-40B4-BE49-F238E27FC236}">
              <a16:creationId xmlns:a16="http://schemas.microsoft.com/office/drawing/2014/main" xmlns="" id="{DB679A68-CC23-4222-9ACB-C117B7218053}"/>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97" name="テキスト ボックス 396">
          <a:extLst>
            <a:ext uri="{FF2B5EF4-FFF2-40B4-BE49-F238E27FC236}">
              <a16:creationId xmlns:a16="http://schemas.microsoft.com/office/drawing/2014/main" xmlns="" id="{26FF3582-9819-448C-B05E-3F19AB4F1E40}"/>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98" name="直線コネクタ 397">
          <a:extLst>
            <a:ext uri="{FF2B5EF4-FFF2-40B4-BE49-F238E27FC236}">
              <a16:creationId xmlns:a16="http://schemas.microsoft.com/office/drawing/2014/main" xmlns="" id="{8A99EA9E-7950-40D7-9543-6ED330CCBA3D}"/>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99" name="テキスト ボックス 398">
          <a:extLst>
            <a:ext uri="{FF2B5EF4-FFF2-40B4-BE49-F238E27FC236}">
              <a16:creationId xmlns:a16="http://schemas.microsoft.com/office/drawing/2014/main" xmlns="" id="{A44A96EA-8DB4-4E36-B34A-056E33883E64}"/>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00" name="【認定こども園・幼稚園・保育所】&#10;有形固定資産減価償却率グラフ枠">
          <a:extLst>
            <a:ext uri="{FF2B5EF4-FFF2-40B4-BE49-F238E27FC236}">
              <a16:creationId xmlns:a16="http://schemas.microsoft.com/office/drawing/2014/main" xmlns="" id="{D697751D-5C75-4DAC-A95E-0F9D2FBD67EA}"/>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40005</xdr:rowOff>
    </xdr:from>
    <xdr:to>
      <xdr:col>85</xdr:col>
      <xdr:colOff>126364</xdr:colOff>
      <xdr:row>42</xdr:row>
      <xdr:rowOff>38100</xdr:rowOff>
    </xdr:to>
    <xdr:cxnSp macro="">
      <xdr:nvCxnSpPr>
        <xdr:cNvPr id="401" name="直線コネクタ 400">
          <a:extLst>
            <a:ext uri="{FF2B5EF4-FFF2-40B4-BE49-F238E27FC236}">
              <a16:creationId xmlns:a16="http://schemas.microsoft.com/office/drawing/2014/main" xmlns="" id="{5BF28AED-E77F-4FEF-8149-4AFE7324E281}"/>
            </a:ext>
          </a:extLst>
        </xdr:cNvPr>
        <xdr:cNvCxnSpPr/>
      </xdr:nvCxnSpPr>
      <xdr:spPr>
        <a:xfrm flipV="1">
          <a:off x="16318864" y="5697855"/>
          <a:ext cx="0" cy="1541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41927</xdr:rowOff>
    </xdr:from>
    <xdr:ext cx="469744" cy="259045"/>
    <xdr:sp macro="" textlink="">
      <xdr:nvSpPr>
        <xdr:cNvPr id="402" name="【認定こども園・幼稚園・保育所】&#10;有形固定資産減価償却率最小値テキスト">
          <a:extLst>
            <a:ext uri="{FF2B5EF4-FFF2-40B4-BE49-F238E27FC236}">
              <a16:creationId xmlns:a16="http://schemas.microsoft.com/office/drawing/2014/main" xmlns="" id="{6DA2B1F6-6A66-4139-9BFA-F801F0B076B4}"/>
            </a:ext>
          </a:extLst>
        </xdr:cNvPr>
        <xdr:cNvSpPr txBox="1"/>
      </xdr:nvSpPr>
      <xdr:spPr>
        <a:xfrm>
          <a:off x="16357600" y="724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38100</xdr:rowOff>
    </xdr:from>
    <xdr:to>
      <xdr:col>86</xdr:col>
      <xdr:colOff>25400</xdr:colOff>
      <xdr:row>42</xdr:row>
      <xdr:rowOff>38100</xdr:rowOff>
    </xdr:to>
    <xdr:cxnSp macro="">
      <xdr:nvCxnSpPr>
        <xdr:cNvPr id="403" name="直線コネクタ 402">
          <a:extLst>
            <a:ext uri="{FF2B5EF4-FFF2-40B4-BE49-F238E27FC236}">
              <a16:creationId xmlns:a16="http://schemas.microsoft.com/office/drawing/2014/main" xmlns="" id="{4FB4D936-C5E5-4308-977E-2180F43F4B82}"/>
            </a:ext>
          </a:extLst>
        </xdr:cNvPr>
        <xdr:cNvCxnSpPr/>
      </xdr:nvCxnSpPr>
      <xdr:spPr>
        <a:xfrm>
          <a:off x="16230600" y="723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158132</xdr:rowOff>
    </xdr:from>
    <xdr:ext cx="405111" cy="259045"/>
    <xdr:sp macro="" textlink="">
      <xdr:nvSpPr>
        <xdr:cNvPr id="404" name="【認定こども園・幼稚園・保育所】&#10;有形固定資産減価償却率最大値テキスト">
          <a:extLst>
            <a:ext uri="{FF2B5EF4-FFF2-40B4-BE49-F238E27FC236}">
              <a16:creationId xmlns:a16="http://schemas.microsoft.com/office/drawing/2014/main" xmlns="" id="{B12F0FD8-52A9-4FD1-91B4-9942E74DDD80}"/>
            </a:ext>
          </a:extLst>
        </xdr:cNvPr>
        <xdr:cNvSpPr txBox="1"/>
      </xdr:nvSpPr>
      <xdr:spPr>
        <a:xfrm>
          <a:off x="16357600" y="54730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40005</xdr:rowOff>
    </xdr:from>
    <xdr:to>
      <xdr:col>86</xdr:col>
      <xdr:colOff>25400</xdr:colOff>
      <xdr:row>33</xdr:row>
      <xdr:rowOff>40005</xdr:rowOff>
    </xdr:to>
    <xdr:cxnSp macro="">
      <xdr:nvCxnSpPr>
        <xdr:cNvPr id="405" name="直線コネクタ 404">
          <a:extLst>
            <a:ext uri="{FF2B5EF4-FFF2-40B4-BE49-F238E27FC236}">
              <a16:creationId xmlns:a16="http://schemas.microsoft.com/office/drawing/2014/main" xmlns="" id="{7F058EF0-0D7B-42E7-9C38-B8148219DF6D}"/>
            </a:ext>
          </a:extLst>
        </xdr:cNvPr>
        <xdr:cNvCxnSpPr/>
      </xdr:nvCxnSpPr>
      <xdr:spPr>
        <a:xfrm>
          <a:off x="16230600" y="5697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406" name="【認定こども園・幼稚園・保育所】&#10;有形固定資産減価償却率平均値テキスト">
          <a:extLst>
            <a:ext uri="{FF2B5EF4-FFF2-40B4-BE49-F238E27FC236}">
              <a16:creationId xmlns:a16="http://schemas.microsoft.com/office/drawing/2014/main" xmlns="" id="{BCDCFC3F-BC22-43DD-8AFA-1F9B8FB60A19}"/>
            </a:ext>
          </a:extLst>
        </xdr:cNvPr>
        <xdr:cNvSpPr txBox="1"/>
      </xdr:nvSpPr>
      <xdr:spPr>
        <a:xfrm>
          <a:off x="16357600" y="63023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407" name="フローチャート: 判断 406">
          <a:extLst>
            <a:ext uri="{FF2B5EF4-FFF2-40B4-BE49-F238E27FC236}">
              <a16:creationId xmlns:a16="http://schemas.microsoft.com/office/drawing/2014/main" xmlns="" id="{1BD3B193-BFB7-45C3-8C53-B88F7B9533A5}"/>
            </a:ext>
          </a:extLst>
        </xdr:cNvPr>
        <xdr:cNvSpPr/>
      </xdr:nvSpPr>
      <xdr:spPr>
        <a:xfrm>
          <a:off x="162687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78740</xdr:rowOff>
    </xdr:from>
    <xdr:to>
      <xdr:col>81</xdr:col>
      <xdr:colOff>101600</xdr:colOff>
      <xdr:row>38</xdr:row>
      <xdr:rowOff>8890</xdr:rowOff>
    </xdr:to>
    <xdr:sp macro="" textlink="">
      <xdr:nvSpPr>
        <xdr:cNvPr id="408" name="フローチャート: 判断 407">
          <a:extLst>
            <a:ext uri="{FF2B5EF4-FFF2-40B4-BE49-F238E27FC236}">
              <a16:creationId xmlns:a16="http://schemas.microsoft.com/office/drawing/2014/main" xmlns="" id="{651C23FB-146E-4056-A604-BBE7678A9086}"/>
            </a:ext>
          </a:extLst>
        </xdr:cNvPr>
        <xdr:cNvSpPr/>
      </xdr:nvSpPr>
      <xdr:spPr>
        <a:xfrm>
          <a:off x="15430500" y="642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120650</xdr:rowOff>
    </xdr:from>
    <xdr:to>
      <xdr:col>76</xdr:col>
      <xdr:colOff>165100</xdr:colOff>
      <xdr:row>38</xdr:row>
      <xdr:rowOff>50800</xdr:rowOff>
    </xdr:to>
    <xdr:sp macro="" textlink="">
      <xdr:nvSpPr>
        <xdr:cNvPr id="409" name="フローチャート: 判断 408">
          <a:extLst>
            <a:ext uri="{FF2B5EF4-FFF2-40B4-BE49-F238E27FC236}">
              <a16:creationId xmlns:a16="http://schemas.microsoft.com/office/drawing/2014/main" xmlns="" id="{A6E9750B-47BF-4847-8966-04AC1A7154CD}"/>
            </a:ext>
          </a:extLst>
        </xdr:cNvPr>
        <xdr:cNvSpPr/>
      </xdr:nvSpPr>
      <xdr:spPr>
        <a:xfrm>
          <a:off x="14541500" y="6464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34</xdr:row>
      <xdr:rowOff>25400</xdr:rowOff>
    </xdr:from>
    <xdr:to>
      <xdr:col>72</xdr:col>
      <xdr:colOff>38100</xdr:colOff>
      <xdr:row>34</xdr:row>
      <xdr:rowOff>127000</xdr:rowOff>
    </xdr:to>
    <xdr:sp macro="" textlink="">
      <xdr:nvSpPr>
        <xdr:cNvPr id="410" name="フローチャート: 判断 409">
          <a:extLst>
            <a:ext uri="{FF2B5EF4-FFF2-40B4-BE49-F238E27FC236}">
              <a16:creationId xmlns:a16="http://schemas.microsoft.com/office/drawing/2014/main" xmlns="" id="{59605FDA-9897-4F72-B7D0-7736123D634E}"/>
            </a:ext>
          </a:extLst>
        </xdr:cNvPr>
        <xdr:cNvSpPr/>
      </xdr:nvSpPr>
      <xdr:spPr>
        <a:xfrm>
          <a:off x="13652500" y="585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15875</xdr:rowOff>
    </xdr:from>
    <xdr:to>
      <xdr:col>67</xdr:col>
      <xdr:colOff>101600</xdr:colOff>
      <xdr:row>37</xdr:row>
      <xdr:rowOff>117475</xdr:rowOff>
    </xdr:to>
    <xdr:sp macro="" textlink="">
      <xdr:nvSpPr>
        <xdr:cNvPr id="411" name="フローチャート: 判断 410">
          <a:extLst>
            <a:ext uri="{FF2B5EF4-FFF2-40B4-BE49-F238E27FC236}">
              <a16:creationId xmlns:a16="http://schemas.microsoft.com/office/drawing/2014/main" xmlns="" id="{BDD0F5D1-8E74-46C5-AC8B-A26F3886A7E7}"/>
            </a:ext>
          </a:extLst>
        </xdr:cNvPr>
        <xdr:cNvSpPr/>
      </xdr:nvSpPr>
      <xdr:spPr>
        <a:xfrm>
          <a:off x="12763500" y="6359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12" name="テキスト ボックス 411">
          <a:extLst>
            <a:ext uri="{FF2B5EF4-FFF2-40B4-BE49-F238E27FC236}">
              <a16:creationId xmlns:a16="http://schemas.microsoft.com/office/drawing/2014/main" xmlns="" id="{2494AEFC-BB91-42B6-973F-E8BA681FBB0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13" name="テキスト ボックス 412">
          <a:extLst>
            <a:ext uri="{FF2B5EF4-FFF2-40B4-BE49-F238E27FC236}">
              <a16:creationId xmlns:a16="http://schemas.microsoft.com/office/drawing/2014/main" xmlns="" id="{3C146032-F9D0-4236-A134-6034D130AE85}"/>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14" name="テキスト ボックス 413">
          <a:extLst>
            <a:ext uri="{FF2B5EF4-FFF2-40B4-BE49-F238E27FC236}">
              <a16:creationId xmlns:a16="http://schemas.microsoft.com/office/drawing/2014/main" xmlns="" id="{CF03471B-9C2B-4262-B04F-6B6CA0F30836}"/>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15" name="テキスト ボックス 414">
          <a:extLst>
            <a:ext uri="{FF2B5EF4-FFF2-40B4-BE49-F238E27FC236}">
              <a16:creationId xmlns:a16="http://schemas.microsoft.com/office/drawing/2014/main" xmlns="" id="{463B2CAE-1BAD-4646-B093-DE8D23342520}"/>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496BC37C-8B4E-4B6A-949C-B1D337ADA7A7}"/>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130175</xdr:rowOff>
    </xdr:from>
    <xdr:to>
      <xdr:col>85</xdr:col>
      <xdr:colOff>177800</xdr:colOff>
      <xdr:row>39</xdr:row>
      <xdr:rowOff>60325</xdr:rowOff>
    </xdr:to>
    <xdr:sp macro="" textlink="">
      <xdr:nvSpPr>
        <xdr:cNvPr id="417" name="楕円 416">
          <a:extLst>
            <a:ext uri="{FF2B5EF4-FFF2-40B4-BE49-F238E27FC236}">
              <a16:creationId xmlns:a16="http://schemas.microsoft.com/office/drawing/2014/main" xmlns="" id="{45F83989-28FC-4193-9EAA-D7857FE8700B}"/>
            </a:ext>
          </a:extLst>
        </xdr:cNvPr>
        <xdr:cNvSpPr/>
      </xdr:nvSpPr>
      <xdr:spPr>
        <a:xfrm>
          <a:off x="16268700" y="6645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38</xdr:row>
      <xdr:rowOff>108602</xdr:rowOff>
    </xdr:from>
    <xdr:ext cx="405111" cy="259045"/>
    <xdr:sp macro="" textlink="">
      <xdr:nvSpPr>
        <xdr:cNvPr id="418" name="【認定こども園・幼稚園・保育所】&#10;有形固定資産減価償却率該当値テキスト">
          <a:extLst>
            <a:ext uri="{FF2B5EF4-FFF2-40B4-BE49-F238E27FC236}">
              <a16:creationId xmlns:a16="http://schemas.microsoft.com/office/drawing/2014/main" xmlns="" id="{3365B902-F3A8-4BBE-8DD2-745A2AB98B16}"/>
            </a:ext>
          </a:extLst>
        </xdr:cNvPr>
        <xdr:cNvSpPr txBox="1"/>
      </xdr:nvSpPr>
      <xdr:spPr>
        <a:xfrm>
          <a:off x="16357600" y="662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86360</xdr:rowOff>
    </xdr:from>
    <xdr:to>
      <xdr:col>81</xdr:col>
      <xdr:colOff>101600</xdr:colOff>
      <xdr:row>39</xdr:row>
      <xdr:rowOff>16510</xdr:rowOff>
    </xdr:to>
    <xdr:sp macro="" textlink="">
      <xdr:nvSpPr>
        <xdr:cNvPr id="419" name="楕円 418">
          <a:extLst>
            <a:ext uri="{FF2B5EF4-FFF2-40B4-BE49-F238E27FC236}">
              <a16:creationId xmlns:a16="http://schemas.microsoft.com/office/drawing/2014/main" xmlns="" id="{63C6D0DE-2D4F-414C-9E15-FBF121C3DFA9}"/>
            </a:ext>
          </a:extLst>
        </xdr:cNvPr>
        <xdr:cNvSpPr/>
      </xdr:nvSpPr>
      <xdr:spPr>
        <a:xfrm>
          <a:off x="15430500" y="6601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38</xdr:row>
      <xdr:rowOff>137160</xdr:rowOff>
    </xdr:from>
    <xdr:to>
      <xdr:col>85</xdr:col>
      <xdr:colOff>127000</xdr:colOff>
      <xdr:row>39</xdr:row>
      <xdr:rowOff>9525</xdr:rowOff>
    </xdr:to>
    <xdr:cxnSp macro="">
      <xdr:nvCxnSpPr>
        <xdr:cNvPr id="420" name="直線コネクタ 419">
          <a:extLst>
            <a:ext uri="{FF2B5EF4-FFF2-40B4-BE49-F238E27FC236}">
              <a16:creationId xmlns:a16="http://schemas.microsoft.com/office/drawing/2014/main" xmlns="" id="{4F8BD31B-1F00-40F0-A415-8593C322C816}"/>
            </a:ext>
          </a:extLst>
        </xdr:cNvPr>
        <xdr:cNvCxnSpPr/>
      </xdr:nvCxnSpPr>
      <xdr:spPr>
        <a:xfrm>
          <a:off x="15481300" y="6652260"/>
          <a:ext cx="8382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1" name="楕円 420">
          <a:extLst>
            <a:ext uri="{FF2B5EF4-FFF2-40B4-BE49-F238E27FC236}">
              <a16:creationId xmlns:a16="http://schemas.microsoft.com/office/drawing/2014/main" xmlns="" id="{D1D4778A-EC46-4192-A26B-606A4AFB8966}"/>
            </a:ext>
          </a:extLst>
        </xdr:cNvPr>
        <xdr:cNvSpPr/>
      </xdr:nvSpPr>
      <xdr:spPr>
        <a:xfrm>
          <a:off x="14541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87630</xdr:rowOff>
    </xdr:from>
    <xdr:to>
      <xdr:col>81</xdr:col>
      <xdr:colOff>50800</xdr:colOff>
      <xdr:row>38</xdr:row>
      <xdr:rowOff>137160</xdr:rowOff>
    </xdr:to>
    <xdr:cxnSp macro="">
      <xdr:nvCxnSpPr>
        <xdr:cNvPr id="422" name="直線コネクタ 421">
          <a:extLst>
            <a:ext uri="{FF2B5EF4-FFF2-40B4-BE49-F238E27FC236}">
              <a16:creationId xmlns:a16="http://schemas.microsoft.com/office/drawing/2014/main" xmlns="" id="{2C21FA04-03C9-4B9B-BB4A-812F135E9E45}"/>
            </a:ext>
          </a:extLst>
        </xdr:cNvPr>
        <xdr:cNvCxnSpPr/>
      </xdr:nvCxnSpPr>
      <xdr:spPr>
        <a:xfrm>
          <a:off x="14592300" y="6602730"/>
          <a:ext cx="889000" cy="49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160655</xdr:rowOff>
    </xdr:from>
    <xdr:to>
      <xdr:col>72</xdr:col>
      <xdr:colOff>38100</xdr:colOff>
      <xdr:row>38</xdr:row>
      <xdr:rowOff>90805</xdr:rowOff>
    </xdr:to>
    <xdr:sp macro="" textlink="">
      <xdr:nvSpPr>
        <xdr:cNvPr id="423" name="楕円 422">
          <a:extLst>
            <a:ext uri="{FF2B5EF4-FFF2-40B4-BE49-F238E27FC236}">
              <a16:creationId xmlns:a16="http://schemas.microsoft.com/office/drawing/2014/main" xmlns="" id="{0A6F4CBC-7837-49B9-9EB5-A28392F59B0D}"/>
            </a:ext>
          </a:extLst>
        </xdr:cNvPr>
        <xdr:cNvSpPr/>
      </xdr:nvSpPr>
      <xdr:spPr>
        <a:xfrm>
          <a:off x="1365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38</xdr:row>
      <xdr:rowOff>40005</xdr:rowOff>
    </xdr:from>
    <xdr:to>
      <xdr:col>76</xdr:col>
      <xdr:colOff>114300</xdr:colOff>
      <xdr:row>38</xdr:row>
      <xdr:rowOff>87630</xdr:rowOff>
    </xdr:to>
    <xdr:cxnSp macro="">
      <xdr:nvCxnSpPr>
        <xdr:cNvPr id="424" name="直線コネクタ 423">
          <a:extLst>
            <a:ext uri="{FF2B5EF4-FFF2-40B4-BE49-F238E27FC236}">
              <a16:creationId xmlns:a16="http://schemas.microsoft.com/office/drawing/2014/main" xmlns="" id="{2934EC40-7195-4DFF-ADDB-D96C7B974AD0}"/>
            </a:ext>
          </a:extLst>
        </xdr:cNvPr>
        <xdr:cNvCxnSpPr/>
      </xdr:nvCxnSpPr>
      <xdr:spPr>
        <a:xfrm>
          <a:off x="13703300" y="65551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25417</xdr:rowOff>
    </xdr:from>
    <xdr:ext cx="405111" cy="259045"/>
    <xdr:sp macro="" textlink="">
      <xdr:nvSpPr>
        <xdr:cNvPr id="425" name="n_1aveValue【認定こども園・幼稚園・保育所】&#10;有形固定資産減価償却率">
          <a:extLst>
            <a:ext uri="{FF2B5EF4-FFF2-40B4-BE49-F238E27FC236}">
              <a16:creationId xmlns:a16="http://schemas.microsoft.com/office/drawing/2014/main" xmlns="" id="{52F48582-9DBD-4854-8778-88CE6904B02A}"/>
            </a:ext>
          </a:extLst>
        </xdr:cNvPr>
        <xdr:cNvSpPr txBox="1"/>
      </xdr:nvSpPr>
      <xdr:spPr>
        <a:xfrm>
          <a:off x="15266044" y="6197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67327</xdr:rowOff>
    </xdr:from>
    <xdr:ext cx="405111" cy="259045"/>
    <xdr:sp macro="" textlink="">
      <xdr:nvSpPr>
        <xdr:cNvPr id="426" name="n_2aveValue【認定こども園・幼稚園・保育所】&#10;有形固定資産減価償却率">
          <a:extLst>
            <a:ext uri="{FF2B5EF4-FFF2-40B4-BE49-F238E27FC236}">
              <a16:creationId xmlns:a16="http://schemas.microsoft.com/office/drawing/2014/main" xmlns="" id="{BAC7DAD0-6D7A-423B-9BA6-B28B6EE7FC29}"/>
            </a:ext>
          </a:extLst>
        </xdr:cNvPr>
        <xdr:cNvSpPr txBox="1"/>
      </xdr:nvSpPr>
      <xdr:spPr>
        <a:xfrm>
          <a:off x="14389744" y="6239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427" name="n_3aveValue【認定こども園・幼稚園・保育所】&#10;有形固定資産減価償却率">
          <a:extLst>
            <a:ext uri="{FF2B5EF4-FFF2-40B4-BE49-F238E27FC236}">
              <a16:creationId xmlns:a16="http://schemas.microsoft.com/office/drawing/2014/main" xmlns="" id="{B5C1E6DB-041A-411F-8E93-CF00A909F063}"/>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134002</xdr:rowOff>
    </xdr:from>
    <xdr:ext cx="405111" cy="259045"/>
    <xdr:sp macro="" textlink="">
      <xdr:nvSpPr>
        <xdr:cNvPr id="428" name="n_4aveValue【認定こども園・幼稚園・保育所】&#10;有形固定資産減価償却率">
          <a:extLst>
            <a:ext uri="{FF2B5EF4-FFF2-40B4-BE49-F238E27FC236}">
              <a16:creationId xmlns:a16="http://schemas.microsoft.com/office/drawing/2014/main" xmlns="" id="{05DB3F47-2AF6-4745-891C-88D0B171D7B7}"/>
            </a:ext>
          </a:extLst>
        </xdr:cNvPr>
        <xdr:cNvSpPr txBox="1"/>
      </xdr:nvSpPr>
      <xdr:spPr>
        <a:xfrm>
          <a:off x="12611744" y="6134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7637</xdr:rowOff>
    </xdr:from>
    <xdr:ext cx="405111" cy="259045"/>
    <xdr:sp macro="" textlink="">
      <xdr:nvSpPr>
        <xdr:cNvPr id="429" name="n_1mainValue【認定こども園・幼稚園・保育所】&#10;有形固定資産減価償却率">
          <a:extLst>
            <a:ext uri="{FF2B5EF4-FFF2-40B4-BE49-F238E27FC236}">
              <a16:creationId xmlns:a16="http://schemas.microsoft.com/office/drawing/2014/main" xmlns="" id="{477D80DE-22E8-4878-8743-B906A45D7587}"/>
            </a:ext>
          </a:extLst>
        </xdr:cNvPr>
        <xdr:cNvSpPr txBox="1"/>
      </xdr:nvSpPr>
      <xdr:spPr>
        <a:xfrm>
          <a:off x="15266044"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129557</xdr:rowOff>
    </xdr:from>
    <xdr:ext cx="405111" cy="259045"/>
    <xdr:sp macro="" textlink="">
      <xdr:nvSpPr>
        <xdr:cNvPr id="430" name="n_2mainValue【認定こども園・幼稚園・保育所】&#10;有形固定資産減価償却率">
          <a:extLst>
            <a:ext uri="{FF2B5EF4-FFF2-40B4-BE49-F238E27FC236}">
              <a16:creationId xmlns:a16="http://schemas.microsoft.com/office/drawing/2014/main" xmlns="" id="{D8FC8FFA-AB95-4F94-B091-F3F1128990C9}"/>
            </a:ext>
          </a:extLst>
        </xdr:cNvPr>
        <xdr:cNvSpPr txBox="1"/>
      </xdr:nvSpPr>
      <xdr:spPr>
        <a:xfrm>
          <a:off x="14389744" y="6644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81932</xdr:rowOff>
    </xdr:from>
    <xdr:ext cx="405111" cy="259045"/>
    <xdr:sp macro="" textlink="">
      <xdr:nvSpPr>
        <xdr:cNvPr id="431" name="n_3mainValue【認定こども園・幼稚園・保育所】&#10;有形固定資産減価償却率">
          <a:extLst>
            <a:ext uri="{FF2B5EF4-FFF2-40B4-BE49-F238E27FC236}">
              <a16:creationId xmlns:a16="http://schemas.microsoft.com/office/drawing/2014/main" xmlns="" id="{FE4F1180-C595-4442-8255-AE2D49695099}"/>
            </a:ext>
          </a:extLst>
        </xdr:cNvPr>
        <xdr:cNvSpPr txBox="1"/>
      </xdr:nvSpPr>
      <xdr:spPr>
        <a:xfrm>
          <a:off x="13500744" y="659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32" name="正方形/長方形 431">
          <a:extLst>
            <a:ext uri="{FF2B5EF4-FFF2-40B4-BE49-F238E27FC236}">
              <a16:creationId xmlns:a16="http://schemas.microsoft.com/office/drawing/2014/main" xmlns="" id="{9C9A7BEB-EC7F-46DC-B4EF-880092BF102E}"/>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33" name="正方形/長方形 432">
          <a:extLst>
            <a:ext uri="{FF2B5EF4-FFF2-40B4-BE49-F238E27FC236}">
              <a16:creationId xmlns:a16="http://schemas.microsoft.com/office/drawing/2014/main" xmlns="" id="{D8F28DF6-7FA2-4068-9EE6-6283FB230325}"/>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34" name="正方形/長方形 433">
          <a:extLst>
            <a:ext uri="{FF2B5EF4-FFF2-40B4-BE49-F238E27FC236}">
              <a16:creationId xmlns:a16="http://schemas.microsoft.com/office/drawing/2014/main" xmlns="" id="{57E74CA2-9E21-464A-A212-75F94FA5DB0F}"/>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35" name="正方形/長方形 434">
          <a:extLst>
            <a:ext uri="{FF2B5EF4-FFF2-40B4-BE49-F238E27FC236}">
              <a16:creationId xmlns:a16="http://schemas.microsoft.com/office/drawing/2014/main" xmlns="" id="{F3B64DCD-9C79-4272-8A22-587F0096E75A}"/>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36" name="正方形/長方形 435">
          <a:extLst>
            <a:ext uri="{FF2B5EF4-FFF2-40B4-BE49-F238E27FC236}">
              <a16:creationId xmlns:a16="http://schemas.microsoft.com/office/drawing/2014/main" xmlns="" id="{1EE5F46D-ED30-49D8-858A-FC840100392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37" name="正方形/長方形 436">
          <a:extLst>
            <a:ext uri="{FF2B5EF4-FFF2-40B4-BE49-F238E27FC236}">
              <a16:creationId xmlns:a16="http://schemas.microsoft.com/office/drawing/2014/main" xmlns="" id="{68E710BA-08DA-451F-ABBF-F1D6C2159ABE}"/>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38" name="正方形/長方形 437">
          <a:extLst>
            <a:ext uri="{FF2B5EF4-FFF2-40B4-BE49-F238E27FC236}">
              <a16:creationId xmlns:a16="http://schemas.microsoft.com/office/drawing/2014/main" xmlns="" id="{B5B5FDA3-2A1E-4C81-89E6-3B2F2CD1CA12}"/>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39" name="正方形/長方形 438">
          <a:extLst>
            <a:ext uri="{FF2B5EF4-FFF2-40B4-BE49-F238E27FC236}">
              <a16:creationId xmlns:a16="http://schemas.microsoft.com/office/drawing/2014/main" xmlns="" id="{0C16FE0B-0CE1-4AE9-8B10-950DB6FCF1F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40" name="テキスト ボックス 439">
          <a:extLst>
            <a:ext uri="{FF2B5EF4-FFF2-40B4-BE49-F238E27FC236}">
              <a16:creationId xmlns:a16="http://schemas.microsoft.com/office/drawing/2014/main" xmlns="" id="{5FCBF6F3-0EA2-4012-ADD2-710C17E34D58}"/>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41" name="直線コネクタ 440">
          <a:extLst>
            <a:ext uri="{FF2B5EF4-FFF2-40B4-BE49-F238E27FC236}">
              <a16:creationId xmlns:a16="http://schemas.microsoft.com/office/drawing/2014/main" xmlns="" id="{498CCA0B-E5C7-4B45-9F0C-F69B1CCF4776}"/>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42" name="直線コネクタ 441">
          <a:extLst>
            <a:ext uri="{FF2B5EF4-FFF2-40B4-BE49-F238E27FC236}">
              <a16:creationId xmlns:a16="http://schemas.microsoft.com/office/drawing/2014/main" xmlns="" id="{4FAE26C8-1800-491B-BC5C-DE8FC5A9C871}"/>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43" name="テキスト ボックス 442">
          <a:extLst>
            <a:ext uri="{FF2B5EF4-FFF2-40B4-BE49-F238E27FC236}">
              <a16:creationId xmlns:a16="http://schemas.microsoft.com/office/drawing/2014/main" xmlns="" id="{9450D404-7962-4E58-8BF3-00C79BBA19DA}"/>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44" name="直線コネクタ 443">
          <a:extLst>
            <a:ext uri="{FF2B5EF4-FFF2-40B4-BE49-F238E27FC236}">
              <a16:creationId xmlns:a16="http://schemas.microsoft.com/office/drawing/2014/main" xmlns="" id="{EBB4FB23-FEAE-4531-B0ED-4329FA4A7832}"/>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45" name="テキスト ボックス 444">
          <a:extLst>
            <a:ext uri="{FF2B5EF4-FFF2-40B4-BE49-F238E27FC236}">
              <a16:creationId xmlns:a16="http://schemas.microsoft.com/office/drawing/2014/main" xmlns="" id="{C06A9DAA-645A-4082-8AAA-BFFD3FC21194}"/>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46" name="直線コネクタ 445">
          <a:extLst>
            <a:ext uri="{FF2B5EF4-FFF2-40B4-BE49-F238E27FC236}">
              <a16:creationId xmlns:a16="http://schemas.microsoft.com/office/drawing/2014/main" xmlns="" id="{55C06A2F-0DA7-4429-B051-4C297CEFBC0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47" name="テキスト ボックス 446">
          <a:extLst>
            <a:ext uri="{FF2B5EF4-FFF2-40B4-BE49-F238E27FC236}">
              <a16:creationId xmlns:a16="http://schemas.microsoft.com/office/drawing/2014/main" xmlns="" id="{237C09CD-AABF-4838-A055-ADD2EE1755CB}"/>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48" name="直線コネクタ 447">
          <a:extLst>
            <a:ext uri="{FF2B5EF4-FFF2-40B4-BE49-F238E27FC236}">
              <a16:creationId xmlns:a16="http://schemas.microsoft.com/office/drawing/2014/main" xmlns="" id="{0C076443-1FF5-44CD-9615-15C50443477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49" name="テキスト ボックス 448">
          <a:extLst>
            <a:ext uri="{FF2B5EF4-FFF2-40B4-BE49-F238E27FC236}">
              <a16:creationId xmlns:a16="http://schemas.microsoft.com/office/drawing/2014/main" xmlns="" id="{BD00C3DC-F4F3-4EC4-8305-440DCE2E1E67}"/>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50" name="直線コネクタ 449">
          <a:extLst>
            <a:ext uri="{FF2B5EF4-FFF2-40B4-BE49-F238E27FC236}">
              <a16:creationId xmlns:a16="http://schemas.microsoft.com/office/drawing/2014/main" xmlns="" id="{4AB4D37E-62E6-42AF-B7DD-01D464F57E83}"/>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51" name="テキスト ボックス 450">
          <a:extLst>
            <a:ext uri="{FF2B5EF4-FFF2-40B4-BE49-F238E27FC236}">
              <a16:creationId xmlns:a16="http://schemas.microsoft.com/office/drawing/2014/main" xmlns="" id="{E527E2B8-D148-45BA-891B-41C604A89E9D}"/>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52" name="【認定こども園・幼稚園・保育所】&#10;一人当たり面積グラフ枠">
          <a:extLst>
            <a:ext uri="{FF2B5EF4-FFF2-40B4-BE49-F238E27FC236}">
              <a16:creationId xmlns:a16="http://schemas.microsoft.com/office/drawing/2014/main" xmlns="" id="{74967E11-D57F-490D-A52C-25C718464CE6}"/>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117348</xdr:rowOff>
    </xdr:from>
    <xdr:to>
      <xdr:col>116</xdr:col>
      <xdr:colOff>62864</xdr:colOff>
      <xdr:row>41</xdr:row>
      <xdr:rowOff>73914</xdr:rowOff>
    </xdr:to>
    <xdr:cxnSp macro="">
      <xdr:nvCxnSpPr>
        <xdr:cNvPr id="453" name="直線コネクタ 452">
          <a:extLst>
            <a:ext uri="{FF2B5EF4-FFF2-40B4-BE49-F238E27FC236}">
              <a16:creationId xmlns:a16="http://schemas.microsoft.com/office/drawing/2014/main" xmlns="" id="{7A5F8777-9C8A-401D-BB63-A8FBAA81BB38}"/>
            </a:ext>
          </a:extLst>
        </xdr:cNvPr>
        <xdr:cNvCxnSpPr/>
      </xdr:nvCxnSpPr>
      <xdr:spPr>
        <a:xfrm flipV="1">
          <a:off x="22160864" y="5946648"/>
          <a:ext cx="0" cy="11567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77741</xdr:rowOff>
    </xdr:from>
    <xdr:ext cx="469744" cy="259045"/>
    <xdr:sp macro="" textlink="">
      <xdr:nvSpPr>
        <xdr:cNvPr id="454" name="【認定こども園・幼稚園・保育所】&#10;一人当たり面積最小値テキスト">
          <a:extLst>
            <a:ext uri="{FF2B5EF4-FFF2-40B4-BE49-F238E27FC236}">
              <a16:creationId xmlns:a16="http://schemas.microsoft.com/office/drawing/2014/main" xmlns="" id="{858227EA-66E1-4EC5-89C7-1406068123F2}"/>
            </a:ext>
          </a:extLst>
        </xdr:cNvPr>
        <xdr:cNvSpPr txBox="1"/>
      </xdr:nvSpPr>
      <xdr:spPr>
        <a:xfrm>
          <a:off x="22199600" y="7107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73914</xdr:rowOff>
    </xdr:from>
    <xdr:to>
      <xdr:col>116</xdr:col>
      <xdr:colOff>152400</xdr:colOff>
      <xdr:row>41</xdr:row>
      <xdr:rowOff>73914</xdr:rowOff>
    </xdr:to>
    <xdr:cxnSp macro="">
      <xdr:nvCxnSpPr>
        <xdr:cNvPr id="455" name="直線コネクタ 454">
          <a:extLst>
            <a:ext uri="{FF2B5EF4-FFF2-40B4-BE49-F238E27FC236}">
              <a16:creationId xmlns:a16="http://schemas.microsoft.com/office/drawing/2014/main" xmlns="" id="{034EBA74-BF7C-4EB4-8228-6185FFC6A9C3}"/>
            </a:ext>
          </a:extLst>
        </xdr:cNvPr>
        <xdr:cNvCxnSpPr/>
      </xdr:nvCxnSpPr>
      <xdr:spPr>
        <a:xfrm>
          <a:off x="22072600" y="7103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64025</xdr:rowOff>
    </xdr:from>
    <xdr:ext cx="469744" cy="259045"/>
    <xdr:sp macro="" textlink="">
      <xdr:nvSpPr>
        <xdr:cNvPr id="456" name="【認定こども園・幼稚園・保育所】&#10;一人当たり面積最大値テキスト">
          <a:extLst>
            <a:ext uri="{FF2B5EF4-FFF2-40B4-BE49-F238E27FC236}">
              <a16:creationId xmlns:a16="http://schemas.microsoft.com/office/drawing/2014/main" xmlns="" id="{04059C8B-1A10-40B1-9C57-B36A31C84830}"/>
            </a:ext>
          </a:extLst>
        </xdr:cNvPr>
        <xdr:cNvSpPr txBox="1"/>
      </xdr:nvSpPr>
      <xdr:spPr>
        <a:xfrm>
          <a:off x="22199600" y="57218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117348</xdr:rowOff>
    </xdr:from>
    <xdr:to>
      <xdr:col>116</xdr:col>
      <xdr:colOff>152400</xdr:colOff>
      <xdr:row>34</xdr:row>
      <xdr:rowOff>117348</xdr:rowOff>
    </xdr:to>
    <xdr:cxnSp macro="">
      <xdr:nvCxnSpPr>
        <xdr:cNvPr id="457" name="直線コネクタ 456">
          <a:extLst>
            <a:ext uri="{FF2B5EF4-FFF2-40B4-BE49-F238E27FC236}">
              <a16:creationId xmlns:a16="http://schemas.microsoft.com/office/drawing/2014/main" xmlns="" id="{982AD906-BFF8-421D-B99D-9C43D96BB52D}"/>
            </a:ext>
          </a:extLst>
        </xdr:cNvPr>
        <xdr:cNvCxnSpPr/>
      </xdr:nvCxnSpPr>
      <xdr:spPr>
        <a:xfrm>
          <a:off x="22072600" y="59466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131843</xdr:rowOff>
    </xdr:from>
    <xdr:ext cx="469744" cy="259045"/>
    <xdr:sp macro="" textlink="">
      <xdr:nvSpPr>
        <xdr:cNvPr id="458" name="【認定こども園・幼稚園・保育所】&#10;一人当たり面積平均値テキスト">
          <a:extLst>
            <a:ext uri="{FF2B5EF4-FFF2-40B4-BE49-F238E27FC236}">
              <a16:creationId xmlns:a16="http://schemas.microsoft.com/office/drawing/2014/main" xmlns="" id="{25EFE952-0586-42D7-A728-1C3F6348A66F}"/>
            </a:ext>
          </a:extLst>
        </xdr:cNvPr>
        <xdr:cNvSpPr txBox="1"/>
      </xdr:nvSpPr>
      <xdr:spPr>
        <a:xfrm>
          <a:off x="22199600" y="66469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153416</xdr:rowOff>
    </xdr:from>
    <xdr:to>
      <xdr:col>116</xdr:col>
      <xdr:colOff>114300</xdr:colOff>
      <xdr:row>39</xdr:row>
      <xdr:rowOff>83566</xdr:rowOff>
    </xdr:to>
    <xdr:sp macro="" textlink="">
      <xdr:nvSpPr>
        <xdr:cNvPr id="459" name="フローチャート: 判断 458">
          <a:extLst>
            <a:ext uri="{FF2B5EF4-FFF2-40B4-BE49-F238E27FC236}">
              <a16:creationId xmlns:a16="http://schemas.microsoft.com/office/drawing/2014/main" xmlns="" id="{4D6D4D71-A43C-4D87-AD13-1EA0AF0F129F}"/>
            </a:ext>
          </a:extLst>
        </xdr:cNvPr>
        <xdr:cNvSpPr/>
      </xdr:nvSpPr>
      <xdr:spPr>
        <a:xfrm>
          <a:off x="22110700" y="666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167132</xdr:rowOff>
    </xdr:from>
    <xdr:to>
      <xdr:col>112</xdr:col>
      <xdr:colOff>38100</xdr:colOff>
      <xdr:row>39</xdr:row>
      <xdr:rowOff>97282</xdr:rowOff>
    </xdr:to>
    <xdr:sp macro="" textlink="">
      <xdr:nvSpPr>
        <xdr:cNvPr id="460" name="フローチャート: 判断 459">
          <a:extLst>
            <a:ext uri="{FF2B5EF4-FFF2-40B4-BE49-F238E27FC236}">
              <a16:creationId xmlns:a16="http://schemas.microsoft.com/office/drawing/2014/main" xmlns="" id="{0114E2D6-1F98-4E52-9CF0-36A9CB2F0B18}"/>
            </a:ext>
          </a:extLst>
        </xdr:cNvPr>
        <xdr:cNvSpPr/>
      </xdr:nvSpPr>
      <xdr:spPr>
        <a:xfrm>
          <a:off x="21272500" y="6682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144272</xdr:rowOff>
    </xdr:from>
    <xdr:to>
      <xdr:col>107</xdr:col>
      <xdr:colOff>101600</xdr:colOff>
      <xdr:row>39</xdr:row>
      <xdr:rowOff>74422</xdr:rowOff>
    </xdr:to>
    <xdr:sp macro="" textlink="">
      <xdr:nvSpPr>
        <xdr:cNvPr id="461" name="フローチャート: 判断 460">
          <a:extLst>
            <a:ext uri="{FF2B5EF4-FFF2-40B4-BE49-F238E27FC236}">
              <a16:creationId xmlns:a16="http://schemas.microsoft.com/office/drawing/2014/main" xmlns="" id="{921F62AE-C376-404C-AE7E-E7AC95CC28F7}"/>
            </a:ext>
          </a:extLst>
        </xdr:cNvPr>
        <xdr:cNvSpPr/>
      </xdr:nvSpPr>
      <xdr:spPr>
        <a:xfrm>
          <a:off x="20383500" y="6659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135128</xdr:rowOff>
    </xdr:from>
    <xdr:to>
      <xdr:col>102</xdr:col>
      <xdr:colOff>165100</xdr:colOff>
      <xdr:row>39</xdr:row>
      <xdr:rowOff>65278</xdr:rowOff>
    </xdr:to>
    <xdr:sp macro="" textlink="">
      <xdr:nvSpPr>
        <xdr:cNvPr id="462" name="フローチャート: 判断 461">
          <a:extLst>
            <a:ext uri="{FF2B5EF4-FFF2-40B4-BE49-F238E27FC236}">
              <a16:creationId xmlns:a16="http://schemas.microsoft.com/office/drawing/2014/main" xmlns="" id="{594E1195-50F0-4087-BECA-A92599807493}"/>
            </a:ext>
          </a:extLst>
        </xdr:cNvPr>
        <xdr:cNvSpPr/>
      </xdr:nvSpPr>
      <xdr:spPr>
        <a:xfrm>
          <a:off x="19494500" y="665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80264</xdr:rowOff>
    </xdr:from>
    <xdr:to>
      <xdr:col>98</xdr:col>
      <xdr:colOff>38100</xdr:colOff>
      <xdr:row>39</xdr:row>
      <xdr:rowOff>10414</xdr:rowOff>
    </xdr:to>
    <xdr:sp macro="" textlink="">
      <xdr:nvSpPr>
        <xdr:cNvPr id="463" name="フローチャート: 判断 462">
          <a:extLst>
            <a:ext uri="{FF2B5EF4-FFF2-40B4-BE49-F238E27FC236}">
              <a16:creationId xmlns:a16="http://schemas.microsoft.com/office/drawing/2014/main" xmlns="" id="{B4E61BDC-38AB-47AC-AC2D-B3F83C8CA400}"/>
            </a:ext>
          </a:extLst>
        </xdr:cNvPr>
        <xdr:cNvSpPr/>
      </xdr:nvSpPr>
      <xdr:spPr>
        <a:xfrm>
          <a:off x="18605500" y="6595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64" name="テキスト ボックス 463">
          <a:extLst>
            <a:ext uri="{FF2B5EF4-FFF2-40B4-BE49-F238E27FC236}">
              <a16:creationId xmlns:a16="http://schemas.microsoft.com/office/drawing/2014/main" xmlns="" id="{01E68A09-765B-4B67-B23C-19DD34F24BE8}"/>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65" name="テキスト ボックス 464">
          <a:extLst>
            <a:ext uri="{FF2B5EF4-FFF2-40B4-BE49-F238E27FC236}">
              <a16:creationId xmlns:a16="http://schemas.microsoft.com/office/drawing/2014/main" xmlns="" id="{01D961E7-F6E5-46B0-AE42-3E35F0115EB9}"/>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66" name="テキスト ボックス 465">
          <a:extLst>
            <a:ext uri="{FF2B5EF4-FFF2-40B4-BE49-F238E27FC236}">
              <a16:creationId xmlns:a16="http://schemas.microsoft.com/office/drawing/2014/main" xmlns="" id="{5E51DE82-010E-429B-939E-AEF75685648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67" name="テキスト ボックス 466">
          <a:extLst>
            <a:ext uri="{FF2B5EF4-FFF2-40B4-BE49-F238E27FC236}">
              <a16:creationId xmlns:a16="http://schemas.microsoft.com/office/drawing/2014/main" xmlns="" id="{DA4B7A9D-7EC5-4A32-A068-ECE9AEBFA11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68" name="テキスト ボックス 467">
          <a:extLst>
            <a:ext uri="{FF2B5EF4-FFF2-40B4-BE49-F238E27FC236}">
              <a16:creationId xmlns:a16="http://schemas.microsoft.com/office/drawing/2014/main" xmlns="" id="{FD9ED33D-0927-4052-9DF6-3BE43C7740E6}"/>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109982</xdr:rowOff>
    </xdr:from>
    <xdr:to>
      <xdr:col>116</xdr:col>
      <xdr:colOff>114300</xdr:colOff>
      <xdr:row>39</xdr:row>
      <xdr:rowOff>40132</xdr:rowOff>
    </xdr:to>
    <xdr:sp macro="" textlink="">
      <xdr:nvSpPr>
        <xdr:cNvPr id="469" name="楕円 468">
          <a:extLst>
            <a:ext uri="{FF2B5EF4-FFF2-40B4-BE49-F238E27FC236}">
              <a16:creationId xmlns:a16="http://schemas.microsoft.com/office/drawing/2014/main" xmlns="" id="{2BC4D15B-DBAB-48F2-9BF8-E1672899872E}"/>
            </a:ext>
          </a:extLst>
        </xdr:cNvPr>
        <xdr:cNvSpPr/>
      </xdr:nvSpPr>
      <xdr:spPr>
        <a:xfrm>
          <a:off x="221107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132859</xdr:rowOff>
    </xdr:from>
    <xdr:ext cx="469744" cy="259045"/>
    <xdr:sp macro="" textlink="">
      <xdr:nvSpPr>
        <xdr:cNvPr id="470" name="【認定こども園・幼稚園・保育所】&#10;一人当たり面積該当値テキスト">
          <a:extLst>
            <a:ext uri="{FF2B5EF4-FFF2-40B4-BE49-F238E27FC236}">
              <a16:creationId xmlns:a16="http://schemas.microsoft.com/office/drawing/2014/main" xmlns="" id="{51743156-B7B9-4E4B-BDE5-9F435CC3ABB1}"/>
            </a:ext>
          </a:extLst>
        </xdr:cNvPr>
        <xdr:cNvSpPr txBox="1"/>
      </xdr:nvSpPr>
      <xdr:spPr>
        <a:xfrm>
          <a:off x="22199600" y="64765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109982</xdr:rowOff>
    </xdr:from>
    <xdr:to>
      <xdr:col>112</xdr:col>
      <xdr:colOff>38100</xdr:colOff>
      <xdr:row>39</xdr:row>
      <xdr:rowOff>40132</xdr:rowOff>
    </xdr:to>
    <xdr:sp macro="" textlink="">
      <xdr:nvSpPr>
        <xdr:cNvPr id="471" name="楕円 470">
          <a:extLst>
            <a:ext uri="{FF2B5EF4-FFF2-40B4-BE49-F238E27FC236}">
              <a16:creationId xmlns:a16="http://schemas.microsoft.com/office/drawing/2014/main" xmlns="" id="{0A5C65F6-2A8E-44C9-853A-CABC875782DA}"/>
            </a:ext>
          </a:extLst>
        </xdr:cNvPr>
        <xdr:cNvSpPr/>
      </xdr:nvSpPr>
      <xdr:spPr>
        <a:xfrm>
          <a:off x="21272500" y="6625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160782</xdr:rowOff>
    </xdr:from>
    <xdr:to>
      <xdr:col>116</xdr:col>
      <xdr:colOff>63500</xdr:colOff>
      <xdr:row>38</xdr:row>
      <xdr:rowOff>160782</xdr:rowOff>
    </xdr:to>
    <xdr:cxnSp macro="">
      <xdr:nvCxnSpPr>
        <xdr:cNvPr id="472" name="直線コネクタ 471">
          <a:extLst>
            <a:ext uri="{FF2B5EF4-FFF2-40B4-BE49-F238E27FC236}">
              <a16:creationId xmlns:a16="http://schemas.microsoft.com/office/drawing/2014/main" xmlns="" id="{298539BB-7C11-4E8B-841A-7F642293BD70}"/>
            </a:ext>
          </a:extLst>
        </xdr:cNvPr>
        <xdr:cNvCxnSpPr/>
      </xdr:nvCxnSpPr>
      <xdr:spPr>
        <a:xfrm>
          <a:off x="21323300" y="66758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107696</xdr:rowOff>
    </xdr:from>
    <xdr:to>
      <xdr:col>107</xdr:col>
      <xdr:colOff>101600</xdr:colOff>
      <xdr:row>39</xdr:row>
      <xdr:rowOff>37846</xdr:rowOff>
    </xdr:to>
    <xdr:sp macro="" textlink="">
      <xdr:nvSpPr>
        <xdr:cNvPr id="473" name="楕円 472">
          <a:extLst>
            <a:ext uri="{FF2B5EF4-FFF2-40B4-BE49-F238E27FC236}">
              <a16:creationId xmlns:a16="http://schemas.microsoft.com/office/drawing/2014/main" xmlns="" id="{CEDF1D5C-6ACA-4FA6-9FB3-96175A8C7062}"/>
            </a:ext>
          </a:extLst>
        </xdr:cNvPr>
        <xdr:cNvSpPr/>
      </xdr:nvSpPr>
      <xdr:spPr>
        <a:xfrm>
          <a:off x="20383500" y="6622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158496</xdr:rowOff>
    </xdr:from>
    <xdr:to>
      <xdr:col>111</xdr:col>
      <xdr:colOff>177800</xdr:colOff>
      <xdr:row>38</xdr:row>
      <xdr:rowOff>160782</xdr:rowOff>
    </xdr:to>
    <xdr:cxnSp macro="">
      <xdr:nvCxnSpPr>
        <xdr:cNvPr id="474" name="直線コネクタ 473">
          <a:extLst>
            <a:ext uri="{FF2B5EF4-FFF2-40B4-BE49-F238E27FC236}">
              <a16:creationId xmlns:a16="http://schemas.microsoft.com/office/drawing/2014/main" xmlns="" id="{8CC26E45-3867-470D-BF35-71A69A91B8E0}"/>
            </a:ext>
          </a:extLst>
        </xdr:cNvPr>
        <xdr:cNvCxnSpPr/>
      </xdr:nvCxnSpPr>
      <xdr:spPr>
        <a:xfrm>
          <a:off x="20434300" y="6673596"/>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105410</xdr:rowOff>
    </xdr:from>
    <xdr:to>
      <xdr:col>102</xdr:col>
      <xdr:colOff>165100</xdr:colOff>
      <xdr:row>39</xdr:row>
      <xdr:rowOff>35560</xdr:rowOff>
    </xdr:to>
    <xdr:sp macro="" textlink="">
      <xdr:nvSpPr>
        <xdr:cNvPr id="475" name="楕円 474">
          <a:extLst>
            <a:ext uri="{FF2B5EF4-FFF2-40B4-BE49-F238E27FC236}">
              <a16:creationId xmlns:a16="http://schemas.microsoft.com/office/drawing/2014/main" xmlns="" id="{EEAD59B7-E687-48F1-B567-F17453E63E64}"/>
            </a:ext>
          </a:extLst>
        </xdr:cNvPr>
        <xdr:cNvSpPr/>
      </xdr:nvSpPr>
      <xdr:spPr>
        <a:xfrm>
          <a:off x="19494500" y="6620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156210</xdr:rowOff>
    </xdr:from>
    <xdr:to>
      <xdr:col>107</xdr:col>
      <xdr:colOff>50800</xdr:colOff>
      <xdr:row>38</xdr:row>
      <xdr:rowOff>158496</xdr:rowOff>
    </xdr:to>
    <xdr:cxnSp macro="">
      <xdr:nvCxnSpPr>
        <xdr:cNvPr id="476" name="直線コネクタ 475">
          <a:extLst>
            <a:ext uri="{FF2B5EF4-FFF2-40B4-BE49-F238E27FC236}">
              <a16:creationId xmlns:a16="http://schemas.microsoft.com/office/drawing/2014/main" xmlns="" id="{71528125-11D6-4E69-89B5-5F0EB363911F}"/>
            </a:ext>
          </a:extLst>
        </xdr:cNvPr>
        <xdr:cNvCxnSpPr/>
      </xdr:nvCxnSpPr>
      <xdr:spPr>
        <a:xfrm>
          <a:off x="19545300" y="6671310"/>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39</xdr:row>
      <xdr:rowOff>88409</xdr:rowOff>
    </xdr:from>
    <xdr:ext cx="469744" cy="259045"/>
    <xdr:sp macro="" textlink="">
      <xdr:nvSpPr>
        <xdr:cNvPr id="477" name="n_1aveValue【認定こども園・幼稚園・保育所】&#10;一人当たり面積">
          <a:extLst>
            <a:ext uri="{FF2B5EF4-FFF2-40B4-BE49-F238E27FC236}">
              <a16:creationId xmlns:a16="http://schemas.microsoft.com/office/drawing/2014/main" xmlns="" id="{1D6B3695-27D8-4E45-9EE2-31EBF51CD8D3}"/>
            </a:ext>
          </a:extLst>
        </xdr:cNvPr>
        <xdr:cNvSpPr txBox="1"/>
      </xdr:nvSpPr>
      <xdr:spPr>
        <a:xfrm>
          <a:off x="21075727" y="67749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39</xdr:row>
      <xdr:rowOff>65549</xdr:rowOff>
    </xdr:from>
    <xdr:ext cx="469744" cy="259045"/>
    <xdr:sp macro="" textlink="">
      <xdr:nvSpPr>
        <xdr:cNvPr id="478" name="n_2aveValue【認定こども園・幼稚園・保育所】&#10;一人当たり面積">
          <a:extLst>
            <a:ext uri="{FF2B5EF4-FFF2-40B4-BE49-F238E27FC236}">
              <a16:creationId xmlns:a16="http://schemas.microsoft.com/office/drawing/2014/main" xmlns="" id="{E0631D9E-94D7-47EB-944E-3C1D67BAC30B}"/>
            </a:ext>
          </a:extLst>
        </xdr:cNvPr>
        <xdr:cNvSpPr txBox="1"/>
      </xdr:nvSpPr>
      <xdr:spPr>
        <a:xfrm>
          <a:off x="20199427" y="67520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39</xdr:row>
      <xdr:rowOff>56405</xdr:rowOff>
    </xdr:from>
    <xdr:ext cx="469744" cy="259045"/>
    <xdr:sp macro="" textlink="">
      <xdr:nvSpPr>
        <xdr:cNvPr id="479" name="n_3aveValue【認定こども園・幼稚園・保育所】&#10;一人当たり面積">
          <a:extLst>
            <a:ext uri="{FF2B5EF4-FFF2-40B4-BE49-F238E27FC236}">
              <a16:creationId xmlns:a16="http://schemas.microsoft.com/office/drawing/2014/main" xmlns="" id="{3A00D6F7-ED9F-4100-AA2E-8FB7B096BA99}"/>
            </a:ext>
          </a:extLst>
        </xdr:cNvPr>
        <xdr:cNvSpPr txBox="1"/>
      </xdr:nvSpPr>
      <xdr:spPr>
        <a:xfrm>
          <a:off x="19310427" y="67429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26941</xdr:rowOff>
    </xdr:from>
    <xdr:ext cx="469744" cy="259045"/>
    <xdr:sp macro="" textlink="">
      <xdr:nvSpPr>
        <xdr:cNvPr id="480" name="n_4aveValue【認定こども園・幼稚園・保育所】&#10;一人当たり面積">
          <a:extLst>
            <a:ext uri="{FF2B5EF4-FFF2-40B4-BE49-F238E27FC236}">
              <a16:creationId xmlns:a16="http://schemas.microsoft.com/office/drawing/2014/main" xmlns="" id="{1800216F-4CA9-4C2A-AA92-385AF7F2E12F}"/>
            </a:ext>
          </a:extLst>
        </xdr:cNvPr>
        <xdr:cNvSpPr txBox="1"/>
      </xdr:nvSpPr>
      <xdr:spPr>
        <a:xfrm>
          <a:off x="18421427" y="6370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37</xdr:row>
      <xdr:rowOff>56659</xdr:rowOff>
    </xdr:from>
    <xdr:ext cx="469744" cy="259045"/>
    <xdr:sp macro="" textlink="">
      <xdr:nvSpPr>
        <xdr:cNvPr id="481" name="n_1mainValue【認定こども園・幼稚園・保育所】&#10;一人当たり面積">
          <a:extLst>
            <a:ext uri="{FF2B5EF4-FFF2-40B4-BE49-F238E27FC236}">
              <a16:creationId xmlns:a16="http://schemas.microsoft.com/office/drawing/2014/main" xmlns="" id="{83EEC6F2-04A0-497B-B156-F2E20EA5ED4F}"/>
            </a:ext>
          </a:extLst>
        </xdr:cNvPr>
        <xdr:cNvSpPr txBox="1"/>
      </xdr:nvSpPr>
      <xdr:spPr>
        <a:xfrm>
          <a:off x="21075727" y="6400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54373</xdr:rowOff>
    </xdr:from>
    <xdr:ext cx="469744" cy="259045"/>
    <xdr:sp macro="" textlink="">
      <xdr:nvSpPr>
        <xdr:cNvPr id="482" name="n_2mainValue【認定こども園・幼稚園・保育所】&#10;一人当たり面積">
          <a:extLst>
            <a:ext uri="{FF2B5EF4-FFF2-40B4-BE49-F238E27FC236}">
              <a16:creationId xmlns:a16="http://schemas.microsoft.com/office/drawing/2014/main" xmlns="" id="{8A175053-3E34-417C-9574-440D9E0D6241}"/>
            </a:ext>
          </a:extLst>
        </xdr:cNvPr>
        <xdr:cNvSpPr txBox="1"/>
      </xdr:nvSpPr>
      <xdr:spPr>
        <a:xfrm>
          <a:off x="20199427" y="63980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37</xdr:row>
      <xdr:rowOff>52087</xdr:rowOff>
    </xdr:from>
    <xdr:ext cx="469744" cy="259045"/>
    <xdr:sp macro="" textlink="">
      <xdr:nvSpPr>
        <xdr:cNvPr id="483" name="n_3mainValue【認定こども園・幼稚園・保育所】&#10;一人当たり面積">
          <a:extLst>
            <a:ext uri="{FF2B5EF4-FFF2-40B4-BE49-F238E27FC236}">
              <a16:creationId xmlns:a16="http://schemas.microsoft.com/office/drawing/2014/main" xmlns="" id="{74E5348F-C587-47CC-913B-550076699748}"/>
            </a:ext>
          </a:extLst>
        </xdr:cNvPr>
        <xdr:cNvSpPr txBox="1"/>
      </xdr:nvSpPr>
      <xdr:spPr>
        <a:xfrm>
          <a:off x="19310427" y="63957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84" name="正方形/長方形 483">
          <a:extLst>
            <a:ext uri="{FF2B5EF4-FFF2-40B4-BE49-F238E27FC236}">
              <a16:creationId xmlns:a16="http://schemas.microsoft.com/office/drawing/2014/main" xmlns="" id="{ED331BBD-BAA2-41A9-9F27-241677CB905F}"/>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85" name="正方形/長方形 484">
          <a:extLst>
            <a:ext uri="{FF2B5EF4-FFF2-40B4-BE49-F238E27FC236}">
              <a16:creationId xmlns:a16="http://schemas.microsoft.com/office/drawing/2014/main" xmlns="" id="{DE4E6C95-1C3F-4308-81A8-2C86B50E466E}"/>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86" name="正方形/長方形 485">
          <a:extLst>
            <a:ext uri="{FF2B5EF4-FFF2-40B4-BE49-F238E27FC236}">
              <a16:creationId xmlns:a16="http://schemas.microsoft.com/office/drawing/2014/main" xmlns="" id="{8AD743BD-449A-4579-A5CE-DDC513FF363A}"/>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87" name="正方形/長方形 486">
          <a:extLst>
            <a:ext uri="{FF2B5EF4-FFF2-40B4-BE49-F238E27FC236}">
              <a16:creationId xmlns:a16="http://schemas.microsoft.com/office/drawing/2014/main" xmlns="" id="{58539AF4-E9F0-454D-A428-0262CFFEEE6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88" name="正方形/長方形 487">
          <a:extLst>
            <a:ext uri="{FF2B5EF4-FFF2-40B4-BE49-F238E27FC236}">
              <a16:creationId xmlns:a16="http://schemas.microsoft.com/office/drawing/2014/main" xmlns="" id="{953ADC57-E795-438D-8B29-74F414326CA6}"/>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89" name="正方形/長方形 488">
          <a:extLst>
            <a:ext uri="{FF2B5EF4-FFF2-40B4-BE49-F238E27FC236}">
              <a16:creationId xmlns:a16="http://schemas.microsoft.com/office/drawing/2014/main" xmlns="" id="{9022EB49-97B8-40FA-9E2A-1BD75916CE93}"/>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90" name="正方形/長方形 489">
          <a:extLst>
            <a:ext uri="{FF2B5EF4-FFF2-40B4-BE49-F238E27FC236}">
              <a16:creationId xmlns:a16="http://schemas.microsoft.com/office/drawing/2014/main" xmlns="" id="{B828EA42-8F46-4DA4-8713-03D9D67A219A}"/>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91" name="正方形/長方形 490">
          <a:extLst>
            <a:ext uri="{FF2B5EF4-FFF2-40B4-BE49-F238E27FC236}">
              <a16:creationId xmlns:a16="http://schemas.microsoft.com/office/drawing/2014/main" xmlns="" id="{1DEC1528-6A08-4D52-8FB7-0105F4653A9C}"/>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92" name="テキスト ボックス 491">
          <a:extLst>
            <a:ext uri="{FF2B5EF4-FFF2-40B4-BE49-F238E27FC236}">
              <a16:creationId xmlns:a16="http://schemas.microsoft.com/office/drawing/2014/main" xmlns="" id="{2B7222B7-DFD4-4DEF-9464-EDA4D4C10A39}"/>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93" name="直線コネクタ 492">
          <a:extLst>
            <a:ext uri="{FF2B5EF4-FFF2-40B4-BE49-F238E27FC236}">
              <a16:creationId xmlns:a16="http://schemas.microsoft.com/office/drawing/2014/main" xmlns="" id="{C7B0249D-4A51-4639-B4BB-3D9D2403D90E}"/>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94" name="テキスト ボックス 493">
          <a:extLst>
            <a:ext uri="{FF2B5EF4-FFF2-40B4-BE49-F238E27FC236}">
              <a16:creationId xmlns:a16="http://schemas.microsoft.com/office/drawing/2014/main" xmlns="" id="{01441BBE-E85E-4D45-BF51-2F13876F890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495" name="直線コネクタ 494">
          <a:extLst>
            <a:ext uri="{FF2B5EF4-FFF2-40B4-BE49-F238E27FC236}">
              <a16:creationId xmlns:a16="http://schemas.microsoft.com/office/drawing/2014/main" xmlns="" id="{36A99361-496F-4D25-ADE5-C6059B6ECF9A}"/>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496" name="テキスト ボックス 495">
          <a:extLst>
            <a:ext uri="{FF2B5EF4-FFF2-40B4-BE49-F238E27FC236}">
              <a16:creationId xmlns:a16="http://schemas.microsoft.com/office/drawing/2014/main" xmlns="" id="{D356D3B4-9840-4AB4-82CA-A888AB7D15DB}"/>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497" name="直線コネクタ 496">
          <a:extLst>
            <a:ext uri="{FF2B5EF4-FFF2-40B4-BE49-F238E27FC236}">
              <a16:creationId xmlns:a16="http://schemas.microsoft.com/office/drawing/2014/main" xmlns="" id="{E63A258A-03FB-443D-AD15-34E0074917A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498" name="テキスト ボックス 497">
          <a:extLst>
            <a:ext uri="{FF2B5EF4-FFF2-40B4-BE49-F238E27FC236}">
              <a16:creationId xmlns:a16="http://schemas.microsoft.com/office/drawing/2014/main" xmlns="" id="{755DE121-DF98-40C8-B1AD-B388A9388F8A}"/>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499" name="直線コネクタ 498">
          <a:extLst>
            <a:ext uri="{FF2B5EF4-FFF2-40B4-BE49-F238E27FC236}">
              <a16:creationId xmlns:a16="http://schemas.microsoft.com/office/drawing/2014/main" xmlns="" id="{AC152B03-D3F1-4C08-A38D-412299CF9B7C}"/>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00" name="テキスト ボックス 499">
          <a:extLst>
            <a:ext uri="{FF2B5EF4-FFF2-40B4-BE49-F238E27FC236}">
              <a16:creationId xmlns:a16="http://schemas.microsoft.com/office/drawing/2014/main" xmlns="" id="{9CB6AA5B-42DD-4615-ACBB-3E77E85DCADB}"/>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01" name="直線コネクタ 500">
          <a:extLst>
            <a:ext uri="{FF2B5EF4-FFF2-40B4-BE49-F238E27FC236}">
              <a16:creationId xmlns:a16="http://schemas.microsoft.com/office/drawing/2014/main" xmlns="" id="{FD328A4B-FF44-44E8-A04C-0A800C3E3C4F}"/>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02" name="テキスト ボックス 501">
          <a:extLst>
            <a:ext uri="{FF2B5EF4-FFF2-40B4-BE49-F238E27FC236}">
              <a16:creationId xmlns:a16="http://schemas.microsoft.com/office/drawing/2014/main" xmlns="" id="{5DD3041E-26AA-42EA-A8EF-CBBAC3A50CCB}"/>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03" name="直線コネクタ 502">
          <a:extLst>
            <a:ext uri="{FF2B5EF4-FFF2-40B4-BE49-F238E27FC236}">
              <a16:creationId xmlns:a16="http://schemas.microsoft.com/office/drawing/2014/main" xmlns="" id="{BCC537E7-2BE6-4155-87A4-B86A1DD3B0F1}"/>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04" name="テキスト ボックス 503">
          <a:extLst>
            <a:ext uri="{FF2B5EF4-FFF2-40B4-BE49-F238E27FC236}">
              <a16:creationId xmlns:a16="http://schemas.microsoft.com/office/drawing/2014/main" xmlns="" id="{AFCB7B6C-AE49-497F-ABCD-E3F80C2465BD}"/>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05" name="直線コネクタ 504">
          <a:extLst>
            <a:ext uri="{FF2B5EF4-FFF2-40B4-BE49-F238E27FC236}">
              <a16:creationId xmlns:a16="http://schemas.microsoft.com/office/drawing/2014/main" xmlns="" id="{7A242F96-BBE4-485E-A526-494BCFBAE9C3}"/>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06" name="テキスト ボックス 505">
          <a:extLst>
            <a:ext uri="{FF2B5EF4-FFF2-40B4-BE49-F238E27FC236}">
              <a16:creationId xmlns:a16="http://schemas.microsoft.com/office/drawing/2014/main" xmlns="" id="{04F91C1D-0A0A-440D-8015-332FE39375C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07" name="【学校施設】&#10;有形固定資産減価償却率グラフ枠">
          <a:extLst>
            <a:ext uri="{FF2B5EF4-FFF2-40B4-BE49-F238E27FC236}">
              <a16:creationId xmlns:a16="http://schemas.microsoft.com/office/drawing/2014/main" xmlns="" id="{0E815155-A44A-4E33-87B4-C82089ECDD38}"/>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106680</xdr:rowOff>
    </xdr:from>
    <xdr:to>
      <xdr:col>85</xdr:col>
      <xdr:colOff>126364</xdr:colOff>
      <xdr:row>63</xdr:row>
      <xdr:rowOff>59055</xdr:rowOff>
    </xdr:to>
    <xdr:cxnSp macro="">
      <xdr:nvCxnSpPr>
        <xdr:cNvPr id="508" name="直線コネクタ 507">
          <a:extLst>
            <a:ext uri="{FF2B5EF4-FFF2-40B4-BE49-F238E27FC236}">
              <a16:creationId xmlns:a16="http://schemas.microsoft.com/office/drawing/2014/main" xmlns="" id="{9D5669CF-8945-4229-8902-4BFADE3945D6}"/>
            </a:ext>
          </a:extLst>
        </xdr:cNvPr>
        <xdr:cNvCxnSpPr/>
      </xdr:nvCxnSpPr>
      <xdr:spPr>
        <a:xfrm flipV="1">
          <a:off x="16318864" y="9707880"/>
          <a:ext cx="0" cy="1152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62882</xdr:rowOff>
    </xdr:from>
    <xdr:ext cx="405111" cy="259045"/>
    <xdr:sp macro="" textlink="">
      <xdr:nvSpPr>
        <xdr:cNvPr id="509" name="【学校施設】&#10;有形固定資産減価償却率最小値テキスト">
          <a:extLst>
            <a:ext uri="{FF2B5EF4-FFF2-40B4-BE49-F238E27FC236}">
              <a16:creationId xmlns:a16="http://schemas.microsoft.com/office/drawing/2014/main" xmlns="" id="{32743472-3326-4048-BF59-FA8F9CC19852}"/>
            </a:ext>
          </a:extLst>
        </xdr:cNvPr>
        <xdr:cNvSpPr txBox="1"/>
      </xdr:nvSpPr>
      <xdr:spPr>
        <a:xfrm>
          <a:off x="16357600" y="10864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59055</xdr:rowOff>
    </xdr:from>
    <xdr:to>
      <xdr:col>86</xdr:col>
      <xdr:colOff>25400</xdr:colOff>
      <xdr:row>63</xdr:row>
      <xdr:rowOff>59055</xdr:rowOff>
    </xdr:to>
    <xdr:cxnSp macro="">
      <xdr:nvCxnSpPr>
        <xdr:cNvPr id="510" name="直線コネクタ 509">
          <a:extLst>
            <a:ext uri="{FF2B5EF4-FFF2-40B4-BE49-F238E27FC236}">
              <a16:creationId xmlns:a16="http://schemas.microsoft.com/office/drawing/2014/main" xmlns="" id="{B1C91BAF-2E7E-4EAF-89E1-C7CFF43F5459}"/>
            </a:ext>
          </a:extLst>
        </xdr:cNvPr>
        <xdr:cNvCxnSpPr/>
      </xdr:nvCxnSpPr>
      <xdr:spPr>
        <a:xfrm>
          <a:off x="16230600" y="108604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53357</xdr:rowOff>
    </xdr:from>
    <xdr:ext cx="405111" cy="259045"/>
    <xdr:sp macro="" textlink="">
      <xdr:nvSpPr>
        <xdr:cNvPr id="511" name="【学校施設】&#10;有形固定資産減価償却率最大値テキスト">
          <a:extLst>
            <a:ext uri="{FF2B5EF4-FFF2-40B4-BE49-F238E27FC236}">
              <a16:creationId xmlns:a16="http://schemas.microsoft.com/office/drawing/2014/main" xmlns="" id="{471F4A19-9425-4F28-B7A8-ADDE20A85D6A}"/>
            </a:ext>
          </a:extLst>
        </xdr:cNvPr>
        <xdr:cNvSpPr txBox="1"/>
      </xdr:nvSpPr>
      <xdr:spPr>
        <a:xfrm>
          <a:off x="16357600" y="9483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106680</xdr:rowOff>
    </xdr:from>
    <xdr:to>
      <xdr:col>86</xdr:col>
      <xdr:colOff>25400</xdr:colOff>
      <xdr:row>56</xdr:row>
      <xdr:rowOff>106680</xdr:rowOff>
    </xdr:to>
    <xdr:cxnSp macro="">
      <xdr:nvCxnSpPr>
        <xdr:cNvPr id="512" name="直線コネクタ 511">
          <a:extLst>
            <a:ext uri="{FF2B5EF4-FFF2-40B4-BE49-F238E27FC236}">
              <a16:creationId xmlns:a16="http://schemas.microsoft.com/office/drawing/2014/main" xmlns="" id="{C235A1D1-DC3A-4FDE-B5D5-BABD1DA6107F}"/>
            </a:ext>
          </a:extLst>
        </xdr:cNvPr>
        <xdr:cNvCxnSpPr/>
      </xdr:nvCxnSpPr>
      <xdr:spPr>
        <a:xfrm>
          <a:off x="16230600" y="9707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36847</xdr:rowOff>
    </xdr:from>
    <xdr:ext cx="405111" cy="259045"/>
    <xdr:sp macro="" textlink="">
      <xdr:nvSpPr>
        <xdr:cNvPr id="513" name="【学校施設】&#10;有形固定資産減価償却率平均値テキスト">
          <a:extLst>
            <a:ext uri="{FF2B5EF4-FFF2-40B4-BE49-F238E27FC236}">
              <a16:creationId xmlns:a16="http://schemas.microsoft.com/office/drawing/2014/main" xmlns="" id="{8742FFF6-8E11-41C0-9AD0-2E15A52BE302}"/>
            </a:ext>
          </a:extLst>
        </xdr:cNvPr>
        <xdr:cNvSpPr txBox="1"/>
      </xdr:nvSpPr>
      <xdr:spPr>
        <a:xfrm>
          <a:off x="16357600" y="1015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13970</xdr:rowOff>
    </xdr:from>
    <xdr:to>
      <xdr:col>85</xdr:col>
      <xdr:colOff>177800</xdr:colOff>
      <xdr:row>60</xdr:row>
      <xdr:rowOff>115570</xdr:rowOff>
    </xdr:to>
    <xdr:sp macro="" textlink="">
      <xdr:nvSpPr>
        <xdr:cNvPr id="514" name="フローチャート: 判断 513">
          <a:extLst>
            <a:ext uri="{FF2B5EF4-FFF2-40B4-BE49-F238E27FC236}">
              <a16:creationId xmlns:a16="http://schemas.microsoft.com/office/drawing/2014/main" xmlns="" id="{D490B156-63CF-41EF-BF14-ED312DD138FA}"/>
            </a:ext>
          </a:extLst>
        </xdr:cNvPr>
        <xdr:cNvSpPr/>
      </xdr:nvSpPr>
      <xdr:spPr>
        <a:xfrm>
          <a:off x="16268700" y="1030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15" name="フローチャート: 判断 514">
          <a:extLst>
            <a:ext uri="{FF2B5EF4-FFF2-40B4-BE49-F238E27FC236}">
              <a16:creationId xmlns:a16="http://schemas.microsoft.com/office/drawing/2014/main" xmlns="" id="{F48F6411-AF87-496E-80B9-892B0D9C7182}"/>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156845</xdr:rowOff>
    </xdr:from>
    <xdr:to>
      <xdr:col>76</xdr:col>
      <xdr:colOff>165100</xdr:colOff>
      <xdr:row>60</xdr:row>
      <xdr:rowOff>86995</xdr:rowOff>
    </xdr:to>
    <xdr:sp macro="" textlink="">
      <xdr:nvSpPr>
        <xdr:cNvPr id="516" name="フローチャート: 判断 515">
          <a:extLst>
            <a:ext uri="{FF2B5EF4-FFF2-40B4-BE49-F238E27FC236}">
              <a16:creationId xmlns:a16="http://schemas.microsoft.com/office/drawing/2014/main" xmlns="" id="{1CD19CFE-7500-4F5F-BAF9-1A5CC725FE75}"/>
            </a:ext>
          </a:extLst>
        </xdr:cNvPr>
        <xdr:cNvSpPr/>
      </xdr:nvSpPr>
      <xdr:spPr>
        <a:xfrm>
          <a:off x="14541500" y="1027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147320</xdr:rowOff>
    </xdr:from>
    <xdr:to>
      <xdr:col>72</xdr:col>
      <xdr:colOff>38100</xdr:colOff>
      <xdr:row>60</xdr:row>
      <xdr:rowOff>77470</xdr:rowOff>
    </xdr:to>
    <xdr:sp macro="" textlink="">
      <xdr:nvSpPr>
        <xdr:cNvPr id="517" name="フローチャート: 判断 516">
          <a:extLst>
            <a:ext uri="{FF2B5EF4-FFF2-40B4-BE49-F238E27FC236}">
              <a16:creationId xmlns:a16="http://schemas.microsoft.com/office/drawing/2014/main" xmlns="" id="{E3EAA31A-9364-4701-AA0E-E362182507B7}"/>
            </a:ext>
          </a:extLst>
        </xdr:cNvPr>
        <xdr:cNvSpPr/>
      </xdr:nvSpPr>
      <xdr:spPr>
        <a:xfrm>
          <a:off x="13652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122555</xdr:rowOff>
    </xdr:from>
    <xdr:to>
      <xdr:col>67</xdr:col>
      <xdr:colOff>101600</xdr:colOff>
      <xdr:row>60</xdr:row>
      <xdr:rowOff>52705</xdr:rowOff>
    </xdr:to>
    <xdr:sp macro="" textlink="">
      <xdr:nvSpPr>
        <xdr:cNvPr id="518" name="フローチャート: 判断 517">
          <a:extLst>
            <a:ext uri="{FF2B5EF4-FFF2-40B4-BE49-F238E27FC236}">
              <a16:creationId xmlns:a16="http://schemas.microsoft.com/office/drawing/2014/main" xmlns="" id="{CB991571-231C-4045-9BC5-A9B519E77E8D}"/>
            </a:ext>
          </a:extLst>
        </xdr:cNvPr>
        <xdr:cNvSpPr/>
      </xdr:nvSpPr>
      <xdr:spPr>
        <a:xfrm>
          <a:off x="12763500" y="1023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19" name="テキスト ボックス 518">
          <a:extLst>
            <a:ext uri="{FF2B5EF4-FFF2-40B4-BE49-F238E27FC236}">
              <a16:creationId xmlns:a16="http://schemas.microsoft.com/office/drawing/2014/main" xmlns="" id="{3442D1A5-9557-43CF-8477-819D47DB4C0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20" name="テキスト ボックス 519">
          <a:extLst>
            <a:ext uri="{FF2B5EF4-FFF2-40B4-BE49-F238E27FC236}">
              <a16:creationId xmlns:a16="http://schemas.microsoft.com/office/drawing/2014/main" xmlns="" id="{F39BB14F-FE12-4084-9F7A-E070B20C62F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21" name="テキスト ボックス 520">
          <a:extLst>
            <a:ext uri="{FF2B5EF4-FFF2-40B4-BE49-F238E27FC236}">
              <a16:creationId xmlns:a16="http://schemas.microsoft.com/office/drawing/2014/main" xmlns="" id="{07F4CA3F-BD15-446C-BBE7-E9300D939C2E}"/>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22" name="テキスト ボックス 521">
          <a:extLst>
            <a:ext uri="{FF2B5EF4-FFF2-40B4-BE49-F238E27FC236}">
              <a16:creationId xmlns:a16="http://schemas.microsoft.com/office/drawing/2014/main" xmlns="" id="{3DBD3F44-34CE-4075-B10D-6C7777AA0946}"/>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23" name="テキスト ボックス 522">
          <a:extLst>
            <a:ext uri="{FF2B5EF4-FFF2-40B4-BE49-F238E27FC236}">
              <a16:creationId xmlns:a16="http://schemas.microsoft.com/office/drawing/2014/main" xmlns="" id="{93825264-BDD1-4507-AE3A-C21D07E4709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80645</xdr:rowOff>
    </xdr:from>
    <xdr:to>
      <xdr:col>85</xdr:col>
      <xdr:colOff>177800</xdr:colOff>
      <xdr:row>62</xdr:row>
      <xdr:rowOff>10795</xdr:rowOff>
    </xdr:to>
    <xdr:sp macro="" textlink="">
      <xdr:nvSpPr>
        <xdr:cNvPr id="524" name="楕円 523">
          <a:extLst>
            <a:ext uri="{FF2B5EF4-FFF2-40B4-BE49-F238E27FC236}">
              <a16:creationId xmlns:a16="http://schemas.microsoft.com/office/drawing/2014/main" xmlns="" id="{F0818A93-739E-4E42-9753-2F171AE4F1C0}"/>
            </a:ext>
          </a:extLst>
        </xdr:cNvPr>
        <xdr:cNvSpPr/>
      </xdr:nvSpPr>
      <xdr:spPr>
        <a:xfrm>
          <a:off x="16268700" y="10539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59072</xdr:rowOff>
    </xdr:from>
    <xdr:ext cx="405111" cy="259045"/>
    <xdr:sp macro="" textlink="">
      <xdr:nvSpPr>
        <xdr:cNvPr id="525" name="【学校施設】&#10;有形固定資産減価償却率該当値テキスト">
          <a:extLst>
            <a:ext uri="{FF2B5EF4-FFF2-40B4-BE49-F238E27FC236}">
              <a16:creationId xmlns:a16="http://schemas.microsoft.com/office/drawing/2014/main" xmlns="" id="{63934273-67DF-43B0-B555-80BEC0FD2E41}"/>
            </a:ext>
          </a:extLst>
        </xdr:cNvPr>
        <xdr:cNvSpPr txBox="1"/>
      </xdr:nvSpPr>
      <xdr:spPr>
        <a:xfrm>
          <a:off x="16357600" y="10517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99695</xdr:rowOff>
    </xdr:from>
    <xdr:to>
      <xdr:col>81</xdr:col>
      <xdr:colOff>101600</xdr:colOff>
      <xdr:row>62</xdr:row>
      <xdr:rowOff>29845</xdr:rowOff>
    </xdr:to>
    <xdr:sp macro="" textlink="">
      <xdr:nvSpPr>
        <xdr:cNvPr id="526" name="楕円 525">
          <a:extLst>
            <a:ext uri="{FF2B5EF4-FFF2-40B4-BE49-F238E27FC236}">
              <a16:creationId xmlns:a16="http://schemas.microsoft.com/office/drawing/2014/main" xmlns="" id="{B5B8793F-2181-4EF3-87AB-6B6D2F969A8D}"/>
            </a:ext>
          </a:extLst>
        </xdr:cNvPr>
        <xdr:cNvSpPr/>
      </xdr:nvSpPr>
      <xdr:spPr>
        <a:xfrm>
          <a:off x="15430500" y="10558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131445</xdr:rowOff>
    </xdr:from>
    <xdr:to>
      <xdr:col>85</xdr:col>
      <xdr:colOff>127000</xdr:colOff>
      <xdr:row>61</xdr:row>
      <xdr:rowOff>150495</xdr:rowOff>
    </xdr:to>
    <xdr:cxnSp macro="">
      <xdr:nvCxnSpPr>
        <xdr:cNvPr id="527" name="直線コネクタ 526">
          <a:extLst>
            <a:ext uri="{FF2B5EF4-FFF2-40B4-BE49-F238E27FC236}">
              <a16:creationId xmlns:a16="http://schemas.microsoft.com/office/drawing/2014/main" xmlns="" id="{E0EB4311-A2CB-4E53-92A5-32E02F765919}"/>
            </a:ext>
          </a:extLst>
        </xdr:cNvPr>
        <xdr:cNvCxnSpPr/>
      </xdr:nvCxnSpPr>
      <xdr:spPr>
        <a:xfrm flipV="1">
          <a:off x="15481300" y="1058989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90170</xdr:rowOff>
    </xdr:from>
    <xdr:to>
      <xdr:col>76</xdr:col>
      <xdr:colOff>165100</xdr:colOff>
      <xdr:row>62</xdr:row>
      <xdr:rowOff>20320</xdr:rowOff>
    </xdr:to>
    <xdr:sp macro="" textlink="">
      <xdr:nvSpPr>
        <xdr:cNvPr id="528" name="楕円 527">
          <a:extLst>
            <a:ext uri="{FF2B5EF4-FFF2-40B4-BE49-F238E27FC236}">
              <a16:creationId xmlns:a16="http://schemas.microsoft.com/office/drawing/2014/main" xmlns="" id="{FCF53156-5971-43F9-8885-4E0F447292C7}"/>
            </a:ext>
          </a:extLst>
        </xdr:cNvPr>
        <xdr:cNvSpPr/>
      </xdr:nvSpPr>
      <xdr:spPr>
        <a:xfrm>
          <a:off x="14541500" y="1054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140970</xdr:rowOff>
    </xdr:from>
    <xdr:to>
      <xdr:col>81</xdr:col>
      <xdr:colOff>50800</xdr:colOff>
      <xdr:row>61</xdr:row>
      <xdr:rowOff>150495</xdr:rowOff>
    </xdr:to>
    <xdr:cxnSp macro="">
      <xdr:nvCxnSpPr>
        <xdr:cNvPr id="529" name="直線コネクタ 528">
          <a:extLst>
            <a:ext uri="{FF2B5EF4-FFF2-40B4-BE49-F238E27FC236}">
              <a16:creationId xmlns:a16="http://schemas.microsoft.com/office/drawing/2014/main" xmlns="" id="{FC4825B2-CC9D-4655-BD9E-B00401001B59}"/>
            </a:ext>
          </a:extLst>
        </xdr:cNvPr>
        <xdr:cNvCxnSpPr/>
      </xdr:nvCxnSpPr>
      <xdr:spPr>
        <a:xfrm>
          <a:off x="14592300" y="1059942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93980</xdr:rowOff>
    </xdr:from>
    <xdr:to>
      <xdr:col>72</xdr:col>
      <xdr:colOff>38100</xdr:colOff>
      <xdr:row>62</xdr:row>
      <xdr:rowOff>24130</xdr:rowOff>
    </xdr:to>
    <xdr:sp macro="" textlink="">
      <xdr:nvSpPr>
        <xdr:cNvPr id="530" name="楕円 529">
          <a:extLst>
            <a:ext uri="{FF2B5EF4-FFF2-40B4-BE49-F238E27FC236}">
              <a16:creationId xmlns:a16="http://schemas.microsoft.com/office/drawing/2014/main" xmlns="" id="{6E9C967B-0C5A-4C4C-8B77-0F8A03DC5ED6}"/>
            </a:ext>
          </a:extLst>
        </xdr:cNvPr>
        <xdr:cNvSpPr/>
      </xdr:nvSpPr>
      <xdr:spPr>
        <a:xfrm>
          <a:off x="13652500" y="10552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140970</xdr:rowOff>
    </xdr:from>
    <xdr:to>
      <xdr:col>76</xdr:col>
      <xdr:colOff>114300</xdr:colOff>
      <xdr:row>61</xdr:row>
      <xdr:rowOff>144780</xdr:rowOff>
    </xdr:to>
    <xdr:cxnSp macro="">
      <xdr:nvCxnSpPr>
        <xdr:cNvPr id="531" name="直線コネクタ 530">
          <a:extLst>
            <a:ext uri="{FF2B5EF4-FFF2-40B4-BE49-F238E27FC236}">
              <a16:creationId xmlns:a16="http://schemas.microsoft.com/office/drawing/2014/main" xmlns="" id="{F2679D32-76AD-43F6-960D-F83C1CCEEF75}"/>
            </a:ext>
          </a:extLst>
        </xdr:cNvPr>
        <xdr:cNvCxnSpPr/>
      </xdr:nvCxnSpPr>
      <xdr:spPr>
        <a:xfrm flipV="1">
          <a:off x="13703300" y="1059942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32" name="n_1aveValue【学校施設】&#10;有形固定資産減価償却率">
          <a:extLst>
            <a:ext uri="{FF2B5EF4-FFF2-40B4-BE49-F238E27FC236}">
              <a16:creationId xmlns:a16="http://schemas.microsoft.com/office/drawing/2014/main" xmlns="" id="{F9277CCD-3C06-469F-9B73-DF27FE50C7CE}"/>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103522</xdr:rowOff>
    </xdr:from>
    <xdr:ext cx="405111" cy="259045"/>
    <xdr:sp macro="" textlink="">
      <xdr:nvSpPr>
        <xdr:cNvPr id="533" name="n_2aveValue【学校施設】&#10;有形固定資産減価償却率">
          <a:extLst>
            <a:ext uri="{FF2B5EF4-FFF2-40B4-BE49-F238E27FC236}">
              <a16:creationId xmlns:a16="http://schemas.microsoft.com/office/drawing/2014/main" xmlns="" id="{A99621ED-FC85-4524-9593-F068FF27CC38}"/>
            </a:ext>
          </a:extLst>
        </xdr:cNvPr>
        <xdr:cNvSpPr txBox="1"/>
      </xdr:nvSpPr>
      <xdr:spPr>
        <a:xfrm>
          <a:off x="14389744" y="10047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93997</xdr:rowOff>
    </xdr:from>
    <xdr:ext cx="405111" cy="259045"/>
    <xdr:sp macro="" textlink="">
      <xdr:nvSpPr>
        <xdr:cNvPr id="534" name="n_3aveValue【学校施設】&#10;有形固定資産減価償却率">
          <a:extLst>
            <a:ext uri="{FF2B5EF4-FFF2-40B4-BE49-F238E27FC236}">
              <a16:creationId xmlns:a16="http://schemas.microsoft.com/office/drawing/2014/main" xmlns="" id="{C277955C-6D8E-4652-90CA-72994EF32E8F}"/>
            </a:ext>
          </a:extLst>
        </xdr:cNvPr>
        <xdr:cNvSpPr txBox="1"/>
      </xdr:nvSpPr>
      <xdr:spPr>
        <a:xfrm>
          <a:off x="13500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69232</xdr:rowOff>
    </xdr:from>
    <xdr:ext cx="405111" cy="259045"/>
    <xdr:sp macro="" textlink="">
      <xdr:nvSpPr>
        <xdr:cNvPr id="535" name="n_4aveValue【学校施設】&#10;有形固定資産減価償却率">
          <a:extLst>
            <a:ext uri="{FF2B5EF4-FFF2-40B4-BE49-F238E27FC236}">
              <a16:creationId xmlns:a16="http://schemas.microsoft.com/office/drawing/2014/main" xmlns="" id="{C45BBCA5-A366-4BB7-B5DD-6B0704779E95}"/>
            </a:ext>
          </a:extLst>
        </xdr:cNvPr>
        <xdr:cNvSpPr txBox="1"/>
      </xdr:nvSpPr>
      <xdr:spPr>
        <a:xfrm>
          <a:off x="12611744" y="10013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20972</xdr:rowOff>
    </xdr:from>
    <xdr:ext cx="405111" cy="259045"/>
    <xdr:sp macro="" textlink="">
      <xdr:nvSpPr>
        <xdr:cNvPr id="536" name="n_1mainValue【学校施設】&#10;有形固定資産減価償却率">
          <a:extLst>
            <a:ext uri="{FF2B5EF4-FFF2-40B4-BE49-F238E27FC236}">
              <a16:creationId xmlns:a16="http://schemas.microsoft.com/office/drawing/2014/main" xmlns="" id="{CF08EEA9-5CF6-4187-BD98-61E42BE3514D}"/>
            </a:ext>
          </a:extLst>
        </xdr:cNvPr>
        <xdr:cNvSpPr txBox="1"/>
      </xdr:nvSpPr>
      <xdr:spPr>
        <a:xfrm>
          <a:off x="15266044" y="10650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11447</xdr:rowOff>
    </xdr:from>
    <xdr:ext cx="405111" cy="259045"/>
    <xdr:sp macro="" textlink="">
      <xdr:nvSpPr>
        <xdr:cNvPr id="537" name="n_2mainValue【学校施設】&#10;有形固定資産減価償却率">
          <a:extLst>
            <a:ext uri="{FF2B5EF4-FFF2-40B4-BE49-F238E27FC236}">
              <a16:creationId xmlns:a16="http://schemas.microsoft.com/office/drawing/2014/main" xmlns="" id="{24D51B6A-7225-4AD0-A9E4-3B67A6154EB3}"/>
            </a:ext>
          </a:extLst>
        </xdr:cNvPr>
        <xdr:cNvSpPr txBox="1"/>
      </xdr:nvSpPr>
      <xdr:spPr>
        <a:xfrm>
          <a:off x="14389744" y="1064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62</xdr:row>
      <xdr:rowOff>15257</xdr:rowOff>
    </xdr:from>
    <xdr:ext cx="405111" cy="259045"/>
    <xdr:sp macro="" textlink="">
      <xdr:nvSpPr>
        <xdr:cNvPr id="538" name="n_3mainValue【学校施設】&#10;有形固定資産減価償却率">
          <a:extLst>
            <a:ext uri="{FF2B5EF4-FFF2-40B4-BE49-F238E27FC236}">
              <a16:creationId xmlns:a16="http://schemas.microsoft.com/office/drawing/2014/main" xmlns="" id="{F23873D5-0BDE-484E-B165-77A3883AEEF3}"/>
            </a:ext>
          </a:extLst>
        </xdr:cNvPr>
        <xdr:cNvSpPr txBox="1"/>
      </xdr:nvSpPr>
      <xdr:spPr>
        <a:xfrm>
          <a:off x="13500744" y="10645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39" name="正方形/長方形 538">
          <a:extLst>
            <a:ext uri="{FF2B5EF4-FFF2-40B4-BE49-F238E27FC236}">
              <a16:creationId xmlns:a16="http://schemas.microsoft.com/office/drawing/2014/main" xmlns="" id="{2A0EBAB6-7966-4904-A98F-FA0E38761264}"/>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40" name="正方形/長方形 539">
          <a:extLst>
            <a:ext uri="{FF2B5EF4-FFF2-40B4-BE49-F238E27FC236}">
              <a16:creationId xmlns:a16="http://schemas.microsoft.com/office/drawing/2014/main" xmlns="" id="{FB3F447A-FC33-4D9B-B42A-0DBC8259017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41" name="正方形/長方形 540">
          <a:extLst>
            <a:ext uri="{FF2B5EF4-FFF2-40B4-BE49-F238E27FC236}">
              <a16:creationId xmlns:a16="http://schemas.microsoft.com/office/drawing/2014/main" xmlns="" id="{0F158AA0-C12E-4826-BBEF-7A7A0405082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42" name="正方形/長方形 541">
          <a:extLst>
            <a:ext uri="{FF2B5EF4-FFF2-40B4-BE49-F238E27FC236}">
              <a16:creationId xmlns:a16="http://schemas.microsoft.com/office/drawing/2014/main" xmlns="" id="{E538B8CF-BC1D-45B3-A821-82B5C43AB14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43" name="正方形/長方形 542">
          <a:extLst>
            <a:ext uri="{FF2B5EF4-FFF2-40B4-BE49-F238E27FC236}">
              <a16:creationId xmlns:a16="http://schemas.microsoft.com/office/drawing/2014/main" xmlns="" id="{ABDC3355-D9DA-42ED-87AD-440A61AADB51}"/>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44" name="正方形/長方形 543">
          <a:extLst>
            <a:ext uri="{FF2B5EF4-FFF2-40B4-BE49-F238E27FC236}">
              <a16:creationId xmlns:a16="http://schemas.microsoft.com/office/drawing/2014/main" xmlns="" id="{CB011353-E9C1-4AA6-862F-6B1D48A446C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45" name="正方形/長方形 544">
          <a:extLst>
            <a:ext uri="{FF2B5EF4-FFF2-40B4-BE49-F238E27FC236}">
              <a16:creationId xmlns:a16="http://schemas.microsoft.com/office/drawing/2014/main" xmlns="" id="{996E7C47-AD32-43C2-94D5-8363EB95A5A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46" name="正方形/長方形 545">
          <a:extLst>
            <a:ext uri="{FF2B5EF4-FFF2-40B4-BE49-F238E27FC236}">
              <a16:creationId xmlns:a16="http://schemas.microsoft.com/office/drawing/2014/main" xmlns="" id="{43BF6A2D-D4A6-48EE-A992-3FBE37D98AF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47" name="テキスト ボックス 546">
          <a:extLst>
            <a:ext uri="{FF2B5EF4-FFF2-40B4-BE49-F238E27FC236}">
              <a16:creationId xmlns:a16="http://schemas.microsoft.com/office/drawing/2014/main" xmlns="" id="{D286B0AF-7306-4297-A4E5-AD48FAFA10E6}"/>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48" name="直線コネクタ 547">
          <a:extLst>
            <a:ext uri="{FF2B5EF4-FFF2-40B4-BE49-F238E27FC236}">
              <a16:creationId xmlns:a16="http://schemas.microsoft.com/office/drawing/2014/main" xmlns="" id="{0C28EBCC-1785-4217-8ED0-B8CA204F5F6A}"/>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49" name="テキスト ボックス 548">
          <a:extLst>
            <a:ext uri="{FF2B5EF4-FFF2-40B4-BE49-F238E27FC236}">
              <a16:creationId xmlns:a16="http://schemas.microsoft.com/office/drawing/2014/main" xmlns="" id="{C12F36B6-B49D-4AD0-9EB5-27A2A8E6A47B}"/>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50" name="直線コネクタ 549">
          <a:extLst>
            <a:ext uri="{FF2B5EF4-FFF2-40B4-BE49-F238E27FC236}">
              <a16:creationId xmlns:a16="http://schemas.microsoft.com/office/drawing/2014/main" xmlns="" id="{1933B4E4-AB68-4966-B496-5FAAB9CFFE20}"/>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51" name="テキスト ボックス 550">
          <a:extLst>
            <a:ext uri="{FF2B5EF4-FFF2-40B4-BE49-F238E27FC236}">
              <a16:creationId xmlns:a16="http://schemas.microsoft.com/office/drawing/2014/main" xmlns="" id="{B50F277D-17C8-42BC-BD89-2FB762D00E09}"/>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52" name="直線コネクタ 551">
          <a:extLst>
            <a:ext uri="{FF2B5EF4-FFF2-40B4-BE49-F238E27FC236}">
              <a16:creationId xmlns:a16="http://schemas.microsoft.com/office/drawing/2014/main" xmlns="" id="{CDE0817F-5CC5-4825-9666-EBD1A981EF46}"/>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53" name="テキスト ボックス 552">
          <a:extLst>
            <a:ext uri="{FF2B5EF4-FFF2-40B4-BE49-F238E27FC236}">
              <a16:creationId xmlns:a16="http://schemas.microsoft.com/office/drawing/2014/main" xmlns="" id="{116D7E36-9162-4988-B8B2-C0AABA650059}"/>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54" name="直線コネクタ 553">
          <a:extLst>
            <a:ext uri="{FF2B5EF4-FFF2-40B4-BE49-F238E27FC236}">
              <a16:creationId xmlns:a16="http://schemas.microsoft.com/office/drawing/2014/main" xmlns="" id="{3395AB23-113A-4140-BF2D-5343E1458DB0}"/>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55" name="テキスト ボックス 554">
          <a:extLst>
            <a:ext uri="{FF2B5EF4-FFF2-40B4-BE49-F238E27FC236}">
              <a16:creationId xmlns:a16="http://schemas.microsoft.com/office/drawing/2014/main" xmlns="" id="{364ABB56-90CD-4C94-B2F8-F84CB36D4D9A}"/>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56" name="直線コネクタ 555">
          <a:extLst>
            <a:ext uri="{FF2B5EF4-FFF2-40B4-BE49-F238E27FC236}">
              <a16:creationId xmlns:a16="http://schemas.microsoft.com/office/drawing/2014/main" xmlns="" id="{F1A0BA9C-854A-47F0-9BE6-C2CBA8D4E5BA}"/>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57" name="テキスト ボックス 556">
          <a:extLst>
            <a:ext uri="{FF2B5EF4-FFF2-40B4-BE49-F238E27FC236}">
              <a16:creationId xmlns:a16="http://schemas.microsoft.com/office/drawing/2014/main" xmlns="" id="{C758D35D-5A20-4FBA-8637-6979B246BEBD}"/>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58" name="直線コネクタ 557">
          <a:extLst>
            <a:ext uri="{FF2B5EF4-FFF2-40B4-BE49-F238E27FC236}">
              <a16:creationId xmlns:a16="http://schemas.microsoft.com/office/drawing/2014/main" xmlns="" id="{3DBA18BF-090F-4EA1-B536-77547AF2B685}"/>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59" name="テキスト ボックス 558">
          <a:extLst>
            <a:ext uri="{FF2B5EF4-FFF2-40B4-BE49-F238E27FC236}">
              <a16:creationId xmlns:a16="http://schemas.microsoft.com/office/drawing/2014/main" xmlns="" id="{C892A924-4380-41F6-BF21-5ACAB8A42C47}"/>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60" name="【学校施設】&#10;一人当たり面積グラフ枠">
          <a:extLst>
            <a:ext uri="{FF2B5EF4-FFF2-40B4-BE49-F238E27FC236}">
              <a16:creationId xmlns:a16="http://schemas.microsoft.com/office/drawing/2014/main" xmlns="" id="{D10E78EC-5705-4026-842F-A5DB5B9D5B6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16916</xdr:rowOff>
    </xdr:from>
    <xdr:to>
      <xdr:col>116</xdr:col>
      <xdr:colOff>62864</xdr:colOff>
      <xdr:row>63</xdr:row>
      <xdr:rowOff>123444</xdr:rowOff>
    </xdr:to>
    <xdr:cxnSp macro="">
      <xdr:nvCxnSpPr>
        <xdr:cNvPr id="561" name="直線コネクタ 560">
          <a:extLst>
            <a:ext uri="{FF2B5EF4-FFF2-40B4-BE49-F238E27FC236}">
              <a16:creationId xmlns:a16="http://schemas.microsoft.com/office/drawing/2014/main" xmlns="" id="{DACB01F0-798B-489A-B309-157A1BBE754D}"/>
            </a:ext>
          </a:extLst>
        </xdr:cNvPr>
        <xdr:cNvCxnSpPr/>
      </xdr:nvCxnSpPr>
      <xdr:spPr>
        <a:xfrm flipV="1">
          <a:off x="22160864" y="9618116"/>
          <a:ext cx="0" cy="13066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127271</xdr:rowOff>
    </xdr:from>
    <xdr:ext cx="469744" cy="259045"/>
    <xdr:sp macro="" textlink="">
      <xdr:nvSpPr>
        <xdr:cNvPr id="562" name="【学校施設】&#10;一人当たり面積最小値テキスト">
          <a:extLst>
            <a:ext uri="{FF2B5EF4-FFF2-40B4-BE49-F238E27FC236}">
              <a16:creationId xmlns:a16="http://schemas.microsoft.com/office/drawing/2014/main" xmlns="" id="{28FD30C1-C427-473C-96FB-9B29C67D20F5}"/>
            </a:ext>
          </a:extLst>
        </xdr:cNvPr>
        <xdr:cNvSpPr txBox="1"/>
      </xdr:nvSpPr>
      <xdr:spPr>
        <a:xfrm>
          <a:off x="22199600" y="1092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123444</xdr:rowOff>
    </xdr:from>
    <xdr:to>
      <xdr:col>116</xdr:col>
      <xdr:colOff>152400</xdr:colOff>
      <xdr:row>63</xdr:row>
      <xdr:rowOff>123444</xdr:rowOff>
    </xdr:to>
    <xdr:cxnSp macro="">
      <xdr:nvCxnSpPr>
        <xdr:cNvPr id="563" name="直線コネクタ 562">
          <a:extLst>
            <a:ext uri="{FF2B5EF4-FFF2-40B4-BE49-F238E27FC236}">
              <a16:creationId xmlns:a16="http://schemas.microsoft.com/office/drawing/2014/main" xmlns="" id="{F782998D-59B9-43FA-943B-F13A28662CDE}"/>
            </a:ext>
          </a:extLst>
        </xdr:cNvPr>
        <xdr:cNvCxnSpPr/>
      </xdr:nvCxnSpPr>
      <xdr:spPr>
        <a:xfrm>
          <a:off x="22072600" y="10924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135043</xdr:rowOff>
    </xdr:from>
    <xdr:ext cx="469744" cy="259045"/>
    <xdr:sp macro="" textlink="">
      <xdr:nvSpPr>
        <xdr:cNvPr id="564" name="【学校施設】&#10;一人当たり面積最大値テキスト">
          <a:extLst>
            <a:ext uri="{FF2B5EF4-FFF2-40B4-BE49-F238E27FC236}">
              <a16:creationId xmlns:a16="http://schemas.microsoft.com/office/drawing/2014/main" xmlns="" id="{EAD6C333-75C9-47F8-8F7C-BC8406C438A1}"/>
            </a:ext>
          </a:extLst>
        </xdr:cNvPr>
        <xdr:cNvSpPr txBox="1"/>
      </xdr:nvSpPr>
      <xdr:spPr>
        <a:xfrm>
          <a:off x="22199600" y="9393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16916</xdr:rowOff>
    </xdr:from>
    <xdr:to>
      <xdr:col>116</xdr:col>
      <xdr:colOff>152400</xdr:colOff>
      <xdr:row>56</xdr:row>
      <xdr:rowOff>16916</xdr:rowOff>
    </xdr:to>
    <xdr:cxnSp macro="">
      <xdr:nvCxnSpPr>
        <xdr:cNvPr id="565" name="直線コネクタ 564">
          <a:extLst>
            <a:ext uri="{FF2B5EF4-FFF2-40B4-BE49-F238E27FC236}">
              <a16:creationId xmlns:a16="http://schemas.microsoft.com/office/drawing/2014/main" xmlns="" id="{9396DC47-B10C-4515-828D-48EEAF44A3F0}"/>
            </a:ext>
          </a:extLst>
        </xdr:cNvPr>
        <xdr:cNvCxnSpPr/>
      </xdr:nvCxnSpPr>
      <xdr:spPr>
        <a:xfrm>
          <a:off x="22072600" y="961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57116</xdr:rowOff>
    </xdr:from>
    <xdr:ext cx="469744" cy="259045"/>
    <xdr:sp macro="" textlink="">
      <xdr:nvSpPr>
        <xdr:cNvPr id="566" name="【学校施設】&#10;一人当たり面積平均値テキスト">
          <a:extLst>
            <a:ext uri="{FF2B5EF4-FFF2-40B4-BE49-F238E27FC236}">
              <a16:creationId xmlns:a16="http://schemas.microsoft.com/office/drawing/2014/main" xmlns="" id="{E9D39089-AFCF-4EE3-BC0F-5F01DD660C1E}"/>
            </a:ext>
          </a:extLst>
        </xdr:cNvPr>
        <xdr:cNvSpPr txBox="1"/>
      </xdr:nvSpPr>
      <xdr:spPr>
        <a:xfrm>
          <a:off x="22199600" y="10344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34239</xdr:rowOff>
    </xdr:from>
    <xdr:to>
      <xdr:col>116</xdr:col>
      <xdr:colOff>114300</xdr:colOff>
      <xdr:row>61</xdr:row>
      <xdr:rowOff>135839</xdr:rowOff>
    </xdr:to>
    <xdr:sp macro="" textlink="">
      <xdr:nvSpPr>
        <xdr:cNvPr id="567" name="フローチャート: 判断 566">
          <a:extLst>
            <a:ext uri="{FF2B5EF4-FFF2-40B4-BE49-F238E27FC236}">
              <a16:creationId xmlns:a16="http://schemas.microsoft.com/office/drawing/2014/main" xmlns="" id="{5081C8EF-2316-452C-839B-145E78E71554}"/>
            </a:ext>
          </a:extLst>
        </xdr:cNvPr>
        <xdr:cNvSpPr/>
      </xdr:nvSpPr>
      <xdr:spPr>
        <a:xfrm>
          <a:off x="22110700" y="10492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31038</xdr:rowOff>
    </xdr:from>
    <xdr:to>
      <xdr:col>112</xdr:col>
      <xdr:colOff>38100</xdr:colOff>
      <xdr:row>61</xdr:row>
      <xdr:rowOff>132638</xdr:rowOff>
    </xdr:to>
    <xdr:sp macro="" textlink="">
      <xdr:nvSpPr>
        <xdr:cNvPr id="568" name="フローチャート: 判断 567">
          <a:extLst>
            <a:ext uri="{FF2B5EF4-FFF2-40B4-BE49-F238E27FC236}">
              <a16:creationId xmlns:a16="http://schemas.microsoft.com/office/drawing/2014/main" xmlns="" id="{EC04DB77-45EB-41B5-8084-1DA5E44E4EF6}"/>
            </a:ext>
          </a:extLst>
        </xdr:cNvPr>
        <xdr:cNvSpPr/>
      </xdr:nvSpPr>
      <xdr:spPr>
        <a:xfrm>
          <a:off x="21272500" y="1048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27381</xdr:rowOff>
    </xdr:from>
    <xdr:to>
      <xdr:col>107</xdr:col>
      <xdr:colOff>101600</xdr:colOff>
      <xdr:row>61</xdr:row>
      <xdr:rowOff>128981</xdr:rowOff>
    </xdr:to>
    <xdr:sp macro="" textlink="">
      <xdr:nvSpPr>
        <xdr:cNvPr id="569" name="フローチャート: 判断 568">
          <a:extLst>
            <a:ext uri="{FF2B5EF4-FFF2-40B4-BE49-F238E27FC236}">
              <a16:creationId xmlns:a16="http://schemas.microsoft.com/office/drawing/2014/main" xmlns="" id="{A8C48797-01A2-452A-A1AD-D3E595A3566A}"/>
            </a:ext>
          </a:extLst>
        </xdr:cNvPr>
        <xdr:cNvSpPr/>
      </xdr:nvSpPr>
      <xdr:spPr>
        <a:xfrm>
          <a:off x="20383500" y="10485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50241</xdr:rowOff>
    </xdr:from>
    <xdr:to>
      <xdr:col>102</xdr:col>
      <xdr:colOff>165100</xdr:colOff>
      <xdr:row>61</xdr:row>
      <xdr:rowOff>151841</xdr:rowOff>
    </xdr:to>
    <xdr:sp macro="" textlink="">
      <xdr:nvSpPr>
        <xdr:cNvPr id="570" name="フローチャート: 判断 569">
          <a:extLst>
            <a:ext uri="{FF2B5EF4-FFF2-40B4-BE49-F238E27FC236}">
              <a16:creationId xmlns:a16="http://schemas.microsoft.com/office/drawing/2014/main" xmlns="" id="{F4501039-5C08-402F-B524-56E0D3584B84}"/>
            </a:ext>
          </a:extLst>
        </xdr:cNvPr>
        <xdr:cNvSpPr/>
      </xdr:nvSpPr>
      <xdr:spPr>
        <a:xfrm>
          <a:off x="19494500" y="10508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112420</xdr:rowOff>
    </xdr:from>
    <xdr:to>
      <xdr:col>98</xdr:col>
      <xdr:colOff>38100</xdr:colOff>
      <xdr:row>62</xdr:row>
      <xdr:rowOff>42570</xdr:rowOff>
    </xdr:to>
    <xdr:sp macro="" textlink="">
      <xdr:nvSpPr>
        <xdr:cNvPr id="571" name="フローチャート: 判断 570">
          <a:extLst>
            <a:ext uri="{FF2B5EF4-FFF2-40B4-BE49-F238E27FC236}">
              <a16:creationId xmlns:a16="http://schemas.microsoft.com/office/drawing/2014/main" xmlns="" id="{85E97E21-FE36-4EFB-B831-B18BD91147A0}"/>
            </a:ext>
          </a:extLst>
        </xdr:cNvPr>
        <xdr:cNvSpPr/>
      </xdr:nvSpPr>
      <xdr:spPr>
        <a:xfrm>
          <a:off x="18605500" y="105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72" name="テキスト ボックス 571">
          <a:extLst>
            <a:ext uri="{FF2B5EF4-FFF2-40B4-BE49-F238E27FC236}">
              <a16:creationId xmlns:a16="http://schemas.microsoft.com/office/drawing/2014/main" xmlns="" id="{93B81910-936A-4861-BC91-0A9E98CCB594}"/>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73" name="テキスト ボックス 572">
          <a:extLst>
            <a:ext uri="{FF2B5EF4-FFF2-40B4-BE49-F238E27FC236}">
              <a16:creationId xmlns:a16="http://schemas.microsoft.com/office/drawing/2014/main" xmlns="" id="{56FD99BC-8E77-46AD-98C2-E5029DC1E11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74" name="テキスト ボックス 573">
          <a:extLst>
            <a:ext uri="{FF2B5EF4-FFF2-40B4-BE49-F238E27FC236}">
              <a16:creationId xmlns:a16="http://schemas.microsoft.com/office/drawing/2014/main" xmlns="" id="{3CD46F2B-15A1-48B5-85D9-970F594DF248}"/>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75" name="テキスト ボックス 574">
          <a:extLst>
            <a:ext uri="{FF2B5EF4-FFF2-40B4-BE49-F238E27FC236}">
              <a16:creationId xmlns:a16="http://schemas.microsoft.com/office/drawing/2014/main" xmlns="" id="{673ECD45-61C7-4190-83FE-B170D617EE77}"/>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76" name="テキスト ボックス 575">
          <a:extLst>
            <a:ext uri="{FF2B5EF4-FFF2-40B4-BE49-F238E27FC236}">
              <a16:creationId xmlns:a16="http://schemas.microsoft.com/office/drawing/2014/main" xmlns="" id="{9627E24E-4BD4-4591-8480-1274A4856A00}"/>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77" name="楕円 576">
          <a:extLst>
            <a:ext uri="{FF2B5EF4-FFF2-40B4-BE49-F238E27FC236}">
              <a16:creationId xmlns:a16="http://schemas.microsoft.com/office/drawing/2014/main" xmlns="" id="{FA47DCDF-9DEB-4E8B-A57A-193D059510CD}"/>
            </a:ext>
          </a:extLst>
        </xdr:cNvPr>
        <xdr:cNvSpPr/>
      </xdr:nvSpPr>
      <xdr:spPr>
        <a:xfrm>
          <a:off x="221107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64787</xdr:rowOff>
    </xdr:from>
    <xdr:ext cx="469744" cy="259045"/>
    <xdr:sp macro="" textlink="">
      <xdr:nvSpPr>
        <xdr:cNvPr id="578" name="【学校施設】&#10;一人当たり面積該当値テキスト">
          <a:extLst>
            <a:ext uri="{FF2B5EF4-FFF2-40B4-BE49-F238E27FC236}">
              <a16:creationId xmlns:a16="http://schemas.microsoft.com/office/drawing/2014/main" xmlns="" id="{5C036BDC-7553-437D-98E2-5B07CEB1EF3C}"/>
            </a:ext>
          </a:extLst>
        </xdr:cNvPr>
        <xdr:cNvSpPr txBox="1"/>
      </xdr:nvSpPr>
      <xdr:spPr>
        <a:xfrm>
          <a:off x="22199600" y="10694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84531</xdr:rowOff>
    </xdr:from>
    <xdr:to>
      <xdr:col>112</xdr:col>
      <xdr:colOff>38100</xdr:colOff>
      <xdr:row>63</xdr:row>
      <xdr:rowOff>14681</xdr:rowOff>
    </xdr:to>
    <xdr:sp macro="" textlink="">
      <xdr:nvSpPr>
        <xdr:cNvPr id="579" name="楕円 578">
          <a:extLst>
            <a:ext uri="{FF2B5EF4-FFF2-40B4-BE49-F238E27FC236}">
              <a16:creationId xmlns:a16="http://schemas.microsoft.com/office/drawing/2014/main" xmlns="" id="{07EC5E88-2187-49EF-A913-988AA0AA365C}"/>
            </a:ext>
          </a:extLst>
        </xdr:cNvPr>
        <xdr:cNvSpPr/>
      </xdr:nvSpPr>
      <xdr:spPr>
        <a:xfrm>
          <a:off x="21272500" y="10714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135331</xdr:rowOff>
    </xdr:from>
    <xdr:to>
      <xdr:col>116</xdr:col>
      <xdr:colOff>63500</xdr:colOff>
      <xdr:row>62</xdr:row>
      <xdr:rowOff>137160</xdr:rowOff>
    </xdr:to>
    <xdr:cxnSp macro="">
      <xdr:nvCxnSpPr>
        <xdr:cNvPr id="580" name="直線コネクタ 579">
          <a:extLst>
            <a:ext uri="{FF2B5EF4-FFF2-40B4-BE49-F238E27FC236}">
              <a16:creationId xmlns:a16="http://schemas.microsoft.com/office/drawing/2014/main" xmlns="" id="{36258663-5F20-4A06-95AF-A80F236D2106}"/>
            </a:ext>
          </a:extLst>
        </xdr:cNvPr>
        <xdr:cNvCxnSpPr/>
      </xdr:nvCxnSpPr>
      <xdr:spPr>
        <a:xfrm>
          <a:off x="21323300" y="10765231"/>
          <a:ext cx="8382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82245</xdr:rowOff>
    </xdr:from>
    <xdr:to>
      <xdr:col>107</xdr:col>
      <xdr:colOff>101600</xdr:colOff>
      <xdr:row>63</xdr:row>
      <xdr:rowOff>12395</xdr:rowOff>
    </xdr:to>
    <xdr:sp macro="" textlink="">
      <xdr:nvSpPr>
        <xdr:cNvPr id="581" name="楕円 580">
          <a:extLst>
            <a:ext uri="{FF2B5EF4-FFF2-40B4-BE49-F238E27FC236}">
              <a16:creationId xmlns:a16="http://schemas.microsoft.com/office/drawing/2014/main" xmlns="" id="{96B7BF08-BE72-46F1-B97B-74FCCBEAFFEA}"/>
            </a:ext>
          </a:extLst>
        </xdr:cNvPr>
        <xdr:cNvSpPr/>
      </xdr:nvSpPr>
      <xdr:spPr>
        <a:xfrm>
          <a:off x="20383500" y="1071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133045</xdr:rowOff>
    </xdr:from>
    <xdr:to>
      <xdr:col>111</xdr:col>
      <xdr:colOff>177800</xdr:colOff>
      <xdr:row>62</xdr:row>
      <xdr:rowOff>135331</xdr:rowOff>
    </xdr:to>
    <xdr:cxnSp macro="">
      <xdr:nvCxnSpPr>
        <xdr:cNvPr id="582" name="直線コネクタ 581">
          <a:extLst>
            <a:ext uri="{FF2B5EF4-FFF2-40B4-BE49-F238E27FC236}">
              <a16:creationId xmlns:a16="http://schemas.microsoft.com/office/drawing/2014/main" xmlns="" id="{88625BCC-123F-4106-92CA-DEE6025D7D66}"/>
            </a:ext>
          </a:extLst>
        </xdr:cNvPr>
        <xdr:cNvCxnSpPr/>
      </xdr:nvCxnSpPr>
      <xdr:spPr>
        <a:xfrm>
          <a:off x="20434300" y="1076294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80416</xdr:rowOff>
    </xdr:from>
    <xdr:to>
      <xdr:col>102</xdr:col>
      <xdr:colOff>165100</xdr:colOff>
      <xdr:row>63</xdr:row>
      <xdr:rowOff>10566</xdr:rowOff>
    </xdr:to>
    <xdr:sp macro="" textlink="">
      <xdr:nvSpPr>
        <xdr:cNvPr id="583" name="楕円 582">
          <a:extLst>
            <a:ext uri="{FF2B5EF4-FFF2-40B4-BE49-F238E27FC236}">
              <a16:creationId xmlns:a16="http://schemas.microsoft.com/office/drawing/2014/main" xmlns="" id="{7524C7EC-A65C-4B5A-B77B-44D126E37253}"/>
            </a:ext>
          </a:extLst>
        </xdr:cNvPr>
        <xdr:cNvSpPr/>
      </xdr:nvSpPr>
      <xdr:spPr>
        <a:xfrm>
          <a:off x="19494500" y="10710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131216</xdr:rowOff>
    </xdr:from>
    <xdr:to>
      <xdr:col>107</xdr:col>
      <xdr:colOff>50800</xdr:colOff>
      <xdr:row>62</xdr:row>
      <xdr:rowOff>133045</xdr:rowOff>
    </xdr:to>
    <xdr:cxnSp macro="">
      <xdr:nvCxnSpPr>
        <xdr:cNvPr id="584" name="直線コネクタ 583">
          <a:extLst>
            <a:ext uri="{FF2B5EF4-FFF2-40B4-BE49-F238E27FC236}">
              <a16:creationId xmlns:a16="http://schemas.microsoft.com/office/drawing/2014/main" xmlns="" id="{BA048710-BB57-4B66-928E-65039E675333}"/>
            </a:ext>
          </a:extLst>
        </xdr:cNvPr>
        <xdr:cNvCxnSpPr/>
      </xdr:nvCxnSpPr>
      <xdr:spPr>
        <a:xfrm>
          <a:off x="19545300" y="10761116"/>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149165</xdr:rowOff>
    </xdr:from>
    <xdr:ext cx="469744" cy="259045"/>
    <xdr:sp macro="" textlink="">
      <xdr:nvSpPr>
        <xdr:cNvPr id="585" name="n_1aveValue【学校施設】&#10;一人当たり面積">
          <a:extLst>
            <a:ext uri="{FF2B5EF4-FFF2-40B4-BE49-F238E27FC236}">
              <a16:creationId xmlns:a16="http://schemas.microsoft.com/office/drawing/2014/main" xmlns="" id="{BF41F8C6-6ED7-4AF8-A876-32234DED3823}"/>
            </a:ext>
          </a:extLst>
        </xdr:cNvPr>
        <xdr:cNvSpPr txBox="1"/>
      </xdr:nvSpPr>
      <xdr:spPr>
        <a:xfrm>
          <a:off x="21075727" y="102647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145508</xdr:rowOff>
    </xdr:from>
    <xdr:ext cx="469744" cy="259045"/>
    <xdr:sp macro="" textlink="">
      <xdr:nvSpPr>
        <xdr:cNvPr id="586" name="n_2aveValue【学校施設】&#10;一人当たり面積">
          <a:extLst>
            <a:ext uri="{FF2B5EF4-FFF2-40B4-BE49-F238E27FC236}">
              <a16:creationId xmlns:a16="http://schemas.microsoft.com/office/drawing/2014/main" xmlns="" id="{95FD9F7F-1AAD-4D5F-876B-2E8D2BCD2B95}"/>
            </a:ext>
          </a:extLst>
        </xdr:cNvPr>
        <xdr:cNvSpPr txBox="1"/>
      </xdr:nvSpPr>
      <xdr:spPr>
        <a:xfrm>
          <a:off x="20199427" y="10261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168368</xdr:rowOff>
    </xdr:from>
    <xdr:ext cx="469744" cy="259045"/>
    <xdr:sp macro="" textlink="">
      <xdr:nvSpPr>
        <xdr:cNvPr id="587" name="n_3aveValue【学校施設】&#10;一人当たり面積">
          <a:extLst>
            <a:ext uri="{FF2B5EF4-FFF2-40B4-BE49-F238E27FC236}">
              <a16:creationId xmlns:a16="http://schemas.microsoft.com/office/drawing/2014/main" xmlns="" id="{66F33DC3-410F-4C89-B689-07C03053504A}"/>
            </a:ext>
          </a:extLst>
        </xdr:cNvPr>
        <xdr:cNvSpPr txBox="1"/>
      </xdr:nvSpPr>
      <xdr:spPr>
        <a:xfrm>
          <a:off x="19310427" y="10283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59097</xdr:rowOff>
    </xdr:from>
    <xdr:ext cx="469744" cy="259045"/>
    <xdr:sp macro="" textlink="">
      <xdr:nvSpPr>
        <xdr:cNvPr id="588" name="n_4aveValue【学校施設】&#10;一人当たり面積">
          <a:extLst>
            <a:ext uri="{FF2B5EF4-FFF2-40B4-BE49-F238E27FC236}">
              <a16:creationId xmlns:a16="http://schemas.microsoft.com/office/drawing/2014/main" xmlns="" id="{65EDC70A-1601-4E70-BEF4-4405DD7A8E3E}"/>
            </a:ext>
          </a:extLst>
        </xdr:cNvPr>
        <xdr:cNvSpPr txBox="1"/>
      </xdr:nvSpPr>
      <xdr:spPr>
        <a:xfrm>
          <a:off x="18421427" y="103460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5808</xdr:rowOff>
    </xdr:from>
    <xdr:ext cx="469744" cy="259045"/>
    <xdr:sp macro="" textlink="">
      <xdr:nvSpPr>
        <xdr:cNvPr id="589" name="n_1mainValue【学校施設】&#10;一人当たり面積">
          <a:extLst>
            <a:ext uri="{FF2B5EF4-FFF2-40B4-BE49-F238E27FC236}">
              <a16:creationId xmlns:a16="http://schemas.microsoft.com/office/drawing/2014/main" xmlns="" id="{28FDBD1C-7441-4EC1-BFB6-081E498A6468}"/>
            </a:ext>
          </a:extLst>
        </xdr:cNvPr>
        <xdr:cNvSpPr txBox="1"/>
      </xdr:nvSpPr>
      <xdr:spPr>
        <a:xfrm>
          <a:off x="21075727" y="10807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3522</xdr:rowOff>
    </xdr:from>
    <xdr:ext cx="469744" cy="259045"/>
    <xdr:sp macro="" textlink="">
      <xdr:nvSpPr>
        <xdr:cNvPr id="590" name="n_2mainValue【学校施設】&#10;一人当たり面積">
          <a:extLst>
            <a:ext uri="{FF2B5EF4-FFF2-40B4-BE49-F238E27FC236}">
              <a16:creationId xmlns:a16="http://schemas.microsoft.com/office/drawing/2014/main" xmlns="" id="{7ABF3096-78C9-4647-9FFE-2624CA5B282B}"/>
            </a:ext>
          </a:extLst>
        </xdr:cNvPr>
        <xdr:cNvSpPr txBox="1"/>
      </xdr:nvSpPr>
      <xdr:spPr>
        <a:xfrm>
          <a:off x="20199427" y="10804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1693</xdr:rowOff>
    </xdr:from>
    <xdr:ext cx="469744" cy="259045"/>
    <xdr:sp macro="" textlink="">
      <xdr:nvSpPr>
        <xdr:cNvPr id="591" name="n_3mainValue【学校施設】&#10;一人当たり面積">
          <a:extLst>
            <a:ext uri="{FF2B5EF4-FFF2-40B4-BE49-F238E27FC236}">
              <a16:creationId xmlns:a16="http://schemas.microsoft.com/office/drawing/2014/main" xmlns="" id="{A27EC57F-32E7-4698-AD02-CFCD2D7610D9}"/>
            </a:ext>
          </a:extLst>
        </xdr:cNvPr>
        <xdr:cNvSpPr txBox="1"/>
      </xdr:nvSpPr>
      <xdr:spPr>
        <a:xfrm>
          <a:off x="19310427" y="10803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92" name="正方形/長方形 591">
          <a:extLst>
            <a:ext uri="{FF2B5EF4-FFF2-40B4-BE49-F238E27FC236}">
              <a16:creationId xmlns:a16="http://schemas.microsoft.com/office/drawing/2014/main" xmlns="" id="{071F3D46-1AE6-4EE9-9C0C-420BEA3A97E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93" name="正方形/長方形 592">
          <a:extLst>
            <a:ext uri="{FF2B5EF4-FFF2-40B4-BE49-F238E27FC236}">
              <a16:creationId xmlns:a16="http://schemas.microsoft.com/office/drawing/2014/main" xmlns="" id="{D414E189-5E46-4428-ABF7-F3E10C781827}"/>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94" name="正方形/長方形 593">
          <a:extLst>
            <a:ext uri="{FF2B5EF4-FFF2-40B4-BE49-F238E27FC236}">
              <a16:creationId xmlns:a16="http://schemas.microsoft.com/office/drawing/2014/main" xmlns="" id="{F00CA3A0-A969-49DE-8BBA-C174799F1986}"/>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95" name="正方形/長方形 594">
          <a:extLst>
            <a:ext uri="{FF2B5EF4-FFF2-40B4-BE49-F238E27FC236}">
              <a16:creationId xmlns:a16="http://schemas.microsoft.com/office/drawing/2014/main" xmlns="" id="{B9803984-FA76-4B28-AE26-29E1C66DA306}"/>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96" name="正方形/長方形 595">
          <a:extLst>
            <a:ext uri="{FF2B5EF4-FFF2-40B4-BE49-F238E27FC236}">
              <a16:creationId xmlns:a16="http://schemas.microsoft.com/office/drawing/2014/main" xmlns="" id="{74ED7F62-6246-44AA-82B7-F39E411B11C9}"/>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97" name="正方形/長方形 596">
          <a:extLst>
            <a:ext uri="{FF2B5EF4-FFF2-40B4-BE49-F238E27FC236}">
              <a16:creationId xmlns:a16="http://schemas.microsoft.com/office/drawing/2014/main" xmlns="" id="{3E386804-662D-465A-BBCC-5E4BFA85A1C3}"/>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98" name="正方形/長方形 597">
          <a:extLst>
            <a:ext uri="{FF2B5EF4-FFF2-40B4-BE49-F238E27FC236}">
              <a16:creationId xmlns:a16="http://schemas.microsoft.com/office/drawing/2014/main" xmlns="" id="{A2725B20-335F-400B-9F10-2AC0167BFAF8}"/>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99" name="正方形/長方形 598">
          <a:extLst>
            <a:ext uri="{FF2B5EF4-FFF2-40B4-BE49-F238E27FC236}">
              <a16:creationId xmlns:a16="http://schemas.microsoft.com/office/drawing/2014/main" xmlns="" id="{93272EF1-FD1A-4BD6-BBB6-09BD6A0A6D7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00" name="正方形/長方形 599">
          <a:extLst>
            <a:ext uri="{FF2B5EF4-FFF2-40B4-BE49-F238E27FC236}">
              <a16:creationId xmlns:a16="http://schemas.microsoft.com/office/drawing/2014/main" xmlns="" id="{D36B54D8-6EAC-4E29-9B93-7FBE0C08223B}"/>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01" name="正方形/長方形 600">
          <a:extLst>
            <a:ext uri="{FF2B5EF4-FFF2-40B4-BE49-F238E27FC236}">
              <a16:creationId xmlns:a16="http://schemas.microsoft.com/office/drawing/2014/main" xmlns="" id="{2A0ED0DB-5B37-40CA-91EE-717F4129C58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02" name="正方形/長方形 601">
          <a:extLst>
            <a:ext uri="{FF2B5EF4-FFF2-40B4-BE49-F238E27FC236}">
              <a16:creationId xmlns:a16="http://schemas.microsoft.com/office/drawing/2014/main" xmlns="" id="{6BDED69C-6845-47C7-ADCA-B8B91E3CFD83}"/>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03" name="正方形/長方形 602">
          <a:extLst>
            <a:ext uri="{FF2B5EF4-FFF2-40B4-BE49-F238E27FC236}">
              <a16:creationId xmlns:a16="http://schemas.microsoft.com/office/drawing/2014/main" xmlns="" id="{05B10AD8-740B-42DC-8F4C-ADC34A87916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04" name="正方形/長方形 603">
          <a:extLst>
            <a:ext uri="{FF2B5EF4-FFF2-40B4-BE49-F238E27FC236}">
              <a16:creationId xmlns:a16="http://schemas.microsoft.com/office/drawing/2014/main" xmlns="" id="{990C56B6-1984-4F45-AD16-F816ECA8E9A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05" name="正方形/長方形 604">
          <a:extLst>
            <a:ext uri="{FF2B5EF4-FFF2-40B4-BE49-F238E27FC236}">
              <a16:creationId xmlns:a16="http://schemas.microsoft.com/office/drawing/2014/main" xmlns="" id="{C45A8C10-5984-4D9F-B56A-B79EB575098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06" name="正方形/長方形 605">
          <a:extLst>
            <a:ext uri="{FF2B5EF4-FFF2-40B4-BE49-F238E27FC236}">
              <a16:creationId xmlns:a16="http://schemas.microsoft.com/office/drawing/2014/main" xmlns="" id="{B9AADF1C-6991-4725-9D99-195A161EEB1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07" name="正方形/長方形 606">
          <a:extLst>
            <a:ext uri="{FF2B5EF4-FFF2-40B4-BE49-F238E27FC236}">
              <a16:creationId xmlns:a16="http://schemas.microsoft.com/office/drawing/2014/main" xmlns="" id="{B60DDBA0-AFA6-4C10-B2C9-134898410BF8}"/>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08" name="正方形/長方形 607">
          <a:extLst>
            <a:ext uri="{FF2B5EF4-FFF2-40B4-BE49-F238E27FC236}">
              <a16:creationId xmlns:a16="http://schemas.microsoft.com/office/drawing/2014/main" xmlns="" id="{05257415-DF55-476B-9763-4071EA2013CF}"/>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09" name="正方形/長方形 608">
          <a:extLst>
            <a:ext uri="{FF2B5EF4-FFF2-40B4-BE49-F238E27FC236}">
              <a16:creationId xmlns:a16="http://schemas.microsoft.com/office/drawing/2014/main" xmlns="" id="{E785CEC3-E8A6-4E9B-BBAF-C4C00CB156B7}"/>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10" name="正方形/長方形 609">
          <a:extLst>
            <a:ext uri="{FF2B5EF4-FFF2-40B4-BE49-F238E27FC236}">
              <a16:creationId xmlns:a16="http://schemas.microsoft.com/office/drawing/2014/main" xmlns="" id="{13EA439C-1D83-4467-9E8A-314CD6C41490}"/>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11" name="正方形/長方形 610">
          <a:extLst>
            <a:ext uri="{FF2B5EF4-FFF2-40B4-BE49-F238E27FC236}">
              <a16:creationId xmlns:a16="http://schemas.microsoft.com/office/drawing/2014/main" xmlns="" id="{E76C27D1-3B6E-4FA8-AAA3-A1F58AC90368}"/>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12" name="正方形/長方形 611">
          <a:extLst>
            <a:ext uri="{FF2B5EF4-FFF2-40B4-BE49-F238E27FC236}">
              <a16:creationId xmlns:a16="http://schemas.microsoft.com/office/drawing/2014/main" xmlns="" id="{BFDDEDF8-45DD-4DAF-BC12-498D79B22E7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13" name="正方形/長方形 612">
          <a:extLst>
            <a:ext uri="{FF2B5EF4-FFF2-40B4-BE49-F238E27FC236}">
              <a16:creationId xmlns:a16="http://schemas.microsoft.com/office/drawing/2014/main" xmlns="" id="{08BED287-68CE-460E-8097-59DEA7FC190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14" name="正方形/長方形 613">
          <a:extLst>
            <a:ext uri="{FF2B5EF4-FFF2-40B4-BE49-F238E27FC236}">
              <a16:creationId xmlns:a16="http://schemas.microsoft.com/office/drawing/2014/main" xmlns="" id="{1EA05BA4-6E93-4B2A-85E0-BA79AA8DBA97}"/>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15" name="正方形/長方形 614">
          <a:extLst>
            <a:ext uri="{FF2B5EF4-FFF2-40B4-BE49-F238E27FC236}">
              <a16:creationId xmlns:a16="http://schemas.microsoft.com/office/drawing/2014/main" xmlns="" id="{6182C158-237A-4607-9EDF-48E2CCF172E9}"/>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16" name="テキスト ボックス 615">
          <a:extLst>
            <a:ext uri="{FF2B5EF4-FFF2-40B4-BE49-F238E27FC236}">
              <a16:creationId xmlns:a16="http://schemas.microsoft.com/office/drawing/2014/main" xmlns="" id="{1633B31B-B894-4BFA-A824-D475B1B022F8}"/>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17" name="直線コネクタ 616">
          <a:extLst>
            <a:ext uri="{FF2B5EF4-FFF2-40B4-BE49-F238E27FC236}">
              <a16:creationId xmlns:a16="http://schemas.microsoft.com/office/drawing/2014/main" xmlns="" id="{1FFAACA6-0C29-431E-8ADF-A58AA436EB0B}"/>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18" name="テキスト ボックス 617">
          <a:extLst>
            <a:ext uri="{FF2B5EF4-FFF2-40B4-BE49-F238E27FC236}">
              <a16:creationId xmlns:a16="http://schemas.microsoft.com/office/drawing/2014/main" xmlns="" id="{D72CA138-816F-4E2E-B6F2-9974AF9308F4}"/>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19" name="直線コネクタ 618">
          <a:extLst>
            <a:ext uri="{FF2B5EF4-FFF2-40B4-BE49-F238E27FC236}">
              <a16:creationId xmlns:a16="http://schemas.microsoft.com/office/drawing/2014/main" xmlns="" id="{BEDEFB59-CD34-4B1D-837F-A497257EEA55}"/>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20" name="テキスト ボックス 619">
          <a:extLst>
            <a:ext uri="{FF2B5EF4-FFF2-40B4-BE49-F238E27FC236}">
              <a16:creationId xmlns:a16="http://schemas.microsoft.com/office/drawing/2014/main" xmlns="" id="{D9CF03ED-EF3F-4275-B018-9B4C6FF5AD59}"/>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21" name="直線コネクタ 620">
          <a:extLst>
            <a:ext uri="{FF2B5EF4-FFF2-40B4-BE49-F238E27FC236}">
              <a16:creationId xmlns:a16="http://schemas.microsoft.com/office/drawing/2014/main" xmlns="" id="{CC98948D-02A7-47F4-8BB1-0251D6807F13}"/>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22" name="テキスト ボックス 621">
          <a:extLst>
            <a:ext uri="{FF2B5EF4-FFF2-40B4-BE49-F238E27FC236}">
              <a16:creationId xmlns:a16="http://schemas.microsoft.com/office/drawing/2014/main" xmlns="" id="{FD5F444B-C1C3-4D09-AE86-50D266C42E6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23" name="直線コネクタ 622">
          <a:extLst>
            <a:ext uri="{FF2B5EF4-FFF2-40B4-BE49-F238E27FC236}">
              <a16:creationId xmlns:a16="http://schemas.microsoft.com/office/drawing/2014/main" xmlns="" id="{9AF491EC-44E1-4E95-8B8A-83A7F6C79944}"/>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24" name="テキスト ボックス 623">
          <a:extLst>
            <a:ext uri="{FF2B5EF4-FFF2-40B4-BE49-F238E27FC236}">
              <a16:creationId xmlns:a16="http://schemas.microsoft.com/office/drawing/2014/main" xmlns="" id="{9BFEE914-FDB1-4C4D-9C48-13F69F4C224A}"/>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25" name="直線コネクタ 624">
          <a:extLst>
            <a:ext uri="{FF2B5EF4-FFF2-40B4-BE49-F238E27FC236}">
              <a16:creationId xmlns:a16="http://schemas.microsoft.com/office/drawing/2014/main" xmlns="" id="{6F698081-C670-4665-ABE1-75FBA10C5DE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26" name="テキスト ボックス 625">
          <a:extLst>
            <a:ext uri="{FF2B5EF4-FFF2-40B4-BE49-F238E27FC236}">
              <a16:creationId xmlns:a16="http://schemas.microsoft.com/office/drawing/2014/main" xmlns="" id="{655F7933-1971-481B-9BCC-4C37E3BBC37C}"/>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27" name="直線コネクタ 626">
          <a:extLst>
            <a:ext uri="{FF2B5EF4-FFF2-40B4-BE49-F238E27FC236}">
              <a16:creationId xmlns:a16="http://schemas.microsoft.com/office/drawing/2014/main" xmlns="" id="{94E6C458-AD51-4C6B-B92C-FE2C2097BE2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28" name="テキスト ボックス 627">
          <a:extLst>
            <a:ext uri="{FF2B5EF4-FFF2-40B4-BE49-F238E27FC236}">
              <a16:creationId xmlns:a16="http://schemas.microsoft.com/office/drawing/2014/main" xmlns="" id="{0028F431-4A21-46DE-B8F0-2451BDD041A5}"/>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29" name="直線コネクタ 628">
          <a:extLst>
            <a:ext uri="{FF2B5EF4-FFF2-40B4-BE49-F238E27FC236}">
              <a16:creationId xmlns:a16="http://schemas.microsoft.com/office/drawing/2014/main" xmlns="" id="{BF72A8A0-FD60-441D-9F38-E939E20D7E0F}"/>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30" name="テキスト ボックス 629">
          <a:extLst>
            <a:ext uri="{FF2B5EF4-FFF2-40B4-BE49-F238E27FC236}">
              <a16:creationId xmlns:a16="http://schemas.microsoft.com/office/drawing/2014/main" xmlns="" id="{08E267C5-572B-4281-B604-A40434C80C2E}"/>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31" name="直線コネクタ 630">
          <a:extLst>
            <a:ext uri="{FF2B5EF4-FFF2-40B4-BE49-F238E27FC236}">
              <a16:creationId xmlns:a16="http://schemas.microsoft.com/office/drawing/2014/main" xmlns="" id="{24CF8AE5-918D-43C5-A9D2-030BEAA14023}"/>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32" name="【公民館】&#10;有形固定資産減価償却率グラフ枠">
          <a:extLst>
            <a:ext uri="{FF2B5EF4-FFF2-40B4-BE49-F238E27FC236}">
              <a16:creationId xmlns:a16="http://schemas.microsoft.com/office/drawing/2014/main" xmlns="" id="{6DAF85C7-4136-46B3-A233-F834385E4DA7}"/>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51707</xdr:rowOff>
    </xdr:from>
    <xdr:to>
      <xdr:col>85</xdr:col>
      <xdr:colOff>126364</xdr:colOff>
      <xdr:row>109</xdr:row>
      <xdr:rowOff>35379</xdr:rowOff>
    </xdr:to>
    <xdr:cxnSp macro="">
      <xdr:nvCxnSpPr>
        <xdr:cNvPr id="633" name="直線コネクタ 632">
          <a:extLst>
            <a:ext uri="{FF2B5EF4-FFF2-40B4-BE49-F238E27FC236}">
              <a16:creationId xmlns:a16="http://schemas.microsoft.com/office/drawing/2014/main" xmlns="" id="{F41815C2-D75A-494A-8D4D-3C2CE975383D}"/>
            </a:ext>
          </a:extLst>
        </xdr:cNvPr>
        <xdr:cNvCxnSpPr/>
      </xdr:nvCxnSpPr>
      <xdr:spPr>
        <a:xfrm flipV="1">
          <a:off x="16318864" y="17196707"/>
          <a:ext cx="0" cy="15267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34" name="【公民館】&#10;有形固定資産減価償却率最小値テキスト">
          <a:extLst>
            <a:ext uri="{FF2B5EF4-FFF2-40B4-BE49-F238E27FC236}">
              <a16:creationId xmlns:a16="http://schemas.microsoft.com/office/drawing/2014/main" xmlns="" id="{76914762-9A63-4F59-AC4F-AF4DDC9F2013}"/>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35" name="直線コネクタ 634">
          <a:extLst>
            <a:ext uri="{FF2B5EF4-FFF2-40B4-BE49-F238E27FC236}">
              <a16:creationId xmlns:a16="http://schemas.microsoft.com/office/drawing/2014/main" xmlns="" id="{7F5C9C1A-4582-43BC-BBB9-0C0F862D998F}"/>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169834</xdr:rowOff>
    </xdr:from>
    <xdr:ext cx="340478" cy="259045"/>
    <xdr:sp macro="" textlink="">
      <xdr:nvSpPr>
        <xdr:cNvPr id="636" name="【公民館】&#10;有形固定資産減価償却率最大値テキスト">
          <a:extLst>
            <a:ext uri="{FF2B5EF4-FFF2-40B4-BE49-F238E27FC236}">
              <a16:creationId xmlns:a16="http://schemas.microsoft.com/office/drawing/2014/main" xmlns="" id="{408ACF9A-D9AB-418D-A3E3-467FFAA07704}"/>
            </a:ext>
          </a:extLst>
        </xdr:cNvPr>
        <xdr:cNvSpPr txBox="1"/>
      </xdr:nvSpPr>
      <xdr:spPr>
        <a:xfrm>
          <a:off x="16357600" y="169719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51707</xdr:rowOff>
    </xdr:from>
    <xdr:to>
      <xdr:col>86</xdr:col>
      <xdr:colOff>25400</xdr:colOff>
      <xdr:row>100</xdr:row>
      <xdr:rowOff>51707</xdr:rowOff>
    </xdr:to>
    <xdr:cxnSp macro="">
      <xdr:nvCxnSpPr>
        <xdr:cNvPr id="637" name="直線コネクタ 636">
          <a:extLst>
            <a:ext uri="{FF2B5EF4-FFF2-40B4-BE49-F238E27FC236}">
              <a16:creationId xmlns:a16="http://schemas.microsoft.com/office/drawing/2014/main" xmlns="" id="{8EEA6D59-239C-4174-9C7E-706576D9C945}"/>
            </a:ext>
          </a:extLst>
        </xdr:cNvPr>
        <xdr:cNvCxnSpPr/>
      </xdr:nvCxnSpPr>
      <xdr:spPr>
        <a:xfrm>
          <a:off x="16230600" y="171967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106</xdr:row>
      <xdr:rowOff>13625</xdr:rowOff>
    </xdr:from>
    <xdr:ext cx="405111" cy="259045"/>
    <xdr:sp macro="" textlink="">
      <xdr:nvSpPr>
        <xdr:cNvPr id="638" name="【公民館】&#10;有形固定資産減価償却率平均値テキスト">
          <a:extLst>
            <a:ext uri="{FF2B5EF4-FFF2-40B4-BE49-F238E27FC236}">
              <a16:creationId xmlns:a16="http://schemas.microsoft.com/office/drawing/2014/main" xmlns="" id="{6524D15B-FD96-41F1-8479-0643C1146DF4}"/>
            </a:ext>
          </a:extLst>
        </xdr:cNvPr>
        <xdr:cNvSpPr txBox="1"/>
      </xdr:nvSpPr>
      <xdr:spPr>
        <a:xfrm>
          <a:off x="16357600" y="1818732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35198</xdr:rowOff>
    </xdr:from>
    <xdr:to>
      <xdr:col>85</xdr:col>
      <xdr:colOff>177800</xdr:colOff>
      <xdr:row>106</xdr:row>
      <xdr:rowOff>136798</xdr:rowOff>
    </xdr:to>
    <xdr:sp macro="" textlink="">
      <xdr:nvSpPr>
        <xdr:cNvPr id="639" name="フローチャート: 判断 638">
          <a:extLst>
            <a:ext uri="{FF2B5EF4-FFF2-40B4-BE49-F238E27FC236}">
              <a16:creationId xmlns:a16="http://schemas.microsoft.com/office/drawing/2014/main" xmlns="" id="{BD27464E-9F3F-4B0A-A03D-7709B4475BB8}"/>
            </a:ext>
          </a:extLst>
        </xdr:cNvPr>
        <xdr:cNvSpPr/>
      </xdr:nvSpPr>
      <xdr:spPr>
        <a:xfrm>
          <a:off x="16268700" y="1820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106</xdr:row>
      <xdr:rowOff>43362</xdr:rowOff>
    </xdr:from>
    <xdr:to>
      <xdr:col>81</xdr:col>
      <xdr:colOff>101600</xdr:colOff>
      <xdr:row>106</xdr:row>
      <xdr:rowOff>144962</xdr:rowOff>
    </xdr:to>
    <xdr:sp macro="" textlink="">
      <xdr:nvSpPr>
        <xdr:cNvPr id="640" name="フローチャート: 判断 639">
          <a:extLst>
            <a:ext uri="{FF2B5EF4-FFF2-40B4-BE49-F238E27FC236}">
              <a16:creationId xmlns:a16="http://schemas.microsoft.com/office/drawing/2014/main" xmlns="" id="{1500CB45-DA54-4F54-9D4E-3AB21C07A0C5}"/>
            </a:ext>
          </a:extLst>
        </xdr:cNvPr>
        <xdr:cNvSpPr/>
      </xdr:nvSpPr>
      <xdr:spPr>
        <a:xfrm>
          <a:off x="15430500" y="1821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142966</xdr:rowOff>
    </xdr:from>
    <xdr:to>
      <xdr:col>76</xdr:col>
      <xdr:colOff>165100</xdr:colOff>
      <xdr:row>106</xdr:row>
      <xdr:rowOff>73116</xdr:rowOff>
    </xdr:to>
    <xdr:sp macro="" textlink="">
      <xdr:nvSpPr>
        <xdr:cNvPr id="641" name="フローチャート: 判断 640">
          <a:extLst>
            <a:ext uri="{FF2B5EF4-FFF2-40B4-BE49-F238E27FC236}">
              <a16:creationId xmlns:a16="http://schemas.microsoft.com/office/drawing/2014/main" xmlns="" id="{FB3071B3-0BBF-49AE-B63A-262AD1778B5D}"/>
            </a:ext>
          </a:extLst>
        </xdr:cNvPr>
        <xdr:cNvSpPr/>
      </xdr:nvSpPr>
      <xdr:spPr>
        <a:xfrm>
          <a:off x="14541500" y="18145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106</xdr:row>
      <xdr:rowOff>4173</xdr:rowOff>
    </xdr:from>
    <xdr:to>
      <xdr:col>72</xdr:col>
      <xdr:colOff>38100</xdr:colOff>
      <xdr:row>106</xdr:row>
      <xdr:rowOff>105773</xdr:rowOff>
    </xdr:to>
    <xdr:sp macro="" textlink="">
      <xdr:nvSpPr>
        <xdr:cNvPr id="642" name="フローチャート: 判断 641">
          <a:extLst>
            <a:ext uri="{FF2B5EF4-FFF2-40B4-BE49-F238E27FC236}">
              <a16:creationId xmlns:a16="http://schemas.microsoft.com/office/drawing/2014/main" xmlns="" id="{C5E3F663-1AF4-4122-AEB8-2B019A5F0F46}"/>
            </a:ext>
          </a:extLst>
        </xdr:cNvPr>
        <xdr:cNvSpPr/>
      </xdr:nvSpPr>
      <xdr:spPr>
        <a:xfrm>
          <a:off x="13652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106</xdr:row>
      <xdr:rowOff>4173</xdr:rowOff>
    </xdr:from>
    <xdr:to>
      <xdr:col>67</xdr:col>
      <xdr:colOff>101600</xdr:colOff>
      <xdr:row>106</xdr:row>
      <xdr:rowOff>105773</xdr:rowOff>
    </xdr:to>
    <xdr:sp macro="" textlink="">
      <xdr:nvSpPr>
        <xdr:cNvPr id="643" name="フローチャート: 判断 642">
          <a:extLst>
            <a:ext uri="{FF2B5EF4-FFF2-40B4-BE49-F238E27FC236}">
              <a16:creationId xmlns:a16="http://schemas.microsoft.com/office/drawing/2014/main" xmlns="" id="{B38A9BB0-BFCA-4D89-BC74-1BFD9417E2EF}"/>
            </a:ext>
          </a:extLst>
        </xdr:cNvPr>
        <xdr:cNvSpPr/>
      </xdr:nvSpPr>
      <xdr:spPr>
        <a:xfrm>
          <a:off x="12763500" y="18177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44" name="テキスト ボックス 643">
          <a:extLst>
            <a:ext uri="{FF2B5EF4-FFF2-40B4-BE49-F238E27FC236}">
              <a16:creationId xmlns:a16="http://schemas.microsoft.com/office/drawing/2014/main" xmlns="" id="{AF0A39A0-AE59-43EB-8561-D20DA7A2D385}"/>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45" name="テキスト ボックス 644">
          <a:extLst>
            <a:ext uri="{FF2B5EF4-FFF2-40B4-BE49-F238E27FC236}">
              <a16:creationId xmlns:a16="http://schemas.microsoft.com/office/drawing/2014/main" xmlns="" id="{4A30B8E5-E151-4551-946B-D5C1DBDC45EA}"/>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46" name="テキスト ボックス 645">
          <a:extLst>
            <a:ext uri="{FF2B5EF4-FFF2-40B4-BE49-F238E27FC236}">
              <a16:creationId xmlns:a16="http://schemas.microsoft.com/office/drawing/2014/main" xmlns="" id="{2B6D6C46-1964-4970-993B-F9B340A2FD72}"/>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47" name="テキスト ボックス 646">
          <a:extLst>
            <a:ext uri="{FF2B5EF4-FFF2-40B4-BE49-F238E27FC236}">
              <a16:creationId xmlns:a16="http://schemas.microsoft.com/office/drawing/2014/main" xmlns="" id="{93DB5D56-4F35-4A5A-8EE1-E05A8F3BBFA7}"/>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48" name="テキスト ボックス 647">
          <a:extLst>
            <a:ext uri="{FF2B5EF4-FFF2-40B4-BE49-F238E27FC236}">
              <a16:creationId xmlns:a16="http://schemas.microsoft.com/office/drawing/2014/main" xmlns="" id="{F7608D94-AD6B-47E2-9A3E-8ED6AC1591A5}"/>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43362</xdr:rowOff>
    </xdr:from>
    <xdr:to>
      <xdr:col>85</xdr:col>
      <xdr:colOff>177800</xdr:colOff>
      <xdr:row>105</xdr:row>
      <xdr:rowOff>144962</xdr:rowOff>
    </xdr:to>
    <xdr:sp macro="" textlink="">
      <xdr:nvSpPr>
        <xdr:cNvPr id="649" name="楕円 648">
          <a:extLst>
            <a:ext uri="{FF2B5EF4-FFF2-40B4-BE49-F238E27FC236}">
              <a16:creationId xmlns:a16="http://schemas.microsoft.com/office/drawing/2014/main" xmlns="" id="{1595209A-6783-4489-AB51-FCD34B7EE5CA}"/>
            </a:ext>
          </a:extLst>
        </xdr:cNvPr>
        <xdr:cNvSpPr/>
      </xdr:nvSpPr>
      <xdr:spPr>
        <a:xfrm>
          <a:off x="16268700" y="1804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66239</xdr:rowOff>
    </xdr:from>
    <xdr:ext cx="405111" cy="259045"/>
    <xdr:sp macro="" textlink="">
      <xdr:nvSpPr>
        <xdr:cNvPr id="650" name="【公民館】&#10;有形固定資産減価償却率該当値テキスト">
          <a:extLst>
            <a:ext uri="{FF2B5EF4-FFF2-40B4-BE49-F238E27FC236}">
              <a16:creationId xmlns:a16="http://schemas.microsoft.com/office/drawing/2014/main" xmlns="" id="{6BA7EE90-C956-46B3-9620-D3E4E200C761}"/>
            </a:ext>
          </a:extLst>
        </xdr:cNvPr>
        <xdr:cNvSpPr txBox="1"/>
      </xdr:nvSpPr>
      <xdr:spPr>
        <a:xfrm>
          <a:off x="16357600" y="178970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xdr:rowOff>
    </xdr:from>
    <xdr:to>
      <xdr:col>81</xdr:col>
      <xdr:colOff>101600</xdr:colOff>
      <xdr:row>105</xdr:row>
      <xdr:rowOff>109038</xdr:rowOff>
    </xdr:to>
    <xdr:sp macro="" textlink="">
      <xdr:nvSpPr>
        <xdr:cNvPr id="651" name="楕円 650">
          <a:extLst>
            <a:ext uri="{FF2B5EF4-FFF2-40B4-BE49-F238E27FC236}">
              <a16:creationId xmlns:a16="http://schemas.microsoft.com/office/drawing/2014/main" xmlns="" id="{6E3D640D-592B-4EA8-87E0-C3C93A26914C}"/>
            </a:ext>
          </a:extLst>
        </xdr:cNvPr>
        <xdr:cNvSpPr/>
      </xdr:nvSpPr>
      <xdr:spPr>
        <a:xfrm>
          <a:off x="15430500" y="18009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58238</xdr:rowOff>
    </xdr:from>
    <xdr:to>
      <xdr:col>85</xdr:col>
      <xdr:colOff>127000</xdr:colOff>
      <xdr:row>105</xdr:row>
      <xdr:rowOff>94162</xdr:rowOff>
    </xdr:to>
    <xdr:cxnSp macro="">
      <xdr:nvCxnSpPr>
        <xdr:cNvPr id="652" name="直線コネクタ 651">
          <a:extLst>
            <a:ext uri="{FF2B5EF4-FFF2-40B4-BE49-F238E27FC236}">
              <a16:creationId xmlns:a16="http://schemas.microsoft.com/office/drawing/2014/main" xmlns="" id="{8A4F892A-FA11-46FE-BD56-1D6F230B2932}"/>
            </a:ext>
          </a:extLst>
        </xdr:cNvPr>
        <xdr:cNvCxnSpPr/>
      </xdr:nvCxnSpPr>
      <xdr:spPr>
        <a:xfrm>
          <a:off x="15481300" y="18060488"/>
          <a:ext cx="8382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104</xdr:row>
      <xdr:rowOff>138068</xdr:rowOff>
    </xdr:from>
    <xdr:to>
      <xdr:col>76</xdr:col>
      <xdr:colOff>165100</xdr:colOff>
      <xdr:row>105</xdr:row>
      <xdr:rowOff>68218</xdr:rowOff>
    </xdr:to>
    <xdr:sp macro="" textlink="">
      <xdr:nvSpPr>
        <xdr:cNvPr id="653" name="楕円 652">
          <a:extLst>
            <a:ext uri="{FF2B5EF4-FFF2-40B4-BE49-F238E27FC236}">
              <a16:creationId xmlns:a16="http://schemas.microsoft.com/office/drawing/2014/main" xmlns="" id="{3B86A545-8FF5-4CC7-9041-8E9A629C214E}"/>
            </a:ext>
          </a:extLst>
        </xdr:cNvPr>
        <xdr:cNvSpPr/>
      </xdr:nvSpPr>
      <xdr:spPr>
        <a:xfrm>
          <a:off x="14541500" y="17968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17418</xdr:rowOff>
    </xdr:from>
    <xdr:to>
      <xdr:col>81</xdr:col>
      <xdr:colOff>50800</xdr:colOff>
      <xdr:row>105</xdr:row>
      <xdr:rowOff>58238</xdr:rowOff>
    </xdr:to>
    <xdr:cxnSp macro="">
      <xdr:nvCxnSpPr>
        <xdr:cNvPr id="654" name="直線コネクタ 653">
          <a:extLst>
            <a:ext uri="{FF2B5EF4-FFF2-40B4-BE49-F238E27FC236}">
              <a16:creationId xmlns:a16="http://schemas.microsoft.com/office/drawing/2014/main" xmlns="" id="{DD9E905F-6392-4040-A5DF-E7C598156C20}"/>
            </a:ext>
          </a:extLst>
        </xdr:cNvPr>
        <xdr:cNvCxnSpPr/>
      </xdr:nvCxnSpPr>
      <xdr:spPr>
        <a:xfrm>
          <a:off x="14592300" y="18019668"/>
          <a:ext cx="889000" cy="40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104</xdr:row>
      <xdr:rowOff>102144</xdr:rowOff>
    </xdr:from>
    <xdr:to>
      <xdr:col>72</xdr:col>
      <xdr:colOff>38100</xdr:colOff>
      <xdr:row>105</xdr:row>
      <xdr:rowOff>32294</xdr:rowOff>
    </xdr:to>
    <xdr:sp macro="" textlink="">
      <xdr:nvSpPr>
        <xdr:cNvPr id="655" name="楕円 654">
          <a:extLst>
            <a:ext uri="{FF2B5EF4-FFF2-40B4-BE49-F238E27FC236}">
              <a16:creationId xmlns:a16="http://schemas.microsoft.com/office/drawing/2014/main" xmlns="" id="{CAAA961D-DA1D-491B-A36B-44B057C81CC2}"/>
            </a:ext>
          </a:extLst>
        </xdr:cNvPr>
        <xdr:cNvSpPr/>
      </xdr:nvSpPr>
      <xdr:spPr>
        <a:xfrm>
          <a:off x="13652500" y="1793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152944</xdr:rowOff>
    </xdr:from>
    <xdr:to>
      <xdr:col>76</xdr:col>
      <xdr:colOff>114300</xdr:colOff>
      <xdr:row>105</xdr:row>
      <xdr:rowOff>17418</xdr:rowOff>
    </xdr:to>
    <xdr:cxnSp macro="">
      <xdr:nvCxnSpPr>
        <xdr:cNvPr id="656" name="直線コネクタ 655">
          <a:extLst>
            <a:ext uri="{FF2B5EF4-FFF2-40B4-BE49-F238E27FC236}">
              <a16:creationId xmlns:a16="http://schemas.microsoft.com/office/drawing/2014/main" xmlns="" id="{3DCD33C5-7870-4777-8F7F-17846F0E42B4}"/>
            </a:ext>
          </a:extLst>
        </xdr:cNvPr>
        <xdr:cNvCxnSpPr/>
      </xdr:nvCxnSpPr>
      <xdr:spPr>
        <a:xfrm>
          <a:off x="13703300" y="17983744"/>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106</xdr:row>
      <xdr:rowOff>136089</xdr:rowOff>
    </xdr:from>
    <xdr:ext cx="405111" cy="259045"/>
    <xdr:sp macro="" textlink="">
      <xdr:nvSpPr>
        <xdr:cNvPr id="657" name="n_1aveValue【公民館】&#10;有形固定資産減価償却率">
          <a:extLst>
            <a:ext uri="{FF2B5EF4-FFF2-40B4-BE49-F238E27FC236}">
              <a16:creationId xmlns:a16="http://schemas.microsoft.com/office/drawing/2014/main" xmlns="" id="{3CE01C1C-6130-42B2-B3F5-37AF3FD9F542}"/>
            </a:ext>
          </a:extLst>
        </xdr:cNvPr>
        <xdr:cNvSpPr txBox="1"/>
      </xdr:nvSpPr>
      <xdr:spPr>
        <a:xfrm>
          <a:off x="15266044" y="183097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64243</xdr:rowOff>
    </xdr:from>
    <xdr:ext cx="405111" cy="259045"/>
    <xdr:sp macro="" textlink="">
      <xdr:nvSpPr>
        <xdr:cNvPr id="658" name="n_2aveValue【公民館】&#10;有形固定資産減価償却率">
          <a:extLst>
            <a:ext uri="{FF2B5EF4-FFF2-40B4-BE49-F238E27FC236}">
              <a16:creationId xmlns:a16="http://schemas.microsoft.com/office/drawing/2014/main" xmlns="" id="{FEA9ACE3-AB66-4390-96B8-EDFF53B52FF7}"/>
            </a:ext>
          </a:extLst>
        </xdr:cNvPr>
        <xdr:cNvSpPr txBox="1"/>
      </xdr:nvSpPr>
      <xdr:spPr>
        <a:xfrm>
          <a:off x="14389744" y="182379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96900</xdr:rowOff>
    </xdr:from>
    <xdr:ext cx="405111" cy="259045"/>
    <xdr:sp macro="" textlink="">
      <xdr:nvSpPr>
        <xdr:cNvPr id="659" name="n_3aveValue【公民館】&#10;有形固定資産減価償却率">
          <a:extLst>
            <a:ext uri="{FF2B5EF4-FFF2-40B4-BE49-F238E27FC236}">
              <a16:creationId xmlns:a16="http://schemas.microsoft.com/office/drawing/2014/main" xmlns="" id="{406632E5-F1DA-4A99-842E-0AE4ECB45885}"/>
            </a:ext>
          </a:extLst>
        </xdr:cNvPr>
        <xdr:cNvSpPr txBox="1"/>
      </xdr:nvSpPr>
      <xdr:spPr>
        <a:xfrm>
          <a:off x="13500744" y="182706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104</xdr:row>
      <xdr:rowOff>122300</xdr:rowOff>
    </xdr:from>
    <xdr:ext cx="405111" cy="259045"/>
    <xdr:sp macro="" textlink="">
      <xdr:nvSpPr>
        <xdr:cNvPr id="660" name="n_4aveValue【公民館】&#10;有形固定資産減価償却率">
          <a:extLst>
            <a:ext uri="{FF2B5EF4-FFF2-40B4-BE49-F238E27FC236}">
              <a16:creationId xmlns:a16="http://schemas.microsoft.com/office/drawing/2014/main" xmlns="" id="{CBC19905-F6ED-4766-B9CC-7B39DDF3281B}"/>
            </a:ext>
          </a:extLst>
        </xdr:cNvPr>
        <xdr:cNvSpPr txBox="1"/>
      </xdr:nvSpPr>
      <xdr:spPr>
        <a:xfrm>
          <a:off x="12611744" y="17953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103</xdr:row>
      <xdr:rowOff>125565</xdr:rowOff>
    </xdr:from>
    <xdr:ext cx="405111" cy="259045"/>
    <xdr:sp macro="" textlink="">
      <xdr:nvSpPr>
        <xdr:cNvPr id="661" name="n_1mainValue【公民館】&#10;有形固定資産減価償却率">
          <a:extLst>
            <a:ext uri="{FF2B5EF4-FFF2-40B4-BE49-F238E27FC236}">
              <a16:creationId xmlns:a16="http://schemas.microsoft.com/office/drawing/2014/main" xmlns="" id="{17F56197-AC12-47D2-B75C-03668E4A95C1}"/>
            </a:ext>
          </a:extLst>
        </xdr:cNvPr>
        <xdr:cNvSpPr txBox="1"/>
      </xdr:nvSpPr>
      <xdr:spPr>
        <a:xfrm>
          <a:off x="15266044" y="177849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84745</xdr:rowOff>
    </xdr:from>
    <xdr:ext cx="405111" cy="259045"/>
    <xdr:sp macro="" textlink="">
      <xdr:nvSpPr>
        <xdr:cNvPr id="662" name="n_2mainValue【公民館】&#10;有形固定資産減価償却率">
          <a:extLst>
            <a:ext uri="{FF2B5EF4-FFF2-40B4-BE49-F238E27FC236}">
              <a16:creationId xmlns:a16="http://schemas.microsoft.com/office/drawing/2014/main" xmlns="" id="{DAE67873-A3A8-4573-8205-1C69AC3B179E}"/>
            </a:ext>
          </a:extLst>
        </xdr:cNvPr>
        <xdr:cNvSpPr txBox="1"/>
      </xdr:nvSpPr>
      <xdr:spPr>
        <a:xfrm>
          <a:off x="14389744" y="17744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48821</xdr:rowOff>
    </xdr:from>
    <xdr:ext cx="405111" cy="259045"/>
    <xdr:sp macro="" textlink="">
      <xdr:nvSpPr>
        <xdr:cNvPr id="663" name="n_3mainValue【公民館】&#10;有形固定資産減価償却率">
          <a:extLst>
            <a:ext uri="{FF2B5EF4-FFF2-40B4-BE49-F238E27FC236}">
              <a16:creationId xmlns:a16="http://schemas.microsoft.com/office/drawing/2014/main" xmlns="" id="{6A967619-57C3-4F6F-9AB4-9C4FE1AD3FC5}"/>
            </a:ext>
          </a:extLst>
        </xdr:cNvPr>
        <xdr:cNvSpPr txBox="1"/>
      </xdr:nvSpPr>
      <xdr:spPr>
        <a:xfrm>
          <a:off x="13500744" y="1770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64" name="正方形/長方形 663">
          <a:extLst>
            <a:ext uri="{FF2B5EF4-FFF2-40B4-BE49-F238E27FC236}">
              <a16:creationId xmlns:a16="http://schemas.microsoft.com/office/drawing/2014/main" xmlns="" id="{87552C6E-32BE-49A3-ACAA-86E3ADF7A4C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65" name="正方形/長方形 664">
          <a:extLst>
            <a:ext uri="{FF2B5EF4-FFF2-40B4-BE49-F238E27FC236}">
              <a16:creationId xmlns:a16="http://schemas.microsoft.com/office/drawing/2014/main" xmlns="" id="{C8414659-DADB-4FDF-883F-D2C03A72EC7C}"/>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66" name="正方形/長方形 665">
          <a:extLst>
            <a:ext uri="{FF2B5EF4-FFF2-40B4-BE49-F238E27FC236}">
              <a16:creationId xmlns:a16="http://schemas.microsoft.com/office/drawing/2014/main" xmlns="" id="{A1E1FA19-0E89-4EDB-ACBF-D254E2BCCC3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67" name="正方形/長方形 666">
          <a:extLst>
            <a:ext uri="{FF2B5EF4-FFF2-40B4-BE49-F238E27FC236}">
              <a16:creationId xmlns:a16="http://schemas.microsoft.com/office/drawing/2014/main" xmlns="" id="{477A89D5-669E-4540-AFCE-5975F6D17E7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68" name="正方形/長方形 667">
          <a:extLst>
            <a:ext uri="{FF2B5EF4-FFF2-40B4-BE49-F238E27FC236}">
              <a16:creationId xmlns:a16="http://schemas.microsoft.com/office/drawing/2014/main" xmlns="" id="{746C2D37-4403-4737-88E8-70A5D4F9731D}"/>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69" name="正方形/長方形 668">
          <a:extLst>
            <a:ext uri="{FF2B5EF4-FFF2-40B4-BE49-F238E27FC236}">
              <a16:creationId xmlns:a16="http://schemas.microsoft.com/office/drawing/2014/main" xmlns="" id="{520802A3-837E-4F34-A5ED-8225A93D9E63}"/>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0" name="正方形/長方形 669">
          <a:extLst>
            <a:ext uri="{FF2B5EF4-FFF2-40B4-BE49-F238E27FC236}">
              <a16:creationId xmlns:a16="http://schemas.microsoft.com/office/drawing/2014/main" xmlns="" id="{6EFCC5BC-D444-4C85-8D6D-CC4B06AE4207}"/>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1" name="正方形/長方形 670">
          <a:extLst>
            <a:ext uri="{FF2B5EF4-FFF2-40B4-BE49-F238E27FC236}">
              <a16:creationId xmlns:a16="http://schemas.microsoft.com/office/drawing/2014/main" xmlns="" id="{59D6E6FA-562F-4B78-9DB0-9F19B9781168}"/>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2" name="テキスト ボックス 671">
          <a:extLst>
            <a:ext uri="{FF2B5EF4-FFF2-40B4-BE49-F238E27FC236}">
              <a16:creationId xmlns:a16="http://schemas.microsoft.com/office/drawing/2014/main" xmlns="" id="{C0CCB4B5-1F74-4043-AE08-E2280D75405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73" name="直線コネクタ 672">
          <a:extLst>
            <a:ext uri="{FF2B5EF4-FFF2-40B4-BE49-F238E27FC236}">
              <a16:creationId xmlns:a16="http://schemas.microsoft.com/office/drawing/2014/main" xmlns="" id="{14704C64-7DB3-4FE2-BB52-19F80B3F401D}"/>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674" name="直線コネクタ 673">
          <a:extLst>
            <a:ext uri="{FF2B5EF4-FFF2-40B4-BE49-F238E27FC236}">
              <a16:creationId xmlns:a16="http://schemas.microsoft.com/office/drawing/2014/main" xmlns="" id="{CB75E6BA-A509-4275-8176-12666A7236A3}"/>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675" name="テキスト ボックス 674">
          <a:extLst>
            <a:ext uri="{FF2B5EF4-FFF2-40B4-BE49-F238E27FC236}">
              <a16:creationId xmlns:a16="http://schemas.microsoft.com/office/drawing/2014/main" xmlns="" id="{ED865DDC-DDF9-4110-945B-26415D9BD636}"/>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676" name="直線コネクタ 675">
          <a:extLst>
            <a:ext uri="{FF2B5EF4-FFF2-40B4-BE49-F238E27FC236}">
              <a16:creationId xmlns:a16="http://schemas.microsoft.com/office/drawing/2014/main" xmlns="" id="{32EFA7EB-FC5D-406C-A756-0C776FBBA6C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677" name="テキスト ボックス 676">
          <a:extLst>
            <a:ext uri="{FF2B5EF4-FFF2-40B4-BE49-F238E27FC236}">
              <a16:creationId xmlns:a16="http://schemas.microsoft.com/office/drawing/2014/main" xmlns="" id="{15887267-E8EC-4C36-90C4-7E6A3EF8F32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678" name="直線コネクタ 677">
          <a:extLst>
            <a:ext uri="{FF2B5EF4-FFF2-40B4-BE49-F238E27FC236}">
              <a16:creationId xmlns:a16="http://schemas.microsoft.com/office/drawing/2014/main" xmlns="" id="{3CE8173A-A1DB-4E24-AAB8-0A6E613A24E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679" name="テキスト ボックス 678">
          <a:extLst>
            <a:ext uri="{FF2B5EF4-FFF2-40B4-BE49-F238E27FC236}">
              <a16:creationId xmlns:a16="http://schemas.microsoft.com/office/drawing/2014/main" xmlns="" id="{7D57F8B3-108F-4EA0-A3C1-A2B14C738A67}"/>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680" name="直線コネクタ 679">
          <a:extLst>
            <a:ext uri="{FF2B5EF4-FFF2-40B4-BE49-F238E27FC236}">
              <a16:creationId xmlns:a16="http://schemas.microsoft.com/office/drawing/2014/main" xmlns="" id="{7203BE42-605E-4203-AE89-061FB0983BD6}"/>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681" name="テキスト ボックス 680">
          <a:extLst>
            <a:ext uri="{FF2B5EF4-FFF2-40B4-BE49-F238E27FC236}">
              <a16:creationId xmlns:a16="http://schemas.microsoft.com/office/drawing/2014/main" xmlns="" id="{8303CFB7-D8AF-4FC0-84A8-A844DCF24141}"/>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682" name="直線コネクタ 681">
          <a:extLst>
            <a:ext uri="{FF2B5EF4-FFF2-40B4-BE49-F238E27FC236}">
              <a16:creationId xmlns:a16="http://schemas.microsoft.com/office/drawing/2014/main" xmlns="" id="{B0271F43-1D00-46AB-98A1-9E1A271389CA}"/>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683" name="テキスト ボックス 682">
          <a:extLst>
            <a:ext uri="{FF2B5EF4-FFF2-40B4-BE49-F238E27FC236}">
              <a16:creationId xmlns:a16="http://schemas.microsoft.com/office/drawing/2014/main" xmlns="" id="{2CA7F3A1-541A-476D-969B-EDDE96F6FF6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684" name="直線コネクタ 683">
          <a:extLst>
            <a:ext uri="{FF2B5EF4-FFF2-40B4-BE49-F238E27FC236}">
              <a16:creationId xmlns:a16="http://schemas.microsoft.com/office/drawing/2014/main" xmlns="" id="{FAEAE424-D34C-4FEF-826E-C7F8537FEE75}"/>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685" name="テキスト ボックス 684">
          <a:extLst>
            <a:ext uri="{FF2B5EF4-FFF2-40B4-BE49-F238E27FC236}">
              <a16:creationId xmlns:a16="http://schemas.microsoft.com/office/drawing/2014/main" xmlns="" id="{C9CE1D4A-C427-492A-8C74-46F10E1B5C03}"/>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86" name="直線コネクタ 685">
          <a:extLst>
            <a:ext uri="{FF2B5EF4-FFF2-40B4-BE49-F238E27FC236}">
              <a16:creationId xmlns:a16="http://schemas.microsoft.com/office/drawing/2014/main" xmlns="" id="{F170D795-769D-4063-A84F-6007D30FEA2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87" name="テキスト ボックス 686">
          <a:extLst>
            <a:ext uri="{FF2B5EF4-FFF2-40B4-BE49-F238E27FC236}">
              <a16:creationId xmlns:a16="http://schemas.microsoft.com/office/drawing/2014/main" xmlns="" id="{5631D05D-B6FC-4EF1-A4C3-48E884236EDD}"/>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88" name="【公民館】&#10;一人当たり面積グラフ枠">
          <a:extLst>
            <a:ext uri="{FF2B5EF4-FFF2-40B4-BE49-F238E27FC236}">
              <a16:creationId xmlns:a16="http://schemas.microsoft.com/office/drawing/2014/main" xmlns="" id="{75226032-11FD-4763-9921-6D368EC60CB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81099</xdr:rowOff>
    </xdr:from>
    <xdr:to>
      <xdr:col>116</xdr:col>
      <xdr:colOff>62864</xdr:colOff>
      <xdr:row>109</xdr:row>
      <xdr:rowOff>2721</xdr:rowOff>
    </xdr:to>
    <xdr:cxnSp macro="">
      <xdr:nvCxnSpPr>
        <xdr:cNvPr id="689" name="直線コネクタ 688">
          <a:extLst>
            <a:ext uri="{FF2B5EF4-FFF2-40B4-BE49-F238E27FC236}">
              <a16:creationId xmlns:a16="http://schemas.microsoft.com/office/drawing/2014/main" xmlns="" id="{F4C18726-9EED-45BC-AA13-EC3A907C5A56}"/>
            </a:ext>
          </a:extLst>
        </xdr:cNvPr>
        <xdr:cNvCxnSpPr/>
      </xdr:nvCxnSpPr>
      <xdr:spPr>
        <a:xfrm flipV="1">
          <a:off x="22160864" y="17226099"/>
          <a:ext cx="0" cy="14646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6548</xdr:rowOff>
    </xdr:from>
    <xdr:ext cx="469744" cy="259045"/>
    <xdr:sp macro="" textlink="">
      <xdr:nvSpPr>
        <xdr:cNvPr id="690" name="【公民館】&#10;一人当たり面積最小値テキスト">
          <a:extLst>
            <a:ext uri="{FF2B5EF4-FFF2-40B4-BE49-F238E27FC236}">
              <a16:creationId xmlns:a16="http://schemas.microsoft.com/office/drawing/2014/main" xmlns="" id="{2B1DB92E-8346-4D31-9F2E-A121534385F7}"/>
            </a:ext>
          </a:extLst>
        </xdr:cNvPr>
        <xdr:cNvSpPr txBox="1"/>
      </xdr:nvSpPr>
      <xdr:spPr>
        <a:xfrm>
          <a:off x="22199600" y="18694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2721</xdr:rowOff>
    </xdr:from>
    <xdr:to>
      <xdr:col>116</xdr:col>
      <xdr:colOff>152400</xdr:colOff>
      <xdr:row>109</xdr:row>
      <xdr:rowOff>2721</xdr:rowOff>
    </xdr:to>
    <xdr:cxnSp macro="">
      <xdr:nvCxnSpPr>
        <xdr:cNvPr id="691" name="直線コネクタ 690">
          <a:extLst>
            <a:ext uri="{FF2B5EF4-FFF2-40B4-BE49-F238E27FC236}">
              <a16:creationId xmlns:a16="http://schemas.microsoft.com/office/drawing/2014/main" xmlns="" id="{4D15ADCD-A36C-45BC-9DFE-BD6FE9FE6CED}"/>
            </a:ext>
          </a:extLst>
        </xdr:cNvPr>
        <xdr:cNvCxnSpPr/>
      </xdr:nvCxnSpPr>
      <xdr:spPr>
        <a:xfrm>
          <a:off x="22072600" y="18690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27776</xdr:rowOff>
    </xdr:from>
    <xdr:ext cx="469744" cy="259045"/>
    <xdr:sp macro="" textlink="">
      <xdr:nvSpPr>
        <xdr:cNvPr id="692" name="【公民館】&#10;一人当たり面積最大値テキスト">
          <a:extLst>
            <a:ext uri="{FF2B5EF4-FFF2-40B4-BE49-F238E27FC236}">
              <a16:creationId xmlns:a16="http://schemas.microsoft.com/office/drawing/2014/main" xmlns="" id="{D38671C1-75EB-487D-A9DB-EB4631101A28}"/>
            </a:ext>
          </a:extLst>
        </xdr:cNvPr>
        <xdr:cNvSpPr txBox="1"/>
      </xdr:nvSpPr>
      <xdr:spPr>
        <a:xfrm>
          <a:off x="22199600" y="17001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81099</xdr:rowOff>
    </xdr:from>
    <xdr:to>
      <xdr:col>116</xdr:col>
      <xdr:colOff>152400</xdr:colOff>
      <xdr:row>100</xdr:row>
      <xdr:rowOff>81099</xdr:rowOff>
    </xdr:to>
    <xdr:cxnSp macro="">
      <xdr:nvCxnSpPr>
        <xdr:cNvPr id="693" name="直線コネクタ 692">
          <a:extLst>
            <a:ext uri="{FF2B5EF4-FFF2-40B4-BE49-F238E27FC236}">
              <a16:creationId xmlns:a16="http://schemas.microsoft.com/office/drawing/2014/main" xmlns="" id="{A38D684E-699E-4200-9122-7ED82FB2E6F0}"/>
            </a:ext>
          </a:extLst>
        </xdr:cNvPr>
        <xdr:cNvCxnSpPr/>
      </xdr:nvCxnSpPr>
      <xdr:spPr>
        <a:xfrm>
          <a:off x="22072600" y="17226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157315</xdr:rowOff>
    </xdr:from>
    <xdr:ext cx="469744" cy="259045"/>
    <xdr:sp macro="" textlink="">
      <xdr:nvSpPr>
        <xdr:cNvPr id="694" name="【公民館】&#10;一人当たり面積平均値テキスト">
          <a:extLst>
            <a:ext uri="{FF2B5EF4-FFF2-40B4-BE49-F238E27FC236}">
              <a16:creationId xmlns:a16="http://schemas.microsoft.com/office/drawing/2014/main" xmlns="" id="{9D8AD5E1-4CF5-4FC2-8ABD-1B2BE0233DB1}"/>
            </a:ext>
          </a:extLst>
        </xdr:cNvPr>
        <xdr:cNvSpPr txBox="1"/>
      </xdr:nvSpPr>
      <xdr:spPr>
        <a:xfrm>
          <a:off x="22199600" y="183310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7438</xdr:rowOff>
    </xdr:from>
    <xdr:to>
      <xdr:col>116</xdr:col>
      <xdr:colOff>114300</xdr:colOff>
      <xdr:row>107</xdr:row>
      <xdr:rowOff>109038</xdr:rowOff>
    </xdr:to>
    <xdr:sp macro="" textlink="">
      <xdr:nvSpPr>
        <xdr:cNvPr id="695" name="フローチャート: 判断 694">
          <a:extLst>
            <a:ext uri="{FF2B5EF4-FFF2-40B4-BE49-F238E27FC236}">
              <a16:creationId xmlns:a16="http://schemas.microsoft.com/office/drawing/2014/main" xmlns="" id="{EE79BBF0-7985-4CC9-A6C4-B5CE4CBDE811}"/>
            </a:ext>
          </a:extLst>
        </xdr:cNvPr>
        <xdr:cNvSpPr/>
      </xdr:nvSpPr>
      <xdr:spPr>
        <a:xfrm>
          <a:off x="22110700" y="18352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160927</xdr:rowOff>
    </xdr:from>
    <xdr:to>
      <xdr:col>112</xdr:col>
      <xdr:colOff>38100</xdr:colOff>
      <xdr:row>107</xdr:row>
      <xdr:rowOff>91077</xdr:rowOff>
    </xdr:to>
    <xdr:sp macro="" textlink="">
      <xdr:nvSpPr>
        <xdr:cNvPr id="696" name="フローチャート: 判断 695">
          <a:extLst>
            <a:ext uri="{FF2B5EF4-FFF2-40B4-BE49-F238E27FC236}">
              <a16:creationId xmlns:a16="http://schemas.microsoft.com/office/drawing/2014/main" xmlns="" id="{28B1720B-097D-4105-B8F1-6BA000D6F2FC}"/>
            </a:ext>
          </a:extLst>
        </xdr:cNvPr>
        <xdr:cNvSpPr/>
      </xdr:nvSpPr>
      <xdr:spPr>
        <a:xfrm>
          <a:off x="21272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160927</xdr:rowOff>
    </xdr:from>
    <xdr:to>
      <xdr:col>107</xdr:col>
      <xdr:colOff>101600</xdr:colOff>
      <xdr:row>107</xdr:row>
      <xdr:rowOff>91077</xdr:rowOff>
    </xdr:to>
    <xdr:sp macro="" textlink="">
      <xdr:nvSpPr>
        <xdr:cNvPr id="697" name="フローチャート: 判断 696">
          <a:extLst>
            <a:ext uri="{FF2B5EF4-FFF2-40B4-BE49-F238E27FC236}">
              <a16:creationId xmlns:a16="http://schemas.microsoft.com/office/drawing/2014/main" xmlns="" id="{600215ED-3C7F-4019-8ED4-1C3551C76666}"/>
            </a:ext>
          </a:extLst>
        </xdr:cNvPr>
        <xdr:cNvSpPr/>
      </xdr:nvSpPr>
      <xdr:spPr>
        <a:xfrm>
          <a:off x="20383500" y="1833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164193</xdr:rowOff>
    </xdr:from>
    <xdr:to>
      <xdr:col>102</xdr:col>
      <xdr:colOff>165100</xdr:colOff>
      <xdr:row>107</xdr:row>
      <xdr:rowOff>94343</xdr:rowOff>
    </xdr:to>
    <xdr:sp macro="" textlink="">
      <xdr:nvSpPr>
        <xdr:cNvPr id="698" name="フローチャート: 判断 697">
          <a:extLst>
            <a:ext uri="{FF2B5EF4-FFF2-40B4-BE49-F238E27FC236}">
              <a16:creationId xmlns:a16="http://schemas.microsoft.com/office/drawing/2014/main" xmlns="" id="{A7107D05-D959-470E-8A5C-F5967C2E50CC}"/>
            </a:ext>
          </a:extLst>
        </xdr:cNvPr>
        <xdr:cNvSpPr/>
      </xdr:nvSpPr>
      <xdr:spPr>
        <a:xfrm>
          <a:off x="19494500" y="18337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28666</xdr:rowOff>
    </xdr:from>
    <xdr:to>
      <xdr:col>98</xdr:col>
      <xdr:colOff>38100</xdr:colOff>
      <xdr:row>107</xdr:row>
      <xdr:rowOff>130266</xdr:rowOff>
    </xdr:to>
    <xdr:sp macro="" textlink="">
      <xdr:nvSpPr>
        <xdr:cNvPr id="699" name="フローチャート: 判断 698">
          <a:extLst>
            <a:ext uri="{FF2B5EF4-FFF2-40B4-BE49-F238E27FC236}">
              <a16:creationId xmlns:a16="http://schemas.microsoft.com/office/drawing/2014/main" xmlns="" id="{3673F2D1-8C45-4B36-9F5A-E630839DFBBC}"/>
            </a:ext>
          </a:extLst>
        </xdr:cNvPr>
        <xdr:cNvSpPr/>
      </xdr:nvSpPr>
      <xdr:spPr>
        <a:xfrm>
          <a:off x="18605500" y="18373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0" name="テキスト ボックス 699">
          <a:extLst>
            <a:ext uri="{FF2B5EF4-FFF2-40B4-BE49-F238E27FC236}">
              <a16:creationId xmlns:a16="http://schemas.microsoft.com/office/drawing/2014/main" xmlns="" id="{C86F0752-8C2C-4EA1-991D-BD25F7320CB4}"/>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1" name="テキスト ボックス 700">
          <a:extLst>
            <a:ext uri="{FF2B5EF4-FFF2-40B4-BE49-F238E27FC236}">
              <a16:creationId xmlns:a16="http://schemas.microsoft.com/office/drawing/2014/main" xmlns="" id="{6557B9E5-5973-4696-B2BA-11B233AF11BB}"/>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2" name="テキスト ボックス 701">
          <a:extLst>
            <a:ext uri="{FF2B5EF4-FFF2-40B4-BE49-F238E27FC236}">
              <a16:creationId xmlns:a16="http://schemas.microsoft.com/office/drawing/2014/main" xmlns="" id="{25217A30-C8CF-441C-82ED-BE621B9E0A83}"/>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xmlns="" id="{B674055A-FD82-4498-87B1-755B5A98BB38}"/>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xmlns="" id="{3FA3A010-DF7F-4D6E-A79F-391D6B5906D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170724</xdr:rowOff>
    </xdr:from>
    <xdr:to>
      <xdr:col>116</xdr:col>
      <xdr:colOff>114300</xdr:colOff>
      <xdr:row>107</xdr:row>
      <xdr:rowOff>100874</xdr:rowOff>
    </xdr:to>
    <xdr:sp macro="" textlink="">
      <xdr:nvSpPr>
        <xdr:cNvPr id="705" name="楕円 704">
          <a:extLst>
            <a:ext uri="{FF2B5EF4-FFF2-40B4-BE49-F238E27FC236}">
              <a16:creationId xmlns:a16="http://schemas.microsoft.com/office/drawing/2014/main" xmlns="" id="{1D38F910-4F3A-4C2F-97AC-3414306A018E}"/>
            </a:ext>
          </a:extLst>
        </xdr:cNvPr>
        <xdr:cNvSpPr/>
      </xdr:nvSpPr>
      <xdr:spPr>
        <a:xfrm>
          <a:off x="22110700" y="1834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22151</xdr:rowOff>
    </xdr:from>
    <xdr:ext cx="469744" cy="259045"/>
    <xdr:sp macro="" textlink="">
      <xdr:nvSpPr>
        <xdr:cNvPr id="706" name="【公民館】&#10;一人当たり面積該当値テキスト">
          <a:extLst>
            <a:ext uri="{FF2B5EF4-FFF2-40B4-BE49-F238E27FC236}">
              <a16:creationId xmlns:a16="http://schemas.microsoft.com/office/drawing/2014/main" xmlns="" id="{C8A6EA40-D5BB-4043-AD90-03D23DDD12B7}"/>
            </a:ext>
          </a:extLst>
        </xdr:cNvPr>
        <xdr:cNvSpPr txBox="1"/>
      </xdr:nvSpPr>
      <xdr:spPr>
        <a:xfrm>
          <a:off x="22199600" y="18195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169092</xdr:rowOff>
    </xdr:from>
    <xdr:to>
      <xdr:col>112</xdr:col>
      <xdr:colOff>38100</xdr:colOff>
      <xdr:row>107</xdr:row>
      <xdr:rowOff>99242</xdr:rowOff>
    </xdr:to>
    <xdr:sp macro="" textlink="">
      <xdr:nvSpPr>
        <xdr:cNvPr id="707" name="楕円 706">
          <a:extLst>
            <a:ext uri="{FF2B5EF4-FFF2-40B4-BE49-F238E27FC236}">
              <a16:creationId xmlns:a16="http://schemas.microsoft.com/office/drawing/2014/main" xmlns="" id="{404C2B98-42B1-405D-BD62-376B96314BF8}"/>
            </a:ext>
          </a:extLst>
        </xdr:cNvPr>
        <xdr:cNvSpPr/>
      </xdr:nvSpPr>
      <xdr:spPr>
        <a:xfrm>
          <a:off x="21272500" y="183427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48442</xdr:rowOff>
    </xdr:from>
    <xdr:to>
      <xdr:col>116</xdr:col>
      <xdr:colOff>63500</xdr:colOff>
      <xdr:row>107</xdr:row>
      <xdr:rowOff>50074</xdr:rowOff>
    </xdr:to>
    <xdr:cxnSp macro="">
      <xdr:nvCxnSpPr>
        <xdr:cNvPr id="708" name="直線コネクタ 707">
          <a:extLst>
            <a:ext uri="{FF2B5EF4-FFF2-40B4-BE49-F238E27FC236}">
              <a16:creationId xmlns:a16="http://schemas.microsoft.com/office/drawing/2014/main" xmlns="" id="{C9C651D2-E378-4183-98AC-7E6574E7CE31}"/>
            </a:ext>
          </a:extLst>
        </xdr:cNvPr>
        <xdr:cNvCxnSpPr/>
      </xdr:nvCxnSpPr>
      <xdr:spPr>
        <a:xfrm>
          <a:off x="21323300" y="18393592"/>
          <a:ext cx="8382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167458</xdr:rowOff>
    </xdr:from>
    <xdr:to>
      <xdr:col>107</xdr:col>
      <xdr:colOff>101600</xdr:colOff>
      <xdr:row>107</xdr:row>
      <xdr:rowOff>97608</xdr:rowOff>
    </xdr:to>
    <xdr:sp macro="" textlink="">
      <xdr:nvSpPr>
        <xdr:cNvPr id="709" name="楕円 708">
          <a:extLst>
            <a:ext uri="{FF2B5EF4-FFF2-40B4-BE49-F238E27FC236}">
              <a16:creationId xmlns:a16="http://schemas.microsoft.com/office/drawing/2014/main" xmlns="" id="{59DACF7C-4B04-4FEE-A608-DFA9E7C991CB}"/>
            </a:ext>
          </a:extLst>
        </xdr:cNvPr>
        <xdr:cNvSpPr/>
      </xdr:nvSpPr>
      <xdr:spPr>
        <a:xfrm>
          <a:off x="20383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46808</xdr:rowOff>
    </xdr:from>
    <xdr:to>
      <xdr:col>111</xdr:col>
      <xdr:colOff>177800</xdr:colOff>
      <xdr:row>107</xdr:row>
      <xdr:rowOff>48442</xdr:rowOff>
    </xdr:to>
    <xdr:cxnSp macro="">
      <xdr:nvCxnSpPr>
        <xdr:cNvPr id="710" name="直線コネクタ 709">
          <a:extLst>
            <a:ext uri="{FF2B5EF4-FFF2-40B4-BE49-F238E27FC236}">
              <a16:creationId xmlns:a16="http://schemas.microsoft.com/office/drawing/2014/main" xmlns="" id="{8C342C09-F5BC-4DB8-B54B-7C8CC9C0F3AB}"/>
            </a:ext>
          </a:extLst>
        </xdr:cNvPr>
        <xdr:cNvCxnSpPr/>
      </xdr:nvCxnSpPr>
      <xdr:spPr>
        <a:xfrm>
          <a:off x="20434300" y="18391958"/>
          <a:ext cx="88900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167458</xdr:rowOff>
    </xdr:from>
    <xdr:to>
      <xdr:col>102</xdr:col>
      <xdr:colOff>165100</xdr:colOff>
      <xdr:row>107</xdr:row>
      <xdr:rowOff>97608</xdr:rowOff>
    </xdr:to>
    <xdr:sp macro="" textlink="">
      <xdr:nvSpPr>
        <xdr:cNvPr id="711" name="楕円 710">
          <a:extLst>
            <a:ext uri="{FF2B5EF4-FFF2-40B4-BE49-F238E27FC236}">
              <a16:creationId xmlns:a16="http://schemas.microsoft.com/office/drawing/2014/main" xmlns="" id="{65AD6798-D687-44B0-8FAE-FA7F1B772CD5}"/>
            </a:ext>
          </a:extLst>
        </xdr:cNvPr>
        <xdr:cNvSpPr/>
      </xdr:nvSpPr>
      <xdr:spPr>
        <a:xfrm>
          <a:off x="19494500" y="18341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46808</xdr:rowOff>
    </xdr:from>
    <xdr:to>
      <xdr:col>107</xdr:col>
      <xdr:colOff>50800</xdr:colOff>
      <xdr:row>107</xdr:row>
      <xdr:rowOff>46808</xdr:rowOff>
    </xdr:to>
    <xdr:cxnSp macro="">
      <xdr:nvCxnSpPr>
        <xdr:cNvPr id="712" name="直線コネクタ 711">
          <a:extLst>
            <a:ext uri="{FF2B5EF4-FFF2-40B4-BE49-F238E27FC236}">
              <a16:creationId xmlns:a16="http://schemas.microsoft.com/office/drawing/2014/main" xmlns="" id="{27A21470-0EBA-499A-AAA1-E78DCC6C932E}"/>
            </a:ext>
          </a:extLst>
        </xdr:cNvPr>
        <xdr:cNvCxnSpPr/>
      </xdr:nvCxnSpPr>
      <xdr:spPr>
        <a:xfrm>
          <a:off x="19545300" y="1839195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107604</xdr:rowOff>
    </xdr:from>
    <xdr:ext cx="469744" cy="259045"/>
    <xdr:sp macro="" textlink="">
      <xdr:nvSpPr>
        <xdr:cNvPr id="713" name="n_1aveValue【公民館】&#10;一人当たり面積">
          <a:extLst>
            <a:ext uri="{FF2B5EF4-FFF2-40B4-BE49-F238E27FC236}">
              <a16:creationId xmlns:a16="http://schemas.microsoft.com/office/drawing/2014/main" xmlns="" id="{E8B910B2-0702-4F64-9B25-E4DFA7A3E257}"/>
            </a:ext>
          </a:extLst>
        </xdr:cNvPr>
        <xdr:cNvSpPr txBox="1"/>
      </xdr:nvSpPr>
      <xdr:spPr>
        <a:xfrm>
          <a:off x="210757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107604</xdr:rowOff>
    </xdr:from>
    <xdr:ext cx="469744" cy="259045"/>
    <xdr:sp macro="" textlink="">
      <xdr:nvSpPr>
        <xdr:cNvPr id="714" name="n_2aveValue【公民館】&#10;一人当たり面積">
          <a:extLst>
            <a:ext uri="{FF2B5EF4-FFF2-40B4-BE49-F238E27FC236}">
              <a16:creationId xmlns:a16="http://schemas.microsoft.com/office/drawing/2014/main" xmlns="" id="{4B2D4D39-92EE-4AB7-98C6-92E2F386A7E0}"/>
            </a:ext>
          </a:extLst>
        </xdr:cNvPr>
        <xdr:cNvSpPr txBox="1"/>
      </xdr:nvSpPr>
      <xdr:spPr>
        <a:xfrm>
          <a:off x="20199427" y="181098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110870</xdr:rowOff>
    </xdr:from>
    <xdr:ext cx="469744" cy="259045"/>
    <xdr:sp macro="" textlink="">
      <xdr:nvSpPr>
        <xdr:cNvPr id="715" name="n_3aveValue【公民館】&#10;一人当たり面積">
          <a:extLst>
            <a:ext uri="{FF2B5EF4-FFF2-40B4-BE49-F238E27FC236}">
              <a16:creationId xmlns:a16="http://schemas.microsoft.com/office/drawing/2014/main" xmlns="" id="{0F8190A2-7859-42DF-B52A-391E2D2F8D71}"/>
            </a:ext>
          </a:extLst>
        </xdr:cNvPr>
        <xdr:cNvSpPr txBox="1"/>
      </xdr:nvSpPr>
      <xdr:spPr>
        <a:xfrm>
          <a:off x="19310427" y="181131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146793</xdr:rowOff>
    </xdr:from>
    <xdr:ext cx="469744" cy="259045"/>
    <xdr:sp macro="" textlink="">
      <xdr:nvSpPr>
        <xdr:cNvPr id="716" name="n_4aveValue【公民館】&#10;一人当たり面積">
          <a:extLst>
            <a:ext uri="{FF2B5EF4-FFF2-40B4-BE49-F238E27FC236}">
              <a16:creationId xmlns:a16="http://schemas.microsoft.com/office/drawing/2014/main" xmlns="" id="{7A1D1E63-1B3E-4CAA-85AB-AA211EE07760}"/>
            </a:ext>
          </a:extLst>
        </xdr:cNvPr>
        <xdr:cNvSpPr txBox="1"/>
      </xdr:nvSpPr>
      <xdr:spPr>
        <a:xfrm>
          <a:off x="18421427" y="181490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90369</xdr:rowOff>
    </xdr:from>
    <xdr:ext cx="469744" cy="259045"/>
    <xdr:sp macro="" textlink="">
      <xdr:nvSpPr>
        <xdr:cNvPr id="717" name="n_1mainValue【公民館】&#10;一人当たり面積">
          <a:extLst>
            <a:ext uri="{FF2B5EF4-FFF2-40B4-BE49-F238E27FC236}">
              <a16:creationId xmlns:a16="http://schemas.microsoft.com/office/drawing/2014/main" xmlns="" id="{8D13F2AD-03E7-4CAF-B872-B7744364DD22}"/>
            </a:ext>
          </a:extLst>
        </xdr:cNvPr>
        <xdr:cNvSpPr txBox="1"/>
      </xdr:nvSpPr>
      <xdr:spPr>
        <a:xfrm>
          <a:off x="21075727" y="18435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88735</xdr:rowOff>
    </xdr:from>
    <xdr:ext cx="469744" cy="259045"/>
    <xdr:sp macro="" textlink="">
      <xdr:nvSpPr>
        <xdr:cNvPr id="718" name="n_2mainValue【公民館】&#10;一人当たり面積">
          <a:extLst>
            <a:ext uri="{FF2B5EF4-FFF2-40B4-BE49-F238E27FC236}">
              <a16:creationId xmlns:a16="http://schemas.microsoft.com/office/drawing/2014/main" xmlns="" id="{AC16F207-B0A7-4217-BC58-47EFE6CDDDA9}"/>
            </a:ext>
          </a:extLst>
        </xdr:cNvPr>
        <xdr:cNvSpPr txBox="1"/>
      </xdr:nvSpPr>
      <xdr:spPr>
        <a:xfrm>
          <a:off x="20199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88735</xdr:rowOff>
    </xdr:from>
    <xdr:ext cx="469744" cy="259045"/>
    <xdr:sp macro="" textlink="">
      <xdr:nvSpPr>
        <xdr:cNvPr id="719" name="n_3mainValue【公民館】&#10;一人当たり面積">
          <a:extLst>
            <a:ext uri="{FF2B5EF4-FFF2-40B4-BE49-F238E27FC236}">
              <a16:creationId xmlns:a16="http://schemas.microsoft.com/office/drawing/2014/main" xmlns="" id="{4ABE126E-D17D-4C43-A6F9-C773191DAF04}"/>
            </a:ext>
          </a:extLst>
        </xdr:cNvPr>
        <xdr:cNvSpPr txBox="1"/>
      </xdr:nvSpPr>
      <xdr:spPr>
        <a:xfrm>
          <a:off x="19310427" y="18433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20" name="正方形/長方形 719">
          <a:extLst>
            <a:ext uri="{FF2B5EF4-FFF2-40B4-BE49-F238E27FC236}">
              <a16:creationId xmlns:a16="http://schemas.microsoft.com/office/drawing/2014/main" xmlns="" id="{07770C04-FDAF-403E-9711-EA7C4D4FB09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21" name="正方形/長方形 720">
          <a:extLst>
            <a:ext uri="{FF2B5EF4-FFF2-40B4-BE49-F238E27FC236}">
              <a16:creationId xmlns:a16="http://schemas.microsoft.com/office/drawing/2014/main" xmlns="" id="{AFF25503-85BB-421D-863C-26278689002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2" name="テキスト ボックス 721">
          <a:extLst>
            <a:ext uri="{FF2B5EF4-FFF2-40B4-BE49-F238E27FC236}">
              <a16:creationId xmlns:a16="http://schemas.microsoft.com/office/drawing/2014/main" xmlns="" id="{A04116FF-CC7B-41E6-B032-2D03FBF5CFF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類似団体と比較して特に有形固定資産減価償却率が高くなっている施設は、学校施設であり、特に低くなっている施設は、橋りょうである。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学校施設については、中学校が有形固定資産減価償却率が</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91.8</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、小学校の平均が</a:t>
          </a:r>
          <a:r>
            <a:rPr kumimoji="1" lang="en-US" altLang="ja-JP" sz="1100">
              <a:solidFill>
                <a:srgbClr val="FF0000"/>
              </a:solidFill>
              <a:effectLst/>
              <a:latin typeface="ＭＳ Ｐゴシック" panose="020B0600070205080204" pitchFamily="50" charset="-128"/>
              <a:ea typeface="ＭＳ Ｐゴシック" panose="020B0600070205080204" pitchFamily="50" charset="-128"/>
              <a:cs typeface="+mn-cs"/>
            </a:rPr>
            <a:t>88.4</a:t>
          </a:r>
          <a:r>
            <a:rPr kumimoji="1" lang="ja-JP" altLang="ja-JP" sz="1100">
              <a:solidFill>
                <a:srgbClr val="FF0000"/>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となっており、特に中学校の有形固定資産減価償却率が高くなっている。これまで計画的に小中学校の大規模改修を進めており、老朽化対策に取り組んでいる。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公民館及び公営住宅については、公民館が昭和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年、公営住宅が平成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年に建設している。類似団体平均を下回ってはいるが、公民館は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年が経過し老朽化してきているので、大規模改修を計画的に取り組む必要がある。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493EE5A0-A97B-4C76-A1C9-8A6B5AB04505}"/>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00A04A8F-CA8B-4A1D-B5A2-E61E5E00ABB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4F4F854B-AD83-49E2-B64B-B255C23C568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DB0FA77B-F213-4E86-A80D-F83DCC180F46}"/>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37AC1C23-80C9-4634-8F67-A921AF8B15E8}"/>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12F24FCC-D79C-41CD-A9A6-0334254B89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E0B9877C-A85A-4DFC-90DE-3525F32EE95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D11CD3E8-02FF-4DFF-BD10-807C9E16D26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6883F2BF-F000-4B8C-8C38-DCEB9E227F91}"/>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8EDF191E-F8FC-421F-9B2E-1A5FA336AB0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17,326
17,202
14.38
6,018,747
5,681,297
257,034
3,914,426
2,755,795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6E43BCFC-B5D4-4EA5-8DE0-90D1E738B3B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B00260AB-C6A4-4B21-B3B4-B4934830697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C4A00470-0BC7-43B2-B9A0-216B34B574E9}"/>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5C39ACAE-769B-4BCA-AB4E-A67A3F1A67ED}"/>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782BF9B6-0C19-40F6-8CA5-2859095C84B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AE0A14D2-173E-49AC-A643-B227623ADAFC}"/>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6A9066B-2CA2-4410-9AE2-2BD31104E18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3192C9B-A8B7-4F48-A72E-7C2BA57C4F5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0795387F-34A2-4862-8306-B0D13CEC63F5}"/>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E5797CC-C74D-4F9E-9A66-30FF6A1863D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E2BCBDAA-CBEE-4401-B10F-BEC4012AFA3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6604CF2B-AD78-4F91-B882-62C9D6E0DF6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E5E7808-F72C-481F-9BE9-8CC38B59527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B3E20682-0669-4DE2-85C9-1CC09B1D147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F0D134EC-F635-4710-B6BF-45D3CAA076DC}"/>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D18A409D-29CC-4F90-80F3-C1209D630B12}"/>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2D1A06ED-B9EF-4FE7-A153-2D552614FBC4}"/>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EC8FD3C-2C7E-46AB-AABA-70654EC675A7}"/>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xmlns="" id="{24E132E1-52E6-4174-8248-62A932CFB0AC}"/>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357257C7-D315-4749-8988-8DC8D74DE3D6}"/>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xmlns="" id="{F3573725-2A47-4AFD-86DF-879BE22CC599}"/>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xmlns="" id="{F3CD3483-152A-46F4-A2FE-43B21B7CA65B}"/>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xmlns="" id="{1EBCEC3D-062D-4AF1-8F31-C59956A7BFE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xmlns="" id="{56502208-930B-4D5D-9D69-DBEEAD744113}"/>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xmlns="" id="{2745D07F-DF7E-4E38-A450-646F16FCB495}"/>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xmlns="" id="{9DBAAF91-445A-4FC8-A8E9-44B9B8358EC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xmlns="" id="{5A649E0D-7A50-4ED9-858B-8AEB94483765}"/>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xmlns="" id="{0A657F85-19AE-434D-8654-E02F39695FE9}"/>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xmlns="" id="{E8CB03FA-1297-4ECA-8898-BEDBEB042C2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xmlns="" id="{84D82CCF-6E6C-4691-9724-FF5A207470E1}"/>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xmlns="" id="{B1D60DDB-AE92-48C3-858B-477D9BB3F5A8}"/>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xmlns="" id="{EB051660-9654-47E6-904E-3007B215F55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xmlns="" id="{E690E647-C8F7-438A-80A7-3953706CA8BC}"/>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xmlns="" id="{C9A0C17C-35B2-43E5-A2D0-BA3DD94B07EB}"/>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xmlns="" id="{D0EDCFD8-B25C-43AE-8991-805EB56A607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xmlns="" id="{DF3A7452-CF66-4525-B5B7-CF0DC842163B}"/>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xmlns="" id="{DB49544C-A0DF-4DB9-98C1-58B9830B8EB9}"/>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xmlns="" id="{66A58D27-6553-4091-AA52-962552DDBEBA}"/>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xmlns="" id="{6FD502F3-7125-4061-BC67-3F4C32BAE0FA}"/>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xmlns="" id="{5F39AB81-2532-4BCB-99F9-08A6510663BE}"/>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xmlns="" id="{CA80A3A7-B8C1-4459-BD2D-4A662F69AEA2}"/>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xmlns="" id="{618FF846-4F89-4996-AB8A-2C65ECF71A60}"/>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xmlns="" id="{A448F58D-868C-4F16-84CD-EC3ADDCA2BED}"/>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xmlns="" id="{C2AE0506-AD04-4F5A-A482-AD1640F535A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xmlns="" id="{A6F78AD5-E9CA-45A3-B90C-F386D4F69CC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xmlns="" id="{7EF2DBD3-D3E1-479B-B5C2-BE2D7FA4481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xmlns="" id="{9A3B460D-8DE4-4693-9D15-6C26E6F84422}"/>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xmlns="" id="{CF8FE390-D3C4-4D11-91A5-E0CAEC28F144}"/>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xmlns="" id="{712976F6-451D-45A6-892B-D6EC3FAE454E}"/>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xmlns="" id="{A0A3BB90-AC15-465E-9888-A707747C09B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xmlns="" id="{4734C9D0-7AC5-454C-B054-BB007DE7CE9C}"/>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xmlns="" id="{81C4FD8F-BA20-4013-9F1A-3FA00B5CAC02}"/>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xmlns="" id="{B56D7A20-3856-4B9D-B213-B0BE918B74B3}"/>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xmlns="" id="{713FA05E-6E12-47E8-8408-6D03E6D29C94}"/>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xmlns="" id="{4BBB1BF4-B5BC-4059-9490-8A64B102C6D1}"/>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xmlns="" id="{A4297C9F-C598-4010-8E63-98662A517C6C}"/>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xmlns="" id="{58DF3917-944B-41C5-9114-3E40296EFB47}"/>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xmlns="" id="{501FE5D7-9174-495D-A82C-6947A0154CC2}"/>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xmlns="" id="{DB47BA41-3CC5-418B-8522-0225C2C918EF}"/>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xmlns="" id="{8DFF670C-6527-46B1-B7E3-B2DEC5195000}"/>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xmlns="" id="{BCA7841F-F61F-472B-94A5-4C3512FD449F}"/>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xmlns="" id="{DD8484A6-4A02-47E1-9712-C27692114D3F}"/>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102870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xmlns="" id="{3B6E561C-D90D-47CD-A902-451526C0F337}"/>
            </a:ext>
          </a:extLst>
        </xdr:cNvPr>
        <xdr:cNvCxnSpPr/>
      </xdr:nvCxnSpPr>
      <xdr:spPr>
        <a:xfrm flipV="1">
          <a:off x="4634865" y="9532620"/>
          <a:ext cx="0" cy="15708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xmlns="" id="{C174BDF5-74AB-4F5B-94ED-3421937605E0}"/>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xmlns="" id="{013C0871-6DC4-4CBE-8CBC-0902F75B0E69}"/>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49547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xmlns="" id="{0E88009C-B023-4E6B-999F-4EF6BA3D5920}"/>
            </a:ext>
          </a:extLst>
        </xdr:cNvPr>
        <xdr:cNvSpPr txBox="1"/>
      </xdr:nvSpPr>
      <xdr:spPr>
        <a:xfrm>
          <a:off x="4673600" y="93078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102870</xdr:rowOff>
    </xdr:from>
    <xdr:to>
      <xdr:col>24</xdr:col>
      <xdr:colOff>152400</xdr:colOff>
      <xdr:row>55</xdr:row>
      <xdr:rowOff>102870</xdr:rowOff>
    </xdr:to>
    <xdr:cxnSp macro="">
      <xdr:nvCxnSpPr>
        <xdr:cNvPr id="78" name="直線コネクタ 77">
          <a:extLst>
            <a:ext uri="{FF2B5EF4-FFF2-40B4-BE49-F238E27FC236}">
              <a16:creationId xmlns:a16="http://schemas.microsoft.com/office/drawing/2014/main" xmlns="" id="{212B2A87-DE90-43C2-9278-01E42A791898}"/>
            </a:ext>
          </a:extLst>
        </xdr:cNvPr>
        <xdr:cNvCxnSpPr/>
      </xdr:nvCxnSpPr>
      <xdr:spPr>
        <a:xfrm>
          <a:off x="4546600" y="9532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157860</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xmlns="" id="{572DFA40-4A9C-49FE-8DBA-EC1542C8C898}"/>
            </a:ext>
          </a:extLst>
        </xdr:cNvPr>
        <xdr:cNvSpPr txBox="1"/>
      </xdr:nvSpPr>
      <xdr:spPr>
        <a:xfrm>
          <a:off x="4673600" y="1044486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7983</xdr:rowOff>
    </xdr:from>
    <xdr:to>
      <xdr:col>24</xdr:col>
      <xdr:colOff>114300</xdr:colOff>
      <xdr:row>61</xdr:row>
      <xdr:rowOff>109583</xdr:rowOff>
    </xdr:to>
    <xdr:sp macro="" textlink="">
      <xdr:nvSpPr>
        <xdr:cNvPr id="80" name="フローチャート: 判断 79">
          <a:extLst>
            <a:ext uri="{FF2B5EF4-FFF2-40B4-BE49-F238E27FC236}">
              <a16:creationId xmlns:a16="http://schemas.microsoft.com/office/drawing/2014/main" xmlns="" id="{21E849D1-2DA1-4034-98CC-C6E0CEBE738B}"/>
            </a:ext>
          </a:extLst>
        </xdr:cNvPr>
        <xdr:cNvSpPr/>
      </xdr:nvSpPr>
      <xdr:spPr>
        <a:xfrm>
          <a:off x="4584700" y="10466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17780</xdr:rowOff>
    </xdr:from>
    <xdr:to>
      <xdr:col>20</xdr:col>
      <xdr:colOff>38100</xdr:colOff>
      <xdr:row>61</xdr:row>
      <xdr:rowOff>119380</xdr:rowOff>
    </xdr:to>
    <xdr:sp macro="" textlink="">
      <xdr:nvSpPr>
        <xdr:cNvPr id="81" name="フローチャート: 判断 80">
          <a:extLst>
            <a:ext uri="{FF2B5EF4-FFF2-40B4-BE49-F238E27FC236}">
              <a16:creationId xmlns:a16="http://schemas.microsoft.com/office/drawing/2014/main" xmlns="" id="{AEE6A6D3-3C65-4076-96EC-40D6DCC11EB0}"/>
            </a:ext>
          </a:extLst>
        </xdr:cNvPr>
        <xdr:cNvSpPr/>
      </xdr:nvSpPr>
      <xdr:spPr>
        <a:xfrm>
          <a:off x="3746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164737</xdr:rowOff>
    </xdr:from>
    <xdr:to>
      <xdr:col>15</xdr:col>
      <xdr:colOff>101600</xdr:colOff>
      <xdr:row>61</xdr:row>
      <xdr:rowOff>94887</xdr:rowOff>
    </xdr:to>
    <xdr:sp macro="" textlink="">
      <xdr:nvSpPr>
        <xdr:cNvPr id="82" name="フローチャート: 判断 81">
          <a:extLst>
            <a:ext uri="{FF2B5EF4-FFF2-40B4-BE49-F238E27FC236}">
              <a16:creationId xmlns:a16="http://schemas.microsoft.com/office/drawing/2014/main" xmlns="" id="{A21AF659-D160-47E6-820B-065AA23DAD5B}"/>
            </a:ext>
          </a:extLst>
        </xdr:cNvPr>
        <xdr:cNvSpPr/>
      </xdr:nvSpPr>
      <xdr:spPr>
        <a:xfrm>
          <a:off x="2857500" y="10451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123916</xdr:rowOff>
    </xdr:from>
    <xdr:to>
      <xdr:col>10</xdr:col>
      <xdr:colOff>165100</xdr:colOff>
      <xdr:row>61</xdr:row>
      <xdr:rowOff>54066</xdr:rowOff>
    </xdr:to>
    <xdr:sp macro="" textlink="">
      <xdr:nvSpPr>
        <xdr:cNvPr id="83" name="フローチャート: 判断 82">
          <a:extLst>
            <a:ext uri="{FF2B5EF4-FFF2-40B4-BE49-F238E27FC236}">
              <a16:creationId xmlns:a16="http://schemas.microsoft.com/office/drawing/2014/main" xmlns="" id="{C7E381C5-0F99-4589-84B4-DA70CDCB7270}"/>
            </a:ext>
          </a:extLst>
        </xdr:cNvPr>
        <xdr:cNvSpPr/>
      </xdr:nvSpPr>
      <xdr:spPr>
        <a:xfrm>
          <a:off x="1968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91259</xdr:rowOff>
    </xdr:from>
    <xdr:to>
      <xdr:col>6</xdr:col>
      <xdr:colOff>38100</xdr:colOff>
      <xdr:row>61</xdr:row>
      <xdr:rowOff>21409</xdr:rowOff>
    </xdr:to>
    <xdr:sp macro="" textlink="">
      <xdr:nvSpPr>
        <xdr:cNvPr id="84" name="フローチャート: 判断 83">
          <a:extLst>
            <a:ext uri="{FF2B5EF4-FFF2-40B4-BE49-F238E27FC236}">
              <a16:creationId xmlns:a16="http://schemas.microsoft.com/office/drawing/2014/main" xmlns="" id="{130C1171-6F12-4DEB-B6A3-582BEE27ED19}"/>
            </a:ext>
          </a:extLst>
        </xdr:cNvPr>
        <xdr:cNvSpPr/>
      </xdr:nvSpPr>
      <xdr:spPr>
        <a:xfrm>
          <a:off x="1079500" y="10378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31991D72-BFFC-4CE7-90A6-3C143BEBC67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21A73AE0-2567-4938-85FF-1DD829F246C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CA15FF3D-E11D-4D01-B083-FC1237D400BA}"/>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xmlns="" id="{8B75A7BF-76DF-49F8-BC10-F6CCD436040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xmlns="" id="{E479AE36-CF76-4BCB-ABE1-5F2DFF56837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55335</xdr:rowOff>
    </xdr:from>
    <xdr:to>
      <xdr:col>24</xdr:col>
      <xdr:colOff>114300</xdr:colOff>
      <xdr:row>60</xdr:row>
      <xdr:rowOff>156935</xdr:rowOff>
    </xdr:to>
    <xdr:sp macro="" textlink="">
      <xdr:nvSpPr>
        <xdr:cNvPr id="90" name="楕円 89">
          <a:extLst>
            <a:ext uri="{FF2B5EF4-FFF2-40B4-BE49-F238E27FC236}">
              <a16:creationId xmlns:a16="http://schemas.microsoft.com/office/drawing/2014/main" xmlns="" id="{25C208FC-7F47-466A-B8CD-7A670D025A8B}"/>
            </a:ext>
          </a:extLst>
        </xdr:cNvPr>
        <xdr:cNvSpPr/>
      </xdr:nvSpPr>
      <xdr:spPr>
        <a:xfrm>
          <a:off x="4584700" y="10342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78212</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xmlns="" id="{33294F56-59C8-438E-90A2-6F77BDEE61B6}"/>
            </a:ext>
          </a:extLst>
        </xdr:cNvPr>
        <xdr:cNvSpPr txBox="1"/>
      </xdr:nvSpPr>
      <xdr:spPr>
        <a:xfrm>
          <a:off x="4673600" y="10193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61867</xdr:rowOff>
    </xdr:from>
    <xdr:to>
      <xdr:col>20</xdr:col>
      <xdr:colOff>38100</xdr:colOff>
      <xdr:row>60</xdr:row>
      <xdr:rowOff>163467</xdr:rowOff>
    </xdr:to>
    <xdr:sp macro="" textlink="">
      <xdr:nvSpPr>
        <xdr:cNvPr id="92" name="楕円 91">
          <a:extLst>
            <a:ext uri="{FF2B5EF4-FFF2-40B4-BE49-F238E27FC236}">
              <a16:creationId xmlns:a16="http://schemas.microsoft.com/office/drawing/2014/main" xmlns="" id="{380DE6E1-8B20-4E00-A6D5-BA19C2A22F4A}"/>
            </a:ext>
          </a:extLst>
        </xdr:cNvPr>
        <xdr:cNvSpPr/>
      </xdr:nvSpPr>
      <xdr:spPr>
        <a:xfrm>
          <a:off x="3746500" y="10348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106135</xdr:rowOff>
    </xdr:from>
    <xdr:to>
      <xdr:col>24</xdr:col>
      <xdr:colOff>63500</xdr:colOff>
      <xdr:row>60</xdr:row>
      <xdr:rowOff>112667</xdr:rowOff>
    </xdr:to>
    <xdr:cxnSp macro="">
      <xdr:nvCxnSpPr>
        <xdr:cNvPr id="93" name="直線コネクタ 92">
          <a:extLst>
            <a:ext uri="{FF2B5EF4-FFF2-40B4-BE49-F238E27FC236}">
              <a16:creationId xmlns:a16="http://schemas.microsoft.com/office/drawing/2014/main" xmlns="" id="{F7319250-3705-4424-9B0A-1D5F3C28A54D}"/>
            </a:ext>
          </a:extLst>
        </xdr:cNvPr>
        <xdr:cNvCxnSpPr/>
      </xdr:nvCxnSpPr>
      <xdr:spPr>
        <a:xfrm flipV="1">
          <a:off x="3797300" y="10393135"/>
          <a:ext cx="8382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25944</xdr:rowOff>
    </xdr:from>
    <xdr:to>
      <xdr:col>15</xdr:col>
      <xdr:colOff>101600</xdr:colOff>
      <xdr:row>60</xdr:row>
      <xdr:rowOff>127544</xdr:rowOff>
    </xdr:to>
    <xdr:sp macro="" textlink="">
      <xdr:nvSpPr>
        <xdr:cNvPr id="94" name="楕円 93">
          <a:extLst>
            <a:ext uri="{FF2B5EF4-FFF2-40B4-BE49-F238E27FC236}">
              <a16:creationId xmlns:a16="http://schemas.microsoft.com/office/drawing/2014/main" xmlns="" id="{8CF4A268-5EF0-40A5-84F4-2F227EA05781}"/>
            </a:ext>
          </a:extLst>
        </xdr:cNvPr>
        <xdr:cNvSpPr/>
      </xdr:nvSpPr>
      <xdr:spPr>
        <a:xfrm>
          <a:off x="2857500" y="1031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76744</xdr:rowOff>
    </xdr:from>
    <xdr:to>
      <xdr:col>19</xdr:col>
      <xdr:colOff>177800</xdr:colOff>
      <xdr:row>60</xdr:row>
      <xdr:rowOff>112667</xdr:rowOff>
    </xdr:to>
    <xdr:cxnSp macro="">
      <xdr:nvCxnSpPr>
        <xdr:cNvPr id="95" name="直線コネクタ 94">
          <a:extLst>
            <a:ext uri="{FF2B5EF4-FFF2-40B4-BE49-F238E27FC236}">
              <a16:creationId xmlns:a16="http://schemas.microsoft.com/office/drawing/2014/main" xmlns="" id="{2B5DBB9F-D958-4FB0-978F-A224A6DA9601}"/>
            </a:ext>
          </a:extLst>
        </xdr:cNvPr>
        <xdr:cNvCxnSpPr/>
      </xdr:nvCxnSpPr>
      <xdr:spPr>
        <a:xfrm>
          <a:off x="2908300" y="1036374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159838</xdr:rowOff>
    </xdr:from>
    <xdr:to>
      <xdr:col>10</xdr:col>
      <xdr:colOff>165100</xdr:colOff>
      <xdr:row>60</xdr:row>
      <xdr:rowOff>89988</xdr:rowOff>
    </xdr:to>
    <xdr:sp macro="" textlink="">
      <xdr:nvSpPr>
        <xdr:cNvPr id="96" name="楕円 95">
          <a:extLst>
            <a:ext uri="{FF2B5EF4-FFF2-40B4-BE49-F238E27FC236}">
              <a16:creationId xmlns:a16="http://schemas.microsoft.com/office/drawing/2014/main" xmlns="" id="{B2D67421-303F-4D0D-921F-420380F8D217}"/>
            </a:ext>
          </a:extLst>
        </xdr:cNvPr>
        <xdr:cNvSpPr/>
      </xdr:nvSpPr>
      <xdr:spPr>
        <a:xfrm>
          <a:off x="1968500" y="10275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39188</xdr:rowOff>
    </xdr:from>
    <xdr:to>
      <xdr:col>15</xdr:col>
      <xdr:colOff>50800</xdr:colOff>
      <xdr:row>60</xdr:row>
      <xdr:rowOff>76744</xdr:rowOff>
    </xdr:to>
    <xdr:cxnSp macro="">
      <xdr:nvCxnSpPr>
        <xdr:cNvPr id="97" name="直線コネクタ 96">
          <a:extLst>
            <a:ext uri="{FF2B5EF4-FFF2-40B4-BE49-F238E27FC236}">
              <a16:creationId xmlns:a16="http://schemas.microsoft.com/office/drawing/2014/main" xmlns="" id="{6F234C85-546E-47D9-8CC6-881955532B82}"/>
            </a:ext>
          </a:extLst>
        </xdr:cNvPr>
        <xdr:cNvCxnSpPr/>
      </xdr:nvCxnSpPr>
      <xdr:spPr>
        <a:xfrm>
          <a:off x="2019300" y="10326188"/>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110507</xdr:rowOff>
    </xdr:from>
    <xdr:ext cx="405111" cy="259045"/>
    <xdr:sp macro="" textlink="">
      <xdr:nvSpPr>
        <xdr:cNvPr id="98" name="n_1aveValue【体育館・プール】&#10;有形固定資産減価償却率">
          <a:extLst>
            <a:ext uri="{FF2B5EF4-FFF2-40B4-BE49-F238E27FC236}">
              <a16:creationId xmlns:a16="http://schemas.microsoft.com/office/drawing/2014/main" xmlns="" id="{78A67D6F-15C4-433B-87DD-3E5223926F1F}"/>
            </a:ext>
          </a:extLst>
        </xdr:cNvPr>
        <xdr:cNvSpPr txBox="1"/>
      </xdr:nvSpPr>
      <xdr:spPr>
        <a:xfrm>
          <a:off x="3582044" y="10568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86014</xdr:rowOff>
    </xdr:from>
    <xdr:ext cx="405111" cy="259045"/>
    <xdr:sp macro="" textlink="">
      <xdr:nvSpPr>
        <xdr:cNvPr id="99" name="n_2aveValue【体育館・プール】&#10;有形固定資産減価償却率">
          <a:extLst>
            <a:ext uri="{FF2B5EF4-FFF2-40B4-BE49-F238E27FC236}">
              <a16:creationId xmlns:a16="http://schemas.microsoft.com/office/drawing/2014/main" xmlns="" id="{1A6DF143-748C-4DDD-890C-429A1FE2B13E}"/>
            </a:ext>
          </a:extLst>
        </xdr:cNvPr>
        <xdr:cNvSpPr txBox="1"/>
      </xdr:nvSpPr>
      <xdr:spPr>
        <a:xfrm>
          <a:off x="2705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45193</xdr:rowOff>
    </xdr:from>
    <xdr:ext cx="405111" cy="259045"/>
    <xdr:sp macro="" textlink="">
      <xdr:nvSpPr>
        <xdr:cNvPr id="100" name="n_3aveValue【体育館・プール】&#10;有形固定資産減価償却率">
          <a:extLst>
            <a:ext uri="{FF2B5EF4-FFF2-40B4-BE49-F238E27FC236}">
              <a16:creationId xmlns:a16="http://schemas.microsoft.com/office/drawing/2014/main" xmlns="" id="{164AA11B-6C5D-4EE3-8795-D4D71FC82E0C}"/>
            </a:ext>
          </a:extLst>
        </xdr:cNvPr>
        <xdr:cNvSpPr txBox="1"/>
      </xdr:nvSpPr>
      <xdr:spPr>
        <a:xfrm>
          <a:off x="1816744" y="10503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37936</xdr:rowOff>
    </xdr:from>
    <xdr:ext cx="405111" cy="259045"/>
    <xdr:sp macro="" textlink="">
      <xdr:nvSpPr>
        <xdr:cNvPr id="101" name="n_4aveValue【体育館・プール】&#10;有形固定資産減価償却率">
          <a:extLst>
            <a:ext uri="{FF2B5EF4-FFF2-40B4-BE49-F238E27FC236}">
              <a16:creationId xmlns:a16="http://schemas.microsoft.com/office/drawing/2014/main" xmlns="" id="{81DC91F6-F079-45B2-9C3E-C616FEAE9045}"/>
            </a:ext>
          </a:extLst>
        </xdr:cNvPr>
        <xdr:cNvSpPr txBox="1"/>
      </xdr:nvSpPr>
      <xdr:spPr>
        <a:xfrm>
          <a:off x="927744" y="10153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8544</xdr:rowOff>
    </xdr:from>
    <xdr:ext cx="405111" cy="259045"/>
    <xdr:sp macro="" textlink="">
      <xdr:nvSpPr>
        <xdr:cNvPr id="102" name="n_1mainValue【体育館・プール】&#10;有形固定資産減価償却率">
          <a:extLst>
            <a:ext uri="{FF2B5EF4-FFF2-40B4-BE49-F238E27FC236}">
              <a16:creationId xmlns:a16="http://schemas.microsoft.com/office/drawing/2014/main" xmlns="" id="{6D4312C2-5F16-4A6A-88F9-0F33D572898A}"/>
            </a:ext>
          </a:extLst>
        </xdr:cNvPr>
        <xdr:cNvSpPr txBox="1"/>
      </xdr:nvSpPr>
      <xdr:spPr>
        <a:xfrm>
          <a:off x="3582044" y="1012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144071</xdr:rowOff>
    </xdr:from>
    <xdr:ext cx="405111" cy="259045"/>
    <xdr:sp macro="" textlink="">
      <xdr:nvSpPr>
        <xdr:cNvPr id="103" name="n_2mainValue【体育館・プール】&#10;有形固定資産減価償却率">
          <a:extLst>
            <a:ext uri="{FF2B5EF4-FFF2-40B4-BE49-F238E27FC236}">
              <a16:creationId xmlns:a16="http://schemas.microsoft.com/office/drawing/2014/main" xmlns="" id="{012E0B1F-C594-4435-92BE-A8649A642F7B}"/>
            </a:ext>
          </a:extLst>
        </xdr:cNvPr>
        <xdr:cNvSpPr txBox="1"/>
      </xdr:nvSpPr>
      <xdr:spPr>
        <a:xfrm>
          <a:off x="2705744" y="10088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106515</xdr:rowOff>
    </xdr:from>
    <xdr:ext cx="405111" cy="259045"/>
    <xdr:sp macro="" textlink="">
      <xdr:nvSpPr>
        <xdr:cNvPr id="104" name="n_3mainValue【体育館・プール】&#10;有形固定資産減価償却率">
          <a:extLst>
            <a:ext uri="{FF2B5EF4-FFF2-40B4-BE49-F238E27FC236}">
              <a16:creationId xmlns:a16="http://schemas.microsoft.com/office/drawing/2014/main" xmlns="" id="{44A6164F-8EB2-4748-8F35-1FEBD707F00B}"/>
            </a:ext>
          </a:extLst>
        </xdr:cNvPr>
        <xdr:cNvSpPr txBox="1"/>
      </xdr:nvSpPr>
      <xdr:spPr>
        <a:xfrm>
          <a:off x="1816744" y="100506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5" name="正方形/長方形 104">
          <a:extLst>
            <a:ext uri="{FF2B5EF4-FFF2-40B4-BE49-F238E27FC236}">
              <a16:creationId xmlns:a16="http://schemas.microsoft.com/office/drawing/2014/main" xmlns="" id="{0A9F6F55-6DF3-4F5C-A9DB-BA37D13EAF8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6" name="正方形/長方形 105">
          <a:extLst>
            <a:ext uri="{FF2B5EF4-FFF2-40B4-BE49-F238E27FC236}">
              <a16:creationId xmlns:a16="http://schemas.microsoft.com/office/drawing/2014/main" xmlns="" id="{1E999265-0476-4450-AE04-2430D66A9027}"/>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07" name="正方形/長方形 106">
          <a:extLst>
            <a:ext uri="{FF2B5EF4-FFF2-40B4-BE49-F238E27FC236}">
              <a16:creationId xmlns:a16="http://schemas.microsoft.com/office/drawing/2014/main" xmlns="" id="{66ED259A-98C5-4A10-AF5E-09EFA01161E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08" name="正方形/長方形 107">
          <a:extLst>
            <a:ext uri="{FF2B5EF4-FFF2-40B4-BE49-F238E27FC236}">
              <a16:creationId xmlns:a16="http://schemas.microsoft.com/office/drawing/2014/main" xmlns="" id="{C9ADF66E-AEEC-4EA7-9B4D-A5F7317000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9" name="正方形/長方形 108">
          <a:extLst>
            <a:ext uri="{FF2B5EF4-FFF2-40B4-BE49-F238E27FC236}">
              <a16:creationId xmlns:a16="http://schemas.microsoft.com/office/drawing/2014/main" xmlns="" id="{C435E318-01DA-4122-A1CD-5ED72DB60444}"/>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0" name="正方形/長方形 109">
          <a:extLst>
            <a:ext uri="{FF2B5EF4-FFF2-40B4-BE49-F238E27FC236}">
              <a16:creationId xmlns:a16="http://schemas.microsoft.com/office/drawing/2014/main" xmlns="" id="{CB8359AB-701B-4A0F-8EFC-C34642A288E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1" name="正方形/長方形 110">
          <a:extLst>
            <a:ext uri="{FF2B5EF4-FFF2-40B4-BE49-F238E27FC236}">
              <a16:creationId xmlns:a16="http://schemas.microsoft.com/office/drawing/2014/main" xmlns="" id="{AFC46D1D-3417-45FC-8FA4-36ED46003D05}"/>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2" name="正方形/長方形 111">
          <a:extLst>
            <a:ext uri="{FF2B5EF4-FFF2-40B4-BE49-F238E27FC236}">
              <a16:creationId xmlns:a16="http://schemas.microsoft.com/office/drawing/2014/main" xmlns="" id="{5F7ED219-E9D3-435E-90C8-2DE718DD46E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3" name="テキスト ボックス 112">
          <a:extLst>
            <a:ext uri="{FF2B5EF4-FFF2-40B4-BE49-F238E27FC236}">
              <a16:creationId xmlns:a16="http://schemas.microsoft.com/office/drawing/2014/main" xmlns="" id="{322D4DB5-C40E-47E7-A70A-A3397BD7D05E}"/>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4" name="直線コネクタ 113">
          <a:extLst>
            <a:ext uri="{FF2B5EF4-FFF2-40B4-BE49-F238E27FC236}">
              <a16:creationId xmlns:a16="http://schemas.microsoft.com/office/drawing/2014/main" xmlns="" id="{354801E7-251B-42E4-86BE-5D81825381E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115" name="直線コネクタ 114">
          <a:extLst>
            <a:ext uri="{FF2B5EF4-FFF2-40B4-BE49-F238E27FC236}">
              <a16:creationId xmlns:a16="http://schemas.microsoft.com/office/drawing/2014/main" xmlns="" id="{AA9E08F9-487C-4E00-95BD-B80A7A02EA8E}"/>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116" name="テキスト ボックス 115">
          <a:extLst>
            <a:ext uri="{FF2B5EF4-FFF2-40B4-BE49-F238E27FC236}">
              <a16:creationId xmlns:a16="http://schemas.microsoft.com/office/drawing/2014/main" xmlns="" id="{6BEB822C-F813-442F-8C3C-7AB38F5E7410}"/>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117" name="直線コネクタ 116">
          <a:extLst>
            <a:ext uri="{FF2B5EF4-FFF2-40B4-BE49-F238E27FC236}">
              <a16:creationId xmlns:a16="http://schemas.microsoft.com/office/drawing/2014/main" xmlns="" id="{A74ED156-192C-459C-AF39-86AACACC77E2}"/>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118" name="テキスト ボックス 117">
          <a:extLst>
            <a:ext uri="{FF2B5EF4-FFF2-40B4-BE49-F238E27FC236}">
              <a16:creationId xmlns:a16="http://schemas.microsoft.com/office/drawing/2014/main" xmlns="" id="{DCA4B789-C99D-4065-8061-2B258C2201CE}"/>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119" name="直線コネクタ 118">
          <a:extLst>
            <a:ext uri="{FF2B5EF4-FFF2-40B4-BE49-F238E27FC236}">
              <a16:creationId xmlns:a16="http://schemas.microsoft.com/office/drawing/2014/main" xmlns="" id="{BF8F5244-179D-4CA1-A7E0-97F66E5612E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120" name="テキスト ボックス 119">
          <a:extLst>
            <a:ext uri="{FF2B5EF4-FFF2-40B4-BE49-F238E27FC236}">
              <a16:creationId xmlns:a16="http://schemas.microsoft.com/office/drawing/2014/main" xmlns="" id="{EB4AFDF8-D50E-4F6B-BFCD-3A1EB67BFF60}"/>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121" name="直線コネクタ 120">
          <a:extLst>
            <a:ext uri="{FF2B5EF4-FFF2-40B4-BE49-F238E27FC236}">
              <a16:creationId xmlns:a16="http://schemas.microsoft.com/office/drawing/2014/main" xmlns="" id="{335E0C88-F84B-4D99-B413-63D52EB5FFE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122" name="テキスト ボックス 121">
          <a:extLst>
            <a:ext uri="{FF2B5EF4-FFF2-40B4-BE49-F238E27FC236}">
              <a16:creationId xmlns:a16="http://schemas.microsoft.com/office/drawing/2014/main" xmlns="" id="{73463A2B-7686-47A2-BCB4-830B8AB6402F}"/>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123" name="直線コネクタ 122">
          <a:extLst>
            <a:ext uri="{FF2B5EF4-FFF2-40B4-BE49-F238E27FC236}">
              <a16:creationId xmlns:a16="http://schemas.microsoft.com/office/drawing/2014/main" xmlns="" id="{B27C47F0-4897-4316-A8EB-00FF5BD16119}"/>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124" name="テキスト ボックス 123">
          <a:extLst>
            <a:ext uri="{FF2B5EF4-FFF2-40B4-BE49-F238E27FC236}">
              <a16:creationId xmlns:a16="http://schemas.microsoft.com/office/drawing/2014/main" xmlns="" id="{C8BC6DAC-9116-4E40-A0EC-2E561E80500F}"/>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25" name="直線コネクタ 124">
          <a:extLst>
            <a:ext uri="{FF2B5EF4-FFF2-40B4-BE49-F238E27FC236}">
              <a16:creationId xmlns:a16="http://schemas.microsoft.com/office/drawing/2014/main" xmlns="" id="{1A19AD92-2ACD-4974-8A91-A9DFDB28FE0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26" name="テキスト ボックス 125">
          <a:extLst>
            <a:ext uri="{FF2B5EF4-FFF2-40B4-BE49-F238E27FC236}">
              <a16:creationId xmlns:a16="http://schemas.microsoft.com/office/drawing/2014/main" xmlns="" id="{63B02F3D-ACBF-4D76-B9A7-37684366F8BF}"/>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7" name="【体育館・プール】&#10;一人当たり面積グラフ枠">
          <a:extLst>
            <a:ext uri="{FF2B5EF4-FFF2-40B4-BE49-F238E27FC236}">
              <a16:creationId xmlns:a16="http://schemas.microsoft.com/office/drawing/2014/main" xmlns="" id="{5D9FE26D-E15E-4A33-84A4-C39C61DCF2CD}"/>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93980</xdr:rowOff>
    </xdr:from>
    <xdr:to>
      <xdr:col>54</xdr:col>
      <xdr:colOff>189865</xdr:colOff>
      <xdr:row>64</xdr:row>
      <xdr:rowOff>50800</xdr:rowOff>
    </xdr:to>
    <xdr:cxnSp macro="">
      <xdr:nvCxnSpPr>
        <xdr:cNvPr id="128" name="直線コネクタ 127">
          <a:extLst>
            <a:ext uri="{FF2B5EF4-FFF2-40B4-BE49-F238E27FC236}">
              <a16:creationId xmlns:a16="http://schemas.microsoft.com/office/drawing/2014/main" xmlns="" id="{73E0A2E1-9488-4D9C-B909-D7FF55D53EF0}"/>
            </a:ext>
          </a:extLst>
        </xdr:cNvPr>
        <xdr:cNvCxnSpPr/>
      </xdr:nvCxnSpPr>
      <xdr:spPr>
        <a:xfrm flipV="1">
          <a:off x="10476865" y="9523730"/>
          <a:ext cx="0" cy="14998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54627</xdr:rowOff>
    </xdr:from>
    <xdr:ext cx="469744" cy="259045"/>
    <xdr:sp macro="" textlink="">
      <xdr:nvSpPr>
        <xdr:cNvPr id="129" name="【体育館・プール】&#10;一人当たり面積最小値テキスト">
          <a:extLst>
            <a:ext uri="{FF2B5EF4-FFF2-40B4-BE49-F238E27FC236}">
              <a16:creationId xmlns:a16="http://schemas.microsoft.com/office/drawing/2014/main" xmlns="" id="{44D09C72-D4BC-4BA2-BCBF-10B654158940}"/>
            </a:ext>
          </a:extLst>
        </xdr:cNvPr>
        <xdr:cNvSpPr txBox="1"/>
      </xdr:nvSpPr>
      <xdr:spPr>
        <a:xfrm>
          <a:off x="10515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50800</xdr:rowOff>
    </xdr:from>
    <xdr:to>
      <xdr:col>55</xdr:col>
      <xdr:colOff>88900</xdr:colOff>
      <xdr:row>64</xdr:row>
      <xdr:rowOff>50800</xdr:rowOff>
    </xdr:to>
    <xdr:cxnSp macro="">
      <xdr:nvCxnSpPr>
        <xdr:cNvPr id="130" name="直線コネクタ 129">
          <a:extLst>
            <a:ext uri="{FF2B5EF4-FFF2-40B4-BE49-F238E27FC236}">
              <a16:creationId xmlns:a16="http://schemas.microsoft.com/office/drawing/2014/main" xmlns="" id="{A0E97A1A-D746-42FA-9641-FD7CCD5A7338}"/>
            </a:ext>
          </a:extLst>
        </xdr:cNvPr>
        <xdr:cNvCxnSpPr/>
      </xdr:nvCxnSpPr>
      <xdr:spPr>
        <a:xfrm>
          <a:off x="10388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40657</xdr:rowOff>
    </xdr:from>
    <xdr:ext cx="469744" cy="259045"/>
    <xdr:sp macro="" textlink="">
      <xdr:nvSpPr>
        <xdr:cNvPr id="131" name="【体育館・プール】&#10;一人当たり面積最大値テキスト">
          <a:extLst>
            <a:ext uri="{FF2B5EF4-FFF2-40B4-BE49-F238E27FC236}">
              <a16:creationId xmlns:a16="http://schemas.microsoft.com/office/drawing/2014/main" xmlns="" id="{F1F2D3DF-EF3F-46CD-ABCC-C37437334D33}"/>
            </a:ext>
          </a:extLst>
        </xdr:cNvPr>
        <xdr:cNvSpPr txBox="1"/>
      </xdr:nvSpPr>
      <xdr:spPr>
        <a:xfrm>
          <a:off x="10515600" y="929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93980</xdr:rowOff>
    </xdr:from>
    <xdr:to>
      <xdr:col>55</xdr:col>
      <xdr:colOff>88900</xdr:colOff>
      <xdr:row>55</xdr:row>
      <xdr:rowOff>93980</xdr:rowOff>
    </xdr:to>
    <xdr:cxnSp macro="">
      <xdr:nvCxnSpPr>
        <xdr:cNvPr id="132" name="直線コネクタ 131">
          <a:extLst>
            <a:ext uri="{FF2B5EF4-FFF2-40B4-BE49-F238E27FC236}">
              <a16:creationId xmlns:a16="http://schemas.microsoft.com/office/drawing/2014/main" xmlns="" id="{99DC1B78-9416-4ACE-850A-940D7AE6AA42}"/>
            </a:ext>
          </a:extLst>
        </xdr:cNvPr>
        <xdr:cNvCxnSpPr/>
      </xdr:nvCxnSpPr>
      <xdr:spPr>
        <a:xfrm>
          <a:off x="10388600" y="9523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64787</xdr:rowOff>
    </xdr:from>
    <xdr:ext cx="469744" cy="259045"/>
    <xdr:sp macro="" textlink="">
      <xdr:nvSpPr>
        <xdr:cNvPr id="133" name="【体育館・プール】&#10;一人当たり面積平均値テキスト">
          <a:extLst>
            <a:ext uri="{FF2B5EF4-FFF2-40B4-BE49-F238E27FC236}">
              <a16:creationId xmlns:a16="http://schemas.microsoft.com/office/drawing/2014/main" xmlns="" id="{AA5B400E-E0BC-43E4-9C87-47992379EE87}"/>
            </a:ext>
          </a:extLst>
        </xdr:cNvPr>
        <xdr:cNvSpPr txBox="1"/>
      </xdr:nvSpPr>
      <xdr:spPr>
        <a:xfrm>
          <a:off x="10515600" y="10351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41910</xdr:rowOff>
    </xdr:from>
    <xdr:to>
      <xdr:col>55</xdr:col>
      <xdr:colOff>50800</xdr:colOff>
      <xdr:row>61</xdr:row>
      <xdr:rowOff>143510</xdr:rowOff>
    </xdr:to>
    <xdr:sp macro="" textlink="">
      <xdr:nvSpPr>
        <xdr:cNvPr id="134" name="フローチャート: 判断 133">
          <a:extLst>
            <a:ext uri="{FF2B5EF4-FFF2-40B4-BE49-F238E27FC236}">
              <a16:creationId xmlns:a16="http://schemas.microsoft.com/office/drawing/2014/main" xmlns="" id="{936FC554-B7C9-46D9-9EA5-511397AD3345}"/>
            </a:ext>
          </a:extLst>
        </xdr:cNvPr>
        <xdr:cNvSpPr/>
      </xdr:nvSpPr>
      <xdr:spPr>
        <a:xfrm>
          <a:off x="10426700" y="10500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72390</xdr:rowOff>
    </xdr:from>
    <xdr:to>
      <xdr:col>50</xdr:col>
      <xdr:colOff>165100</xdr:colOff>
      <xdr:row>62</xdr:row>
      <xdr:rowOff>2540</xdr:rowOff>
    </xdr:to>
    <xdr:sp macro="" textlink="">
      <xdr:nvSpPr>
        <xdr:cNvPr id="135" name="フローチャート: 判断 134">
          <a:extLst>
            <a:ext uri="{FF2B5EF4-FFF2-40B4-BE49-F238E27FC236}">
              <a16:creationId xmlns:a16="http://schemas.microsoft.com/office/drawing/2014/main" xmlns="" id="{30C6F7EE-1B20-4D2F-8B47-6C043C15BDBF}"/>
            </a:ext>
          </a:extLst>
        </xdr:cNvPr>
        <xdr:cNvSpPr/>
      </xdr:nvSpPr>
      <xdr:spPr>
        <a:xfrm>
          <a:off x="9588500" y="10530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38100</xdr:rowOff>
    </xdr:from>
    <xdr:to>
      <xdr:col>46</xdr:col>
      <xdr:colOff>38100</xdr:colOff>
      <xdr:row>61</xdr:row>
      <xdr:rowOff>139700</xdr:rowOff>
    </xdr:to>
    <xdr:sp macro="" textlink="">
      <xdr:nvSpPr>
        <xdr:cNvPr id="136" name="フローチャート: 判断 135">
          <a:extLst>
            <a:ext uri="{FF2B5EF4-FFF2-40B4-BE49-F238E27FC236}">
              <a16:creationId xmlns:a16="http://schemas.microsoft.com/office/drawing/2014/main" xmlns="" id="{0B253E5B-F9DC-4DF9-898B-AC51A75138B5}"/>
            </a:ext>
          </a:extLst>
        </xdr:cNvPr>
        <xdr:cNvSpPr/>
      </xdr:nvSpPr>
      <xdr:spPr>
        <a:xfrm>
          <a:off x="8699500" y="10496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80010</xdr:rowOff>
    </xdr:from>
    <xdr:to>
      <xdr:col>41</xdr:col>
      <xdr:colOff>101600</xdr:colOff>
      <xdr:row>62</xdr:row>
      <xdr:rowOff>10160</xdr:rowOff>
    </xdr:to>
    <xdr:sp macro="" textlink="">
      <xdr:nvSpPr>
        <xdr:cNvPr id="137" name="フローチャート: 判断 136">
          <a:extLst>
            <a:ext uri="{FF2B5EF4-FFF2-40B4-BE49-F238E27FC236}">
              <a16:creationId xmlns:a16="http://schemas.microsoft.com/office/drawing/2014/main" xmlns="" id="{DCCF53EA-CC07-438A-A054-669575161A8E}"/>
            </a:ext>
          </a:extLst>
        </xdr:cNvPr>
        <xdr:cNvSpPr/>
      </xdr:nvSpPr>
      <xdr:spPr>
        <a:xfrm>
          <a:off x="7810500" y="1053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129540</xdr:rowOff>
    </xdr:from>
    <xdr:to>
      <xdr:col>36</xdr:col>
      <xdr:colOff>165100</xdr:colOff>
      <xdr:row>62</xdr:row>
      <xdr:rowOff>59690</xdr:rowOff>
    </xdr:to>
    <xdr:sp macro="" textlink="">
      <xdr:nvSpPr>
        <xdr:cNvPr id="138" name="フローチャート: 判断 137">
          <a:extLst>
            <a:ext uri="{FF2B5EF4-FFF2-40B4-BE49-F238E27FC236}">
              <a16:creationId xmlns:a16="http://schemas.microsoft.com/office/drawing/2014/main" xmlns="" id="{F64240EA-361D-4082-8442-5BD7E04B3C67}"/>
            </a:ext>
          </a:extLst>
        </xdr:cNvPr>
        <xdr:cNvSpPr/>
      </xdr:nvSpPr>
      <xdr:spPr>
        <a:xfrm>
          <a:off x="6921500" y="10587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39" name="テキスト ボックス 138">
          <a:extLst>
            <a:ext uri="{FF2B5EF4-FFF2-40B4-BE49-F238E27FC236}">
              <a16:creationId xmlns:a16="http://schemas.microsoft.com/office/drawing/2014/main" xmlns="" id="{6DAB7851-C38F-4781-AA70-C815271861E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0" name="テキスト ボックス 139">
          <a:extLst>
            <a:ext uri="{FF2B5EF4-FFF2-40B4-BE49-F238E27FC236}">
              <a16:creationId xmlns:a16="http://schemas.microsoft.com/office/drawing/2014/main" xmlns="" id="{579BD5DD-4D87-4DB2-A93F-D9A37052135C}"/>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1" name="テキスト ボックス 140">
          <a:extLst>
            <a:ext uri="{FF2B5EF4-FFF2-40B4-BE49-F238E27FC236}">
              <a16:creationId xmlns:a16="http://schemas.microsoft.com/office/drawing/2014/main" xmlns="" id="{9B9A237B-55FE-4F29-B66B-552367D9D55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2" name="テキスト ボックス 141">
          <a:extLst>
            <a:ext uri="{FF2B5EF4-FFF2-40B4-BE49-F238E27FC236}">
              <a16:creationId xmlns:a16="http://schemas.microsoft.com/office/drawing/2014/main" xmlns="" id="{30303A90-1CD1-4262-B12D-AFF743933C9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3" name="テキスト ボックス 142">
          <a:extLst>
            <a:ext uri="{FF2B5EF4-FFF2-40B4-BE49-F238E27FC236}">
              <a16:creationId xmlns:a16="http://schemas.microsoft.com/office/drawing/2014/main" xmlns="" id="{AFADC4CE-B533-4D29-A8C5-F0D85E9B2461}"/>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121920</xdr:rowOff>
    </xdr:from>
    <xdr:to>
      <xdr:col>55</xdr:col>
      <xdr:colOff>50800</xdr:colOff>
      <xdr:row>62</xdr:row>
      <xdr:rowOff>52070</xdr:rowOff>
    </xdr:to>
    <xdr:sp macro="" textlink="">
      <xdr:nvSpPr>
        <xdr:cNvPr id="144" name="楕円 143">
          <a:extLst>
            <a:ext uri="{FF2B5EF4-FFF2-40B4-BE49-F238E27FC236}">
              <a16:creationId xmlns:a16="http://schemas.microsoft.com/office/drawing/2014/main" xmlns="" id="{09DC00C0-56B2-45F2-888F-6E61A1D20484}"/>
            </a:ext>
          </a:extLst>
        </xdr:cNvPr>
        <xdr:cNvSpPr/>
      </xdr:nvSpPr>
      <xdr:spPr>
        <a:xfrm>
          <a:off x="10426700" y="10580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100347</xdr:rowOff>
    </xdr:from>
    <xdr:ext cx="469744" cy="259045"/>
    <xdr:sp macro="" textlink="">
      <xdr:nvSpPr>
        <xdr:cNvPr id="145" name="【体育館・プール】&#10;一人当たり面積該当値テキスト">
          <a:extLst>
            <a:ext uri="{FF2B5EF4-FFF2-40B4-BE49-F238E27FC236}">
              <a16:creationId xmlns:a16="http://schemas.microsoft.com/office/drawing/2014/main" xmlns="" id="{D67AD4FC-32DD-4C48-BA0C-3AE63226B4F3}"/>
            </a:ext>
          </a:extLst>
        </xdr:cNvPr>
        <xdr:cNvSpPr txBox="1"/>
      </xdr:nvSpPr>
      <xdr:spPr>
        <a:xfrm>
          <a:off x="10515600" y="1055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61</xdr:row>
      <xdr:rowOff>120650</xdr:rowOff>
    </xdr:from>
    <xdr:to>
      <xdr:col>50</xdr:col>
      <xdr:colOff>165100</xdr:colOff>
      <xdr:row>62</xdr:row>
      <xdr:rowOff>50800</xdr:rowOff>
    </xdr:to>
    <xdr:sp macro="" textlink="">
      <xdr:nvSpPr>
        <xdr:cNvPr id="146" name="楕円 145">
          <a:extLst>
            <a:ext uri="{FF2B5EF4-FFF2-40B4-BE49-F238E27FC236}">
              <a16:creationId xmlns:a16="http://schemas.microsoft.com/office/drawing/2014/main" xmlns="" id="{BBEABFDF-FA56-4CDD-B3CE-A61B2006A80A}"/>
            </a:ext>
          </a:extLst>
        </xdr:cNvPr>
        <xdr:cNvSpPr/>
      </xdr:nvSpPr>
      <xdr:spPr>
        <a:xfrm>
          <a:off x="9588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0</xdr:rowOff>
    </xdr:from>
    <xdr:to>
      <xdr:col>55</xdr:col>
      <xdr:colOff>0</xdr:colOff>
      <xdr:row>62</xdr:row>
      <xdr:rowOff>1270</xdr:rowOff>
    </xdr:to>
    <xdr:cxnSp macro="">
      <xdr:nvCxnSpPr>
        <xdr:cNvPr id="147" name="直線コネクタ 146">
          <a:extLst>
            <a:ext uri="{FF2B5EF4-FFF2-40B4-BE49-F238E27FC236}">
              <a16:creationId xmlns:a16="http://schemas.microsoft.com/office/drawing/2014/main" xmlns="" id="{2B3BBD16-C617-483A-8254-510763682560}"/>
            </a:ext>
          </a:extLst>
        </xdr:cNvPr>
        <xdr:cNvCxnSpPr/>
      </xdr:nvCxnSpPr>
      <xdr:spPr>
        <a:xfrm>
          <a:off x="9639300" y="10629900"/>
          <a:ext cx="8382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61</xdr:row>
      <xdr:rowOff>119380</xdr:rowOff>
    </xdr:from>
    <xdr:to>
      <xdr:col>46</xdr:col>
      <xdr:colOff>38100</xdr:colOff>
      <xdr:row>62</xdr:row>
      <xdr:rowOff>49530</xdr:rowOff>
    </xdr:to>
    <xdr:sp macro="" textlink="">
      <xdr:nvSpPr>
        <xdr:cNvPr id="148" name="楕円 147">
          <a:extLst>
            <a:ext uri="{FF2B5EF4-FFF2-40B4-BE49-F238E27FC236}">
              <a16:creationId xmlns:a16="http://schemas.microsoft.com/office/drawing/2014/main" xmlns="" id="{CEE5B4F1-586B-491A-84CC-8502F520B9F9}"/>
            </a:ext>
          </a:extLst>
        </xdr:cNvPr>
        <xdr:cNvSpPr/>
      </xdr:nvSpPr>
      <xdr:spPr>
        <a:xfrm>
          <a:off x="8699500" y="10577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61</xdr:row>
      <xdr:rowOff>170180</xdr:rowOff>
    </xdr:from>
    <xdr:to>
      <xdr:col>50</xdr:col>
      <xdr:colOff>114300</xdr:colOff>
      <xdr:row>62</xdr:row>
      <xdr:rowOff>0</xdr:rowOff>
    </xdr:to>
    <xdr:cxnSp macro="">
      <xdr:nvCxnSpPr>
        <xdr:cNvPr id="149" name="直線コネクタ 148">
          <a:extLst>
            <a:ext uri="{FF2B5EF4-FFF2-40B4-BE49-F238E27FC236}">
              <a16:creationId xmlns:a16="http://schemas.microsoft.com/office/drawing/2014/main" xmlns="" id="{8F4063C5-959F-4B21-9AC2-F6EA32C13386}"/>
            </a:ext>
          </a:extLst>
        </xdr:cNvPr>
        <xdr:cNvCxnSpPr/>
      </xdr:nvCxnSpPr>
      <xdr:spPr>
        <a:xfrm>
          <a:off x="8750300" y="106286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61</xdr:row>
      <xdr:rowOff>118110</xdr:rowOff>
    </xdr:from>
    <xdr:to>
      <xdr:col>41</xdr:col>
      <xdr:colOff>101600</xdr:colOff>
      <xdr:row>62</xdr:row>
      <xdr:rowOff>48260</xdr:rowOff>
    </xdr:to>
    <xdr:sp macro="" textlink="">
      <xdr:nvSpPr>
        <xdr:cNvPr id="150" name="楕円 149">
          <a:extLst>
            <a:ext uri="{FF2B5EF4-FFF2-40B4-BE49-F238E27FC236}">
              <a16:creationId xmlns:a16="http://schemas.microsoft.com/office/drawing/2014/main" xmlns="" id="{8D285408-7901-4148-9CF8-3F78F976E813}"/>
            </a:ext>
          </a:extLst>
        </xdr:cNvPr>
        <xdr:cNvSpPr/>
      </xdr:nvSpPr>
      <xdr:spPr>
        <a:xfrm>
          <a:off x="7810500" y="1057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61</xdr:row>
      <xdr:rowOff>168910</xdr:rowOff>
    </xdr:from>
    <xdr:to>
      <xdr:col>45</xdr:col>
      <xdr:colOff>177800</xdr:colOff>
      <xdr:row>61</xdr:row>
      <xdr:rowOff>170180</xdr:rowOff>
    </xdr:to>
    <xdr:cxnSp macro="">
      <xdr:nvCxnSpPr>
        <xdr:cNvPr id="151" name="直線コネクタ 150">
          <a:extLst>
            <a:ext uri="{FF2B5EF4-FFF2-40B4-BE49-F238E27FC236}">
              <a16:creationId xmlns:a16="http://schemas.microsoft.com/office/drawing/2014/main" xmlns="" id="{D0E98ACF-FB1A-4212-9BBF-89C6AF4FD5F2}"/>
            </a:ext>
          </a:extLst>
        </xdr:cNvPr>
        <xdr:cNvCxnSpPr/>
      </xdr:nvCxnSpPr>
      <xdr:spPr>
        <a:xfrm>
          <a:off x="7861300" y="1062736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19067</xdr:rowOff>
    </xdr:from>
    <xdr:ext cx="469744" cy="259045"/>
    <xdr:sp macro="" textlink="">
      <xdr:nvSpPr>
        <xdr:cNvPr id="152" name="n_1aveValue【体育館・プール】&#10;一人当たり面積">
          <a:extLst>
            <a:ext uri="{FF2B5EF4-FFF2-40B4-BE49-F238E27FC236}">
              <a16:creationId xmlns:a16="http://schemas.microsoft.com/office/drawing/2014/main" xmlns="" id="{3BBFE2A3-663A-43AE-94EA-CF4A0FA7EAF8}"/>
            </a:ext>
          </a:extLst>
        </xdr:cNvPr>
        <xdr:cNvSpPr txBox="1"/>
      </xdr:nvSpPr>
      <xdr:spPr>
        <a:xfrm>
          <a:off x="9391727" y="10306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59</xdr:row>
      <xdr:rowOff>156227</xdr:rowOff>
    </xdr:from>
    <xdr:ext cx="469744" cy="259045"/>
    <xdr:sp macro="" textlink="">
      <xdr:nvSpPr>
        <xdr:cNvPr id="153" name="n_2aveValue【体育館・プール】&#10;一人当たり面積">
          <a:extLst>
            <a:ext uri="{FF2B5EF4-FFF2-40B4-BE49-F238E27FC236}">
              <a16:creationId xmlns:a16="http://schemas.microsoft.com/office/drawing/2014/main" xmlns="" id="{8FF96C01-9CD4-444F-A241-8C23869CB5B7}"/>
            </a:ext>
          </a:extLst>
        </xdr:cNvPr>
        <xdr:cNvSpPr txBox="1"/>
      </xdr:nvSpPr>
      <xdr:spPr>
        <a:xfrm>
          <a:off x="8515427" y="10271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26687</xdr:rowOff>
    </xdr:from>
    <xdr:ext cx="469744" cy="259045"/>
    <xdr:sp macro="" textlink="">
      <xdr:nvSpPr>
        <xdr:cNvPr id="154" name="n_3aveValue【体育館・プール】&#10;一人当たり面積">
          <a:extLst>
            <a:ext uri="{FF2B5EF4-FFF2-40B4-BE49-F238E27FC236}">
              <a16:creationId xmlns:a16="http://schemas.microsoft.com/office/drawing/2014/main" xmlns="" id="{A59BB3D4-8DF4-46C2-BC06-BFFFC1D304CB}"/>
            </a:ext>
          </a:extLst>
        </xdr:cNvPr>
        <xdr:cNvSpPr txBox="1"/>
      </xdr:nvSpPr>
      <xdr:spPr>
        <a:xfrm>
          <a:off x="7626427" y="103136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76217</xdr:rowOff>
    </xdr:from>
    <xdr:ext cx="469744" cy="259045"/>
    <xdr:sp macro="" textlink="">
      <xdr:nvSpPr>
        <xdr:cNvPr id="155" name="n_4aveValue【体育館・プール】&#10;一人当たり面積">
          <a:extLst>
            <a:ext uri="{FF2B5EF4-FFF2-40B4-BE49-F238E27FC236}">
              <a16:creationId xmlns:a16="http://schemas.microsoft.com/office/drawing/2014/main" xmlns="" id="{E4910010-886A-4829-9375-2D6612EBDB7D}"/>
            </a:ext>
          </a:extLst>
        </xdr:cNvPr>
        <xdr:cNvSpPr txBox="1"/>
      </xdr:nvSpPr>
      <xdr:spPr>
        <a:xfrm>
          <a:off x="6737427" y="10363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62</xdr:row>
      <xdr:rowOff>41927</xdr:rowOff>
    </xdr:from>
    <xdr:ext cx="469744" cy="259045"/>
    <xdr:sp macro="" textlink="">
      <xdr:nvSpPr>
        <xdr:cNvPr id="156" name="n_1mainValue【体育館・プール】&#10;一人当たり面積">
          <a:extLst>
            <a:ext uri="{FF2B5EF4-FFF2-40B4-BE49-F238E27FC236}">
              <a16:creationId xmlns:a16="http://schemas.microsoft.com/office/drawing/2014/main" xmlns="" id="{0CEBB216-205D-4749-9018-FCA4667EB623}"/>
            </a:ext>
          </a:extLst>
        </xdr:cNvPr>
        <xdr:cNvSpPr txBox="1"/>
      </xdr:nvSpPr>
      <xdr:spPr>
        <a:xfrm>
          <a:off x="9391727" y="1067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40657</xdr:rowOff>
    </xdr:from>
    <xdr:ext cx="469744" cy="259045"/>
    <xdr:sp macro="" textlink="">
      <xdr:nvSpPr>
        <xdr:cNvPr id="157" name="n_2mainValue【体育館・プール】&#10;一人当たり面積">
          <a:extLst>
            <a:ext uri="{FF2B5EF4-FFF2-40B4-BE49-F238E27FC236}">
              <a16:creationId xmlns:a16="http://schemas.microsoft.com/office/drawing/2014/main" xmlns="" id="{910F9B4F-5327-4B4D-B6E4-E8350A84A361}"/>
            </a:ext>
          </a:extLst>
        </xdr:cNvPr>
        <xdr:cNvSpPr txBox="1"/>
      </xdr:nvSpPr>
      <xdr:spPr>
        <a:xfrm>
          <a:off x="8515427" y="106705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39387</xdr:rowOff>
    </xdr:from>
    <xdr:ext cx="469744" cy="259045"/>
    <xdr:sp macro="" textlink="">
      <xdr:nvSpPr>
        <xdr:cNvPr id="158" name="n_3mainValue【体育館・プール】&#10;一人当たり面積">
          <a:extLst>
            <a:ext uri="{FF2B5EF4-FFF2-40B4-BE49-F238E27FC236}">
              <a16:creationId xmlns:a16="http://schemas.microsoft.com/office/drawing/2014/main" xmlns="" id="{9965E554-5136-4570-8AB3-040554B74F6D}"/>
            </a:ext>
          </a:extLst>
        </xdr:cNvPr>
        <xdr:cNvSpPr txBox="1"/>
      </xdr:nvSpPr>
      <xdr:spPr>
        <a:xfrm>
          <a:off x="7626427" y="10669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59" name="正方形/長方形 158">
          <a:extLst>
            <a:ext uri="{FF2B5EF4-FFF2-40B4-BE49-F238E27FC236}">
              <a16:creationId xmlns:a16="http://schemas.microsoft.com/office/drawing/2014/main" xmlns="" id="{BA6FEC4A-5281-4AA9-B1BB-6ACF5DEC4748}"/>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0" name="正方形/長方形 159">
          <a:extLst>
            <a:ext uri="{FF2B5EF4-FFF2-40B4-BE49-F238E27FC236}">
              <a16:creationId xmlns:a16="http://schemas.microsoft.com/office/drawing/2014/main" xmlns="" id="{D68253D3-FEEA-4FB1-8D1B-74BCFD7DBB8A}"/>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1" name="正方形/長方形 160">
          <a:extLst>
            <a:ext uri="{FF2B5EF4-FFF2-40B4-BE49-F238E27FC236}">
              <a16:creationId xmlns:a16="http://schemas.microsoft.com/office/drawing/2014/main" xmlns="" id="{05054511-0A0D-4FC5-B5C0-1BF7EDAA78F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62" name="正方形/長方形 161">
          <a:extLst>
            <a:ext uri="{FF2B5EF4-FFF2-40B4-BE49-F238E27FC236}">
              <a16:creationId xmlns:a16="http://schemas.microsoft.com/office/drawing/2014/main" xmlns="" id="{ECDE278A-7301-4AC3-B12B-B82CFE386D4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63" name="正方形/長方形 162">
          <a:extLst>
            <a:ext uri="{FF2B5EF4-FFF2-40B4-BE49-F238E27FC236}">
              <a16:creationId xmlns:a16="http://schemas.microsoft.com/office/drawing/2014/main" xmlns="" id="{04BCE6BD-B4C3-4042-8997-602C5C51756C}"/>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64" name="正方形/長方形 163">
          <a:extLst>
            <a:ext uri="{FF2B5EF4-FFF2-40B4-BE49-F238E27FC236}">
              <a16:creationId xmlns:a16="http://schemas.microsoft.com/office/drawing/2014/main" xmlns="" id="{1DE5A109-D0CB-4DF5-9797-BC195787772C}"/>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65" name="正方形/長方形 164">
          <a:extLst>
            <a:ext uri="{FF2B5EF4-FFF2-40B4-BE49-F238E27FC236}">
              <a16:creationId xmlns:a16="http://schemas.microsoft.com/office/drawing/2014/main" xmlns="" id="{8E5527BD-C65D-4012-A29C-8121D0A502E2}"/>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66" name="正方形/長方形 165">
          <a:extLst>
            <a:ext uri="{FF2B5EF4-FFF2-40B4-BE49-F238E27FC236}">
              <a16:creationId xmlns:a16="http://schemas.microsoft.com/office/drawing/2014/main" xmlns="" id="{0885D96A-F120-40E8-869C-9EA375E6F137}"/>
            </a:ext>
          </a:extLst>
        </xdr:cNvPr>
        <xdr:cNvSpPr/>
      </xdr:nvSpPr>
      <xdr:spPr>
        <a:xfrm>
          <a:off x="762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68</xdr:row>
      <xdr:rowOff>152400</xdr:rowOff>
    </xdr:from>
    <xdr:to>
      <xdr:col>59</xdr:col>
      <xdr:colOff>88900</xdr:colOff>
      <xdr:row>72</xdr:row>
      <xdr:rowOff>101600</xdr:rowOff>
    </xdr:to>
    <xdr:sp macro="" textlink="">
      <xdr:nvSpPr>
        <xdr:cNvPr id="167" name="正方形/長方形 166">
          <a:extLst>
            <a:ext uri="{FF2B5EF4-FFF2-40B4-BE49-F238E27FC236}">
              <a16:creationId xmlns:a16="http://schemas.microsoft.com/office/drawing/2014/main" xmlns="" id="{9D3FDD44-DF0A-4EAA-8C64-B905A46D80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68" name="正方形/長方形 167">
          <a:extLst>
            <a:ext uri="{FF2B5EF4-FFF2-40B4-BE49-F238E27FC236}">
              <a16:creationId xmlns:a16="http://schemas.microsoft.com/office/drawing/2014/main" xmlns="" id="{C0F7D7F5-90DA-4E00-8AAD-465BB160A656}"/>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69" name="正方形/長方形 168">
          <a:extLst>
            <a:ext uri="{FF2B5EF4-FFF2-40B4-BE49-F238E27FC236}">
              <a16:creationId xmlns:a16="http://schemas.microsoft.com/office/drawing/2014/main" xmlns="" id="{556D829A-DA2C-4FFF-99AB-F36401983486}"/>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70" name="正方形/長方形 169">
          <a:extLst>
            <a:ext uri="{FF2B5EF4-FFF2-40B4-BE49-F238E27FC236}">
              <a16:creationId xmlns:a16="http://schemas.microsoft.com/office/drawing/2014/main" xmlns="" id="{6574AD09-CDD6-42FC-B4EB-D493348E705D}"/>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71" name="正方形/長方形 170">
          <a:extLst>
            <a:ext uri="{FF2B5EF4-FFF2-40B4-BE49-F238E27FC236}">
              <a16:creationId xmlns:a16="http://schemas.microsoft.com/office/drawing/2014/main" xmlns="" id="{26718E6A-0289-4F7F-9AD4-8EA5AEEB731C}"/>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72" name="正方形/長方形 171">
          <a:extLst>
            <a:ext uri="{FF2B5EF4-FFF2-40B4-BE49-F238E27FC236}">
              <a16:creationId xmlns:a16="http://schemas.microsoft.com/office/drawing/2014/main" xmlns="" id="{797703C7-2C03-4B44-B100-42488BDC9B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173" name="正方形/長方形 172">
          <a:extLst>
            <a:ext uri="{FF2B5EF4-FFF2-40B4-BE49-F238E27FC236}">
              <a16:creationId xmlns:a16="http://schemas.microsoft.com/office/drawing/2014/main" xmlns="" id="{5CFD397A-CB34-4B8C-AB66-BA4BCC1A3D30}"/>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174" name="正方形/長方形 173">
          <a:extLst>
            <a:ext uri="{FF2B5EF4-FFF2-40B4-BE49-F238E27FC236}">
              <a16:creationId xmlns:a16="http://schemas.microsoft.com/office/drawing/2014/main" xmlns="" id="{D0BD2052-5208-4721-81B9-1E65A394E500}"/>
            </a:ext>
          </a:extLst>
        </xdr:cNvPr>
        <xdr:cNvSpPr/>
      </xdr:nvSpPr>
      <xdr:spPr>
        <a:xfrm>
          <a:off x="6604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91</xdr:row>
      <xdr:rowOff>19050</xdr:rowOff>
    </xdr:from>
    <xdr:to>
      <xdr:col>28</xdr:col>
      <xdr:colOff>152400</xdr:colOff>
      <xdr:row>94</xdr:row>
      <xdr:rowOff>139700</xdr:rowOff>
    </xdr:to>
    <xdr:sp macro="" textlink="">
      <xdr:nvSpPr>
        <xdr:cNvPr id="175" name="正方形/長方形 174">
          <a:extLst>
            <a:ext uri="{FF2B5EF4-FFF2-40B4-BE49-F238E27FC236}">
              <a16:creationId xmlns:a16="http://schemas.microsoft.com/office/drawing/2014/main" xmlns="" id="{3299C237-1215-4691-AC78-202D346D751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176" name="正方形/長方形 175">
          <a:extLst>
            <a:ext uri="{FF2B5EF4-FFF2-40B4-BE49-F238E27FC236}">
              <a16:creationId xmlns:a16="http://schemas.microsoft.com/office/drawing/2014/main" xmlns="" id="{73DE9822-4E16-42F6-8234-572BD5829239}"/>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177" name="正方形/長方形 176">
          <a:extLst>
            <a:ext uri="{FF2B5EF4-FFF2-40B4-BE49-F238E27FC236}">
              <a16:creationId xmlns:a16="http://schemas.microsoft.com/office/drawing/2014/main" xmlns="" id="{EC1DD74E-496E-4904-A6BA-35A92FB9E6C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178" name="正方形/長方形 177">
          <a:extLst>
            <a:ext uri="{FF2B5EF4-FFF2-40B4-BE49-F238E27FC236}">
              <a16:creationId xmlns:a16="http://schemas.microsoft.com/office/drawing/2014/main" xmlns="" id="{953C7ED0-D299-4DEB-A25E-7A0E117A821A}"/>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179" name="正方形/長方形 178">
          <a:extLst>
            <a:ext uri="{FF2B5EF4-FFF2-40B4-BE49-F238E27FC236}">
              <a16:creationId xmlns:a16="http://schemas.microsoft.com/office/drawing/2014/main" xmlns="" id="{989399EB-B37F-4A7F-AC90-7D9508D4F6A0}"/>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180" name="正方形/長方形 179">
          <a:extLst>
            <a:ext uri="{FF2B5EF4-FFF2-40B4-BE49-F238E27FC236}">
              <a16:creationId xmlns:a16="http://schemas.microsoft.com/office/drawing/2014/main" xmlns="" id="{5ABCDC31-778E-43F6-94F0-7925CCF9ADA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181" name="正方形/長方形 180">
          <a:extLst>
            <a:ext uri="{FF2B5EF4-FFF2-40B4-BE49-F238E27FC236}">
              <a16:creationId xmlns:a16="http://schemas.microsoft.com/office/drawing/2014/main" xmlns="" id="{209833D0-0323-4B78-9278-C90AFC8965FE}"/>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182" name="正方形/長方形 181">
          <a:extLst>
            <a:ext uri="{FF2B5EF4-FFF2-40B4-BE49-F238E27FC236}">
              <a16:creationId xmlns:a16="http://schemas.microsoft.com/office/drawing/2014/main" xmlns="" id="{B489F091-AB36-4E53-B196-B667C50CD62C}"/>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183" name="正方形/長方形 182">
          <a:extLst>
            <a:ext uri="{FF2B5EF4-FFF2-40B4-BE49-F238E27FC236}">
              <a16:creationId xmlns:a16="http://schemas.microsoft.com/office/drawing/2014/main" xmlns="" id="{8AE7CDC0-7CCB-47F1-9D11-751B88BE22D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184" name="正方形/長方形 183">
          <a:extLst>
            <a:ext uri="{FF2B5EF4-FFF2-40B4-BE49-F238E27FC236}">
              <a16:creationId xmlns:a16="http://schemas.microsoft.com/office/drawing/2014/main" xmlns="" id="{C90A4F71-5A89-41C5-B481-0B5226C200A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185" name="正方形/長方形 184">
          <a:extLst>
            <a:ext uri="{FF2B5EF4-FFF2-40B4-BE49-F238E27FC236}">
              <a16:creationId xmlns:a16="http://schemas.microsoft.com/office/drawing/2014/main" xmlns="" id="{CDAC8CE5-FF4B-4C5B-A773-B9165C2A32FF}"/>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186" name="正方形/長方形 185">
          <a:extLst>
            <a:ext uri="{FF2B5EF4-FFF2-40B4-BE49-F238E27FC236}">
              <a16:creationId xmlns:a16="http://schemas.microsoft.com/office/drawing/2014/main" xmlns="" id="{5C9A1D7E-67ED-4B62-80FA-6F5B0549D6F7}"/>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187" name="正方形/長方形 186">
          <a:extLst>
            <a:ext uri="{FF2B5EF4-FFF2-40B4-BE49-F238E27FC236}">
              <a16:creationId xmlns:a16="http://schemas.microsoft.com/office/drawing/2014/main" xmlns="" id="{9503AAD2-6089-443C-9378-FD056C1FFF71}"/>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188" name="正方形/長方形 187">
          <a:extLst>
            <a:ext uri="{FF2B5EF4-FFF2-40B4-BE49-F238E27FC236}">
              <a16:creationId xmlns:a16="http://schemas.microsoft.com/office/drawing/2014/main" xmlns="" id="{42409C0C-B6C9-4C80-9900-39B05F4E8CF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189" name="正方形/長方形 188">
          <a:extLst>
            <a:ext uri="{FF2B5EF4-FFF2-40B4-BE49-F238E27FC236}">
              <a16:creationId xmlns:a16="http://schemas.microsoft.com/office/drawing/2014/main" xmlns="" id="{4DDB0A77-7B42-4EF8-9E5A-A8BAC2400A64}"/>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190" name="正方形/長方形 189">
          <a:extLst>
            <a:ext uri="{FF2B5EF4-FFF2-40B4-BE49-F238E27FC236}">
              <a16:creationId xmlns:a16="http://schemas.microsoft.com/office/drawing/2014/main" xmlns="" id="{7E59F744-7EFB-41E4-B945-9163774C828E}"/>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191" name="正方形/長方形 190">
          <a:extLst>
            <a:ext uri="{FF2B5EF4-FFF2-40B4-BE49-F238E27FC236}">
              <a16:creationId xmlns:a16="http://schemas.microsoft.com/office/drawing/2014/main" xmlns="" id="{87182EDE-D5A7-4FF0-B53F-9E6A3F23BA91}"/>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192" name="正方形/長方形 191">
          <a:extLst>
            <a:ext uri="{FF2B5EF4-FFF2-40B4-BE49-F238E27FC236}">
              <a16:creationId xmlns:a16="http://schemas.microsoft.com/office/drawing/2014/main" xmlns="" id="{9A4E5A1E-79D7-42D6-9B24-8928C80D9129}"/>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193" name="正方形/長方形 192">
          <a:extLst>
            <a:ext uri="{FF2B5EF4-FFF2-40B4-BE49-F238E27FC236}">
              <a16:creationId xmlns:a16="http://schemas.microsoft.com/office/drawing/2014/main" xmlns="" id="{ADBC3228-EA0B-4B62-A241-F79548A141BE}"/>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194" name="正方形/長方形 193">
          <a:extLst>
            <a:ext uri="{FF2B5EF4-FFF2-40B4-BE49-F238E27FC236}">
              <a16:creationId xmlns:a16="http://schemas.microsoft.com/office/drawing/2014/main" xmlns="" id="{798753C3-033B-4D04-9D14-AC22AD3F47B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195" name="正方形/長方形 194">
          <a:extLst>
            <a:ext uri="{FF2B5EF4-FFF2-40B4-BE49-F238E27FC236}">
              <a16:creationId xmlns:a16="http://schemas.microsoft.com/office/drawing/2014/main" xmlns="" id="{7AA459EB-0BFB-43B3-9C8B-F5DE2856D16C}"/>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196" name="正方形/長方形 195">
          <a:extLst>
            <a:ext uri="{FF2B5EF4-FFF2-40B4-BE49-F238E27FC236}">
              <a16:creationId xmlns:a16="http://schemas.microsoft.com/office/drawing/2014/main" xmlns="" id="{2D292415-23D9-4139-9442-037B4E30C5B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197" name="正方形/長方形 196">
          <a:extLst>
            <a:ext uri="{FF2B5EF4-FFF2-40B4-BE49-F238E27FC236}">
              <a16:creationId xmlns:a16="http://schemas.microsoft.com/office/drawing/2014/main" xmlns="" id="{6288384E-23AD-4F2B-9A4F-580E06F1A69F}"/>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198" name="正方形/長方形 197">
          <a:extLst>
            <a:ext uri="{FF2B5EF4-FFF2-40B4-BE49-F238E27FC236}">
              <a16:creationId xmlns:a16="http://schemas.microsoft.com/office/drawing/2014/main" xmlns="" id="{23DB9B56-D442-4F59-B264-133EA876CB3A}"/>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199" name="正方形/長方形 198">
          <a:extLst>
            <a:ext uri="{FF2B5EF4-FFF2-40B4-BE49-F238E27FC236}">
              <a16:creationId xmlns:a16="http://schemas.microsoft.com/office/drawing/2014/main" xmlns="" id="{D12CAE86-25DA-4CB2-8416-D8E1A9FF8275}"/>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200" name="正方形/長方形 199">
          <a:extLst>
            <a:ext uri="{FF2B5EF4-FFF2-40B4-BE49-F238E27FC236}">
              <a16:creationId xmlns:a16="http://schemas.microsoft.com/office/drawing/2014/main" xmlns="" id="{0A44000E-5ED3-4FDA-A7C0-22D99CDD728B}"/>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201" name="正方形/長方形 200">
          <a:extLst>
            <a:ext uri="{FF2B5EF4-FFF2-40B4-BE49-F238E27FC236}">
              <a16:creationId xmlns:a16="http://schemas.microsoft.com/office/drawing/2014/main" xmlns="" id="{7B8CDF78-D8FB-4E0B-8C6B-18238097DC1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202" name="正方形/長方形 201">
          <a:extLst>
            <a:ext uri="{FF2B5EF4-FFF2-40B4-BE49-F238E27FC236}">
              <a16:creationId xmlns:a16="http://schemas.microsoft.com/office/drawing/2014/main" xmlns="" id="{F5C3141F-D66E-4CDA-B91A-88EA4A4FAF0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203" name="正方形/長方形 202">
          <a:extLst>
            <a:ext uri="{FF2B5EF4-FFF2-40B4-BE49-F238E27FC236}">
              <a16:creationId xmlns:a16="http://schemas.microsoft.com/office/drawing/2014/main" xmlns="" id="{6624EEED-8605-4B63-9974-43A7E94DFCC9}"/>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204" name="正方形/長方形 203">
          <a:extLst>
            <a:ext uri="{FF2B5EF4-FFF2-40B4-BE49-F238E27FC236}">
              <a16:creationId xmlns:a16="http://schemas.microsoft.com/office/drawing/2014/main" xmlns="" id="{BC209299-34B0-4ADA-9822-CB0A8805C54B}"/>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205" name="正方形/長方形 204">
          <a:extLst>
            <a:ext uri="{FF2B5EF4-FFF2-40B4-BE49-F238E27FC236}">
              <a16:creationId xmlns:a16="http://schemas.microsoft.com/office/drawing/2014/main" xmlns="" id="{CF987ADD-A910-46D7-A374-A736E249AC3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206" name="正方形/長方形 205">
          <a:extLst>
            <a:ext uri="{FF2B5EF4-FFF2-40B4-BE49-F238E27FC236}">
              <a16:creationId xmlns:a16="http://schemas.microsoft.com/office/drawing/2014/main" xmlns="" id="{43F5C561-827F-4C4B-B38A-254C54B6C07E}"/>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207" name="正方形/長方形 206">
          <a:extLst>
            <a:ext uri="{FF2B5EF4-FFF2-40B4-BE49-F238E27FC236}">
              <a16:creationId xmlns:a16="http://schemas.microsoft.com/office/drawing/2014/main" xmlns="" id="{0538EFD1-2ECB-45D9-B63C-F3F9B5B1BAA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208" name="正方形/長方形 207">
          <a:extLst>
            <a:ext uri="{FF2B5EF4-FFF2-40B4-BE49-F238E27FC236}">
              <a16:creationId xmlns:a16="http://schemas.microsoft.com/office/drawing/2014/main" xmlns="" id="{D21F1DC9-6CB0-48B9-B65D-CA44118A455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209" name="正方形/長方形 208">
          <a:extLst>
            <a:ext uri="{FF2B5EF4-FFF2-40B4-BE49-F238E27FC236}">
              <a16:creationId xmlns:a16="http://schemas.microsoft.com/office/drawing/2014/main" xmlns="" id="{670975B9-49E1-4DD8-B085-D163618A655B}"/>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210" name="正方形/長方形 209">
          <a:extLst>
            <a:ext uri="{FF2B5EF4-FFF2-40B4-BE49-F238E27FC236}">
              <a16:creationId xmlns:a16="http://schemas.microsoft.com/office/drawing/2014/main" xmlns="" id="{BDC5DD11-14AC-468E-98F5-AD5DB05D1EF4}"/>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211" name="正方形/長方形 210">
          <a:extLst>
            <a:ext uri="{FF2B5EF4-FFF2-40B4-BE49-F238E27FC236}">
              <a16:creationId xmlns:a16="http://schemas.microsoft.com/office/drawing/2014/main" xmlns="" id="{E564DAE0-9D9A-4B41-AD3B-AC32B623C0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212" name="正方形/長方形 211">
          <a:extLst>
            <a:ext uri="{FF2B5EF4-FFF2-40B4-BE49-F238E27FC236}">
              <a16:creationId xmlns:a16="http://schemas.microsoft.com/office/drawing/2014/main" xmlns="" id="{9C35E8D1-2FE4-4F3D-ADD8-4CAEF6C68508}"/>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213" name="正方形/長方形 212">
          <a:extLst>
            <a:ext uri="{FF2B5EF4-FFF2-40B4-BE49-F238E27FC236}">
              <a16:creationId xmlns:a16="http://schemas.microsoft.com/office/drawing/2014/main" xmlns="" id="{B049D974-4DCF-4E0C-98C0-0DEAAA529A29}"/>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214" name="正方形/長方形 213">
          <a:extLst>
            <a:ext uri="{FF2B5EF4-FFF2-40B4-BE49-F238E27FC236}">
              <a16:creationId xmlns:a16="http://schemas.microsoft.com/office/drawing/2014/main" xmlns="" id="{9ECD291C-4B4D-4B22-A831-3BA511803FA8}"/>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215" name="テキスト ボックス 214">
          <a:extLst>
            <a:ext uri="{FF2B5EF4-FFF2-40B4-BE49-F238E27FC236}">
              <a16:creationId xmlns:a16="http://schemas.microsoft.com/office/drawing/2014/main" xmlns="" id="{7C61A686-8F8A-48D5-8BE2-7F71E1E3530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216" name="直線コネクタ 215">
          <a:extLst>
            <a:ext uri="{FF2B5EF4-FFF2-40B4-BE49-F238E27FC236}">
              <a16:creationId xmlns:a16="http://schemas.microsoft.com/office/drawing/2014/main" xmlns="" id="{8B040BC2-8A58-46FB-8A93-097F0B87745B}"/>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217" name="テキスト ボックス 216">
          <a:extLst>
            <a:ext uri="{FF2B5EF4-FFF2-40B4-BE49-F238E27FC236}">
              <a16:creationId xmlns:a16="http://schemas.microsoft.com/office/drawing/2014/main" xmlns="" id="{CD379964-8A36-437E-9279-3B75A040CD2A}"/>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0</xdr:rowOff>
    </xdr:from>
    <xdr:to>
      <xdr:col>89</xdr:col>
      <xdr:colOff>177800</xdr:colOff>
      <xdr:row>64</xdr:row>
      <xdr:rowOff>0</xdr:rowOff>
    </xdr:to>
    <xdr:cxnSp macro="">
      <xdr:nvCxnSpPr>
        <xdr:cNvPr id="218" name="直線コネクタ 217">
          <a:extLst>
            <a:ext uri="{FF2B5EF4-FFF2-40B4-BE49-F238E27FC236}">
              <a16:creationId xmlns:a16="http://schemas.microsoft.com/office/drawing/2014/main" xmlns="" id="{6C084A08-8AF5-4148-AB4F-69A1A996BDA2}"/>
            </a:ext>
          </a:extLst>
        </xdr:cNvPr>
        <xdr:cNvCxnSpPr/>
      </xdr:nvCxnSpPr>
      <xdr:spPr>
        <a:xfrm>
          <a:off x="12446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29227</xdr:rowOff>
    </xdr:from>
    <xdr:ext cx="403059" cy="259045"/>
    <xdr:sp macro="" textlink="">
      <xdr:nvSpPr>
        <xdr:cNvPr id="219" name="テキスト ボックス 218">
          <a:extLst>
            <a:ext uri="{FF2B5EF4-FFF2-40B4-BE49-F238E27FC236}">
              <a16:creationId xmlns:a16="http://schemas.microsoft.com/office/drawing/2014/main" xmlns="" id="{48EB178F-812A-4393-8FA2-028DC1B3E1CC}"/>
            </a:ext>
          </a:extLst>
        </xdr:cNvPr>
        <xdr:cNvSpPr txBox="1"/>
      </xdr:nvSpPr>
      <xdr:spPr>
        <a:xfrm>
          <a:off x="12042941" y="1083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57150</xdr:rowOff>
    </xdr:from>
    <xdr:to>
      <xdr:col>89</xdr:col>
      <xdr:colOff>177800</xdr:colOff>
      <xdr:row>61</xdr:row>
      <xdr:rowOff>57150</xdr:rowOff>
    </xdr:to>
    <xdr:cxnSp macro="">
      <xdr:nvCxnSpPr>
        <xdr:cNvPr id="220" name="直線コネクタ 219">
          <a:extLst>
            <a:ext uri="{FF2B5EF4-FFF2-40B4-BE49-F238E27FC236}">
              <a16:creationId xmlns:a16="http://schemas.microsoft.com/office/drawing/2014/main" xmlns="" id="{BA4E05D6-657C-4EF7-A853-DC551B570A17}"/>
            </a:ext>
          </a:extLst>
        </xdr:cNvPr>
        <xdr:cNvCxnSpPr/>
      </xdr:nvCxnSpPr>
      <xdr:spPr>
        <a:xfrm>
          <a:off x="12446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86377</xdr:rowOff>
    </xdr:from>
    <xdr:ext cx="403059" cy="259045"/>
    <xdr:sp macro="" textlink="">
      <xdr:nvSpPr>
        <xdr:cNvPr id="221" name="テキスト ボックス 220">
          <a:extLst>
            <a:ext uri="{FF2B5EF4-FFF2-40B4-BE49-F238E27FC236}">
              <a16:creationId xmlns:a16="http://schemas.microsoft.com/office/drawing/2014/main" xmlns="" id="{B6ADC4C6-344D-4ED5-8C61-394416BB4901}"/>
            </a:ext>
          </a:extLst>
        </xdr:cNvPr>
        <xdr:cNvSpPr txBox="1"/>
      </xdr:nvSpPr>
      <xdr:spPr>
        <a:xfrm>
          <a:off x="12042941" y="1037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114300</xdr:rowOff>
    </xdr:from>
    <xdr:to>
      <xdr:col>89</xdr:col>
      <xdr:colOff>177800</xdr:colOff>
      <xdr:row>58</xdr:row>
      <xdr:rowOff>114300</xdr:rowOff>
    </xdr:to>
    <xdr:cxnSp macro="">
      <xdr:nvCxnSpPr>
        <xdr:cNvPr id="222" name="直線コネクタ 221">
          <a:extLst>
            <a:ext uri="{FF2B5EF4-FFF2-40B4-BE49-F238E27FC236}">
              <a16:creationId xmlns:a16="http://schemas.microsoft.com/office/drawing/2014/main" xmlns="" id="{BFAAEC22-B489-42B7-800C-E542185566FE}"/>
            </a:ext>
          </a:extLst>
        </xdr:cNvPr>
        <xdr:cNvCxnSpPr/>
      </xdr:nvCxnSpPr>
      <xdr:spPr>
        <a:xfrm>
          <a:off x="12446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57</xdr:row>
      <xdr:rowOff>143527</xdr:rowOff>
    </xdr:from>
    <xdr:ext cx="403059" cy="259045"/>
    <xdr:sp macro="" textlink="">
      <xdr:nvSpPr>
        <xdr:cNvPr id="223" name="テキスト ボックス 222">
          <a:extLst>
            <a:ext uri="{FF2B5EF4-FFF2-40B4-BE49-F238E27FC236}">
              <a16:creationId xmlns:a16="http://schemas.microsoft.com/office/drawing/2014/main" xmlns="" id="{ADCDCEA7-4F08-434D-AB2D-F6430F8BA32C}"/>
            </a:ext>
          </a:extLst>
        </xdr:cNvPr>
        <xdr:cNvSpPr txBox="1"/>
      </xdr:nvSpPr>
      <xdr:spPr>
        <a:xfrm>
          <a:off x="12042941" y="991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0</xdr:rowOff>
    </xdr:from>
    <xdr:to>
      <xdr:col>89</xdr:col>
      <xdr:colOff>177800</xdr:colOff>
      <xdr:row>56</xdr:row>
      <xdr:rowOff>0</xdr:rowOff>
    </xdr:to>
    <xdr:cxnSp macro="">
      <xdr:nvCxnSpPr>
        <xdr:cNvPr id="224" name="直線コネクタ 223">
          <a:extLst>
            <a:ext uri="{FF2B5EF4-FFF2-40B4-BE49-F238E27FC236}">
              <a16:creationId xmlns:a16="http://schemas.microsoft.com/office/drawing/2014/main" xmlns="" id="{40EB03C5-7B09-4593-A5D4-EE99176CEE67}"/>
            </a:ext>
          </a:extLst>
        </xdr:cNvPr>
        <xdr:cNvCxnSpPr/>
      </xdr:nvCxnSpPr>
      <xdr:spPr>
        <a:xfrm>
          <a:off x="12446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55</xdr:row>
      <xdr:rowOff>29227</xdr:rowOff>
    </xdr:from>
    <xdr:ext cx="403059" cy="259045"/>
    <xdr:sp macro="" textlink="">
      <xdr:nvSpPr>
        <xdr:cNvPr id="225" name="テキスト ボックス 224">
          <a:extLst>
            <a:ext uri="{FF2B5EF4-FFF2-40B4-BE49-F238E27FC236}">
              <a16:creationId xmlns:a16="http://schemas.microsoft.com/office/drawing/2014/main" xmlns="" id="{571D3657-822E-4C97-9E1B-15DDA1807A5F}"/>
            </a:ext>
          </a:extLst>
        </xdr:cNvPr>
        <xdr:cNvSpPr txBox="1"/>
      </xdr:nvSpPr>
      <xdr:spPr>
        <a:xfrm>
          <a:off x="12042941" y="94589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226" name="直線コネクタ 225">
          <a:extLst>
            <a:ext uri="{FF2B5EF4-FFF2-40B4-BE49-F238E27FC236}">
              <a16:creationId xmlns:a16="http://schemas.microsoft.com/office/drawing/2014/main" xmlns="" id="{9D1E9D53-D25D-4E58-838C-67D7431EC4D2}"/>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227" name="テキスト ボックス 226">
          <a:extLst>
            <a:ext uri="{FF2B5EF4-FFF2-40B4-BE49-F238E27FC236}">
              <a16:creationId xmlns:a16="http://schemas.microsoft.com/office/drawing/2014/main" xmlns="" id="{AB9174A7-FEC7-46CD-B8EC-312AD97C2F7A}"/>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228" name="【保健センター・保健所】&#10;有形固定資産減価償却率グラフ枠">
          <a:extLst>
            <a:ext uri="{FF2B5EF4-FFF2-40B4-BE49-F238E27FC236}">
              <a16:creationId xmlns:a16="http://schemas.microsoft.com/office/drawing/2014/main" xmlns="" id="{EAEE900A-53C6-4959-B2A0-91AA954AD282}"/>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4572</xdr:rowOff>
    </xdr:from>
    <xdr:to>
      <xdr:col>85</xdr:col>
      <xdr:colOff>126364</xdr:colOff>
      <xdr:row>64</xdr:row>
      <xdr:rowOff>93726</xdr:rowOff>
    </xdr:to>
    <xdr:cxnSp macro="">
      <xdr:nvCxnSpPr>
        <xdr:cNvPr id="229" name="直線コネクタ 228">
          <a:extLst>
            <a:ext uri="{FF2B5EF4-FFF2-40B4-BE49-F238E27FC236}">
              <a16:creationId xmlns:a16="http://schemas.microsoft.com/office/drawing/2014/main" xmlns="" id="{6A430A6F-2EB1-4E7A-A39C-DBFF7B206952}"/>
            </a:ext>
          </a:extLst>
        </xdr:cNvPr>
        <xdr:cNvCxnSpPr/>
      </xdr:nvCxnSpPr>
      <xdr:spPr>
        <a:xfrm flipV="1">
          <a:off x="16318864" y="9777222"/>
          <a:ext cx="0" cy="12893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97553</xdr:rowOff>
    </xdr:from>
    <xdr:ext cx="405111" cy="259045"/>
    <xdr:sp macro="" textlink="">
      <xdr:nvSpPr>
        <xdr:cNvPr id="230" name="【保健センター・保健所】&#10;有形固定資産減価償却率最小値テキスト">
          <a:extLst>
            <a:ext uri="{FF2B5EF4-FFF2-40B4-BE49-F238E27FC236}">
              <a16:creationId xmlns:a16="http://schemas.microsoft.com/office/drawing/2014/main" xmlns="" id="{5D7A8863-EDBD-48E4-BBED-262871822BE8}"/>
            </a:ext>
          </a:extLst>
        </xdr:cNvPr>
        <xdr:cNvSpPr txBox="1"/>
      </xdr:nvSpPr>
      <xdr:spPr>
        <a:xfrm>
          <a:off x="16357600" y="11070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93726</xdr:rowOff>
    </xdr:from>
    <xdr:to>
      <xdr:col>86</xdr:col>
      <xdr:colOff>25400</xdr:colOff>
      <xdr:row>64</xdr:row>
      <xdr:rowOff>93726</xdr:rowOff>
    </xdr:to>
    <xdr:cxnSp macro="">
      <xdr:nvCxnSpPr>
        <xdr:cNvPr id="231" name="直線コネクタ 230">
          <a:extLst>
            <a:ext uri="{FF2B5EF4-FFF2-40B4-BE49-F238E27FC236}">
              <a16:creationId xmlns:a16="http://schemas.microsoft.com/office/drawing/2014/main" xmlns="" id="{058BD327-578D-4288-A7AD-28F238CCD72D}"/>
            </a:ext>
          </a:extLst>
        </xdr:cNvPr>
        <xdr:cNvCxnSpPr/>
      </xdr:nvCxnSpPr>
      <xdr:spPr>
        <a:xfrm>
          <a:off x="16230600" y="11066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122699</xdr:rowOff>
    </xdr:from>
    <xdr:ext cx="405111" cy="259045"/>
    <xdr:sp macro="" textlink="">
      <xdr:nvSpPr>
        <xdr:cNvPr id="232" name="【保健センター・保健所】&#10;有形固定資産減価償却率最大値テキスト">
          <a:extLst>
            <a:ext uri="{FF2B5EF4-FFF2-40B4-BE49-F238E27FC236}">
              <a16:creationId xmlns:a16="http://schemas.microsoft.com/office/drawing/2014/main" xmlns="" id="{07CAB51D-075C-48AA-81A7-A4E343674C47}"/>
            </a:ext>
          </a:extLst>
        </xdr:cNvPr>
        <xdr:cNvSpPr txBox="1"/>
      </xdr:nvSpPr>
      <xdr:spPr>
        <a:xfrm>
          <a:off x="16357600" y="9552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4572</xdr:rowOff>
    </xdr:from>
    <xdr:to>
      <xdr:col>86</xdr:col>
      <xdr:colOff>25400</xdr:colOff>
      <xdr:row>57</xdr:row>
      <xdr:rowOff>4572</xdr:rowOff>
    </xdr:to>
    <xdr:cxnSp macro="">
      <xdr:nvCxnSpPr>
        <xdr:cNvPr id="233" name="直線コネクタ 232">
          <a:extLst>
            <a:ext uri="{FF2B5EF4-FFF2-40B4-BE49-F238E27FC236}">
              <a16:creationId xmlns:a16="http://schemas.microsoft.com/office/drawing/2014/main" xmlns="" id="{22844FA6-130B-40DE-8F78-1398EC1A5E4D}"/>
            </a:ext>
          </a:extLst>
        </xdr:cNvPr>
        <xdr:cNvCxnSpPr/>
      </xdr:nvCxnSpPr>
      <xdr:spPr>
        <a:xfrm>
          <a:off x="16230600" y="9777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56</xdr:row>
      <xdr:rowOff>129811</xdr:rowOff>
    </xdr:from>
    <xdr:ext cx="405111" cy="259045"/>
    <xdr:sp macro="" textlink="">
      <xdr:nvSpPr>
        <xdr:cNvPr id="234" name="【保健センター・保健所】&#10;有形固定資産減価償却率平均値テキスト">
          <a:extLst>
            <a:ext uri="{FF2B5EF4-FFF2-40B4-BE49-F238E27FC236}">
              <a16:creationId xmlns:a16="http://schemas.microsoft.com/office/drawing/2014/main" xmlns="" id="{9CD05BFF-6BE3-4282-AD64-64B1EDDD7347}"/>
            </a:ext>
          </a:extLst>
        </xdr:cNvPr>
        <xdr:cNvSpPr txBox="1"/>
      </xdr:nvSpPr>
      <xdr:spPr>
        <a:xfrm>
          <a:off x="16357600" y="97310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106934</xdr:rowOff>
    </xdr:from>
    <xdr:to>
      <xdr:col>85</xdr:col>
      <xdr:colOff>177800</xdr:colOff>
      <xdr:row>58</xdr:row>
      <xdr:rowOff>37084</xdr:rowOff>
    </xdr:to>
    <xdr:sp macro="" textlink="">
      <xdr:nvSpPr>
        <xdr:cNvPr id="235" name="フローチャート: 判断 234">
          <a:extLst>
            <a:ext uri="{FF2B5EF4-FFF2-40B4-BE49-F238E27FC236}">
              <a16:creationId xmlns:a16="http://schemas.microsoft.com/office/drawing/2014/main" xmlns="" id="{33F48539-56EC-49BF-B85F-59C671F4D0B6}"/>
            </a:ext>
          </a:extLst>
        </xdr:cNvPr>
        <xdr:cNvSpPr/>
      </xdr:nvSpPr>
      <xdr:spPr>
        <a:xfrm>
          <a:off x="16268700" y="9879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36068</xdr:rowOff>
    </xdr:from>
    <xdr:to>
      <xdr:col>81</xdr:col>
      <xdr:colOff>101600</xdr:colOff>
      <xdr:row>60</xdr:row>
      <xdr:rowOff>137668</xdr:rowOff>
    </xdr:to>
    <xdr:sp macro="" textlink="">
      <xdr:nvSpPr>
        <xdr:cNvPr id="236" name="フローチャート: 判断 235">
          <a:extLst>
            <a:ext uri="{FF2B5EF4-FFF2-40B4-BE49-F238E27FC236}">
              <a16:creationId xmlns:a16="http://schemas.microsoft.com/office/drawing/2014/main" xmlns="" id="{52E5B1E2-A770-4569-9298-428F25BF99E6}"/>
            </a:ext>
          </a:extLst>
        </xdr:cNvPr>
        <xdr:cNvSpPr/>
      </xdr:nvSpPr>
      <xdr:spPr>
        <a:xfrm>
          <a:off x="15430500" y="10323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161798</xdr:rowOff>
    </xdr:from>
    <xdr:to>
      <xdr:col>76</xdr:col>
      <xdr:colOff>165100</xdr:colOff>
      <xdr:row>60</xdr:row>
      <xdr:rowOff>91948</xdr:rowOff>
    </xdr:to>
    <xdr:sp macro="" textlink="">
      <xdr:nvSpPr>
        <xdr:cNvPr id="237" name="フローチャート: 判断 236">
          <a:extLst>
            <a:ext uri="{FF2B5EF4-FFF2-40B4-BE49-F238E27FC236}">
              <a16:creationId xmlns:a16="http://schemas.microsoft.com/office/drawing/2014/main" xmlns="" id="{F31B88AA-0C70-4BAD-802C-83915F0E5078}"/>
            </a:ext>
          </a:extLst>
        </xdr:cNvPr>
        <xdr:cNvSpPr/>
      </xdr:nvSpPr>
      <xdr:spPr>
        <a:xfrm>
          <a:off x="14541500" y="10277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49784</xdr:rowOff>
    </xdr:from>
    <xdr:to>
      <xdr:col>72</xdr:col>
      <xdr:colOff>38100</xdr:colOff>
      <xdr:row>59</xdr:row>
      <xdr:rowOff>151384</xdr:rowOff>
    </xdr:to>
    <xdr:sp macro="" textlink="">
      <xdr:nvSpPr>
        <xdr:cNvPr id="238" name="フローチャート: 判断 237">
          <a:extLst>
            <a:ext uri="{FF2B5EF4-FFF2-40B4-BE49-F238E27FC236}">
              <a16:creationId xmlns:a16="http://schemas.microsoft.com/office/drawing/2014/main" xmlns="" id="{111B3A88-642B-433D-BB20-3F78812649FD}"/>
            </a:ext>
          </a:extLst>
        </xdr:cNvPr>
        <xdr:cNvSpPr/>
      </xdr:nvSpPr>
      <xdr:spPr>
        <a:xfrm>
          <a:off x="13652500" y="10165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13208</xdr:rowOff>
    </xdr:from>
    <xdr:to>
      <xdr:col>67</xdr:col>
      <xdr:colOff>101600</xdr:colOff>
      <xdr:row>59</xdr:row>
      <xdr:rowOff>114808</xdr:rowOff>
    </xdr:to>
    <xdr:sp macro="" textlink="">
      <xdr:nvSpPr>
        <xdr:cNvPr id="239" name="フローチャート: 判断 238">
          <a:extLst>
            <a:ext uri="{FF2B5EF4-FFF2-40B4-BE49-F238E27FC236}">
              <a16:creationId xmlns:a16="http://schemas.microsoft.com/office/drawing/2014/main" xmlns="" id="{18320361-B646-4956-BC12-EFFF203D99C3}"/>
            </a:ext>
          </a:extLst>
        </xdr:cNvPr>
        <xdr:cNvSpPr/>
      </xdr:nvSpPr>
      <xdr:spPr>
        <a:xfrm>
          <a:off x="12763500" y="10128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xmlns="" id="{87563CF4-E725-4F86-8B87-BF4BDA06C585}"/>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xmlns="" id="{A7EF240E-4161-4F61-A4EC-BA44DA260DC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xmlns="" id="{1F972CF4-CD66-4128-AD8C-02F3991E3EAF}"/>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xmlns="" id="{56E9B50E-C81D-48B0-8725-EDE0E8876B1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xmlns="" id="{FFA882C0-8464-4528-86F0-E62982B8087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84074</xdr:rowOff>
    </xdr:from>
    <xdr:to>
      <xdr:col>85</xdr:col>
      <xdr:colOff>177800</xdr:colOff>
      <xdr:row>59</xdr:row>
      <xdr:rowOff>14224</xdr:rowOff>
    </xdr:to>
    <xdr:sp macro="" textlink="">
      <xdr:nvSpPr>
        <xdr:cNvPr id="245" name="楕円 244">
          <a:extLst>
            <a:ext uri="{FF2B5EF4-FFF2-40B4-BE49-F238E27FC236}">
              <a16:creationId xmlns:a16="http://schemas.microsoft.com/office/drawing/2014/main" xmlns="" id="{CAB25D8B-1B5B-48DD-98C4-F1087DE64B39}"/>
            </a:ext>
          </a:extLst>
        </xdr:cNvPr>
        <xdr:cNvSpPr/>
      </xdr:nvSpPr>
      <xdr:spPr>
        <a:xfrm>
          <a:off x="16268700" y="10028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62501</xdr:rowOff>
    </xdr:from>
    <xdr:ext cx="405111" cy="259045"/>
    <xdr:sp macro="" textlink="">
      <xdr:nvSpPr>
        <xdr:cNvPr id="246" name="【保健センター・保健所】&#10;有形固定資産減価償却率該当値テキスト">
          <a:extLst>
            <a:ext uri="{FF2B5EF4-FFF2-40B4-BE49-F238E27FC236}">
              <a16:creationId xmlns:a16="http://schemas.microsoft.com/office/drawing/2014/main" xmlns="" id="{812E6C66-3AD6-4F6F-8B69-C3E6CE9BCAA4}"/>
            </a:ext>
          </a:extLst>
        </xdr:cNvPr>
        <xdr:cNvSpPr txBox="1"/>
      </xdr:nvSpPr>
      <xdr:spPr>
        <a:xfrm>
          <a:off x="16357600" y="10006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26924</xdr:rowOff>
    </xdr:from>
    <xdr:to>
      <xdr:col>81</xdr:col>
      <xdr:colOff>101600</xdr:colOff>
      <xdr:row>58</xdr:row>
      <xdr:rowOff>128524</xdr:rowOff>
    </xdr:to>
    <xdr:sp macro="" textlink="">
      <xdr:nvSpPr>
        <xdr:cNvPr id="247" name="楕円 246">
          <a:extLst>
            <a:ext uri="{FF2B5EF4-FFF2-40B4-BE49-F238E27FC236}">
              <a16:creationId xmlns:a16="http://schemas.microsoft.com/office/drawing/2014/main" xmlns="" id="{4CBF7D08-AAEF-4005-840B-788731D9DF7A}"/>
            </a:ext>
          </a:extLst>
        </xdr:cNvPr>
        <xdr:cNvSpPr/>
      </xdr:nvSpPr>
      <xdr:spPr>
        <a:xfrm>
          <a:off x="15430500" y="9971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77724</xdr:rowOff>
    </xdr:from>
    <xdr:to>
      <xdr:col>85</xdr:col>
      <xdr:colOff>127000</xdr:colOff>
      <xdr:row>58</xdr:row>
      <xdr:rowOff>134874</xdr:rowOff>
    </xdr:to>
    <xdr:cxnSp macro="">
      <xdr:nvCxnSpPr>
        <xdr:cNvPr id="248" name="直線コネクタ 247">
          <a:extLst>
            <a:ext uri="{FF2B5EF4-FFF2-40B4-BE49-F238E27FC236}">
              <a16:creationId xmlns:a16="http://schemas.microsoft.com/office/drawing/2014/main" xmlns="" id="{0D630FE1-3201-4F20-AA8B-9940126DB03D}"/>
            </a:ext>
          </a:extLst>
        </xdr:cNvPr>
        <xdr:cNvCxnSpPr/>
      </xdr:nvCxnSpPr>
      <xdr:spPr>
        <a:xfrm>
          <a:off x="15481300" y="10021824"/>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63500</xdr:rowOff>
    </xdr:from>
    <xdr:to>
      <xdr:col>76</xdr:col>
      <xdr:colOff>165100</xdr:colOff>
      <xdr:row>58</xdr:row>
      <xdr:rowOff>165100</xdr:rowOff>
    </xdr:to>
    <xdr:sp macro="" textlink="">
      <xdr:nvSpPr>
        <xdr:cNvPr id="249" name="楕円 248">
          <a:extLst>
            <a:ext uri="{FF2B5EF4-FFF2-40B4-BE49-F238E27FC236}">
              <a16:creationId xmlns:a16="http://schemas.microsoft.com/office/drawing/2014/main" xmlns="" id="{DA867BAB-26FF-4B4E-B65F-7DD36CB354F7}"/>
            </a:ext>
          </a:extLst>
        </xdr:cNvPr>
        <xdr:cNvSpPr/>
      </xdr:nvSpPr>
      <xdr:spPr>
        <a:xfrm>
          <a:off x="145415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77724</xdr:rowOff>
    </xdr:from>
    <xdr:to>
      <xdr:col>81</xdr:col>
      <xdr:colOff>50800</xdr:colOff>
      <xdr:row>58</xdr:row>
      <xdr:rowOff>114300</xdr:rowOff>
    </xdr:to>
    <xdr:cxnSp macro="">
      <xdr:nvCxnSpPr>
        <xdr:cNvPr id="250" name="直線コネクタ 249">
          <a:extLst>
            <a:ext uri="{FF2B5EF4-FFF2-40B4-BE49-F238E27FC236}">
              <a16:creationId xmlns:a16="http://schemas.microsoft.com/office/drawing/2014/main" xmlns="" id="{C224023F-8A4B-4008-8E01-76E789312C21}"/>
            </a:ext>
          </a:extLst>
        </xdr:cNvPr>
        <xdr:cNvCxnSpPr/>
      </xdr:nvCxnSpPr>
      <xdr:spPr>
        <a:xfrm flipV="1">
          <a:off x="14592300" y="1002182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20066</xdr:rowOff>
    </xdr:from>
    <xdr:to>
      <xdr:col>72</xdr:col>
      <xdr:colOff>38100</xdr:colOff>
      <xdr:row>58</xdr:row>
      <xdr:rowOff>121666</xdr:rowOff>
    </xdr:to>
    <xdr:sp macro="" textlink="">
      <xdr:nvSpPr>
        <xdr:cNvPr id="251" name="楕円 250">
          <a:extLst>
            <a:ext uri="{FF2B5EF4-FFF2-40B4-BE49-F238E27FC236}">
              <a16:creationId xmlns:a16="http://schemas.microsoft.com/office/drawing/2014/main" xmlns="" id="{75B843E6-A7A2-4137-8F82-121F1B3D0578}"/>
            </a:ext>
          </a:extLst>
        </xdr:cNvPr>
        <xdr:cNvSpPr/>
      </xdr:nvSpPr>
      <xdr:spPr>
        <a:xfrm>
          <a:off x="13652500" y="9964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70866</xdr:rowOff>
    </xdr:from>
    <xdr:to>
      <xdr:col>76</xdr:col>
      <xdr:colOff>114300</xdr:colOff>
      <xdr:row>58</xdr:row>
      <xdr:rowOff>114300</xdr:rowOff>
    </xdr:to>
    <xdr:cxnSp macro="">
      <xdr:nvCxnSpPr>
        <xdr:cNvPr id="252" name="直線コネクタ 251">
          <a:extLst>
            <a:ext uri="{FF2B5EF4-FFF2-40B4-BE49-F238E27FC236}">
              <a16:creationId xmlns:a16="http://schemas.microsoft.com/office/drawing/2014/main" xmlns="" id="{0F07AC16-FBD5-4F13-8117-3649EF9775F2}"/>
            </a:ext>
          </a:extLst>
        </xdr:cNvPr>
        <xdr:cNvCxnSpPr/>
      </xdr:nvCxnSpPr>
      <xdr:spPr>
        <a:xfrm>
          <a:off x="13703300" y="1001496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128795</xdr:rowOff>
    </xdr:from>
    <xdr:ext cx="405111" cy="259045"/>
    <xdr:sp macro="" textlink="">
      <xdr:nvSpPr>
        <xdr:cNvPr id="253" name="n_1aveValue【保健センター・保健所】&#10;有形固定資産減価償却率">
          <a:extLst>
            <a:ext uri="{FF2B5EF4-FFF2-40B4-BE49-F238E27FC236}">
              <a16:creationId xmlns:a16="http://schemas.microsoft.com/office/drawing/2014/main" xmlns="" id="{94E32289-C3A4-4830-9508-B3DBFCE3DBF8}"/>
            </a:ext>
          </a:extLst>
        </xdr:cNvPr>
        <xdr:cNvSpPr txBox="1"/>
      </xdr:nvSpPr>
      <xdr:spPr>
        <a:xfrm>
          <a:off x="15266044" y="104157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83075</xdr:rowOff>
    </xdr:from>
    <xdr:ext cx="405111" cy="259045"/>
    <xdr:sp macro="" textlink="">
      <xdr:nvSpPr>
        <xdr:cNvPr id="254" name="n_2aveValue【保健センター・保健所】&#10;有形固定資産減価償却率">
          <a:extLst>
            <a:ext uri="{FF2B5EF4-FFF2-40B4-BE49-F238E27FC236}">
              <a16:creationId xmlns:a16="http://schemas.microsoft.com/office/drawing/2014/main" xmlns="" id="{725A404B-D57D-4818-B2F8-6B1482738D1F}"/>
            </a:ext>
          </a:extLst>
        </xdr:cNvPr>
        <xdr:cNvSpPr txBox="1"/>
      </xdr:nvSpPr>
      <xdr:spPr>
        <a:xfrm>
          <a:off x="14389744" y="10370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59</xdr:row>
      <xdr:rowOff>142511</xdr:rowOff>
    </xdr:from>
    <xdr:ext cx="405111" cy="259045"/>
    <xdr:sp macro="" textlink="">
      <xdr:nvSpPr>
        <xdr:cNvPr id="255" name="n_3aveValue【保健センター・保健所】&#10;有形固定資産減価償却率">
          <a:extLst>
            <a:ext uri="{FF2B5EF4-FFF2-40B4-BE49-F238E27FC236}">
              <a16:creationId xmlns:a16="http://schemas.microsoft.com/office/drawing/2014/main" xmlns="" id="{CB8A137E-CAD8-4259-9EDC-741763B06633}"/>
            </a:ext>
          </a:extLst>
        </xdr:cNvPr>
        <xdr:cNvSpPr txBox="1"/>
      </xdr:nvSpPr>
      <xdr:spPr>
        <a:xfrm>
          <a:off x="13500744" y="102580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131335</xdr:rowOff>
    </xdr:from>
    <xdr:ext cx="405111" cy="259045"/>
    <xdr:sp macro="" textlink="">
      <xdr:nvSpPr>
        <xdr:cNvPr id="256" name="n_4aveValue【保健センター・保健所】&#10;有形固定資産減価償却率">
          <a:extLst>
            <a:ext uri="{FF2B5EF4-FFF2-40B4-BE49-F238E27FC236}">
              <a16:creationId xmlns:a16="http://schemas.microsoft.com/office/drawing/2014/main" xmlns="" id="{78DEC1CB-C929-49A7-BE6B-1B0C0628EBD6}"/>
            </a:ext>
          </a:extLst>
        </xdr:cNvPr>
        <xdr:cNvSpPr txBox="1"/>
      </xdr:nvSpPr>
      <xdr:spPr>
        <a:xfrm>
          <a:off x="12611744" y="99039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145051</xdr:rowOff>
    </xdr:from>
    <xdr:ext cx="405111" cy="259045"/>
    <xdr:sp macro="" textlink="">
      <xdr:nvSpPr>
        <xdr:cNvPr id="257" name="n_1mainValue【保健センター・保健所】&#10;有形固定資産減価償却率">
          <a:extLst>
            <a:ext uri="{FF2B5EF4-FFF2-40B4-BE49-F238E27FC236}">
              <a16:creationId xmlns:a16="http://schemas.microsoft.com/office/drawing/2014/main" xmlns="" id="{3EA1E391-1D94-4D5A-90A5-1FC72F47244E}"/>
            </a:ext>
          </a:extLst>
        </xdr:cNvPr>
        <xdr:cNvSpPr txBox="1"/>
      </xdr:nvSpPr>
      <xdr:spPr>
        <a:xfrm>
          <a:off x="15266044" y="97462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10177</xdr:rowOff>
    </xdr:from>
    <xdr:ext cx="405111" cy="259045"/>
    <xdr:sp macro="" textlink="">
      <xdr:nvSpPr>
        <xdr:cNvPr id="258" name="n_2mainValue【保健センター・保健所】&#10;有形固定資産減価償却率">
          <a:extLst>
            <a:ext uri="{FF2B5EF4-FFF2-40B4-BE49-F238E27FC236}">
              <a16:creationId xmlns:a16="http://schemas.microsoft.com/office/drawing/2014/main" xmlns="" id="{82C28C3C-D00D-403B-81F9-4CBE80FA39DC}"/>
            </a:ext>
          </a:extLst>
        </xdr:cNvPr>
        <xdr:cNvSpPr txBox="1"/>
      </xdr:nvSpPr>
      <xdr:spPr>
        <a:xfrm>
          <a:off x="14389744" y="9782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138193</xdr:rowOff>
    </xdr:from>
    <xdr:ext cx="405111" cy="259045"/>
    <xdr:sp macro="" textlink="">
      <xdr:nvSpPr>
        <xdr:cNvPr id="259" name="n_3mainValue【保健センター・保健所】&#10;有形固定資産減価償却率">
          <a:extLst>
            <a:ext uri="{FF2B5EF4-FFF2-40B4-BE49-F238E27FC236}">
              <a16:creationId xmlns:a16="http://schemas.microsoft.com/office/drawing/2014/main" xmlns="" id="{4A560111-9554-416B-9A0C-FC295CDDC564}"/>
            </a:ext>
          </a:extLst>
        </xdr:cNvPr>
        <xdr:cNvSpPr txBox="1"/>
      </xdr:nvSpPr>
      <xdr:spPr>
        <a:xfrm>
          <a:off x="13500744" y="97393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260" name="正方形/長方形 259">
          <a:extLst>
            <a:ext uri="{FF2B5EF4-FFF2-40B4-BE49-F238E27FC236}">
              <a16:creationId xmlns:a16="http://schemas.microsoft.com/office/drawing/2014/main" xmlns="" id="{FEF4C131-9C14-40C8-85AE-D0BD10A9E045}"/>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261" name="正方形/長方形 260">
          <a:extLst>
            <a:ext uri="{FF2B5EF4-FFF2-40B4-BE49-F238E27FC236}">
              <a16:creationId xmlns:a16="http://schemas.microsoft.com/office/drawing/2014/main" xmlns="" id="{1F3BF5A9-598E-4AEC-9D73-A70FB1FACE19}"/>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262" name="正方形/長方形 261">
          <a:extLst>
            <a:ext uri="{FF2B5EF4-FFF2-40B4-BE49-F238E27FC236}">
              <a16:creationId xmlns:a16="http://schemas.microsoft.com/office/drawing/2014/main" xmlns="" id="{BCDBE08B-263C-4BE0-9C1A-1BC40EC748D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263" name="正方形/長方形 262">
          <a:extLst>
            <a:ext uri="{FF2B5EF4-FFF2-40B4-BE49-F238E27FC236}">
              <a16:creationId xmlns:a16="http://schemas.microsoft.com/office/drawing/2014/main" xmlns="" id="{C56E1167-D7A6-47E0-A7B5-DC9D355DCC53}"/>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264" name="正方形/長方形 263">
          <a:extLst>
            <a:ext uri="{FF2B5EF4-FFF2-40B4-BE49-F238E27FC236}">
              <a16:creationId xmlns:a16="http://schemas.microsoft.com/office/drawing/2014/main" xmlns="" id="{FDE7D531-4D69-4FD9-BBF2-2AB4A7D264C2}"/>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265" name="正方形/長方形 264">
          <a:extLst>
            <a:ext uri="{FF2B5EF4-FFF2-40B4-BE49-F238E27FC236}">
              <a16:creationId xmlns:a16="http://schemas.microsoft.com/office/drawing/2014/main" xmlns="" id="{10387AB7-48C9-42AF-9C88-6590D7A1C86B}"/>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266" name="正方形/長方形 265">
          <a:extLst>
            <a:ext uri="{FF2B5EF4-FFF2-40B4-BE49-F238E27FC236}">
              <a16:creationId xmlns:a16="http://schemas.microsoft.com/office/drawing/2014/main" xmlns="" id="{DCE48145-D3E8-4BF7-84BF-F1C4A57C4C1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267" name="正方形/長方形 266">
          <a:extLst>
            <a:ext uri="{FF2B5EF4-FFF2-40B4-BE49-F238E27FC236}">
              <a16:creationId xmlns:a16="http://schemas.microsoft.com/office/drawing/2014/main" xmlns="" id="{6E85E6EE-7552-47A0-9D00-BBBBD1DA265A}"/>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268" name="テキスト ボックス 267">
          <a:extLst>
            <a:ext uri="{FF2B5EF4-FFF2-40B4-BE49-F238E27FC236}">
              <a16:creationId xmlns:a16="http://schemas.microsoft.com/office/drawing/2014/main" xmlns="" id="{1530ECC1-805C-49B8-91C5-BDC9F16CFB8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269" name="直線コネクタ 268">
          <a:extLst>
            <a:ext uri="{FF2B5EF4-FFF2-40B4-BE49-F238E27FC236}">
              <a16:creationId xmlns:a16="http://schemas.microsoft.com/office/drawing/2014/main" xmlns="" id="{7C28909E-DF57-4F7A-9220-24D2D3EC336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270" name="直線コネクタ 269">
          <a:extLst>
            <a:ext uri="{FF2B5EF4-FFF2-40B4-BE49-F238E27FC236}">
              <a16:creationId xmlns:a16="http://schemas.microsoft.com/office/drawing/2014/main" xmlns="" id="{68EE7D96-2BA1-4334-8228-2AD77A8890DE}"/>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271" name="テキスト ボックス 270">
          <a:extLst>
            <a:ext uri="{FF2B5EF4-FFF2-40B4-BE49-F238E27FC236}">
              <a16:creationId xmlns:a16="http://schemas.microsoft.com/office/drawing/2014/main" xmlns="" id="{C7AD4824-F4CF-4155-A949-848567286D72}"/>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272" name="直線コネクタ 271">
          <a:extLst>
            <a:ext uri="{FF2B5EF4-FFF2-40B4-BE49-F238E27FC236}">
              <a16:creationId xmlns:a16="http://schemas.microsoft.com/office/drawing/2014/main" xmlns="" id="{8AF71A48-2647-41AB-B492-B29EDF90E222}"/>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273" name="テキスト ボックス 272">
          <a:extLst>
            <a:ext uri="{FF2B5EF4-FFF2-40B4-BE49-F238E27FC236}">
              <a16:creationId xmlns:a16="http://schemas.microsoft.com/office/drawing/2014/main" xmlns="" id="{BF5CCBB2-3093-4141-AD6F-53E76757B6EB}"/>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274" name="直線コネクタ 273">
          <a:extLst>
            <a:ext uri="{FF2B5EF4-FFF2-40B4-BE49-F238E27FC236}">
              <a16:creationId xmlns:a16="http://schemas.microsoft.com/office/drawing/2014/main" xmlns="" id="{7120ED2E-A241-4969-92CE-EE3146C7C50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275" name="テキスト ボックス 274">
          <a:extLst>
            <a:ext uri="{FF2B5EF4-FFF2-40B4-BE49-F238E27FC236}">
              <a16:creationId xmlns:a16="http://schemas.microsoft.com/office/drawing/2014/main" xmlns="" id="{B804DB12-763B-4ED0-8029-C4A5C1406992}"/>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276" name="直線コネクタ 275">
          <a:extLst>
            <a:ext uri="{FF2B5EF4-FFF2-40B4-BE49-F238E27FC236}">
              <a16:creationId xmlns:a16="http://schemas.microsoft.com/office/drawing/2014/main" xmlns="" id="{E08979F0-46AC-479B-A203-2475BD02D47E}"/>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277" name="テキスト ボックス 276">
          <a:extLst>
            <a:ext uri="{FF2B5EF4-FFF2-40B4-BE49-F238E27FC236}">
              <a16:creationId xmlns:a16="http://schemas.microsoft.com/office/drawing/2014/main" xmlns="" id="{0EB30A47-2090-432B-9852-84EC860A9BAE}"/>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278" name="直線コネクタ 277">
          <a:extLst>
            <a:ext uri="{FF2B5EF4-FFF2-40B4-BE49-F238E27FC236}">
              <a16:creationId xmlns:a16="http://schemas.microsoft.com/office/drawing/2014/main" xmlns="" id="{6F1780F0-8E37-4A01-A1EF-D202768B9BA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279" name="テキスト ボックス 278">
          <a:extLst>
            <a:ext uri="{FF2B5EF4-FFF2-40B4-BE49-F238E27FC236}">
              <a16:creationId xmlns:a16="http://schemas.microsoft.com/office/drawing/2014/main" xmlns="" id="{04F8AC7D-11DA-4207-8950-2297897C2808}"/>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280" name="【保健センター・保健所】&#10;一人当たり面積グラフ枠">
          <a:extLst>
            <a:ext uri="{FF2B5EF4-FFF2-40B4-BE49-F238E27FC236}">
              <a16:creationId xmlns:a16="http://schemas.microsoft.com/office/drawing/2014/main" xmlns="" id="{44B1DB45-9EDF-4063-84CD-97EBA1140588}"/>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57</xdr:row>
      <xdr:rowOff>11430</xdr:rowOff>
    </xdr:from>
    <xdr:to>
      <xdr:col>116</xdr:col>
      <xdr:colOff>62864</xdr:colOff>
      <xdr:row>63</xdr:row>
      <xdr:rowOff>66294</xdr:rowOff>
    </xdr:to>
    <xdr:cxnSp macro="">
      <xdr:nvCxnSpPr>
        <xdr:cNvPr id="281" name="直線コネクタ 280">
          <a:extLst>
            <a:ext uri="{FF2B5EF4-FFF2-40B4-BE49-F238E27FC236}">
              <a16:creationId xmlns:a16="http://schemas.microsoft.com/office/drawing/2014/main" xmlns="" id="{6941ED9D-DC27-4EDB-84AB-FB32BAFE5CA7}"/>
            </a:ext>
          </a:extLst>
        </xdr:cNvPr>
        <xdr:cNvCxnSpPr/>
      </xdr:nvCxnSpPr>
      <xdr:spPr>
        <a:xfrm flipV="1">
          <a:off x="22160864" y="9784080"/>
          <a:ext cx="0" cy="10835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70121</xdr:rowOff>
    </xdr:from>
    <xdr:ext cx="469744" cy="259045"/>
    <xdr:sp macro="" textlink="">
      <xdr:nvSpPr>
        <xdr:cNvPr id="282" name="【保健センター・保健所】&#10;一人当たり面積最小値テキスト">
          <a:extLst>
            <a:ext uri="{FF2B5EF4-FFF2-40B4-BE49-F238E27FC236}">
              <a16:creationId xmlns:a16="http://schemas.microsoft.com/office/drawing/2014/main" xmlns="" id="{582528C9-7FA3-4793-86DC-BA7934858CE5}"/>
            </a:ext>
          </a:extLst>
        </xdr:cNvPr>
        <xdr:cNvSpPr txBox="1"/>
      </xdr:nvSpPr>
      <xdr:spPr>
        <a:xfrm>
          <a:off x="22199600" y="10871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66294</xdr:rowOff>
    </xdr:from>
    <xdr:to>
      <xdr:col>116</xdr:col>
      <xdr:colOff>152400</xdr:colOff>
      <xdr:row>63</xdr:row>
      <xdr:rowOff>66294</xdr:rowOff>
    </xdr:to>
    <xdr:cxnSp macro="">
      <xdr:nvCxnSpPr>
        <xdr:cNvPr id="283" name="直線コネクタ 282">
          <a:extLst>
            <a:ext uri="{FF2B5EF4-FFF2-40B4-BE49-F238E27FC236}">
              <a16:creationId xmlns:a16="http://schemas.microsoft.com/office/drawing/2014/main" xmlns="" id="{8509306A-C711-44F1-8FC7-1CAF76AC6840}"/>
            </a:ext>
          </a:extLst>
        </xdr:cNvPr>
        <xdr:cNvCxnSpPr/>
      </xdr:nvCxnSpPr>
      <xdr:spPr>
        <a:xfrm>
          <a:off x="22072600" y="108676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129557</xdr:rowOff>
    </xdr:from>
    <xdr:ext cx="469744" cy="259045"/>
    <xdr:sp macro="" textlink="">
      <xdr:nvSpPr>
        <xdr:cNvPr id="284" name="【保健センター・保健所】&#10;一人当たり面積最大値テキスト">
          <a:extLst>
            <a:ext uri="{FF2B5EF4-FFF2-40B4-BE49-F238E27FC236}">
              <a16:creationId xmlns:a16="http://schemas.microsoft.com/office/drawing/2014/main" xmlns="" id="{F2D008B5-8601-4CBB-AF7D-E44B276AA9DD}"/>
            </a:ext>
          </a:extLst>
        </xdr:cNvPr>
        <xdr:cNvSpPr txBox="1"/>
      </xdr:nvSpPr>
      <xdr:spPr>
        <a:xfrm>
          <a:off x="22199600" y="9559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57</xdr:row>
      <xdr:rowOff>11430</xdr:rowOff>
    </xdr:from>
    <xdr:to>
      <xdr:col>116</xdr:col>
      <xdr:colOff>152400</xdr:colOff>
      <xdr:row>57</xdr:row>
      <xdr:rowOff>11430</xdr:rowOff>
    </xdr:to>
    <xdr:cxnSp macro="">
      <xdr:nvCxnSpPr>
        <xdr:cNvPr id="285" name="直線コネクタ 284">
          <a:extLst>
            <a:ext uri="{FF2B5EF4-FFF2-40B4-BE49-F238E27FC236}">
              <a16:creationId xmlns:a16="http://schemas.microsoft.com/office/drawing/2014/main" xmlns="" id="{B44CB657-E616-488E-9596-08AACA02F8E9}"/>
            </a:ext>
          </a:extLst>
        </xdr:cNvPr>
        <xdr:cNvCxnSpPr/>
      </xdr:nvCxnSpPr>
      <xdr:spPr>
        <a:xfrm>
          <a:off x="22072600" y="9784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57929</xdr:rowOff>
    </xdr:from>
    <xdr:ext cx="469744" cy="259045"/>
    <xdr:sp macro="" textlink="">
      <xdr:nvSpPr>
        <xdr:cNvPr id="286" name="【保健センター・保健所】&#10;一人当たり面積平均値テキスト">
          <a:extLst>
            <a:ext uri="{FF2B5EF4-FFF2-40B4-BE49-F238E27FC236}">
              <a16:creationId xmlns:a16="http://schemas.microsoft.com/office/drawing/2014/main" xmlns="" id="{D3720CA7-7055-4732-B763-A15E7A0A3689}"/>
            </a:ext>
          </a:extLst>
        </xdr:cNvPr>
        <xdr:cNvSpPr txBox="1"/>
      </xdr:nvSpPr>
      <xdr:spPr>
        <a:xfrm>
          <a:off x="22199600" y="10516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79502</xdr:rowOff>
    </xdr:from>
    <xdr:to>
      <xdr:col>116</xdr:col>
      <xdr:colOff>114300</xdr:colOff>
      <xdr:row>62</xdr:row>
      <xdr:rowOff>9652</xdr:rowOff>
    </xdr:to>
    <xdr:sp macro="" textlink="">
      <xdr:nvSpPr>
        <xdr:cNvPr id="287" name="フローチャート: 判断 286">
          <a:extLst>
            <a:ext uri="{FF2B5EF4-FFF2-40B4-BE49-F238E27FC236}">
              <a16:creationId xmlns:a16="http://schemas.microsoft.com/office/drawing/2014/main" xmlns="" id="{CA258C41-B11D-4355-ADEE-D95EA2C4D266}"/>
            </a:ext>
          </a:extLst>
        </xdr:cNvPr>
        <xdr:cNvSpPr/>
      </xdr:nvSpPr>
      <xdr:spPr>
        <a:xfrm>
          <a:off x="22110700" y="1053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116078</xdr:rowOff>
    </xdr:from>
    <xdr:to>
      <xdr:col>112</xdr:col>
      <xdr:colOff>38100</xdr:colOff>
      <xdr:row>62</xdr:row>
      <xdr:rowOff>46228</xdr:rowOff>
    </xdr:to>
    <xdr:sp macro="" textlink="">
      <xdr:nvSpPr>
        <xdr:cNvPr id="288" name="フローチャート: 判断 287">
          <a:extLst>
            <a:ext uri="{FF2B5EF4-FFF2-40B4-BE49-F238E27FC236}">
              <a16:creationId xmlns:a16="http://schemas.microsoft.com/office/drawing/2014/main" xmlns="" id="{037A37CA-F01A-40E1-9A61-082F9F54ACDA}"/>
            </a:ext>
          </a:extLst>
        </xdr:cNvPr>
        <xdr:cNvSpPr/>
      </xdr:nvSpPr>
      <xdr:spPr>
        <a:xfrm>
          <a:off x="21272500" y="10574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125222</xdr:rowOff>
    </xdr:from>
    <xdr:to>
      <xdr:col>107</xdr:col>
      <xdr:colOff>101600</xdr:colOff>
      <xdr:row>62</xdr:row>
      <xdr:rowOff>55372</xdr:rowOff>
    </xdr:to>
    <xdr:sp macro="" textlink="">
      <xdr:nvSpPr>
        <xdr:cNvPr id="289" name="フローチャート: 判断 288">
          <a:extLst>
            <a:ext uri="{FF2B5EF4-FFF2-40B4-BE49-F238E27FC236}">
              <a16:creationId xmlns:a16="http://schemas.microsoft.com/office/drawing/2014/main" xmlns="" id="{DF73D96D-C2DF-4BA1-BCFF-5CEB7B48D8EE}"/>
            </a:ext>
          </a:extLst>
        </xdr:cNvPr>
        <xdr:cNvSpPr/>
      </xdr:nvSpPr>
      <xdr:spPr>
        <a:xfrm>
          <a:off x="20383500" y="1058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111506</xdr:rowOff>
    </xdr:from>
    <xdr:to>
      <xdr:col>102</xdr:col>
      <xdr:colOff>165100</xdr:colOff>
      <xdr:row>62</xdr:row>
      <xdr:rowOff>41656</xdr:rowOff>
    </xdr:to>
    <xdr:sp macro="" textlink="">
      <xdr:nvSpPr>
        <xdr:cNvPr id="290" name="フローチャート: 判断 289">
          <a:extLst>
            <a:ext uri="{FF2B5EF4-FFF2-40B4-BE49-F238E27FC236}">
              <a16:creationId xmlns:a16="http://schemas.microsoft.com/office/drawing/2014/main" xmlns="" id="{EF72DF4A-F040-4267-B437-DB43FDC60DB9}"/>
            </a:ext>
          </a:extLst>
        </xdr:cNvPr>
        <xdr:cNvSpPr/>
      </xdr:nvSpPr>
      <xdr:spPr>
        <a:xfrm>
          <a:off x="19494500" y="10569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70358</xdr:rowOff>
    </xdr:from>
    <xdr:to>
      <xdr:col>98</xdr:col>
      <xdr:colOff>38100</xdr:colOff>
      <xdr:row>62</xdr:row>
      <xdr:rowOff>508</xdr:rowOff>
    </xdr:to>
    <xdr:sp macro="" textlink="">
      <xdr:nvSpPr>
        <xdr:cNvPr id="291" name="フローチャート: 判断 290">
          <a:extLst>
            <a:ext uri="{FF2B5EF4-FFF2-40B4-BE49-F238E27FC236}">
              <a16:creationId xmlns:a16="http://schemas.microsoft.com/office/drawing/2014/main" xmlns="" id="{85EAE565-0D79-40C5-B639-56CF8DEAC561}"/>
            </a:ext>
          </a:extLst>
        </xdr:cNvPr>
        <xdr:cNvSpPr/>
      </xdr:nvSpPr>
      <xdr:spPr>
        <a:xfrm>
          <a:off x="18605500" y="1052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292" name="テキスト ボックス 291">
          <a:extLst>
            <a:ext uri="{FF2B5EF4-FFF2-40B4-BE49-F238E27FC236}">
              <a16:creationId xmlns:a16="http://schemas.microsoft.com/office/drawing/2014/main" xmlns="" id="{8EF59FE3-CC0D-4A4F-B9D9-17545CFE41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293" name="テキスト ボックス 292">
          <a:extLst>
            <a:ext uri="{FF2B5EF4-FFF2-40B4-BE49-F238E27FC236}">
              <a16:creationId xmlns:a16="http://schemas.microsoft.com/office/drawing/2014/main" xmlns="" id="{09AE3899-D664-4E4D-909E-5067BCD26CB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294" name="テキスト ボックス 293">
          <a:extLst>
            <a:ext uri="{FF2B5EF4-FFF2-40B4-BE49-F238E27FC236}">
              <a16:creationId xmlns:a16="http://schemas.microsoft.com/office/drawing/2014/main" xmlns="" id="{E98A4EDF-278F-4AF3-97F3-4F92DCEE75D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295" name="テキスト ボックス 294">
          <a:extLst>
            <a:ext uri="{FF2B5EF4-FFF2-40B4-BE49-F238E27FC236}">
              <a16:creationId xmlns:a16="http://schemas.microsoft.com/office/drawing/2014/main" xmlns="" id="{7E7FC845-ACD6-4D6C-8EAF-D7D44E8163D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296" name="テキスト ボックス 295">
          <a:extLst>
            <a:ext uri="{FF2B5EF4-FFF2-40B4-BE49-F238E27FC236}">
              <a16:creationId xmlns:a16="http://schemas.microsoft.com/office/drawing/2014/main" xmlns="" id="{6F1CF4CD-E171-405F-8234-397E1119F6BB}"/>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8636</xdr:rowOff>
    </xdr:from>
    <xdr:to>
      <xdr:col>116</xdr:col>
      <xdr:colOff>114300</xdr:colOff>
      <xdr:row>60</xdr:row>
      <xdr:rowOff>110236</xdr:rowOff>
    </xdr:to>
    <xdr:sp macro="" textlink="">
      <xdr:nvSpPr>
        <xdr:cNvPr id="297" name="楕円 296">
          <a:extLst>
            <a:ext uri="{FF2B5EF4-FFF2-40B4-BE49-F238E27FC236}">
              <a16:creationId xmlns:a16="http://schemas.microsoft.com/office/drawing/2014/main" xmlns="" id="{71803718-477A-42F7-9822-E79154022690}"/>
            </a:ext>
          </a:extLst>
        </xdr:cNvPr>
        <xdr:cNvSpPr/>
      </xdr:nvSpPr>
      <xdr:spPr>
        <a:xfrm>
          <a:off x="22110700" y="1029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31513</xdr:rowOff>
    </xdr:from>
    <xdr:ext cx="469744" cy="259045"/>
    <xdr:sp macro="" textlink="">
      <xdr:nvSpPr>
        <xdr:cNvPr id="298" name="【保健センター・保健所】&#10;一人当たり面積該当値テキスト">
          <a:extLst>
            <a:ext uri="{FF2B5EF4-FFF2-40B4-BE49-F238E27FC236}">
              <a16:creationId xmlns:a16="http://schemas.microsoft.com/office/drawing/2014/main" xmlns="" id="{D1BBE826-A363-43E3-B457-51D323DA48FA}"/>
            </a:ext>
          </a:extLst>
        </xdr:cNvPr>
        <xdr:cNvSpPr txBox="1"/>
      </xdr:nvSpPr>
      <xdr:spPr>
        <a:xfrm>
          <a:off x="22199600" y="101470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60</xdr:row>
      <xdr:rowOff>4064</xdr:rowOff>
    </xdr:from>
    <xdr:to>
      <xdr:col>112</xdr:col>
      <xdr:colOff>38100</xdr:colOff>
      <xdr:row>60</xdr:row>
      <xdr:rowOff>105664</xdr:rowOff>
    </xdr:to>
    <xdr:sp macro="" textlink="">
      <xdr:nvSpPr>
        <xdr:cNvPr id="299" name="楕円 298">
          <a:extLst>
            <a:ext uri="{FF2B5EF4-FFF2-40B4-BE49-F238E27FC236}">
              <a16:creationId xmlns:a16="http://schemas.microsoft.com/office/drawing/2014/main" xmlns="" id="{34E9C716-713E-4DDC-BF06-E87F83CB312C}"/>
            </a:ext>
          </a:extLst>
        </xdr:cNvPr>
        <xdr:cNvSpPr/>
      </xdr:nvSpPr>
      <xdr:spPr>
        <a:xfrm>
          <a:off x="21272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60</xdr:row>
      <xdr:rowOff>54864</xdr:rowOff>
    </xdr:from>
    <xdr:to>
      <xdr:col>116</xdr:col>
      <xdr:colOff>63500</xdr:colOff>
      <xdr:row>60</xdr:row>
      <xdr:rowOff>59436</xdr:rowOff>
    </xdr:to>
    <xdr:cxnSp macro="">
      <xdr:nvCxnSpPr>
        <xdr:cNvPr id="300" name="直線コネクタ 299">
          <a:extLst>
            <a:ext uri="{FF2B5EF4-FFF2-40B4-BE49-F238E27FC236}">
              <a16:creationId xmlns:a16="http://schemas.microsoft.com/office/drawing/2014/main" xmlns="" id="{4981F186-2DAC-4DF8-8F8B-62AD4E65BF5B}"/>
            </a:ext>
          </a:extLst>
        </xdr:cNvPr>
        <xdr:cNvCxnSpPr/>
      </xdr:nvCxnSpPr>
      <xdr:spPr>
        <a:xfrm>
          <a:off x="21323300" y="10341864"/>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4064</xdr:rowOff>
    </xdr:from>
    <xdr:to>
      <xdr:col>107</xdr:col>
      <xdr:colOff>101600</xdr:colOff>
      <xdr:row>60</xdr:row>
      <xdr:rowOff>105664</xdr:rowOff>
    </xdr:to>
    <xdr:sp macro="" textlink="">
      <xdr:nvSpPr>
        <xdr:cNvPr id="301" name="楕円 300">
          <a:extLst>
            <a:ext uri="{FF2B5EF4-FFF2-40B4-BE49-F238E27FC236}">
              <a16:creationId xmlns:a16="http://schemas.microsoft.com/office/drawing/2014/main" xmlns="" id="{8760D077-A105-4BAC-9D14-535F8B1C53CD}"/>
            </a:ext>
          </a:extLst>
        </xdr:cNvPr>
        <xdr:cNvSpPr/>
      </xdr:nvSpPr>
      <xdr:spPr>
        <a:xfrm>
          <a:off x="20383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60</xdr:row>
      <xdr:rowOff>54864</xdr:rowOff>
    </xdr:from>
    <xdr:to>
      <xdr:col>111</xdr:col>
      <xdr:colOff>177800</xdr:colOff>
      <xdr:row>60</xdr:row>
      <xdr:rowOff>54864</xdr:rowOff>
    </xdr:to>
    <xdr:cxnSp macro="">
      <xdr:nvCxnSpPr>
        <xdr:cNvPr id="302" name="直線コネクタ 301">
          <a:extLst>
            <a:ext uri="{FF2B5EF4-FFF2-40B4-BE49-F238E27FC236}">
              <a16:creationId xmlns:a16="http://schemas.microsoft.com/office/drawing/2014/main" xmlns="" id="{CB27C40C-FE34-46AF-8319-144B6DE744EE}"/>
            </a:ext>
          </a:extLst>
        </xdr:cNvPr>
        <xdr:cNvCxnSpPr/>
      </xdr:nvCxnSpPr>
      <xdr:spPr>
        <a:xfrm>
          <a:off x="20434300" y="10341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4064</xdr:rowOff>
    </xdr:from>
    <xdr:to>
      <xdr:col>102</xdr:col>
      <xdr:colOff>165100</xdr:colOff>
      <xdr:row>60</xdr:row>
      <xdr:rowOff>105664</xdr:rowOff>
    </xdr:to>
    <xdr:sp macro="" textlink="">
      <xdr:nvSpPr>
        <xdr:cNvPr id="303" name="楕円 302">
          <a:extLst>
            <a:ext uri="{FF2B5EF4-FFF2-40B4-BE49-F238E27FC236}">
              <a16:creationId xmlns:a16="http://schemas.microsoft.com/office/drawing/2014/main" xmlns="" id="{92B06BE3-CD3B-4964-854B-BFACBEA69431}"/>
            </a:ext>
          </a:extLst>
        </xdr:cNvPr>
        <xdr:cNvSpPr/>
      </xdr:nvSpPr>
      <xdr:spPr>
        <a:xfrm>
          <a:off x="19494500" y="10291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60</xdr:row>
      <xdr:rowOff>54864</xdr:rowOff>
    </xdr:from>
    <xdr:to>
      <xdr:col>107</xdr:col>
      <xdr:colOff>50800</xdr:colOff>
      <xdr:row>60</xdr:row>
      <xdr:rowOff>54864</xdr:rowOff>
    </xdr:to>
    <xdr:cxnSp macro="">
      <xdr:nvCxnSpPr>
        <xdr:cNvPr id="304" name="直線コネクタ 303">
          <a:extLst>
            <a:ext uri="{FF2B5EF4-FFF2-40B4-BE49-F238E27FC236}">
              <a16:creationId xmlns:a16="http://schemas.microsoft.com/office/drawing/2014/main" xmlns="" id="{54295B8F-2FDC-48AA-A661-9DC99AB6902C}"/>
            </a:ext>
          </a:extLst>
        </xdr:cNvPr>
        <xdr:cNvCxnSpPr/>
      </xdr:nvCxnSpPr>
      <xdr:spPr>
        <a:xfrm>
          <a:off x="19545300" y="1034186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37355</xdr:rowOff>
    </xdr:from>
    <xdr:ext cx="469744" cy="259045"/>
    <xdr:sp macro="" textlink="">
      <xdr:nvSpPr>
        <xdr:cNvPr id="305" name="n_1aveValue【保健センター・保健所】&#10;一人当たり面積">
          <a:extLst>
            <a:ext uri="{FF2B5EF4-FFF2-40B4-BE49-F238E27FC236}">
              <a16:creationId xmlns:a16="http://schemas.microsoft.com/office/drawing/2014/main" xmlns="" id="{9C3D90F8-A2D7-406F-9D56-6CEA74AD969A}"/>
            </a:ext>
          </a:extLst>
        </xdr:cNvPr>
        <xdr:cNvSpPr txBox="1"/>
      </xdr:nvSpPr>
      <xdr:spPr>
        <a:xfrm>
          <a:off x="21075727" y="1066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46499</xdr:rowOff>
    </xdr:from>
    <xdr:ext cx="469744" cy="259045"/>
    <xdr:sp macro="" textlink="">
      <xdr:nvSpPr>
        <xdr:cNvPr id="306" name="n_2aveValue【保健センター・保健所】&#10;一人当たり面積">
          <a:extLst>
            <a:ext uri="{FF2B5EF4-FFF2-40B4-BE49-F238E27FC236}">
              <a16:creationId xmlns:a16="http://schemas.microsoft.com/office/drawing/2014/main" xmlns="" id="{C7D4C03B-BEF4-47FA-95A6-EC16CB9B9685}"/>
            </a:ext>
          </a:extLst>
        </xdr:cNvPr>
        <xdr:cNvSpPr txBox="1"/>
      </xdr:nvSpPr>
      <xdr:spPr>
        <a:xfrm>
          <a:off x="20199427" y="10676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32783</xdr:rowOff>
    </xdr:from>
    <xdr:ext cx="469744" cy="259045"/>
    <xdr:sp macro="" textlink="">
      <xdr:nvSpPr>
        <xdr:cNvPr id="307" name="n_3aveValue【保健センター・保健所】&#10;一人当たり面積">
          <a:extLst>
            <a:ext uri="{FF2B5EF4-FFF2-40B4-BE49-F238E27FC236}">
              <a16:creationId xmlns:a16="http://schemas.microsoft.com/office/drawing/2014/main" xmlns="" id="{E77698B5-DFC0-47FA-8400-F6F40F5BAD6A}"/>
            </a:ext>
          </a:extLst>
        </xdr:cNvPr>
        <xdr:cNvSpPr txBox="1"/>
      </xdr:nvSpPr>
      <xdr:spPr>
        <a:xfrm>
          <a:off x="19310427" y="106626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17035</xdr:rowOff>
    </xdr:from>
    <xdr:ext cx="469744" cy="259045"/>
    <xdr:sp macro="" textlink="">
      <xdr:nvSpPr>
        <xdr:cNvPr id="308" name="n_4aveValue【保健センター・保健所】&#10;一人当たり面積">
          <a:extLst>
            <a:ext uri="{FF2B5EF4-FFF2-40B4-BE49-F238E27FC236}">
              <a16:creationId xmlns:a16="http://schemas.microsoft.com/office/drawing/2014/main" xmlns="" id="{4051DF90-499B-4165-8395-A27B04F4533D}"/>
            </a:ext>
          </a:extLst>
        </xdr:cNvPr>
        <xdr:cNvSpPr txBox="1"/>
      </xdr:nvSpPr>
      <xdr:spPr>
        <a:xfrm>
          <a:off x="18421427" y="1030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122191</xdr:rowOff>
    </xdr:from>
    <xdr:ext cx="469744" cy="259045"/>
    <xdr:sp macro="" textlink="">
      <xdr:nvSpPr>
        <xdr:cNvPr id="309" name="n_1mainValue【保健センター・保健所】&#10;一人当たり面積">
          <a:extLst>
            <a:ext uri="{FF2B5EF4-FFF2-40B4-BE49-F238E27FC236}">
              <a16:creationId xmlns:a16="http://schemas.microsoft.com/office/drawing/2014/main" xmlns="" id="{88461C60-1BE3-4E7D-81BC-12961AE37F43}"/>
            </a:ext>
          </a:extLst>
        </xdr:cNvPr>
        <xdr:cNvSpPr txBox="1"/>
      </xdr:nvSpPr>
      <xdr:spPr>
        <a:xfrm>
          <a:off x="210757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122191</xdr:rowOff>
    </xdr:from>
    <xdr:ext cx="469744" cy="259045"/>
    <xdr:sp macro="" textlink="">
      <xdr:nvSpPr>
        <xdr:cNvPr id="310" name="n_2mainValue【保健センター・保健所】&#10;一人当たり面積">
          <a:extLst>
            <a:ext uri="{FF2B5EF4-FFF2-40B4-BE49-F238E27FC236}">
              <a16:creationId xmlns:a16="http://schemas.microsoft.com/office/drawing/2014/main" xmlns="" id="{2C0332E9-7DC7-4B06-B935-CB8902FF34FF}"/>
            </a:ext>
          </a:extLst>
        </xdr:cNvPr>
        <xdr:cNvSpPr txBox="1"/>
      </xdr:nvSpPr>
      <xdr:spPr>
        <a:xfrm>
          <a:off x="20199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122191</xdr:rowOff>
    </xdr:from>
    <xdr:ext cx="469744" cy="259045"/>
    <xdr:sp macro="" textlink="">
      <xdr:nvSpPr>
        <xdr:cNvPr id="311" name="n_3mainValue【保健センター・保健所】&#10;一人当たり面積">
          <a:extLst>
            <a:ext uri="{FF2B5EF4-FFF2-40B4-BE49-F238E27FC236}">
              <a16:creationId xmlns:a16="http://schemas.microsoft.com/office/drawing/2014/main" xmlns="" id="{A9A8D736-10A9-4BFB-AB5C-AFEECA7CCE1B}"/>
            </a:ext>
          </a:extLst>
        </xdr:cNvPr>
        <xdr:cNvSpPr txBox="1"/>
      </xdr:nvSpPr>
      <xdr:spPr>
        <a:xfrm>
          <a:off x="19310427" y="10066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312" name="正方形/長方形 311">
          <a:extLst>
            <a:ext uri="{FF2B5EF4-FFF2-40B4-BE49-F238E27FC236}">
              <a16:creationId xmlns:a16="http://schemas.microsoft.com/office/drawing/2014/main" xmlns="" id="{457F6D85-74C2-4A75-B5F8-93D5FCA0307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313" name="正方形/長方形 312">
          <a:extLst>
            <a:ext uri="{FF2B5EF4-FFF2-40B4-BE49-F238E27FC236}">
              <a16:creationId xmlns:a16="http://schemas.microsoft.com/office/drawing/2014/main" xmlns="" id="{0E8D8F58-C53E-4B4A-876E-7370B991E2A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314" name="正方形/長方形 313">
          <a:extLst>
            <a:ext uri="{FF2B5EF4-FFF2-40B4-BE49-F238E27FC236}">
              <a16:creationId xmlns:a16="http://schemas.microsoft.com/office/drawing/2014/main" xmlns="" id="{9741A1C2-F2E3-4CCA-AAA8-625BB8868D4F}"/>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315" name="正方形/長方形 314">
          <a:extLst>
            <a:ext uri="{FF2B5EF4-FFF2-40B4-BE49-F238E27FC236}">
              <a16:creationId xmlns:a16="http://schemas.microsoft.com/office/drawing/2014/main" xmlns="" id="{CCD132D9-E5DA-4575-B9E3-FB49DA5C6321}"/>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316" name="正方形/長方形 315">
          <a:extLst>
            <a:ext uri="{FF2B5EF4-FFF2-40B4-BE49-F238E27FC236}">
              <a16:creationId xmlns:a16="http://schemas.microsoft.com/office/drawing/2014/main" xmlns="" id="{0FD7EFC8-54FB-44CF-8DC3-DF059AB95551}"/>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317" name="正方形/長方形 316">
          <a:extLst>
            <a:ext uri="{FF2B5EF4-FFF2-40B4-BE49-F238E27FC236}">
              <a16:creationId xmlns:a16="http://schemas.microsoft.com/office/drawing/2014/main" xmlns="" id="{D06D69BE-E220-4ECD-8DB8-C061D0555406}"/>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318" name="正方形/長方形 317">
          <a:extLst>
            <a:ext uri="{FF2B5EF4-FFF2-40B4-BE49-F238E27FC236}">
              <a16:creationId xmlns:a16="http://schemas.microsoft.com/office/drawing/2014/main" xmlns="" id="{858ED831-61BB-4AD1-A913-9CEAB6C29842}"/>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319" name="正方形/長方形 318">
          <a:extLst>
            <a:ext uri="{FF2B5EF4-FFF2-40B4-BE49-F238E27FC236}">
              <a16:creationId xmlns:a16="http://schemas.microsoft.com/office/drawing/2014/main" xmlns="" id="{7AE09906-4064-4104-A82B-A1173072B8F3}"/>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320" name="正方形/長方形 319">
          <a:extLst>
            <a:ext uri="{FF2B5EF4-FFF2-40B4-BE49-F238E27FC236}">
              <a16:creationId xmlns:a16="http://schemas.microsoft.com/office/drawing/2014/main" xmlns="" id="{F4C22EBB-4E07-4174-9F5C-4B78EDE0A725}"/>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321" name="正方形/長方形 320">
          <a:extLst>
            <a:ext uri="{FF2B5EF4-FFF2-40B4-BE49-F238E27FC236}">
              <a16:creationId xmlns:a16="http://schemas.microsoft.com/office/drawing/2014/main" xmlns="" id="{61232571-1B3D-4303-B781-E7443EA7A4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322" name="正方形/長方形 321">
          <a:extLst>
            <a:ext uri="{FF2B5EF4-FFF2-40B4-BE49-F238E27FC236}">
              <a16:creationId xmlns:a16="http://schemas.microsoft.com/office/drawing/2014/main" xmlns="" id="{640A1378-1823-43BB-805E-F352B18A8262}"/>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323" name="正方形/長方形 322">
          <a:extLst>
            <a:ext uri="{FF2B5EF4-FFF2-40B4-BE49-F238E27FC236}">
              <a16:creationId xmlns:a16="http://schemas.microsoft.com/office/drawing/2014/main" xmlns="" id="{7032EE98-1334-4F02-8A9A-44333DFA378A}"/>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324" name="正方形/長方形 323">
          <a:extLst>
            <a:ext uri="{FF2B5EF4-FFF2-40B4-BE49-F238E27FC236}">
              <a16:creationId xmlns:a16="http://schemas.microsoft.com/office/drawing/2014/main" xmlns="" id="{1569C98D-9230-4A3F-A16C-1418C03A5850}"/>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325" name="正方形/長方形 324">
          <a:extLst>
            <a:ext uri="{FF2B5EF4-FFF2-40B4-BE49-F238E27FC236}">
              <a16:creationId xmlns:a16="http://schemas.microsoft.com/office/drawing/2014/main" xmlns="" id="{1C9E68EB-63D3-40F0-B3D0-F8330ED54E1F}"/>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326" name="正方形/長方形 325">
          <a:extLst>
            <a:ext uri="{FF2B5EF4-FFF2-40B4-BE49-F238E27FC236}">
              <a16:creationId xmlns:a16="http://schemas.microsoft.com/office/drawing/2014/main" xmlns="" id="{0DCDCB39-D188-4CE5-8FBE-8726994B5303}"/>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327" name="正方形/長方形 326">
          <a:extLst>
            <a:ext uri="{FF2B5EF4-FFF2-40B4-BE49-F238E27FC236}">
              <a16:creationId xmlns:a16="http://schemas.microsoft.com/office/drawing/2014/main" xmlns="" id="{BFEC3751-519E-4C0C-AFB6-A1CF2912B147}"/>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328" name="正方形/長方形 327">
          <a:extLst>
            <a:ext uri="{FF2B5EF4-FFF2-40B4-BE49-F238E27FC236}">
              <a16:creationId xmlns:a16="http://schemas.microsoft.com/office/drawing/2014/main" xmlns="" id="{010CD19C-A492-490C-A394-28EE19DCC159}"/>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329" name="正方形/長方形 328">
          <a:extLst>
            <a:ext uri="{FF2B5EF4-FFF2-40B4-BE49-F238E27FC236}">
              <a16:creationId xmlns:a16="http://schemas.microsoft.com/office/drawing/2014/main" xmlns="" id="{A113C8F2-BB65-4051-8243-3CAD053CCF70}"/>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330" name="正方形/長方形 329">
          <a:extLst>
            <a:ext uri="{FF2B5EF4-FFF2-40B4-BE49-F238E27FC236}">
              <a16:creationId xmlns:a16="http://schemas.microsoft.com/office/drawing/2014/main" xmlns="" id="{F9F1A8AB-C834-4CE5-8CA8-CADA571645B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331" name="正方形/長方形 330">
          <a:extLst>
            <a:ext uri="{FF2B5EF4-FFF2-40B4-BE49-F238E27FC236}">
              <a16:creationId xmlns:a16="http://schemas.microsoft.com/office/drawing/2014/main" xmlns="" id="{15E25894-5AD2-4FDA-AA3E-B48CB6BA5C05}"/>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332" name="正方形/長方形 331">
          <a:extLst>
            <a:ext uri="{FF2B5EF4-FFF2-40B4-BE49-F238E27FC236}">
              <a16:creationId xmlns:a16="http://schemas.microsoft.com/office/drawing/2014/main" xmlns="" id="{B87434DE-78A4-4DCC-93EC-44F15F77DDE9}"/>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333" name="正方形/長方形 332">
          <a:extLst>
            <a:ext uri="{FF2B5EF4-FFF2-40B4-BE49-F238E27FC236}">
              <a16:creationId xmlns:a16="http://schemas.microsoft.com/office/drawing/2014/main" xmlns="" id="{9179313E-965A-4B43-B491-B23B42EE038F}"/>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334" name="正方形/長方形 333">
          <a:extLst>
            <a:ext uri="{FF2B5EF4-FFF2-40B4-BE49-F238E27FC236}">
              <a16:creationId xmlns:a16="http://schemas.microsoft.com/office/drawing/2014/main" xmlns="" id="{07C1C616-E3C6-4F54-87F1-E275EF63FBDF}"/>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35" name="正方形/長方形 334">
          <a:extLst>
            <a:ext uri="{FF2B5EF4-FFF2-40B4-BE49-F238E27FC236}">
              <a16:creationId xmlns:a16="http://schemas.microsoft.com/office/drawing/2014/main" xmlns="" id="{0A5414BB-A358-4E66-A103-1EC67BC1C500}"/>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336" name="テキスト ボックス 335">
          <a:extLst>
            <a:ext uri="{FF2B5EF4-FFF2-40B4-BE49-F238E27FC236}">
              <a16:creationId xmlns:a16="http://schemas.microsoft.com/office/drawing/2014/main" xmlns="" id="{D56A843D-ABD7-4471-A658-C51960D5E302}"/>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337" name="直線コネクタ 336">
          <a:extLst>
            <a:ext uri="{FF2B5EF4-FFF2-40B4-BE49-F238E27FC236}">
              <a16:creationId xmlns:a16="http://schemas.microsoft.com/office/drawing/2014/main" xmlns="" id="{FE4AED77-B42B-44C7-AF71-51AD1990A77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338" name="テキスト ボックス 337">
          <a:extLst>
            <a:ext uri="{FF2B5EF4-FFF2-40B4-BE49-F238E27FC236}">
              <a16:creationId xmlns:a16="http://schemas.microsoft.com/office/drawing/2014/main" xmlns="" id="{00A27DBD-B11F-403D-8D42-F3A60F776695}"/>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339" name="直線コネクタ 338">
          <a:extLst>
            <a:ext uri="{FF2B5EF4-FFF2-40B4-BE49-F238E27FC236}">
              <a16:creationId xmlns:a16="http://schemas.microsoft.com/office/drawing/2014/main" xmlns="" id="{2F547929-8188-4395-A821-BCB722723AFF}"/>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340" name="テキスト ボックス 339">
          <a:extLst>
            <a:ext uri="{FF2B5EF4-FFF2-40B4-BE49-F238E27FC236}">
              <a16:creationId xmlns:a16="http://schemas.microsoft.com/office/drawing/2014/main" xmlns="" id="{BD966062-9C20-4D10-AE11-467BDAD434EB}"/>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341" name="直線コネクタ 340">
          <a:extLst>
            <a:ext uri="{FF2B5EF4-FFF2-40B4-BE49-F238E27FC236}">
              <a16:creationId xmlns:a16="http://schemas.microsoft.com/office/drawing/2014/main" xmlns="" id="{7D446F38-BE23-44D4-BB09-9F84F27445F4}"/>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342" name="テキスト ボックス 341">
          <a:extLst>
            <a:ext uri="{FF2B5EF4-FFF2-40B4-BE49-F238E27FC236}">
              <a16:creationId xmlns:a16="http://schemas.microsoft.com/office/drawing/2014/main" xmlns="" id="{DEA6A177-E36D-4C22-A12D-2411A37AAB8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343" name="直線コネクタ 342">
          <a:extLst>
            <a:ext uri="{FF2B5EF4-FFF2-40B4-BE49-F238E27FC236}">
              <a16:creationId xmlns:a16="http://schemas.microsoft.com/office/drawing/2014/main" xmlns="" id="{A450644E-799B-4859-8EBE-452B728B6777}"/>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344" name="テキスト ボックス 343">
          <a:extLst>
            <a:ext uri="{FF2B5EF4-FFF2-40B4-BE49-F238E27FC236}">
              <a16:creationId xmlns:a16="http://schemas.microsoft.com/office/drawing/2014/main" xmlns="" id="{51BD7A27-9B89-4123-AA70-047F0685E92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345" name="直線コネクタ 344">
          <a:extLst>
            <a:ext uri="{FF2B5EF4-FFF2-40B4-BE49-F238E27FC236}">
              <a16:creationId xmlns:a16="http://schemas.microsoft.com/office/drawing/2014/main" xmlns="" id="{CFFAE29A-73D4-4F3F-9FAE-A35B3AC81FFD}"/>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346" name="テキスト ボックス 345">
          <a:extLst>
            <a:ext uri="{FF2B5EF4-FFF2-40B4-BE49-F238E27FC236}">
              <a16:creationId xmlns:a16="http://schemas.microsoft.com/office/drawing/2014/main" xmlns="" id="{50C203EE-6974-4A13-8B61-1DD041E0667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347" name="直線コネクタ 346">
          <a:extLst>
            <a:ext uri="{FF2B5EF4-FFF2-40B4-BE49-F238E27FC236}">
              <a16:creationId xmlns:a16="http://schemas.microsoft.com/office/drawing/2014/main" xmlns="" id="{2F56A56E-F4C7-46B5-8221-63F4B0A469B1}"/>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348" name="テキスト ボックス 347">
          <a:extLst>
            <a:ext uri="{FF2B5EF4-FFF2-40B4-BE49-F238E27FC236}">
              <a16:creationId xmlns:a16="http://schemas.microsoft.com/office/drawing/2014/main" xmlns="" id="{A6A710CD-DFA2-4175-9E03-C89AAA6A6543}"/>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349" name="直線コネクタ 348">
          <a:extLst>
            <a:ext uri="{FF2B5EF4-FFF2-40B4-BE49-F238E27FC236}">
              <a16:creationId xmlns:a16="http://schemas.microsoft.com/office/drawing/2014/main" xmlns="" id="{D8A4C470-6B72-4F9A-B5A6-D9696A0DDC88}"/>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350" name="テキスト ボックス 349">
          <a:extLst>
            <a:ext uri="{FF2B5EF4-FFF2-40B4-BE49-F238E27FC236}">
              <a16:creationId xmlns:a16="http://schemas.microsoft.com/office/drawing/2014/main" xmlns="" id="{474A7F13-9585-4AA9-97ED-740073E66D2D}"/>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351" name="直線コネクタ 350">
          <a:extLst>
            <a:ext uri="{FF2B5EF4-FFF2-40B4-BE49-F238E27FC236}">
              <a16:creationId xmlns:a16="http://schemas.microsoft.com/office/drawing/2014/main" xmlns="" id="{B81148E3-72D6-4F0B-8657-587DE5667D7E}"/>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352" name="【庁舎】&#10;有形固定資産減価償却率グラフ枠">
          <a:extLst>
            <a:ext uri="{FF2B5EF4-FFF2-40B4-BE49-F238E27FC236}">
              <a16:creationId xmlns:a16="http://schemas.microsoft.com/office/drawing/2014/main" xmlns="" id="{C854D08C-13F6-478D-98A7-C57FB268A18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45176</xdr:rowOff>
    </xdr:from>
    <xdr:to>
      <xdr:col>85</xdr:col>
      <xdr:colOff>126364</xdr:colOff>
      <xdr:row>109</xdr:row>
      <xdr:rowOff>17418</xdr:rowOff>
    </xdr:to>
    <xdr:cxnSp macro="">
      <xdr:nvCxnSpPr>
        <xdr:cNvPr id="353" name="直線コネクタ 352">
          <a:extLst>
            <a:ext uri="{FF2B5EF4-FFF2-40B4-BE49-F238E27FC236}">
              <a16:creationId xmlns:a16="http://schemas.microsoft.com/office/drawing/2014/main" xmlns="" id="{47FF15DB-2F1C-459B-BBC2-93F744EE95F2}"/>
            </a:ext>
          </a:extLst>
        </xdr:cNvPr>
        <xdr:cNvCxnSpPr/>
      </xdr:nvCxnSpPr>
      <xdr:spPr>
        <a:xfrm flipV="1">
          <a:off x="16318864" y="17190176"/>
          <a:ext cx="0" cy="1515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21245</xdr:rowOff>
    </xdr:from>
    <xdr:ext cx="405111" cy="259045"/>
    <xdr:sp macro="" textlink="">
      <xdr:nvSpPr>
        <xdr:cNvPr id="354" name="【庁舎】&#10;有形固定資産減価償却率最小値テキスト">
          <a:extLst>
            <a:ext uri="{FF2B5EF4-FFF2-40B4-BE49-F238E27FC236}">
              <a16:creationId xmlns:a16="http://schemas.microsoft.com/office/drawing/2014/main" xmlns="" id="{E7D05FD5-FFF7-4574-8F4E-F79CD41D7ECC}"/>
            </a:ext>
          </a:extLst>
        </xdr:cNvPr>
        <xdr:cNvSpPr txBox="1"/>
      </xdr:nvSpPr>
      <xdr:spPr>
        <a:xfrm>
          <a:off x="16357600" y="18709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17418</xdr:rowOff>
    </xdr:from>
    <xdr:to>
      <xdr:col>86</xdr:col>
      <xdr:colOff>25400</xdr:colOff>
      <xdr:row>109</xdr:row>
      <xdr:rowOff>17418</xdr:rowOff>
    </xdr:to>
    <xdr:cxnSp macro="">
      <xdr:nvCxnSpPr>
        <xdr:cNvPr id="355" name="直線コネクタ 354">
          <a:extLst>
            <a:ext uri="{FF2B5EF4-FFF2-40B4-BE49-F238E27FC236}">
              <a16:creationId xmlns:a16="http://schemas.microsoft.com/office/drawing/2014/main" xmlns="" id="{90E648DE-2738-4E03-9D72-E4DDCB0A344E}"/>
            </a:ext>
          </a:extLst>
        </xdr:cNvPr>
        <xdr:cNvCxnSpPr/>
      </xdr:nvCxnSpPr>
      <xdr:spPr>
        <a:xfrm>
          <a:off x="16230600" y="18705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163303</xdr:rowOff>
    </xdr:from>
    <xdr:ext cx="340478" cy="259045"/>
    <xdr:sp macro="" textlink="">
      <xdr:nvSpPr>
        <xdr:cNvPr id="356" name="【庁舎】&#10;有形固定資産減価償却率最大値テキスト">
          <a:extLst>
            <a:ext uri="{FF2B5EF4-FFF2-40B4-BE49-F238E27FC236}">
              <a16:creationId xmlns:a16="http://schemas.microsoft.com/office/drawing/2014/main" xmlns="" id="{47C1332E-CD9E-42F2-9707-70351A817B6D}"/>
            </a:ext>
          </a:extLst>
        </xdr:cNvPr>
        <xdr:cNvSpPr txBox="1"/>
      </xdr:nvSpPr>
      <xdr:spPr>
        <a:xfrm>
          <a:off x="16357600" y="1696540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45176</xdr:rowOff>
    </xdr:from>
    <xdr:to>
      <xdr:col>86</xdr:col>
      <xdr:colOff>25400</xdr:colOff>
      <xdr:row>100</xdr:row>
      <xdr:rowOff>45176</xdr:rowOff>
    </xdr:to>
    <xdr:cxnSp macro="">
      <xdr:nvCxnSpPr>
        <xdr:cNvPr id="357" name="直線コネクタ 356">
          <a:extLst>
            <a:ext uri="{FF2B5EF4-FFF2-40B4-BE49-F238E27FC236}">
              <a16:creationId xmlns:a16="http://schemas.microsoft.com/office/drawing/2014/main" xmlns="" id="{AB29ECE0-6EE3-4E95-B95C-DAC6864C5A1B}"/>
            </a:ext>
          </a:extLst>
        </xdr:cNvPr>
        <xdr:cNvCxnSpPr/>
      </xdr:nvCxnSpPr>
      <xdr:spPr>
        <a:xfrm>
          <a:off x="16230600" y="171901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59707</xdr:rowOff>
    </xdr:from>
    <xdr:ext cx="405111" cy="259045"/>
    <xdr:sp macro="" textlink="">
      <xdr:nvSpPr>
        <xdr:cNvPr id="358" name="【庁舎】&#10;有形固定資産減価償却率平均値テキスト">
          <a:extLst>
            <a:ext uri="{FF2B5EF4-FFF2-40B4-BE49-F238E27FC236}">
              <a16:creationId xmlns:a16="http://schemas.microsoft.com/office/drawing/2014/main" xmlns="" id="{5344DC53-BAC8-4C46-9970-01A2BCFDF2A2}"/>
            </a:ext>
          </a:extLst>
        </xdr:cNvPr>
        <xdr:cNvSpPr txBox="1"/>
      </xdr:nvSpPr>
      <xdr:spPr>
        <a:xfrm>
          <a:off x="16357600" y="1789050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36830</xdr:rowOff>
    </xdr:from>
    <xdr:to>
      <xdr:col>85</xdr:col>
      <xdr:colOff>177800</xdr:colOff>
      <xdr:row>105</xdr:row>
      <xdr:rowOff>138430</xdr:rowOff>
    </xdr:to>
    <xdr:sp macro="" textlink="">
      <xdr:nvSpPr>
        <xdr:cNvPr id="359" name="フローチャート: 判断 358">
          <a:extLst>
            <a:ext uri="{FF2B5EF4-FFF2-40B4-BE49-F238E27FC236}">
              <a16:creationId xmlns:a16="http://schemas.microsoft.com/office/drawing/2014/main" xmlns="" id="{089364E1-E1F9-48BA-BA5F-E630F602995C}"/>
            </a:ext>
          </a:extLst>
        </xdr:cNvPr>
        <xdr:cNvSpPr/>
      </xdr:nvSpPr>
      <xdr:spPr>
        <a:xfrm>
          <a:off x="16268700" y="1803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20501</xdr:rowOff>
    </xdr:from>
    <xdr:to>
      <xdr:col>81</xdr:col>
      <xdr:colOff>101600</xdr:colOff>
      <xdr:row>105</xdr:row>
      <xdr:rowOff>122101</xdr:rowOff>
    </xdr:to>
    <xdr:sp macro="" textlink="">
      <xdr:nvSpPr>
        <xdr:cNvPr id="360" name="フローチャート: 判断 359">
          <a:extLst>
            <a:ext uri="{FF2B5EF4-FFF2-40B4-BE49-F238E27FC236}">
              <a16:creationId xmlns:a16="http://schemas.microsoft.com/office/drawing/2014/main" xmlns="" id="{31156E46-98C1-439A-8A1C-486E20A2DC9B}"/>
            </a:ext>
          </a:extLst>
        </xdr:cNvPr>
        <xdr:cNvSpPr/>
      </xdr:nvSpPr>
      <xdr:spPr>
        <a:xfrm>
          <a:off x="15430500" y="18022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15602</xdr:rowOff>
    </xdr:from>
    <xdr:to>
      <xdr:col>76</xdr:col>
      <xdr:colOff>165100</xdr:colOff>
      <xdr:row>105</xdr:row>
      <xdr:rowOff>117202</xdr:rowOff>
    </xdr:to>
    <xdr:sp macro="" textlink="">
      <xdr:nvSpPr>
        <xdr:cNvPr id="361" name="フローチャート: 判断 360">
          <a:extLst>
            <a:ext uri="{FF2B5EF4-FFF2-40B4-BE49-F238E27FC236}">
              <a16:creationId xmlns:a16="http://schemas.microsoft.com/office/drawing/2014/main" xmlns="" id="{11A21EC6-ADE5-4688-AF9E-406E9F8A94E2}"/>
            </a:ext>
          </a:extLst>
        </xdr:cNvPr>
        <xdr:cNvSpPr/>
      </xdr:nvSpPr>
      <xdr:spPr>
        <a:xfrm>
          <a:off x="14541500" y="18017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169092</xdr:rowOff>
    </xdr:from>
    <xdr:to>
      <xdr:col>72</xdr:col>
      <xdr:colOff>38100</xdr:colOff>
      <xdr:row>105</xdr:row>
      <xdr:rowOff>99242</xdr:rowOff>
    </xdr:to>
    <xdr:sp macro="" textlink="">
      <xdr:nvSpPr>
        <xdr:cNvPr id="362" name="フローチャート: 判断 361">
          <a:extLst>
            <a:ext uri="{FF2B5EF4-FFF2-40B4-BE49-F238E27FC236}">
              <a16:creationId xmlns:a16="http://schemas.microsoft.com/office/drawing/2014/main" xmlns="" id="{150D0162-0B44-43B6-B706-0227C352B415}"/>
            </a:ext>
          </a:extLst>
        </xdr:cNvPr>
        <xdr:cNvSpPr/>
      </xdr:nvSpPr>
      <xdr:spPr>
        <a:xfrm>
          <a:off x="13652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165826</xdr:rowOff>
    </xdr:from>
    <xdr:to>
      <xdr:col>67</xdr:col>
      <xdr:colOff>101600</xdr:colOff>
      <xdr:row>105</xdr:row>
      <xdr:rowOff>95976</xdr:rowOff>
    </xdr:to>
    <xdr:sp macro="" textlink="">
      <xdr:nvSpPr>
        <xdr:cNvPr id="363" name="フローチャート: 判断 362">
          <a:extLst>
            <a:ext uri="{FF2B5EF4-FFF2-40B4-BE49-F238E27FC236}">
              <a16:creationId xmlns:a16="http://schemas.microsoft.com/office/drawing/2014/main" xmlns="" id="{739FE345-5099-4D84-8F74-7670E6BAA9C3}"/>
            </a:ext>
          </a:extLst>
        </xdr:cNvPr>
        <xdr:cNvSpPr/>
      </xdr:nvSpPr>
      <xdr:spPr>
        <a:xfrm>
          <a:off x="12763500" y="1799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364" name="テキスト ボックス 363">
          <a:extLst>
            <a:ext uri="{FF2B5EF4-FFF2-40B4-BE49-F238E27FC236}">
              <a16:creationId xmlns:a16="http://schemas.microsoft.com/office/drawing/2014/main" xmlns="" id="{54C899E1-D64A-4AC0-AF60-9023BB5C1BD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365" name="テキスト ボックス 364">
          <a:extLst>
            <a:ext uri="{FF2B5EF4-FFF2-40B4-BE49-F238E27FC236}">
              <a16:creationId xmlns:a16="http://schemas.microsoft.com/office/drawing/2014/main" xmlns="" id="{95CC839D-A339-4568-B6CC-5D101A24E9D2}"/>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366" name="テキスト ボックス 365">
          <a:extLst>
            <a:ext uri="{FF2B5EF4-FFF2-40B4-BE49-F238E27FC236}">
              <a16:creationId xmlns:a16="http://schemas.microsoft.com/office/drawing/2014/main" xmlns="" id="{FBC334E8-3F8C-46A0-A0AC-2B83C44BF975}"/>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367" name="テキスト ボックス 366">
          <a:extLst>
            <a:ext uri="{FF2B5EF4-FFF2-40B4-BE49-F238E27FC236}">
              <a16:creationId xmlns:a16="http://schemas.microsoft.com/office/drawing/2014/main" xmlns="" id="{7F15601A-51B4-4388-9D6C-B85CBCBA483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368" name="テキスト ボックス 367">
          <a:extLst>
            <a:ext uri="{FF2B5EF4-FFF2-40B4-BE49-F238E27FC236}">
              <a16:creationId xmlns:a16="http://schemas.microsoft.com/office/drawing/2014/main" xmlns="" id="{0C45CF6A-178C-48A0-9320-2FCB3C4F9D9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51526</xdr:rowOff>
    </xdr:from>
    <xdr:to>
      <xdr:col>85</xdr:col>
      <xdr:colOff>177800</xdr:colOff>
      <xdr:row>106</xdr:row>
      <xdr:rowOff>153126</xdr:rowOff>
    </xdr:to>
    <xdr:sp macro="" textlink="">
      <xdr:nvSpPr>
        <xdr:cNvPr id="369" name="楕円 368">
          <a:extLst>
            <a:ext uri="{FF2B5EF4-FFF2-40B4-BE49-F238E27FC236}">
              <a16:creationId xmlns:a16="http://schemas.microsoft.com/office/drawing/2014/main" xmlns="" id="{9BCC74BA-5DA8-4862-AC14-AFCF71AC3156}"/>
            </a:ext>
          </a:extLst>
        </xdr:cNvPr>
        <xdr:cNvSpPr/>
      </xdr:nvSpPr>
      <xdr:spPr>
        <a:xfrm>
          <a:off x="16268700" y="182252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29953</xdr:rowOff>
    </xdr:from>
    <xdr:ext cx="405111" cy="259045"/>
    <xdr:sp macro="" textlink="">
      <xdr:nvSpPr>
        <xdr:cNvPr id="370" name="【庁舎】&#10;有形固定資産減価償却率該当値テキスト">
          <a:extLst>
            <a:ext uri="{FF2B5EF4-FFF2-40B4-BE49-F238E27FC236}">
              <a16:creationId xmlns:a16="http://schemas.microsoft.com/office/drawing/2014/main" xmlns="" id="{E58BBE89-EC4A-423C-BA77-5261A282AE36}"/>
            </a:ext>
          </a:extLst>
        </xdr:cNvPr>
        <xdr:cNvSpPr txBox="1"/>
      </xdr:nvSpPr>
      <xdr:spPr>
        <a:xfrm>
          <a:off x="16357600" y="182036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18869</xdr:rowOff>
    </xdr:from>
    <xdr:to>
      <xdr:col>81</xdr:col>
      <xdr:colOff>101600</xdr:colOff>
      <xdr:row>106</xdr:row>
      <xdr:rowOff>120469</xdr:rowOff>
    </xdr:to>
    <xdr:sp macro="" textlink="">
      <xdr:nvSpPr>
        <xdr:cNvPr id="371" name="楕円 370">
          <a:extLst>
            <a:ext uri="{FF2B5EF4-FFF2-40B4-BE49-F238E27FC236}">
              <a16:creationId xmlns:a16="http://schemas.microsoft.com/office/drawing/2014/main" xmlns="" id="{C47D2018-BAFF-4E2C-A0FC-3EFC75AD8497}"/>
            </a:ext>
          </a:extLst>
        </xdr:cNvPr>
        <xdr:cNvSpPr/>
      </xdr:nvSpPr>
      <xdr:spPr>
        <a:xfrm>
          <a:off x="15430500" y="1819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69669</xdr:rowOff>
    </xdr:from>
    <xdr:to>
      <xdr:col>85</xdr:col>
      <xdr:colOff>127000</xdr:colOff>
      <xdr:row>106</xdr:row>
      <xdr:rowOff>102326</xdr:rowOff>
    </xdr:to>
    <xdr:cxnSp macro="">
      <xdr:nvCxnSpPr>
        <xdr:cNvPr id="372" name="直線コネクタ 371">
          <a:extLst>
            <a:ext uri="{FF2B5EF4-FFF2-40B4-BE49-F238E27FC236}">
              <a16:creationId xmlns:a16="http://schemas.microsoft.com/office/drawing/2014/main" xmlns="" id="{44B4EA68-7ABB-441E-9A31-BEAAB31932A0}"/>
            </a:ext>
          </a:extLst>
        </xdr:cNvPr>
        <xdr:cNvCxnSpPr/>
      </xdr:nvCxnSpPr>
      <xdr:spPr>
        <a:xfrm>
          <a:off x="15481300" y="18243369"/>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156029</xdr:rowOff>
    </xdr:from>
    <xdr:to>
      <xdr:col>76</xdr:col>
      <xdr:colOff>165100</xdr:colOff>
      <xdr:row>106</xdr:row>
      <xdr:rowOff>86179</xdr:rowOff>
    </xdr:to>
    <xdr:sp macro="" textlink="">
      <xdr:nvSpPr>
        <xdr:cNvPr id="373" name="楕円 372">
          <a:extLst>
            <a:ext uri="{FF2B5EF4-FFF2-40B4-BE49-F238E27FC236}">
              <a16:creationId xmlns:a16="http://schemas.microsoft.com/office/drawing/2014/main" xmlns="" id="{40AF4A8C-C57B-41B3-B97A-65078E2E0551}"/>
            </a:ext>
          </a:extLst>
        </xdr:cNvPr>
        <xdr:cNvSpPr/>
      </xdr:nvSpPr>
      <xdr:spPr>
        <a:xfrm>
          <a:off x="14541500" y="18158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35379</xdr:rowOff>
    </xdr:from>
    <xdr:to>
      <xdr:col>81</xdr:col>
      <xdr:colOff>50800</xdr:colOff>
      <xdr:row>106</xdr:row>
      <xdr:rowOff>69669</xdr:rowOff>
    </xdr:to>
    <xdr:cxnSp macro="">
      <xdr:nvCxnSpPr>
        <xdr:cNvPr id="374" name="直線コネクタ 373">
          <a:extLst>
            <a:ext uri="{FF2B5EF4-FFF2-40B4-BE49-F238E27FC236}">
              <a16:creationId xmlns:a16="http://schemas.microsoft.com/office/drawing/2014/main" xmlns="" id="{1F34246E-E84E-4CB6-AC26-A7D86F9C6991}"/>
            </a:ext>
          </a:extLst>
        </xdr:cNvPr>
        <xdr:cNvCxnSpPr/>
      </xdr:nvCxnSpPr>
      <xdr:spPr>
        <a:xfrm>
          <a:off x="14592300" y="18209079"/>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121738</xdr:rowOff>
    </xdr:from>
    <xdr:to>
      <xdr:col>72</xdr:col>
      <xdr:colOff>38100</xdr:colOff>
      <xdr:row>106</xdr:row>
      <xdr:rowOff>51888</xdr:rowOff>
    </xdr:to>
    <xdr:sp macro="" textlink="">
      <xdr:nvSpPr>
        <xdr:cNvPr id="375" name="楕円 374">
          <a:extLst>
            <a:ext uri="{FF2B5EF4-FFF2-40B4-BE49-F238E27FC236}">
              <a16:creationId xmlns:a16="http://schemas.microsoft.com/office/drawing/2014/main" xmlns="" id="{04E63A39-4736-4901-9F68-BBD40D16D916}"/>
            </a:ext>
          </a:extLst>
        </xdr:cNvPr>
        <xdr:cNvSpPr/>
      </xdr:nvSpPr>
      <xdr:spPr>
        <a:xfrm>
          <a:off x="13652500" y="18123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1088</xdr:rowOff>
    </xdr:from>
    <xdr:to>
      <xdr:col>76</xdr:col>
      <xdr:colOff>114300</xdr:colOff>
      <xdr:row>106</xdr:row>
      <xdr:rowOff>35379</xdr:rowOff>
    </xdr:to>
    <xdr:cxnSp macro="">
      <xdr:nvCxnSpPr>
        <xdr:cNvPr id="376" name="直線コネクタ 375">
          <a:extLst>
            <a:ext uri="{FF2B5EF4-FFF2-40B4-BE49-F238E27FC236}">
              <a16:creationId xmlns:a16="http://schemas.microsoft.com/office/drawing/2014/main" xmlns="" id="{8E6F4964-BE0D-41D8-B4B8-F6574118BAB3}"/>
            </a:ext>
          </a:extLst>
        </xdr:cNvPr>
        <xdr:cNvCxnSpPr/>
      </xdr:nvCxnSpPr>
      <xdr:spPr>
        <a:xfrm>
          <a:off x="13703300" y="18174788"/>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138628</xdr:rowOff>
    </xdr:from>
    <xdr:ext cx="405111" cy="259045"/>
    <xdr:sp macro="" textlink="">
      <xdr:nvSpPr>
        <xdr:cNvPr id="377" name="n_1aveValue【庁舎】&#10;有形固定資産減価償却率">
          <a:extLst>
            <a:ext uri="{FF2B5EF4-FFF2-40B4-BE49-F238E27FC236}">
              <a16:creationId xmlns:a16="http://schemas.microsoft.com/office/drawing/2014/main" xmlns="" id="{A41ABBA4-3DEC-4F76-A71B-5CD8F4A20B85}"/>
            </a:ext>
          </a:extLst>
        </xdr:cNvPr>
        <xdr:cNvSpPr txBox="1"/>
      </xdr:nvSpPr>
      <xdr:spPr>
        <a:xfrm>
          <a:off x="15266044" y="177979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133729</xdr:rowOff>
    </xdr:from>
    <xdr:ext cx="405111" cy="259045"/>
    <xdr:sp macro="" textlink="">
      <xdr:nvSpPr>
        <xdr:cNvPr id="378" name="n_2aveValue【庁舎】&#10;有形固定資産減価償却率">
          <a:extLst>
            <a:ext uri="{FF2B5EF4-FFF2-40B4-BE49-F238E27FC236}">
              <a16:creationId xmlns:a16="http://schemas.microsoft.com/office/drawing/2014/main" xmlns="" id="{CC2332B2-4DF3-4599-A91C-7682B05D9E95}"/>
            </a:ext>
          </a:extLst>
        </xdr:cNvPr>
        <xdr:cNvSpPr txBox="1"/>
      </xdr:nvSpPr>
      <xdr:spPr>
        <a:xfrm>
          <a:off x="14389744" y="177930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115769</xdr:rowOff>
    </xdr:from>
    <xdr:ext cx="405111" cy="259045"/>
    <xdr:sp macro="" textlink="">
      <xdr:nvSpPr>
        <xdr:cNvPr id="379" name="n_3aveValue【庁舎】&#10;有形固定資産減価償却率">
          <a:extLst>
            <a:ext uri="{FF2B5EF4-FFF2-40B4-BE49-F238E27FC236}">
              <a16:creationId xmlns:a16="http://schemas.microsoft.com/office/drawing/2014/main" xmlns="" id="{C3468A87-38EE-4A42-BC14-8855461C09C8}"/>
            </a:ext>
          </a:extLst>
        </xdr:cNvPr>
        <xdr:cNvSpPr txBox="1"/>
      </xdr:nvSpPr>
      <xdr:spPr>
        <a:xfrm>
          <a:off x="135007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112503</xdr:rowOff>
    </xdr:from>
    <xdr:ext cx="405111" cy="259045"/>
    <xdr:sp macro="" textlink="">
      <xdr:nvSpPr>
        <xdr:cNvPr id="380" name="n_4aveValue【庁舎】&#10;有形固定資産減価償却率">
          <a:extLst>
            <a:ext uri="{FF2B5EF4-FFF2-40B4-BE49-F238E27FC236}">
              <a16:creationId xmlns:a16="http://schemas.microsoft.com/office/drawing/2014/main" xmlns="" id="{FA22598F-0F22-499F-8B05-1FE8084DF68C}"/>
            </a:ext>
          </a:extLst>
        </xdr:cNvPr>
        <xdr:cNvSpPr txBox="1"/>
      </xdr:nvSpPr>
      <xdr:spPr>
        <a:xfrm>
          <a:off x="12611744" y="1777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111596</xdr:rowOff>
    </xdr:from>
    <xdr:ext cx="405111" cy="259045"/>
    <xdr:sp macro="" textlink="">
      <xdr:nvSpPr>
        <xdr:cNvPr id="381" name="n_1mainValue【庁舎】&#10;有形固定資産減価償却率">
          <a:extLst>
            <a:ext uri="{FF2B5EF4-FFF2-40B4-BE49-F238E27FC236}">
              <a16:creationId xmlns:a16="http://schemas.microsoft.com/office/drawing/2014/main" xmlns="" id="{C55CD868-BB8B-4CBE-ABF8-7F1AD08B8F0F}"/>
            </a:ext>
          </a:extLst>
        </xdr:cNvPr>
        <xdr:cNvSpPr txBox="1"/>
      </xdr:nvSpPr>
      <xdr:spPr>
        <a:xfrm>
          <a:off x="15266044" y="182852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77306</xdr:rowOff>
    </xdr:from>
    <xdr:ext cx="405111" cy="259045"/>
    <xdr:sp macro="" textlink="">
      <xdr:nvSpPr>
        <xdr:cNvPr id="382" name="n_2mainValue【庁舎】&#10;有形固定資産減価償却率">
          <a:extLst>
            <a:ext uri="{FF2B5EF4-FFF2-40B4-BE49-F238E27FC236}">
              <a16:creationId xmlns:a16="http://schemas.microsoft.com/office/drawing/2014/main" xmlns="" id="{29540057-291D-4782-962C-D85D343256D6}"/>
            </a:ext>
          </a:extLst>
        </xdr:cNvPr>
        <xdr:cNvSpPr txBox="1"/>
      </xdr:nvSpPr>
      <xdr:spPr>
        <a:xfrm>
          <a:off x="14389744" y="182510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43015</xdr:rowOff>
    </xdr:from>
    <xdr:ext cx="405111" cy="259045"/>
    <xdr:sp macro="" textlink="">
      <xdr:nvSpPr>
        <xdr:cNvPr id="383" name="n_3mainValue【庁舎】&#10;有形固定資産減価償却率">
          <a:extLst>
            <a:ext uri="{FF2B5EF4-FFF2-40B4-BE49-F238E27FC236}">
              <a16:creationId xmlns:a16="http://schemas.microsoft.com/office/drawing/2014/main" xmlns="" id="{7DAB635E-C56A-4E60-870A-B44E14BFFA23}"/>
            </a:ext>
          </a:extLst>
        </xdr:cNvPr>
        <xdr:cNvSpPr txBox="1"/>
      </xdr:nvSpPr>
      <xdr:spPr>
        <a:xfrm>
          <a:off x="13500744" y="182167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384" name="正方形/長方形 383">
          <a:extLst>
            <a:ext uri="{FF2B5EF4-FFF2-40B4-BE49-F238E27FC236}">
              <a16:creationId xmlns:a16="http://schemas.microsoft.com/office/drawing/2014/main" xmlns="" id="{805C6985-E3FD-4771-8671-73471E12DFE2}"/>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385" name="正方形/長方形 384">
          <a:extLst>
            <a:ext uri="{FF2B5EF4-FFF2-40B4-BE49-F238E27FC236}">
              <a16:creationId xmlns:a16="http://schemas.microsoft.com/office/drawing/2014/main" xmlns="" id="{8AEF16EA-06B2-4876-97CD-27167D645ED0}"/>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386" name="正方形/長方形 385">
          <a:extLst>
            <a:ext uri="{FF2B5EF4-FFF2-40B4-BE49-F238E27FC236}">
              <a16:creationId xmlns:a16="http://schemas.microsoft.com/office/drawing/2014/main" xmlns="" id="{6FE3F235-2277-41D2-A17F-2E78F7CAAF1E}"/>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387" name="正方形/長方形 386">
          <a:extLst>
            <a:ext uri="{FF2B5EF4-FFF2-40B4-BE49-F238E27FC236}">
              <a16:creationId xmlns:a16="http://schemas.microsoft.com/office/drawing/2014/main" xmlns="" id="{BB6B60A9-4AA6-4F97-A490-517BFD1D3659}"/>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388" name="正方形/長方形 387">
          <a:extLst>
            <a:ext uri="{FF2B5EF4-FFF2-40B4-BE49-F238E27FC236}">
              <a16:creationId xmlns:a16="http://schemas.microsoft.com/office/drawing/2014/main" xmlns="" id="{3E700A85-8C1A-4AA5-A418-061CCC2F1BC3}"/>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389" name="正方形/長方形 388">
          <a:extLst>
            <a:ext uri="{FF2B5EF4-FFF2-40B4-BE49-F238E27FC236}">
              <a16:creationId xmlns:a16="http://schemas.microsoft.com/office/drawing/2014/main" xmlns="" id="{1649B772-C664-43E1-9C54-EA1F6EDAE7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390" name="正方形/長方形 389">
          <a:extLst>
            <a:ext uri="{FF2B5EF4-FFF2-40B4-BE49-F238E27FC236}">
              <a16:creationId xmlns:a16="http://schemas.microsoft.com/office/drawing/2014/main" xmlns="" id="{17DFE8E4-B33E-4462-997A-1AD74394F0EF}"/>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391" name="正方形/長方形 390">
          <a:extLst>
            <a:ext uri="{FF2B5EF4-FFF2-40B4-BE49-F238E27FC236}">
              <a16:creationId xmlns:a16="http://schemas.microsoft.com/office/drawing/2014/main" xmlns="" id="{0253B760-736F-4B80-A7CF-919140CD55E4}"/>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392" name="テキスト ボックス 391">
          <a:extLst>
            <a:ext uri="{FF2B5EF4-FFF2-40B4-BE49-F238E27FC236}">
              <a16:creationId xmlns:a16="http://schemas.microsoft.com/office/drawing/2014/main" xmlns="" id="{43CF4AC3-BE56-4BD0-B214-CD4CFBCDFA6B}"/>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393" name="直線コネクタ 392">
          <a:extLst>
            <a:ext uri="{FF2B5EF4-FFF2-40B4-BE49-F238E27FC236}">
              <a16:creationId xmlns:a16="http://schemas.microsoft.com/office/drawing/2014/main" xmlns="" id="{3353AD34-0806-4A11-BEBA-035C41F5679F}"/>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394" name="直線コネクタ 393">
          <a:extLst>
            <a:ext uri="{FF2B5EF4-FFF2-40B4-BE49-F238E27FC236}">
              <a16:creationId xmlns:a16="http://schemas.microsoft.com/office/drawing/2014/main" xmlns="" id="{8A877376-168F-41C1-8F5C-A61F7133B5EC}"/>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395" name="テキスト ボックス 394">
          <a:extLst>
            <a:ext uri="{FF2B5EF4-FFF2-40B4-BE49-F238E27FC236}">
              <a16:creationId xmlns:a16="http://schemas.microsoft.com/office/drawing/2014/main" xmlns="" id="{34521C6D-8E85-4251-834F-F502FDF3F6E1}"/>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396" name="直線コネクタ 395">
          <a:extLst>
            <a:ext uri="{FF2B5EF4-FFF2-40B4-BE49-F238E27FC236}">
              <a16:creationId xmlns:a16="http://schemas.microsoft.com/office/drawing/2014/main" xmlns="" id="{053B71B3-03C5-4C4C-9A6E-1CCA2F9A2437}"/>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397" name="テキスト ボックス 396">
          <a:extLst>
            <a:ext uri="{FF2B5EF4-FFF2-40B4-BE49-F238E27FC236}">
              <a16:creationId xmlns:a16="http://schemas.microsoft.com/office/drawing/2014/main" xmlns="" id="{9813DF73-723D-4FB0-AE70-2AF82D00C3B5}"/>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398" name="直線コネクタ 397">
          <a:extLst>
            <a:ext uri="{FF2B5EF4-FFF2-40B4-BE49-F238E27FC236}">
              <a16:creationId xmlns:a16="http://schemas.microsoft.com/office/drawing/2014/main" xmlns="" id="{ABC84795-AFF2-4690-B0D6-8E062E7718FB}"/>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399" name="テキスト ボックス 398">
          <a:extLst>
            <a:ext uri="{FF2B5EF4-FFF2-40B4-BE49-F238E27FC236}">
              <a16:creationId xmlns:a16="http://schemas.microsoft.com/office/drawing/2014/main" xmlns="" id="{38ED1B3D-7491-474C-94A2-70063A4D9A9C}"/>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400" name="直線コネクタ 399">
          <a:extLst>
            <a:ext uri="{FF2B5EF4-FFF2-40B4-BE49-F238E27FC236}">
              <a16:creationId xmlns:a16="http://schemas.microsoft.com/office/drawing/2014/main" xmlns="" id="{1E228976-7B2D-4C24-B20C-76F3E22E76B5}"/>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401" name="テキスト ボックス 400">
          <a:extLst>
            <a:ext uri="{FF2B5EF4-FFF2-40B4-BE49-F238E27FC236}">
              <a16:creationId xmlns:a16="http://schemas.microsoft.com/office/drawing/2014/main" xmlns="" id="{2AE7E43C-64D3-45BA-8F23-5F1AF5538244}"/>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402" name="直線コネクタ 401">
          <a:extLst>
            <a:ext uri="{FF2B5EF4-FFF2-40B4-BE49-F238E27FC236}">
              <a16:creationId xmlns:a16="http://schemas.microsoft.com/office/drawing/2014/main" xmlns="" id="{6A910C9A-7F75-43B6-87B6-B4B19E29863C}"/>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403" name="テキスト ボックス 402">
          <a:extLst>
            <a:ext uri="{FF2B5EF4-FFF2-40B4-BE49-F238E27FC236}">
              <a16:creationId xmlns:a16="http://schemas.microsoft.com/office/drawing/2014/main" xmlns="" id="{DEF24783-82E6-47C3-9C86-5CAC8373E0DC}"/>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404" name="直線コネクタ 403">
          <a:extLst>
            <a:ext uri="{FF2B5EF4-FFF2-40B4-BE49-F238E27FC236}">
              <a16:creationId xmlns:a16="http://schemas.microsoft.com/office/drawing/2014/main" xmlns="" id="{74189684-8858-434D-B1FC-0AFB27045027}"/>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405" name="テキスト ボックス 404">
          <a:extLst>
            <a:ext uri="{FF2B5EF4-FFF2-40B4-BE49-F238E27FC236}">
              <a16:creationId xmlns:a16="http://schemas.microsoft.com/office/drawing/2014/main" xmlns="" id="{A4295688-6C39-493A-93E4-779DB1901F17}"/>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406" name="直線コネクタ 405">
          <a:extLst>
            <a:ext uri="{FF2B5EF4-FFF2-40B4-BE49-F238E27FC236}">
              <a16:creationId xmlns:a16="http://schemas.microsoft.com/office/drawing/2014/main" xmlns="" id="{6AB1A40A-98AA-4DD5-A036-C67A455202C1}"/>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407" name="テキスト ボックス 406">
          <a:extLst>
            <a:ext uri="{FF2B5EF4-FFF2-40B4-BE49-F238E27FC236}">
              <a16:creationId xmlns:a16="http://schemas.microsoft.com/office/drawing/2014/main" xmlns="" id="{5145F0EA-5F03-4537-837E-46B9CEC3F13B}"/>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408" name="【庁舎】&#10;一人当たり面積グラフ枠">
          <a:extLst>
            <a:ext uri="{FF2B5EF4-FFF2-40B4-BE49-F238E27FC236}">
              <a16:creationId xmlns:a16="http://schemas.microsoft.com/office/drawing/2014/main" xmlns="" id="{BC5F055B-7322-4A29-899A-AFB71E924FA4}"/>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89263</xdr:rowOff>
    </xdr:from>
    <xdr:to>
      <xdr:col>116</xdr:col>
      <xdr:colOff>62864</xdr:colOff>
      <xdr:row>108</xdr:row>
      <xdr:rowOff>48442</xdr:rowOff>
    </xdr:to>
    <xdr:cxnSp macro="">
      <xdr:nvCxnSpPr>
        <xdr:cNvPr id="409" name="直線コネクタ 408">
          <a:extLst>
            <a:ext uri="{FF2B5EF4-FFF2-40B4-BE49-F238E27FC236}">
              <a16:creationId xmlns:a16="http://schemas.microsoft.com/office/drawing/2014/main" xmlns="" id="{7C7A72DA-BE01-4D03-B495-61461E9B7A9E}"/>
            </a:ext>
          </a:extLst>
        </xdr:cNvPr>
        <xdr:cNvCxnSpPr/>
      </xdr:nvCxnSpPr>
      <xdr:spPr>
        <a:xfrm flipV="1">
          <a:off x="22160864" y="17234263"/>
          <a:ext cx="0" cy="13307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52269</xdr:rowOff>
    </xdr:from>
    <xdr:ext cx="469744" cy="259045"/>
    <xdr:sp macro="" textlink="">
      <xdr:nvSpPr>
        <xdr:cNvPr id="410" name="【庁舎】&#10;一人当たり面積最小値テキスト">
          <a:extLst>
            <a:ext uri="{FF2B5EF4-FFF2-40B4-BE49-F238E27FC236}">
              <a16:creationId xmlns:a16="http://schemas.microsoft.com/office/drawing/2014/main" xmlns="" id="{FBB0C0F6-728A-4BC1-A3BC-155D62388C05}"/>
            </a:ext>
          </a:extLst>
        </xdr:cNvPr>
        <xdr:cNvSpPr txBox="1"/>
      </xdr:nvSpPr>
      <xdr:spPr>
        <a:xfrm>
          <a:off x="22199600" y="185688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48442</xdr:rowOff>
    </xdr:from>
    <xdr:to>
      <xdr:col>116</xdr:col>
      <xdr:colOff>152400</xdr:colOff>
      <xdr:row>108</xdr:row>
      <xdr:rowOff>48442</xdr:rowOff>
    </xdr:to>
    <xdr:cxnSp macro="">
      <xdr:nvCxnSpPr>
        <xdr:cNvPr id="411" name="直線コネクタ 410">
          <a:extLst>
            <a:ext uri="{FF2B5EF4-FFF2-40B4-BE49-F238E27FC236}">
              <a16:creationId xmlns:a16="http://schemas.microsoft.com/office/drawing/2014/main" xmlns="" id="{E49FE125-5971-4214-872A-1612770E5BB8}"/>
            </a:ext>
          </a:extLst>
        </xdr:cNvPr>
        <xdr:cNvCxnSpPr/>
      </xdr:nvCxnSpPr>
      <xdr:spPr>
        <a:xfrm>
          <a:off x="22072600" y="18565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35940</xdr:rowOff>
    </xdr:from>
    <xdr:ext cx="469744" cy="259045"/>
    <xdr:sp macro="" textlink="">
      <xdr:nvSpPr>
        <xdr:cNvPr id="412" name="【庁舎】&#10;一人当たり面積最大値テキスト">
          <a:extLst>
            <a:ext uri="{FF2B5EF4-FFF2-40B4-BE49-F238E27FC236}">
              <a16:creationId xmlns:a16="http://schemas.microsoft.com/office/drawing/2014/main" xmlns="" id="{C180190F-47B2-479A-90D7-9DBAA4F731C6}"/>
            </a:ext>
          </a:extLst>
        </xdr:cNvPr>
        <xdr:cNvSpPr txBox="1"/>
      </xdr:nvSpPr>
      <xdr:spPr>
        <a:xfrm>
          <a:off x="22199600" y="17009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89263</xdr:rowOff>
    </xdr:from>
    <xdr:to>
      <xdr:col>116</xdr:col>
      <xdr:colOff>152400</xdr:colOff>
      <xdr:row>100</xdr:row>
      <xdr:rowOff>89263</xdr:rowOff>
    </xdr:to>
    <xdr:cxnSp macro="">
      <xdr:nvCxnSpPr>
        <xdr:cNvPr id="413" name="直線コネクタ 412">
          <a:extLst>
            <a:ext uri="{FF2B5EF4-FFF2-40B4-BE49-F238E27FC236}">
              <a16:creationId xmlns:a16="http://schemas.microsoft.com/office/drawing/2014/main" xmlns="" id="{E4E3009E-2DAD-4593-8AA1-ACD5EBCC6B5E}"/>
            </a:ext>
          </a:extLst>
        </xdr:cNvPr>
        <xdr:cNvCxnSpPr/>
      </xdr:nvCxnSpPr>
      <xdr:spPr>
        <a:xfrm>
          <a:off x="22072600" y="1723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123389</xdr:rowOff>
    </xdr:from>
    <xdr:ext cx="469744" cy="259045"/>
    <xdr:sp macro="" textlink="">
      <xdr:nvSpPr>
        <xdr:cNvPr id="414" name="【庁舎】&#10;一人当たり面積平均値テキスト">
          <a:extLst>
            <a:ext uri="{FF2B5EF4-FFF2-40B4-BE49-F238E27FC236}">
              <a16:creationId xmlns:a16="http://schemas.microsoft.com/office/drawing/2014/main" xmlns="" id="{B13F9119-599D-441F-A50A-344A49584946}"/>
            </a:ext>
          </a:extLst>
        </xdr:cNvPr>
        <xdr:cNvSpPr txBox="1"/>
      </xdr:nvSpPr>
      <xdr:spPr>
        <a:xfrm>
          <a:off x="22199600" y="179541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100512</xdr:rowOff>
    </xdr:from>
    <xdr:to>
      <xdr:col>116</xdr:col>
      <xdr:colOff>114300</xdr:colOff>
      <xdr:row>106</xdr:row>
      <xdr:rowOff>30662</xdr:rowOff>
    </xdr:to>
    <xdr:sp macro="" textlink="">
      <xdr:nvSpPr>
        <xdr:cNvPr id="415" name="フローチャート: 判断 414">
          <a:extLst>
            <a:ext uri="{FF2B5EF4-FFF2-40B4-BE49-F238E27FC236}">
              <a16:creationId xmlns:a16="http://schemas.microsoft.com/office/drawing/2014/main" xmlns="" id="{E0ECE154-4247-49F1-8421-1B42A0D78EB7}"/>
            </a:ext>
          </a:extLst>
        </xdr:cNvPr>
        <xdr:cNvSpPr/>
      </xdr:nvSpPr>
      <xdr:spPr>
        <a:xfrm>
          <a:off x="22110700" y="18102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133169</xdr:rowOff>
    </xdr:from>
    <xdr:to>
      <xdr:col>112</xdr:col>
      <xdr:colOff>38100</xdr:colOff>
      <xdr:row>106</xdr:row>
      <xdr:rowOff>63319</xdr:rowOff>
    </xdr:to>
    <xdr:sp macro="" textlink="">
      <xdr:nvSpPr>
        <xdr:cNvPr id="416" name="フローチャート: 判断 415">
          <a:extLst>
            <a:ext uri="{FF2B5EF4-FFF2-40B4-BE49-F238E27FC236}">
              <a16:creationId xmlns:a16="http://schemas.microsoft.com/office/drawing/2014/main" xmlns="" id="{C1A39988-46ED-4E68-A9E5-EAE14F345247}"/>
            </a:ext>
          </a:extLst>
        </xdr:cNvPr>
        <xdr:cNvSpPr/>
      </xdr:nvSpPr>
      <xdr:spPr>
        <a:xfrm>
          <a:off x="21272500" y="18135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121738</xdr:rowOff>
    </xdr:from>
    <xdr:to>
      <xdr:col>107</xdr:col>
      <xdr:colOff>101600</xdr:colOff>
      <xdr:row>106</xdr:row>
      <xdr:rowOff>51888</xdr:rowOff>
    </xdr:to>
    <xdr:sp macro="" textlink="">
      <xdr:nvSpPr>
        <xdr:cNvPr id="417" name="フローチャート: 判断 416">
          <a:extLst>
            <a:ext uri="{FF2B5EF4-FFF2-40B4-BE49-F238E27FC236}">
              <a16:creationId xmlns:a16="http://schemas.microsoft.com/office/drawing/2014/main" xmlns="" id="{EC6C1708-C50B-4E2C-9DFC-F7D785828466}"/>
            </a:ext>
          </a:extLst>
        </xdr:cNvPr>
        <xdr:cNvSpPr/>
      </xdr:nvSpPr>
      <xdr:spPr>
        <a:xfrm>
          <a:off x="20383500" y="1812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141332</xdr:rowOff>
    </xdr:from>
    <xdr:to>
      <xdr:col>102</xdr:col>
      <xdr:colOff>165100</xdr:colOff>
      <xdr:row>106</xdr:row>
      <xdr:rowOff>71482</xdr:rowOff>
    </xdr:to>
    <xdr:sp macro="" textlink="">
      <xdr:nvSpPr>
        <xdr:cNvPr id="418" name="フローチャート: 判断 417">
          <a:extLst>
            <a:ext uri="{FF2B5EF4-FFF2-40B4-BE49-F238E27FC236}">
              <a16:creationId xmlns:a16="http://schemas.microsoft.com/office/drawing/2014/main" xmlns="" id="{E1FE1D25-36C7-4A50-B4C4-A94945CAE3C8}"/>
            </a:ext>
          </a:extLst>
        </xdr:cNvPr>
        <xdr:cNvSpPr/>
      </xdr:nvSpPr>
      <xdr:spPr>
        <a:xfrm>
          <a:off x="19494500" y="18143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30299</xdr:rowOff>
    </xdr:from>
    <xdr:to>
      <xdr:col>98</xdr:col>
      <xdr:colOff>38100</xdr:colOff>
      <xdr:row>106</xdr:row>
      <xdr:rowOff>131899</xdr:rowOff>
    </xdr:to>
    <xdr:sp macro="" textlink="">
      <xdr:nvSpPr>
        <xdr:cNvPr id="419" name="フローチャート: 判断 418">
          <a:extLst>
            <a:ext uri="{FF2B5EF4-FFF2-40B4-BE49-F238E27FC236}">
              <a16:creationId xmlns:a16="http://schemas.microsoft.com/office/drawing/2014/main" xmlns="" id="{DD887160-B9DD-41AE-969A-8F0C7A43A312}"/>
            </a:ext>
          </a:extLst>
        </xdr:cNvPr>
        <xdr:cNvSpPr/>
      </xdr:nvSpPr>
      <xdr:spPr>
        <a:xfrm>
          <a:off x="18605500" y="182039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420" name="テキスト ボックス 419">
          <a:extLst>
            <a:ext uri="{FF2B5EF4-FFF2-40B4-BE49-F238E27FC236}">
              <a16:creationId xmlns:a16="http://schemas.microsoft.com/office/drawing/2014/main" xmlns="" id="{6CBB360A-8506-41D3-8C34-7586929BFCED}"/>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421" name="テキスト ボックス 420">
          <a:extLst>
            <a:ext uri="{FF2B5EF4-FFF2-40B4-BE49-F238E27FC236}">
              <a16:creationId xmlns:a16="http://schemas.microsoft.com/office/drawing/2014/main" xmlns="" id="{CEBA69C1-8052-4E02-8977-89D11CFB047E}"/>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422" name="テキスト ボックス 421">
          <a:extLst>
            <a:ext uri="{FF2B5EF4-FFF2-40B4-BE49-F238E27FC236}">
              <a16:creationId xmlns:a16="http://schemas.microsoft.com/office/drawing/2014/main" xmlns="" id="{84FFEF47-6890-442B-964B-DF09E59F242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423" name="テキスト ボックス 422">
          <a:extLst>
            <a:ext uri="{FF2B5EF4-FFF2-40B4-BE49-F238E27FC236}">
              <a16:creationId xmlns:a16="http://schemas.microsoft.com/office/drawing/2014/main" xmlns="" id="{F079B964-EFB2-4994-94E0-7258DE01D45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424" name="テキスト ボックス 423">
          <a:extLst>
            <a:ext uri="{FF2B5EF4-FFF2-40B4-BE49-F238E27FC236}">
              <a16:creationId xmlns:a16="http://schemas.microsoft.com/office/drawing/2014/main" xmlns="" id="{56E5FD71-9335-480C-B545-FB8E37870F5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90714</xdr:rowOff>
    </xdr:from>
    <xdr:to>
      <xdr:col>116</xdr:col>
      <xdr:colOff>114300</xdr:colOff>
      <xdr:row>107</xdr:row>
      <xdr:rowOff>20864</xdr:rowOff>
    </xdr:to>
    <xdr:sp macro="" textlink="">
      <xdr:nvSpPr>
        <xdr:cNvPr id="425" name="楕円 424">
          <a:extLst>
            <a:ext uri="{FF2B5EF4-FFF2-40B4-BE49-F238E27FC236}">
              <a16:creationId xmlns:a16="http://schemas.microsoft.com/office/drawing/2014/main" xmlns="" id="{794457B0-D44A-43FE-B907-07ABF349CC61}"/>
            </a:ext>
          </a:extLst>
        </xdr:cNvPr>
        <xdr:cNvSpPr/>
      </xdr:nvSpPr>
      <xdr:spPr>
        <a:xfrm>
          <a:off x="22110700" y="18264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69141</xdr:rowOff>
    </xdr:from>
    <xdr:ext cx="469744" cy="259045"/>
    <xdr:sp macro="" textlink="">
      <xdr:nvSpPr>
        <xdr:cNvPr id="426" name="【庁舎】&#10;一人当たり面積該当値テキスト">
          <a:extLst>
            <a:ext uri="{FF2B5EF4-FFF2-40B4-BE49-F238E27FC236}">
              <a16:creationId xmlns:a16="http://schemas.microsoft.com/office/drawing/2014/main" xmlns="" id="{8E2413EF-7293-4DD6-BC39-FD57F7784DF3}"/>
            </a:ext>
          </a:extLst>
        </xdr:cNvPr>
        <xdr:cNvSpPr txBox="1"/>
      </xdr:nvSpPr>
      <xdr:spPr>
        <a:xfrm>
          <a:off x="22199600" y="182428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89081</xdr:rowOff>
    </xdr:from>
    <xdr:to>
      <xdr:col>112</xdr:col>
      <xdr:colOff>38100</xdr:colOff>
      <xdr:row>107</xdr:row>
      <xdr:rowOff>19231</xdr:rowOff>
    </xdr:to>
    <xdr:sp macro="" textlink="">
      <xdr:nvSpPr>
        <xdr:cNvPr id="427" name="楕円 426">
          <a:extLst>
            <a:ext uri="{FF2B5EF4-FFF2-40B4-BE49-F238E27FC236}">
              <a16:creationId xmlns:a16="http://schemas.microsoft.com/office/drawing/2014/main" xmlns="" id="{2C4D6A81-F354-471F-8FE2-515FE9D84225}"/>
            </a:ext>
          </a:extLst>
        </xdr:cNvPr>
        <xdr:cNvSpPr/>
      </xdr:nvSpPr>
      <xdr:spPr>
        <a:xfrm>
          <a:off x="21272500" y="18262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139881</xdr:rowOff>
    </xdr:from>
    <xdr:to>
      <xdr:col>116</xdr:col>
      <xdr:colOff>63500</xdr:colOff>
      <xdr:row>106</xdr:row>
      <xdr:rowOff>141514</xdr:rowOff>
    </xdr:to>
    <xdr:cxnSp macro="">
      <xdr:nvCxnSpPr>
        <xdr:cNvPr id="428" name="直線コネクタ 427">
          <a:extLst>
            <a:ext uri="{FF2B5EF4-FFF2-40B4-BE49-F238E27FC236}">
              <a16:creationId xmlns:a16="http://schemas.microsoft.com/office/drawing/2014/main" xmlns="" id="{8067B7A0-43EB-4854-97D8-15C567935318}"/>
            </a:ext>
          </a:extLst>
        </xdr:cNvPr>
        <xdr:cNvCxnSpPr/>
      </xdr:nvCxnSpPr>
      <xdr:spPr>
        <a:xfrm>
          <a:off x="21323300" y="18313581"/>
          <a:ext cx="8382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87449</xdr:rowOff>
    </xdr:from>
    <xdr:to>
      <xdr:col>107</xdr:col>
      <xdr:colOff>101600</xdr:colOff>
      <xdr:row>107</xdr:row>
      <xdr:rowOff>17599</xdr:rowOff>
    </xdr:to>
    <xdr:sp macro="" textlink="">
      <xdr:nvSpPr>
        <xdr:cNvPr id="429" name="楕円 428">
          <a:extLst>
            <a:ext uri="{FF2B5EF4-FFF2-40B4-BE49-F238E27FC236}">
              <a16:creationId xmlns:a16="http://schemas.microsoft.com/office/drawing/2014/main" xmlns="" id="{511E6930-05F8-492A-8C97-F3DD09356492}"/>
            </a:ext>
          </a:extLst>
        </xdr:cNvPr>
        <xdr:cNvSpPr/>
      </xdr:nvSpPr>
      <xdr:spPr>
        <a:xfrm>
          <a:off x="20383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138249</xdr:rowOff>
    </xdr:from>
    <xdr:to>
      <xdr:col>111</xdr:col>
      <xdr:colOff>177800</xdr:colOff>
      <xdr:row>106</xdr:row>
      <xdr:rowOff>139881</xdr:rowOff>
    </xdr:to>
    <xdr:cxnSp macro="">
      <xdr:nvCxnSpPr>
        <xdr:cNvPr id="430" name="直線コネクタ 429">
          <a:extLst>
            <a:ext uri="{FF2B5EF4-FFF2-40B4-BE49-F238E27FC236}">
              <a16:creationId xmlns:a16="http://schemas.microsoft.com/office/drawing/2014/main" xmlns="" id="{5A59F535-2A7E-4D01-9916-3183998699DA}"/>
            </a:ext>
          </a:extLst>
        </xdr:cNvPr>
        <xdr:cNvCxnSpPr/>
      </xdr:nvCxnSpPr>
      <xdr:spPr>
        <a:xfrm>
          <a:off x="20434300" y="18311949"/>
          <a:ext cx="889000" cy="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87449</xdr:rowOff>
    </xdr:from>
    <xdr:to>
      <xdr:col>102</xdr:col>
      <xdr:colOff>165100</xdr:colOff>
      <xdr:row>107</xdr:row>
      <xdr:rowOff>17599</xdr:rowOff>
    </xdr:to>
    <xdr:sp macro="" textlink="">
      <xdr:nvSpPr>
        <xdr:cNvPr id="431" name="楕円 430">
          <a:extLst>
            <a:ext uri="{FF2B5EF4-FFF2-40B4-BE49-F238E27FC236}">
              <a16:creationId xmlns:a16="http://schemas.microsoft.com/office/drawing/2014/main" xmlns="" id="{F1FFD832-AEA6-474F-A3CE-9CC0674365F4}"/>
            </a:ext>
          </a:extLst>
        </xdr:cNvPr>
        <xdr:cNvSpPr/>
      </xdr:nvSpPr>
      <xdr:spPr>
        <a:xfrm>
          <a:off x="19494500" y="18261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138249</xdr:rowOff>
    </xdr:from>
    <xdr:to>
      <xdr:col>107</xdr:col>
      <xdr:colOff>50800</xdr:colOff>
      <xdr:row>106</xdr:row>
      <xdr:rowOff>138249</xdr:rowOff>
    </xdr:to>
    <xdr:cxnSp macro="">
      <xdr:nvCxnSpPr>
        <xdr:cNvPr id="432" name="直線コネクタ 431">
          <a:extLst>
            <a:ext uri="{FF2B5EF4-FFF2-40B4-BE49-F238E27FC236}">
              <a16:creationId xmlns:a16="http://schemas.microsoft.com/office/drawing/2014/main" xmlns="" id="{F012A7C0-2D7D-4B61-90DD-A80933D73CE9}"/>
            </a:ext>
          </a:extLst>
        </xdr:cNvPr>
        <xdr:cNvCxnSpPr/>
      </xdr:nvCxnSpPr>
      <xdr:spPr>
        <a:xfrm>
          <a:off x="19545300" y="1831194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79846</xdr:rowOff>
    </xdr:from>
    <xdr:ext cx="469744" cy="259045"/>
    <xdr:sp macro="" textlink="">
      <xdr:nvSpPr>
        <xdr:cNvPr id="433" name="n_1aveValue【庁舎】&#10;一人当たり面積">
          <a:extLst>
            <a:ext uri="{FF2B5EF4-FFF2-40B4-BE49-F238E27FC236}">
              <a16:creationId xmlns:a16="http://schemas.microsoft.com/office/drawing/2014/main" xmlns="" id="{F00E39D9-00C1-41C7-AE30-645290D776BA}"/>
            </a:ext>
          </a:extLst>
        </xdr:cNvPr>
        <xdr:cNvSpPr txBox="1"/>
      </xdr:nvSpPr>
      <xdr:spPr>
        <a:xfrm>
          <a:off x="21075727" y="1791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68415</xdr:rowOff>
    </xdr:from>
    <xdr:ext cx="469744" cy="259045"/>
    <xdr:sp macro="" textlink="">
      <xdr:nvSpPr>
        <xdr:cNvPr id="434" name="n_2aveValue【庁舎】&#10;一人当たり面積">
          <a:extLst>
            <a:ext uri="{FF2B5EF4-FFF2-40B4-BE49-F238E27FC236}">
              <a16:creationId xmlns:a16="http://schemas.microsoft.com/office/drawing/2014/main" xmlns="" id="{98E8CB85-BB1F-465C-89E0-3955CBAE890C}"/>
            </a:ext>
          </a:extLst>
        </xdr:cNvPr>
        <xdr:cNvSpPr txBox="1"/>
      </xdr:nvSpPr>
      <xdr:spPr>
        <a:xfrm>
          <a:off x="20199427" y="178992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88009</xdr:rowOff>
    </xdr:from>
    <xdr:ext cx="469744" cy="259045"/>
    <xdr:sp macro="" textlink="">
      <xdr:nvSpPr>
        <xdr:cNvPr id="435" name="n_3aveValue【庁舎】&#10;一人当たり面積">
          <a:extLst>
            <a:ext uri="{FF2B5EF4-FFF2-40B4-BE49-F238E27FC236}">
              <a16:creationId xmlns:a16="http://schemas.microsoft.com/office/drawing/2014/main" xmlns="" id="{A0DAD5CE-4A75-4C3A-A0D7-E7BF3AF101A1}"/>
            </a:ext>
          </a:extLst>
        </xdr:cNvPr>
        <xdr:cNvSpPr txBox="1"/>
      </xdr:nvSpPr>
      <xdr:spPr>
        <a:xfrm>
          <a:off x="19310427" y="17918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148426</xdr:rowOff>
    </xdr:from>
    <xdr:ext cx="469744" cy="259045"/>
    <xdr:sp macro="" textlink="">
      <xdr:nvSpPr>
        <xdr:cNvPr id="436" name="n_4aveValue【庁舎】&#10;一人当たり面積">
          <a:extLst>
            <a:ext uri="{FF2B5EF4-FFF2-40B4-BE49-F238E27FC236}">
              <a16:creationId xmlns:a16="http://schemas.microsoft.com/office/drawing/2014/main" xmlns="" id="{81497C33-12CA-44C8-9842-D9BC87A8095F}"/>
            </a:ext>
          </a:extLst>
        </xdr:cNvPr>
        <xdr:cNvSpPr txBox="1"/>
      </xdr:nvSpPr>
      <xdr:spPr>
        <a:xfrm>
          <a:off x="18421427" y="17979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10358</xdr:rowOff>
    </xdr:from>
    <xdr:ext cx="469744" cy="259045"/>
    <xdr:sp macro="" textlink="">
      <xdr:nvSpPr>
        <xdr:cNvPr id="437" name="n_1mainValue【庁舎】&#10;一人当たり面積">
          <a:extLst>
            <a:ext uri="{FF2B5EF4-FFF2-40B4-BE49-F238E27FC236}">
              <a16:creationId xmlns:a16="http://schemas.microsoft.com/office/drawing/2014/main" xmlns="" id="{6F5C526D-F366-4A76-B63B-D9B6E5AD85B0}"/>
            </a:ext>
          </a:extLst>
        </xdr:cNvPr>
        <xdr:cNvSpPr txBox="1"/>
      </xdr:nvSpPr>
      <xdr:spPr>
        <a:xfrm>
          <a:off x="21075727" y="18355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8726</xdr:rowOff>
    </xdr:from>
    <xdr:ext cx="469744" cy="259045"/>
    <xdr:sp macro="" textlink="">
      <xdr:nvSpPr>
        <xdr:cNvPr id="438" name="n_2mainValue【庁舎】&#10;一人当たり面積">
          <a:extLst>
            <a:ext uri="{FF2B5EF4-FFF2-40B4-BE49-F238E27FC236}">
              <a16:creationId xmlns:a16="http://schemas.microsoft.com/office/drawing/2014/main" xmlns="" id="{6BC89BF4-DDD0-4A94-B3CC-E5F174FDFEA6}"/>
            </a:ext>
          </a:extLst>
        </xdr:cNvPr>
        <xdr:cNvSpPr txBox="1"/>
      </xdr:nvSpPr>
      <xdr:spPr>
        <a:xfrm>
          <a:off x="20199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8726</xdr:rowOff>
    </xdr:from>
    <xdr:ext cx="469744" cy="259045"/>
    <xdr:sp macro="" textlink="">
      <xdr:nvSpPr>
        <xdr:cNvPr id="439" name="n_3mainValue【庁舎】&#10;一人当たり面積">
          <a:extLst>
            <a:ext uri="{FF2B5EF4-FFF2-40B4-BE49-F238E27FC236}">
              <a16:creationId xmlns:a16="http://schemas.microsoft.com/office/drawing/2014/main" xmlns="" id="{919FEE6D-EBE7-4247-BE69-A3F548CC1359}"/>
            </a:ext>
          </a:extLst>
        </xdr:cNvPr>
        <xdr:cNvSpPr txBox="1"/>
      </xdr:nvSpPr>
      <xdr:spPr>
        <a:xfrm>
          <a:off x="19310427" y="183538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440" name="正方形/長方形 439">
          <a:extLst>
            <a:ext uri="{FF2B5EF4-FFF2-40B4-BE49-F238E27FC236}">
              <a16:creationId xmlns:a16="http://schemas.microsoft.com/office/drawing/2014/main" xmlns="" id="{761887A5-2D20-4233-B357-D77D5D0A7719}"/>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441" name="正方形/長方形 440">
          <a:extLst>
            <a:ext uri="{FF2B5EF4-FFF2-40B4-BE49-F238E27FC236}">
              <a16:creationId xmlns:a16="http://schemas.microsoft.com/office/drawing/2014/main" xmlns="" id="{301D363A-AD95-48CC-9175-F85E03A41C80}"/>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442" name="テキスト ボックス 441">
          <a:extLst>
            <a:ext uri="{FF2B5EF4-FFF2-40B4-BE49-F238E27FC236}">
              <a16:creationId xmlns:a16="http://schemas.microsoft.com/office/drawing/2014/main" xmlns="" id="{3E720166-5DF2-4436-9F55-EEEB06F1F73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類似団体と比較して特に有形固定資産減価償却率が高くなっている施設は、庁舎であり、特に低くなっている施設は、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である。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庁舎については、有形固定資産減価償却率が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72.6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％となっている。これから大規模改修を進めていく中で、維持管理にかかる経費の増加に留意しつつ、引き続き、老朽化対策に取り組んでいる。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体育館・プール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体育館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を平成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年に建設している。類似団体平均を下回ってはいるが、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年が経過し老朽化してきているので、大規模改修を計画的に取り組む必要がある。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17,326
17,202
14.38
6,018,747
5,681,297
257,034
3,914,426
2,755,795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210774"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279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本町では、大手法人１社の町税収入が圧倒的に多額であったことが高い財政力を保つ要因となっており、その税収等の動向は財政運営に大きな影響を与えてきた。現在でも事業所は残っているものの、その規模は縮小し、かつての税収は見込めない状況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baseline="0">
              <a:solidFill>
                <a:schemeClr val="dk1"/>
              </a:solidFill>
              <a:effectLst/>
              <a:latin typeface="ＭＳ Ｐゴシック" panose="020B0600070205080204" pitchFamily="50" charset="-128"/>
              <a:ea typeface="ＭＳ Ｐゴシック" panose="020B0600070205080204" pitchFamily="50" charset="-128"/>
              <a:cs typeface="+mn-cs"/>
            </a:rPr>
            <a:t>　類似団体に比べ高めの財政力を保持しているものの、その指数は減少傾向にあるので、税の徴収率向上や各種補助金等の有効活用を図り、財源の確保と財政運営の安定に努める。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46</xdr:row>
      <xdr:rowOff>3175</xdr:rowOff>
    </xdr:from>
    <xdr:to>
      <xdr:col>27</xdr:col>
      <xdr:colOff>184150</xdr:colOff>
      <xdr:row>46</xdr:row>
      <xdr:rowOff>3175</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88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32402</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74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73677</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85725</xdr:rowOff>
    </xdr:from>
    <xdr:to>
      <xdr:col>27</xdr:col>
      <xdr:colOff>184150</xdr:colOff>
      <xdr:row>42</xdr:row>
      <xdr:rowOff>85725</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728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114952</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714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168275</xdr:rowOff>
    </xdr:from>
    <xdr:to>
      <xdr:col>27</xdr:col>
      <xdr:colOff>184150</xdr:colOff>
      <xdr:row>38</xdr:row>
      <xdr:rowOff>168275</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68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26052</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54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67327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2" name="直線コネクタ 61">
          <a:extLst>
            <a:ext uri="{FF2B5EF4-FFF2-40B4-BE49-F238E27FC236}">
              <a16:creationId xmlns:a16="http://schemas.microsoft.com/office/drawing/2014/main" xmlns="" id="{00000000-0008-0000-0300-00003E000000}"/>
            </a:ext>
          </a:extLst>
        </xdr:cNvPr>
        <xdr:cNvCxnSpPr/>
      </xdr:nvCxnSpPr>
      <xdr:spPr>
        <a:xfrm>
          <a:off x="762000" y="608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108602</xdr:rowOff>
    </xdr:from>
    <xdr:ext cx="762000" cy="259045"/>
    <xdr:sp macro="" textlink="">
      <xdr:nvSpPr>
        <xdr:cNvPr id="63" name="テキスト ボックス 62">
          <a:extLst>
            <a:ext uri="{FF2B5EF4-FFF2-40B4-BE49-F238E27FC236}">
              <a16:creationId xmlns:a16="http://schemas.microsoft.com/office/drawing/2014/main" xmlns="" id="{00000000-0008-0000-0300-00003F000000}"/>
            </a:ext>
          </a:extLst>
        </xdr:cNvPr>
        <xdr:cNvSpPr txBox="1"/>
      </xdr:nvSpPr>
      <xdr:spPr>
        <a:xfrm>
          <a:off x="0" y="593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4" name="直線コネクタ 63">
          <a:extLst>
            <a:ext uri="{FF2B5EF4-FFF2-40B4-BE49-F238E27FC236}">
              <a16:creationId xmlns:a16="http://schemas.microsoft.com/office/drawing/2014/main" xmlns="" id="{00000000-0008-0000-0300-000040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5" name="テキスト ボックス 64">
          <a:extLst>
            <a:ext uri="{FF2B5EF4-FFF2-40B4-BE49-F238E27FC236}">
              <a16:creationId xmlns:a16="http://schemas.microsoft.com/office/drawing/2014/main" xmlns="" id="{00000000-0008-0000-0300-000041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6" name="財政力グラフ枠">
          <a:extLst>
            <a:ext uri="{FF2B5EF4-FFF2-40B4-BE49-F238E27FC236}">
              <a16:creationId xmlns:a16="http://schemas.microsoft.com/office/drawing/2014/main" xmlns="" id="{00000000-0008-0000-0300-000042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48683</xdr:rowOff>
    </xdr:from>
    <xdr:to>
      <xdr:col>23</xdr:col>
      <xdr:colOff>133350</xdr:colOff>
      <xdr:row>44</xdr:row>
      <xdr:rowOff>134938</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flipV="1">
          <a:off x="4953000" y="6220883"/>
          <a:ext cx="0" cy="145785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107015</xdr:rowOff>
    </xdr:from>
    <xdr:ext cx="762000" cy="259045"/>
    <xdr:sp macro="" textlink="">
      <xdr:nvSpPr>
        <xdr:cNvPr id="68" name="財政力最小値テキスト">
          <a:extLst>
            <a:ext uri="{FF2B5EF4-FFF2-40B4-BE49-F238E27FC236}">
              <a16:creationId xmlns:a16="http://schemas.microsoft.com/office/drawing/2014/main" xmlns="" id="{00000000-0008-0000-0300-000044000000}"/>
            </a:ext>
          </a:extLst>
        </xdr:cNvPr>
        <xdr:cNvSpPr txBox="1"/>
      </xdr:nvSpPr>
      <xdr:spPr>
        <a:xfrm>
          <a:off x="5041900" y="7650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134938</xdr:rowOff>
    </xdr:from>
    <xdr:to>
      <xdr:col>24</xdr:col>
      <xdr:colOff>12700</xdr:colOff>
      <xdr:row>44</xdr:row>
      <xdr:rowOff>134938</xdr:rowOff>
    </xdr:to>
    <xdr:cxnSp macro="">
      <xdr:nvCxnSpPr>
        <xdr:cNvPr id="69" name="直線コネクタ 68">
          <a:extLst>
            <a:ext uri="{FF2B5EF4-FFF2-40B4-BE49-F238E27FC236}">
              <a16:creationId xmlns:a16="http://schemas.microsoft.com/office/drawing/2014/main" xmlns="" id="{00000000-0008-0000-0300-000045000000}"/>
            </a:ext>
          </a:extLst>
        </xdr:cNvPr>
        <xdr:cNvCxnSpPr/>
      </xdr:nvCxnSpPr>
      <xdr:spPr>
        <a:xfrm>
          <a:off x="4864100" y="76787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135060</xdr:rowOff>
    </xdr:from>
    <xdr:ext cx="762000" cy="259045"/>
    <xdr:sp macro="" textlink="">
      <xdr:nvSpPr>
        <xdr:cNvPr id="70" name="財政力最大値テキスト">
          <a:extLst>
            <a:ext uri="{FF2B5EF4-FFF2-40B4-BE49-F238E27FC236}">
              <a16:creationId xmlns:a16="http://schemas.microsoft.com/office/drawing/2014/main" xmlns="" id="{00000000-0008-0000-0300-000046000000}"/>
            </a:ext>
          </a:extLst>
        </xdr:cNvPr>
        <xdr:cNvSpPr txBox="1"/>
      </xdr:nvSpPr>
      <xdr:spPr>
        <a:xfrm>
          <a:off x="5041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48683</xdr:rowOff>
    </xdr:from>
    <xdr:to>
      <xdr:col>24</xdr:col>
      <xdr:colOff>12700</xdr:colOff>
      <xdr:row>36</xdr:row>
      <xdr:rowOff>48683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4864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15875</xdr:rowOff>
    </xdr:from>
    <xdr:to>
      <xdr:col>23</xdr:col>
      <xdr:colOff>133350</xdr:colOff>
      <xdr:row>41</xdr:row>
      <xdr:rowOff>25929</xdr:rowOff>
    </xdr:to>
    <xdr:cxnSp macro="">
      <xdr:nvCxnSpPr>
        <xdr:cNvPr id="72" name="直線コネクタ 71">
          <a:extLst>
            <a:ext uri="{FF2B5EF4-FFF2-40B4-BE49-F238E27FC236}">
              <a16:creationId xmlns:a16="http://schemas.microsoft.com/office/drawing/2014/main" xmlns="" id="{00000000-0008-0000-0300-000048000000}"/>
            </a:ext>
          </a:extLst>
        </xdr:cNvPr>
        <xdr:cNvCxnSpPr/>
      </xdr:nvCxnSpPr>
      <xdr:spPr>
        <a:xfrm>
          <a:off x="4114800" y="7045325"/>
          <a:ext cx="8382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67327</xdr:rowOff>
    </xdr:from>
    <xdr:ext cx="762000" cy="259045"/>
    <xdr:sp macro="" textlink="">
      <xdr:nvSpPr>
        <xdr:cNvPr id="73" name="財政力平均値テキスト">
          <a:extLst>
            <a:ext uri="{FF2B5EF4-FFF2-40B4-BE49-F238E27FC236}">
              <a16:creationId xmlns:a16="http://schemas.microsoft.com/office/drawing/2014/main" xmlns="" id="{00000000-0008-0000-0300-000049000000}"/>
            </a:ext>
          </a:extLst>
        </xdr:cNvPr>
        <xdr:cNvSpPr txBox="1"/>
      </xdr:nvSpPr>
      <xdr:spPr>
        <a:xfrm>
          <a:off x="5041900" y="726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95250</xdr:rowOff>
    </xdr:from>
    <xdr:to>
      <xdr:col>23</xdr:col>
      <xdr:colOff>184150</xdr:colOff>
      <xdr:row>43</xdr:row>
      <xdr:rowOff>25400</xdr:rowOff>
    </xdr:to>
    <xdr:sp macro="" textlink="">
      <xdr:nvSpPr>
        <xdr:cNvPr id="74" name="フローチャート: 判断 73">
          <a:extLst>
            <a:ext uri="{FF2B5EF4-FFF2-40B4-BE49-F238E27FC236}">
              <a16:creationId xmlns:a16="http://schemas.microsoft.com/office/drawing/2014/main" xmlns="" id="{00000000-0008-0000-0300-00004A000000}"/>
            </a:ext>
          </a:extLst>
        </xdr:cNvPr>
        <xdr:cNvSpPr/>
      </xdr:nvSpPr>
      <xdr:spPr>
        <a:xfrm>
          <a:off x="49022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5821</xdr:rowOff>
    </xdr:from>
    <xdr:to>
      <xdr:col>19</xdr:col>
      <xdr:colOff>133350</xdr:colOff>
      <xdr:row>41</xdr:row>
      <xdr:rowOff>15875</xdr:rowOff>
    </xdr:to>
    <xdr:cxnSp macro="">
      <xdr:nvCxnSpPr>
        <xdr:cNvPr id="75" name="直線コネクタ 74">
          <a:extLst>
            <a:ext uri="{FF2B5EF4-FFF2-40B4-BE49-F238E27FC236}">
              <a16:creationId xmlns:a16="http://schemas.microsoft.com/office/drawing/2014/main" xmlns="" id="{00000000-0008-0000-0300-00004B000000}"/>
            </a:ext>
          </a:extLst>
        </xdr:cNvPr>
        <xdr:cNvCxnSpPr/>
      </xdr:nvCxnSpPr>
      <xdr:spPr>
        <a:xfrm>
          <a:off x="3225800" y="7035271"/>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85196</xdr:rowOff>
    </xdr:from>
    <xdr:to>
      <xdr:col>19</xdr:col>
      <xdr:colOff>184150</xdr:colOff>
      <xdr:row>43</xdr:row>
      <xdr:rowOff>15346</xdr:rowOff>
    </xdr:to>
    <xdr:sp macro="" textlink="">
      <xdr:nvSpPr>
        <xdr:cNvPr id="76" name="フローチャート: 判断 75">
          <a:extLst>
            <a:ext uri="{FF2B5EF4-FFF2-40B4-BE49-F238E27FC236}">
              <a16:creationId xmlns:a16="http://schemas.microsoft.com/office/drawing/2014/main" xmlns="" id="{00000000-0008-0000-0300-00004C000000}"/>
            </a:ext>
          </a:extLst>
        </xdr:cNvPr>
        <xdr:cNvSpPr/>
      </xdr:nvSpPr>
      <xdr:spPr>
        <a:xfrm>
          <a:off x="4064000" y="7286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123</xdr:rowOff>
    </xdr:from>
    <xdr:ext cx="736600" cy="259045"/>
    <xdr:sp macro="" textlink="">
      <xdr:nvSpPr>
        <xdr:cNvPr id="77" name="テキスト ボックス 76">
          <a:extLst>
            <a:ext uri="{FF2B5EF4-FFF2-40B4-BE49-F238E27FC236}">
              <a16:creationId xmlns:a16="http://schemas.microsoft.com/office/drawing/2014/main" xmlns="" id="{00000000-0008-0000-0300-00004D000000}"/>
            </a:ext>
          </a:extLst>
        </xdr:cNvPr>
        <xdr:cNvSpPr txBox="1"/>
      </xdr:nvSpPr>
      <xdr:spPr>
        <a:xfrm>
          <a:off x="3733800" y="73724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167217</xdr:rowOff>
    </xdr:from>
    <xdr:to>
      <xdr:col>15</xdr:col>
      <xdr:colOff>82550</xdr:colOff>
      <xdr:row>41</xdr:row>
      <xdr:rowOff>5821</xdr:rowOff>
    </xdr:to>
    <xdr:cxnSp macro="">
      <xdr:nvCxnSpPr>
        <xdr:cNvPr id="78" name="直線コネクタ 77">
          <a:extLst>
            <a:ext uri="{FF2B5EF4-FFF2-40B4-BE49-F238E27FC236}">
              <a16:creationId xmlns:a16="http://schemas.microsoft.com/office/drawing/2014/main" xmlns="" id="{00000000-0008-0000-0300-00004E000000}"/>
            </a:ext>
          </a:extLst>
        </xdr:cNvPr>
        <xdr:cNvCxnSpPr/>
      </xdr:nvCxnSpPr>
      <xdr:spPr>
        <a:xfrm>
          <a:off x="2336800" y="7025217"/>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79" name="フローチャート: 判断 78">
          <a:extLst>
            <a:ext uri="{FF2B5EF4-FFF2-40B4-BE49-F238E27FC236}">
              <a16:creationId xmlns:a16="http://schemas.microsoft.com/office/drawing/2014/main" xmlns="" id="{00000000-0008-0000-0300-00004F000000}"/>
            </a:ext>
          </a:extLst>
        </xdr:cNvPr>
        <xdr:cNvSpPr/>
      </xdr:nvSpPr>
      <xdr:spPr>
        <a:xfrm>
          <a:off x="3175000" y="729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300-000050000000}"/>
            </a:ext>
          </a:extLst>
        </xdr:cNvPr>
        <xdr:cNvSpPr txBox="1"/>
      </xdr:nvSpPr>
      <xdr:spPr>
        <a:xfrm>
          <a:off x="2844800" y="7382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167217</xdr:rowOff>
    </xdr:from>
    <xdr:to>
      <xdr:col>11</xdr:col>
      <xdr:colOff>31750</xdr:colOff>
      <xdr:row>40</xdr:row>
      <xdr:rowOff>167217</xdr:rowOff>
    </xdr:to>
    <xdr:cxnSp macro="">
      <xdr:nvCxnSpPr>
        <xdr:cNvPr id="81" name="直線コネクタ 80">
          <a:extLst>
            <a:ext uri="{FF2B5EF4-FFF2-40B4-BE49-F238E27FC236}">
              <a16:creationId xmlns:a16="http://schemas.microsoft.com/office/drawing/2014/main" xmlns="" id="{00000000-0008-0000-0300-000051000000}"/>
            </a:ext>
          </a:extLst>
        </xdr:cNvPr>
        <xdr:cNvCxnSpPr/>
      </xdr:nvCxnSpPr>
      <xdr:spPr>
        <a:xfrm>
          <a:off x="1447800" y="70252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105304</xdr:rowOff>
    </xdr:from>
    <xdr:to>
      <xdr:col>11</xdr:col>
      <xdr:colOff>82550</xdr:colOff>
      <xdr:row>43</xdr:row>
      <xdr:rowOff>35454</xdr:rowOff>
    </xdr:to>
    <xdr:sp macro="" textlink="">
      <xdr:nvSpPr>
        <xdr:cNvPr id="82" name="フローチャート: 判断 81">
          <a:extLst>
            <a:ext uri="{FF2B5EF4-FFF2-40B4-BE49-F238E27FC236}">
              <a16:creationId xmlns:a16="http://schemas.microsoft.com/office/drawing/2014/main" xmlns="" id="{00000000-0008-0000-0300-000052000000}"/>
            </a:ext>
          </a:extLst>
        </xdr:cNvPr>
        <xdr:cNvSpPr/>
      </xdr:nvSpPr>
      <xdr:spPr>
        <a:xfrm>
          <a:off x="2286000" y="7306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20231</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1955800" y="7392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75142</xdr:rowOff>
    </xdr:from>
    <xdr:to>
      <xdr:col>7</xdr:col>
      <xdr:colOff>31750</xdr:colOff>
      <xdr:row>43</xdr:row>
      <xdr:rowOff>5292</xdr:rowOff>
    </xdr:to>
    <xdr:sp macro="" textlink="">
      <xdr:nvSpPr>
        <xdr:cNvPr id="84" name="フローチャート: 判断 83">
          <a:extLst>
            <a:ext uri="{FF2B5EF4-FFF2-40B4-BE49-F238E27FC236}">
              <a16:creationId xmlns:a16="http://schemas.microsoft.com/office/drawing/2014/main" xmlns="" id="{00000000-0008-0000-0300-000054000000}"/>
            </a:ext>
          </a:extLst>
        </xdr:cNvPr>
        <xdr:cNvSpPr/>
      </xdr:nvSpPr>
      <xdr:spPr>
        <a:xfrm>
          <a:off x="1397000" y="7276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161519</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1066800" y="7362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7" name="テキスト ボックス 86">
          <a:extLst>
            <a:ext uri="{FF2B5EF4-FFF2-40B4-BE49-F238E27FC236}">
              <a16:creationId xmlns:a16="http://schemas.microsoft.com/office/drawing/2014/main" xmlns="" id="{00000000-0008-0000-0300-000057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8" name="テキスト ボックス 87">
          <a:extLst>
            <a:ext uri="{FF2B5EF4-FFF2-40B4-BE49-F238E27FC236}">
              <a16:creationId xmlns:a16="http://schemas.microsoft.com/office/drawing/2014/main" xmlns="" id="{00000000-0008-0000-0300-000058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9" name="テキスト ボックス 88">
          <a:extLst>
            <a:ext uri="{FF2B5EF4-FFF2-40B4-BE49-F238E27FC236}">
              <a16:creationId xmlns:a16="http://schemas.microsoft.com/office/drawing/2014/main" xmlns="" id="{00000000-0008-0000-0300-000059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146579</xdr:rowOff>
    </xdr:from>
    <xdr:to>
      <xdr:col>23</xdr:col>
      <xdr:colOff>184150</xdr:colOff>
      <xdr:row>41</xdr:row>
      <xdr:rowOff>76729</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4902200" y="7004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163106</xdr:rowOff>
    </xdr:from>
    <xdr:ext cx="762000" cy="259045"/>
    <xdr:sp macro="" textlink="">
      <xdr:nvSpPr>
        <xdr:cNvPr id="92" name="財政力該当値テキスト">
          <a:extLst>
            <a:ext uri="{FF2B5EF4-FFF2-40B4-BE49-F238E27FC236}">
              <a16:creationId xmlns:a16="http://schemas.microsoft.com/office/drawing/2014/main" xmlns="" id="{00000000-0008-0000-0300-00005C000000}"/>
            </a:ext>
          </a:extLst>
        </xdr:cNvPr>
        <xdr:cNvSpPr txBox="1"/>
      </xdr:nvSpPr>
      <xdr:spPr>
        <a:xfrm>
          <a:off x="5041900" y="68496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136525</xdr:rowOff>
    </xdr:from>
    <xdr:to>
      <xdr:col>19</xdr:col>
      <xdr:colOff>184150</xdr:colOff>
      <xdr:row>41</xdr:row>
      <xdr:rowOff>66675</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4064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126471</xdr:rowOff>
    </xdr:from>
    <xdr:to>
      <xdr:col>15</xdr:col>
      <xdr:colOff>133350</xdr:colOff>
      <xdr:row>41</xdr:row>
      <xdr:rowOff>56621</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3175000" y="6984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66798</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2844800" y="675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116417</xdr:rowOff>
    </xdr:from>
    <xdr:to>
      <xdr:col>11</xdr:col>
      <xdr:colOff>82550</xdr:colOff>
      <xdr:row>41</xdr:row>
      <xdr:rowOff>46567</xdr:rowOff>
    </xdr:to>
    <xdr:sp macro="" textlink="">
      <xdr:nvSpPr>
        <xdr:cNvPr id="97" name="楕円 96">
          <a:extLst>
            <a:ext uri="{FF2B5EF4-FFF2-40B4-BE49-F238E27FC236}">
              <a16:creationId xmlns:a16="http://schemas.microsoft.com/office/drawing/2014/main" xmlns="" id="{00000000-0008-0000-0300-000061000000}"/>
            </a:ext>
          </a:extLst>
        </xdr:cNvPr>
        <xdr:cNvSpPr/>
      </xdr:nvSpPr>
      <xdr:spPr>
        <a:xfrm>
          <a:off x="2286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56744</xdr:rowOff>
    </xdr:from>
    <xdr:ext cx="762000" cy="259045"/>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955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116417</xdr:rowOff>
    </xdr:from>
    <xdr:to>
      <xdr:col>7</xdr:col>
      <xdr:colOff>31750</xdr:colOff>
      <xdr:row>41</xdr:row>
      <xdr:rowOff>46567</xdr:rowOff>
    </xdr:to>
    <xdr:sp macro="" textlink="">
      <xdr:nvSpPr>
        <xdr:cNvPr id="99" name="楕円 98">
          <a:extLst>
            <a:ext uri="{FF2B5EF4-FFF2-40B4-BE49-F238E27FC236}">
              <a16:creationId xmlns:a16="http://schemas.microsoft.com/office/drawing/2014/main" xmlns="" id="{00000000-0008-0000-0300-000063000000}"/>
            </a:ext>
          </a:extLst>
        </xdr:cNvPr>
        <xdr:cNvSpPr/>
      </xdr:nvSpPr>
      <xdr:spPr>
        <a:xfrm>
          <a:off x="1397000" y="6974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56744</xdr:rowOff>
    </xdr:from>
    <xdr:ext cx="762000" cy="259045"/>
    <xdr:sp macro="" textlink="">
      <xdr:nvSpPr>
        <xdr:cNvPr id="100" name="テキスト ボックス 99">
          <a:extLst>
            <a:ext uri="{FF2B5EF4-FFF2-40B4-BE49-F238E27FC236}">
              <a16:creationId xmlns:a16="http://schemas.microsoft.com/office/drawing/2014/main" xmlns="" id="{00000000-0008-0000-0300-000064000000}"/>
            </a:ext>
          </a:extLst>
        </xdr:cNvPr>
        <xdr:cNvSpPr txBox="1"/>
      </xdr:nvSpPr>
      <xdr:spPr>
        <a:xfrm>
          <a:off x="1066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2" name="テキスト ボックス 101">
          <a:extLst>
            <a:ext uri="{FF2B5EF4-FFF2-40B4-BE49-F238E27FC236}">
              <a16:creationId xmlns:a16="http://schemas.microsoft.com/office/drawing/2014/main" xmlns="" id="{00000000-0008-0000-0300-000066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3" name="テキスト ボックス 102">
          <a:extLst>
            <a:ext uri="{FF2B5EF4-FFF2-40B4-BE49-F238E27FC236}">
              <a16:creationId xmlns:a16="http://schemas.microsoft.com/office/drawing/2014/main" xmlns="" id="{00000000-0008-0000-0300-000067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9" name="正方形/長方形 108">
          <a:extLst>
            <a:ext uri="{FF2B5EF4-FFF2-40B4-BE49-F238E27FC236}">
              <a16:creationId xmlns:a16="http://schemas.microsoft.com/office/drawing/2014/main" xmlns="" id="{00000000-0008-0000-0300-00006D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0" name="正方形/長方形 109">
          <a:extLst>
            <a:ext uri="{FF2B5EF4-FFF2-40B4-BE49-F238E27FC236}">
              <a16:creationId xmlns:a16="http://schemas.microsoft.com/office/drawing/2014/main" xmlns="" id="{00000000-0008-0000-0300-00006E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1" name="正方形/長方形 110">
          <a:extLst>
            <a:ext uri="{FF2B5EF4-FFF2-40B4-BE49-F238E27FC236}">
              <a16:creationId xmlns:a16="http://schemas.microsoft.com/office/drawing/2014/main" xmlns="" id="{00000000-0008-0000-0300-00006F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2" name="正方形/長方形 111">
          <a:extLst>
            <a:ext uri="{FF2B5EF4-FFF2-40B4-BE49-F238E27FC236}">
              <a16:creationId xmlns:a16="http://schemas.microsoft.com/office/drawing/2014/main" xmlns="" id="{00000000-0008-0000-0300-000070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3" name="テキスト ボックス 112">
          <a:extLst>
            <a:ext uri="{FF2B5EF4-FFF2-40B4-BE49-F238E27FC236}">
              <a16:creationId xmlns:a16="http://schemas.microsoft.com/office/drawing/2014/main" xmlns="" id="{00000000-0008-0000-0300-000071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本町の経常収支比率は、普通交付税の交付や臨時財政対策債の発行などにより、類似団体平均より低い状態で推移している。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２７年度は臨時財政対策債の発行などによりポイントが下がった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２８年度は税収入の減少と物件費の増加によりポイントが上がった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２９年度は税収入が減少したことに加え、臨時財政対策債の発行額を減らしたことにより、ポイントがさらに上がった。３０年度は、臨時財政対策債の発行額を増やしたことや公債費の減少によりポイントが大きく下がっ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が、０１年度は、</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税収入の減少と</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臨時財政対策債</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の発行額を減らしたことにより、ポイントが上がった。</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今後も各事業を厳しく精査し、義務的経費の削減に努める。</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54</xdr:row>
      <xdr:rowOff>139700</xdr:rowOff>
    </xdr:from>
    <xdr:ext cx="298543" cy="225703"/>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7" name="直線コネクタ 126">
          <a:extLst>
            <a:ext uri="{FF2B5EF4-FFF2-40B4-BE49-F238E27FC236}">
              <a16:creationId xmlns:a16="http://schemas.microsoft.com/office/drawing/2014/main" xmlns="" id="{00000000-0008-0000-0300-00007F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8" name="テキスト ボックス 127">
          <a:extLst>
            <a:ext uri="{FF2B5EF4-FFF2-40B4-BE49-F238E27FC236}">
              <a16:creationId xmlns:a16="http://schemas.microsoft.com/office/drawing/2014/main" xmlns="" id="{00000000-0008-0000-0300-000080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9" name="直線コネクタ 128">
          <a:extLst>
            <a:ext uri="{FF2B5EF4-FFF2-40B4-BE49-F238E27FC236}">
              <a16:creationId xmlns:a16="http://schemas.microsoft.com/office/drawing/2014/main" xmlns="" id="{00000000-0008-0000-0300-000081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30" name="テキスト ボックス 129">
          <a:extLst>
            <a:ext uri="{FF2B5EF4-FFF2-40B4-BE49-F238E27FC236}">
              <a16:creationId xmlns:a16="http://schemas.microsoft.com/office/drawing/2014/main" xmlns="" id="{00000000-0008-0000-0300-000082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31" name="財政構造の弾力性グラフ枠">
          <a:extLst>
            <a:ext uri="{FF2B5EF4-FFF2-40B4-BE49-F238E27FC236}">
              <a16:creationId xmlns:a16="http://schemas.microsoft.com/office/drawing/2014/main" xmlns="" id="{00000000-0008-0000-0300-000083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20138</xdr:rowOff>
    </xdr:from>
    <xdr:to>
      <xdr:col>23</xdr:col>
      <xdr:colOff>133350</xdr:colOff>
      <xdr:row>67</xdr:row>
      <xdr:rowOff>114481</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flipV="1">
          <a:off x="4953000" y="9964238"/>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86558</xdr:rowOff>
    </xdr:from>
    <xdr:ext cx="762000" cy="259045"/>
    <xdr:sp macro="" textlink="">
      <xdr:nvSpPr>
        <xdr:cNvPr id="133" name="財政構造の弾力性最小値テキスト">
          <a:extLst>
            <a:ext uri="{FF2B5EF4-FFF2-40B4-BE49-F238E27FC236}">
              <a16:creationId xmlns:a16="http://schemas.microsoft.com/office/drawing/2014/main" xmlns="" id="{00000000-0008-0000-0300-000085000000}"/>
            </a:ext>
          </a:extLst>
        </xdr:cNvPr>
        <xdr:cNvSpPr txBox="1"/>
      </xdr:nvSpPr>
      <xdr:spPr>
        <a:xfrm>
          <a:off x="5041900" y="11573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114481</xdr:rowOff>
    </xdr:from>
    <xdr:to>
      <xdr:col>24</xdr:col>
      <xdr:colOff>12700</xdr:colOff>
      <xdr:row>67</xdr:row>
      <xdr:rowOff>114481</xdr:rowOff>
    </xdr:to>
    <xdr:cxnSp macro="">
      <xdr:nvCxnSpPr>
        <xdr:cNvPr id="134" name="直線コネクタ 133">
          <a:extLst>
            <a:ext uri="{FF2B5EF4-FFF2-40B4-BE49-F238E27FC236}">
              <a16:creationId xmlns:a16="http://schemas.microsoft.com/office/drawing/2014/main" xmlns="" id="{00000000-0008-0000-0300-000086000000}"/>
            </a:ext>
          </a:extLst>
        </xdr:cNvPr>
        <xdr:cNvCxnSpPr/>
      </xdr:nvCxnSpPr>
      <xdr:spPr>
        <a:xfrm>
          <a:off x="4864100" y="11601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106515</xdr:rowOff>
    </xdr:from>
    <xdr:ext cx="762000" cy="259045"/>
    <xdr:sp macro="" textlink="">
      <xdr:nvSpPr>
        <xdr:cNvPr id="135" name="財政構造の弾力性最大値テキスト">
          <a:extLst>
            <a:ext uri="{FF2B5EF4-FFF2-40B4-BE49-F238E27FC236}">
              <a16:creationId xmlns:a16="http://schemas.microsoft.com/office/drawing/2014/main" xmlns="" id="{00000000-0008-0000-0300-000087000000}"/>
            </a:ext>
          </a:extLst>
        </xdr:cNvPr>
        <xdr:cNvSpPr txBox="1"/>
      </xdr:nvSpPr>
      <xdr:spPr>
        <a:xfrm>
          <a:off x="5041900" y="9707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20138</xdr:rowOff>
    </xdr:from>
    <xdr:to>
      <xdr:col>24</xdr:col>
      <xdr:colOff>12700</xdr:colOff>
      <xdr:row>58</xdr:row>
      <xdr:rowOff>20138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4864100" y="9964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99604</xdr:rowOff>
    </xdr:from>
    <xdr:to>
      <xdr:col>23</xdr:col>
      <xdr:colOff>133350</xdr:colOff>
      <xdr:row>62</xdr:row>
      <xdr:rowOff>165100</xdr:rowOff>
    </xdr:to>
    <xdr:cxnSp macro="">
      <xdr:nvCxnSpPr>
        <xdr:cNvPr id="137" name="直線コネクタ 136">
          <a:extLst>
            <a:ext uri="{FF2B5EF4-FFF2-40B4-BE49-F238E27FC236}">
              <a16:creationId xmlns:a16="http://schemas.microsoft.com/office/drawing/2014/main" xmlns="" id="{00000000-0008-0000-0300-000089000000}"/>
            </a:ext>
          </a:extLst>
        </xdr:cNvPr>
        <xdr:cNvCxnSpPr/>
      </xdr:nvCxnSpPr>
      <xdr:spPr>
        <a:xfrm>
          <a:off x="4114800" y="10729504"/>
          <a:ext cx="838200" cy="65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111414</xdr:rowOff>
    </xdr:from>
    <xdr:ext cx="762000" cy="259045"/>
    <xdr:sp macro="" textlink="">
      <xdr:nvSpPr>
        <xdr:cNvPr id="138" name="財政構造の弾力性平均値テキスト">
          <a:extLst>
            <a:ext uri="{FF2B5EF4-FFF2-40B4-BE49-F238E27FC236}">
              <a16:creationId xmlns:a16="http://schemas.microsoft.com/office/drawing/2014/main" xmlns="" id="{00000000-0008-0000-0300-00008A000000}"/>
            </a:ext>
          </a:extLst>
        </xdr:cNvPr>
        <xdr:cNvSpPr txBox="1"/>
      </xdr:nvSpPr>
      <xdr:spPr>
        <a:xfrm>
          <a:off x="5041900" y="109127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139337</xdr:rowOff>
    </xdr:from>
    <xdr:to>
      <xdr:col>23</xdr:col>
      <xdr:colOff>184150</xdr:colOff>
      <xdr:row>64</xdr:row>
      <xdr:rowOff>69487</xdr:rowOff>
    </xdr:to>
    <xdr:sp macro="" textlink="">
      <xdr:nvSpPr>
        <xdr:cNvPr id="139" name="フローチャート: 判断 138">
          <a:extLst>
            <a:ext uri="{FF2B5EF4-FFF2-40B4-BE49-F238E27FC236}">
              <a16:creationId xmlns:a16="http://schemas.microsoft.com/office/drawing/2014/main" xmlns="" id="{00000000-0008-0000-0300-00008B000000}"/>
            </a:ext>
          </a:extLst>
        </xdr:cNvPr>
        <xdr:cNvSpPr/>
      </xdr:nvSpPr>
      <xdr:spPr>
        <a:xfrm>
          <a:off x="4902200" y="10940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62</xdr:row>
      <xdr:rowOff>99604</xdr:rowOff>
    </xdr:from>
    <xdr:to>
      <xdr:col>19</xdr:col>
      <xdr:colOff>133350</xdr:colOff>
      <xdr:row>63</xdr:row>
      <xdr:rowOff>103959</xdr:rowOff>
    </xdr:to>
    <xdr:cxnSp macro="">
      <xdr:nvCxnSpPr>
        <xdr:cNvPr id="140" name="直線コネクタ 139">
          <a:extLst>
            <a:ext uri="{FF2B5EF4-FFF2-40B4-BE49-F238E27FC236}">
              <a16:creationId xmlns:a16="http://schemas.microsoft.com/office/drawing/2014/main" xmlns="" id="{00000000-0008-0000-0300-00008C000000}"/>
            </a:ext>
          </a:extLst>
        </xdr:cNvPr>
        <xdr:cNvCxnSpPr/>
      </xdr:nvCxnSpPr>
      <xdr:spPr>
        <a:xfrm flipV="1">
          <a:off x="3225800" y="10729504"/>
          <a:ext cx="889000" cy="175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118654</xdr:rowOff>
    </xdr:from>
    <xdr:to>
      <xdr:col>19</xdr:col>
      <xdr:colOff>184150</xdr:colOff>
      <xdr:row>64</xdr:row>
      <xdr:rowOff>48804</xdr:rowOff>
    </xdr:to>
    <xdr:sp macro="" textlink="">
      <xdr:nvSpPr>
        <xdr:cNvPr id="141" name="フローチャート: 判断 140">
          <a:extLst>
            <a:ext uri="{FF2B5EF4-FFF2-40B4-BE49-F238E27FC236}">
              <a16:creationId xmlns:a16="http://schemas.microsoft.com/office/drawing/2014/main" xmlns="" id="{00000000-0008-0000-0300-00008D000000}"/>
            </a:ext>
          </a:extLst>
        </xdr:cNvPr>
        <xdr:cNvSpPr/>
      </xdr:nvSpPr>
      <xdr:spPr>
        <a:xfrm>
          <a:off x="4064000" y="10920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33581</xdr:rowOff>
    </xdr:from>
    <xdr:ext cx="736600" cy="259045"/>
    <xdr:sp macro="" textlink="">
      <xdr:nvSpPr>
        <xdr:cNvPr id="142" name="テキスト ボックス 141">
          <a:extLst>
            <a:ext uri="{FF2B5EF4-FFF2-40B4-BE49-F238E27FC236}">
              <a16:creationId xmlns:a16="http://schemas.microsoft.com/office/drawing/2014/main" xmlns="" id="{00000000-0008-0000-0300-00008E000000}"/>
            </a:ext>
          </a:extLst>
        </xdr:cNvPr>
        <xdr:cNvSpPr txBox="1"/>
      </xdr:nvSpPr>
      <xdr:spPr>
        <a:xfrm>
          <a:off x="3733800" y="110063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31569</xdr:rowOff>
    </xdr:from>
    <xdr:to>
      <xdr:col>15</xdr:col>
      <xdr:colOff>82550</xdr:colOff>
      <xdr:row>63</xdr:row>
      <xdr:rowOff>103959</xdr:rowOff>
    </xdr:to>
    <xdr:cxnSp macro="">
      <xdr:nvCxnSpPr>
        <xdr:cNvPr id="143" name="直線コネクタ 142">
          <a:extLst>
            <a:ext uri="{FF2B5EF4-FFF2-40B4-BE49-F238E27FC236}">
              <a16:creationId xmlns:a16="http://schemas.microsoft.com/office/drawing/2014/main" xmlns="" id="{00000000-0008-0000-0300-00008F000000}"/>
            </a:ext>
          </a:extLst>
        </xdr:cNvPr>
        <xdr:cNvCxnSpPr/>
      </xdr:nvCxnSpPr>
      <xdr:spPr>
        <a:xfrm>
          <a:off x="2336800" y="10832919"/>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101419</xdr:rowOff>
    </xdr:from>
    <xdr:to>
      <xdr:col>15</xdr:col>
      <xdr:colOff>133350</xdr:colOff>
      <xdr:row>64</xdr:row>
      <xdr:rowOff>31569</xdr:rowOff>
    </xdr:to>
    <xdr:sp macro="" textlink="">
      <xdr:nvSpPr>
        <xdr:cNvPr id="144" name="フローチャート: 判断 143">
          <a:extLst>
            <a:ext uri="{FF2B5EF4-FFF2-40B4-BE49-F238E27FC236}">
              <a16:creationId xmlns:a16="http://schemas.microsoft.com/office/drawing/2014/main" xmlns="" id="{00000000-0008-0000-0300-000090000000}"/>
            </a:ext>
          </a:extLst>
        </xdr:cNvPr>
        <xdr:cNvSpPr/>
      </xdr:nvSpPr>
      <xdr:spPr>
        <a:xfrm>
          <a:off x="3175000" y="109027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16346</xdr:rowOff>
    </xdr:from>
    <xdr:ext cx="762000" cy="259045"/>
    <xdr:sp macro="" textlink="">
      <xdr:nvSpPr>
        <xdr:cNvPr id="145" name="テキスト ボックス 144">
          <a:extLst>
            <a:ext uri="{FF2B5EF4-FFF2-40B4-BE49-F238E27FC236}">
              <a16:creationId xmlns:a16="http://schemas.microsoft.com/office/drawing/2014/main" xmlns="" id="{00000000-0008-0000-0300-000091000000}"/>
            </a:ext>
          </a:extLst>
        </xdr:cNvPr>
        <xdr:cNvSpPr txBox="1"/>
      </xdr:nvSpPr>
      <xdr:spPr>
        <a:xfrm>
          <a:off x="2844800" y="10989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140970</xdr:rowOff>
    </xdr:from>
    <xdr:to>
      <xdr:col>11</xdr:col>
      <xdr:colOff>31750</xdr:colOff>
      <xdr:row>63</xdr:row>
      <xdr:rowOff>31569</xdr:rowOff>
    </xdr:to>
    <xdr:cxnSp macro="">
      <xdr:nvCxnSpPr>
        <xdr:cNvPr id="146" name="直線コネクタ 145">
          <a:extLst>
            <a:ext uri="{FF2B5EF4-FFF2-40B4-BE49-F238E27FC236}">
              <a16:creationId xmlns:a16="http://schemas.microsoft.com/office/drawing/2014/main" xmlns="" id="{00000000-0008-0000-0300-000092000000}"/>
            </a:ext>
          </a:extLst>
        </xdr:cNvPr>
        <xdr:cNvCxnSpPr/>
      </xdr:nvCxnSpPr>
      <xdr:spPr>
        <a:xfrm>
          <a:off x="1447800" y="10770870"/>
          <a:ext cx="889000" cy="62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84183</xdr:rowOff>
    </xdr:from>
    <xdr:to>
      <xdr:col>11</xdr:col>
      <xdr:colOff>82550</xdr:colOff>
      <xdr:row>64</xdr:row>
      <xdr:rowOff>14333</xdr:rowOff>
    </xdr:to>
    <xdr:sp macro="" textlink="">
      <xdr:nvSpPr>
        <xdr:cNvPr id="147" name="フローチャート: 判断 146">
          <a:extLst>
            <a:ext uri="{FF2B5EF4-FFF2-40B4-BE49-F238E27FC236}">
              <a16:creationId xmlns:a16="http://schemas.microsoft.com/office/drawing/2014/main" xmlns="" id="{00000000-0008-0000-0300-000093000000}"/>
            </a:ext>
          </a:extLst>
        </xdr:cNvPr>
        <xdr:cNvSpPr/>
      </xdr:nvSpPr>
      <xdr:spPr>
        <a:xfrm>
          <a:off x="2286000" y="1088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170560</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1955800" y="1097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4899</xdr:rowOff>
    </xdr:from>
    <xdr:to>
      <xdr:col>7</xdr:col>
      <xdr:colOff>31750</xdr:colOff>
      <xdr:row>63</xdr:row>
      <xdr:rowOff>106499</xdr:rowOff>
    </xdr:to>
    <xdr:sp macro="" textlink="">
      <xdr:nvSpPr>
        <xdr:cNvPr id="149" name="フローチャート: 判断 148">
          <a:extLst>
            <a:ext uri="{FF2B5EF4-FFF2-40B4-BE49-F238E27FC236}">
              <a16:creationId xmlns:a16="http://schemas.microsoft.com/office/drawing/2014/main" xmlns="" id="{00000000-0008-0000-0300-000095000000}"/>
            </a:ext>
          </a:extLst>
        </xdr:cNvPr>
        <xdr:cNvSpPr/>
      </xdr:nvSpPr>
      <xdr:spPr>
        <a:xfrm>
          <a:off x="1397000" y="10806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91276</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1066800" y="10892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52" name="テキスト ボックス 151">
          <a:extLst>
            <a:ext uri="{FF2B5EF4-FFF2-40B4-BE49-F238E27FC236}">
              <a16:creationId xmlns:a16="http://schemas.microsoft.com/office/drawing/2014/main" xmlns="" id="{00000000-0008-0000-0300-000098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53" name="テキスト ボックス 152">
          <a:extLst>
            <a:ext uri="{FF2B5EF4-FFF2-40B4-BE49-F238E27FC236}">
              <a16:creationId xmlns:a16="http://schemas.microsoft.com/office/drawing/2014/main" xmlns="" id="{00000000-0008-0000-0300-000099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4" name="テキスト ボックス 153">
          <a:extLst>
            <a:ext uri="{FF2B5EF4-FFF2-40B4-BE49-F238E27FC236}">
              <a16:creationId xmlns:a16="http://schemas.microsoft.com/office/drawing/2014/main" xmlns="" id="{00000000-0008-0000-0300-00009A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114300</xdr:rowOff>
    </xdr:from>
    <xdr:to>
      <xdr:col>23</xdr:col>
      <xdr:colOff>184150</xdr:colOff>
      <xdr:row>63</xdr:row>
      <xdr:rowOff>44450</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4902200" y="1074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130827</xdr:rowOff>
    </xdr:from>
    <xdr:ext cx="762000" cy="259045"/>
    <xdr:sp macro="" textlink="">
      <xdr:nvSpPr>
        <xdr:cNvPr id="157" name="財政構造の弾力性該当値テキスト">
          <a:extLst>
            <a:ext uri="{FF2B5EF4-FFF2-40B4-BE49-F238E27FC236}">
              <a16:creationId xmlns:a16="http://schemas.microsoft.com/office/drawing/2014/main" xmlns="" id="{00000000-0008-0000-0300-00009D000000}"/>
            </a:ext>
          </a:extLst>
        </xdr:cNvPr>
        <xdr:cNvSpPr txBox="1"/>
      </xdr:nvSpPr>
      <xdr:spPr>
        <a:xfrm>
          <a:off x="5041900" y="1058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62</xdr:row>
      <xdr:rowOff>48804</xdr:rowOff>
    </xdr:from>
    <xdr:to>
      <xdr:col>19</xdr:col>
      <xdr:colOff>184150</xdr:colOff>
      <xdr:row>62</xdr:row>
      <xdr:rowOff>150404</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4064000" y="10678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160581</xdr:rowOff>
    </xdr:from>
    <xdr:ext cx="7366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3733800" y="104475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53159</xdr:rowOff>
    </xdr:from>
    <xdr:to>
      <xdr:col>15</xdr:col>
      <xdr:colOff>133350</xdr:colOff>
      <xdr:row>63</xdr:row>
      <xdr:rowOff>154759</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3175000" y="1085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164936</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2844800" y="10623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152219</xdr:rowOff>
    </xdr:from>
    <xdr:to>
      <xdr:col>11</xdr:col>
      <xdr:colOff>82550</xdr:colOff>
      <xdr:row>63</xdr:row>
      <xdr:rowOff>82369</xdr:rowOff>
    </xdr:to>
    <xdr:sp macro="" textlink="">
      <xdr:nvSpPr>
        <xdr:cNvPr id="162" name="楕円 161">
          <a:extLst>
            <a:ext uri="{FF2B5EF4-FFF2-40B4-BE49-F238E27FC236}">
              <a16:creationId xmlns:a16="http://schemas.microsoft.com/office/drawing/2014/main" xmlns="" id="{00000000-0008-0000-0300-0000A2000000}"/>
            </a:ext>
          </a:extLst>
        </xdr:cNvPr>
        <xdr:cNvSpPr/>
      </xdr:nvSpPr>
      <xdr:spPr>
        <a:xfrm>
          <a:off x="2286000" y="10782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92546</xdr:rowOff>
    </xdr:from>
    <xdr:ext cx="762000" cy="259045"/>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1955800" y="10550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64" name="楕円 163">
          <a:extLst>
            <a:ext uri="{FF2B5EF4-FFF2-40B4-BE49-F238E27FC236}">
              <a16:creationId xmlns:a16="http://schemas.microsoft.com/office/drawing/2014/main" xmlns="" id="{00000000-0008-0000-0300-0000A4000000}"/>
            </a:ext>
          </a:extLst>
        </xdr:cNvPr>
        <xdr:cNvSpPr/>
      </xdr:nvSpPr>
      <xdr:spPr>
        <a:xfrm>
          <a:off x="13970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65" name="テキスト ボックス 164">
          <a:extLst>
            <a:ext uri="{FF2B5EF4-FFF2-40B4-BE49-F238E27FC236}">
              <a16:creationId xmlns:a16="http://schemas.microsoft.com/office/drawing/2014/main" xmlns="" id="{00000000-0008-0000-0300-0000A5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7" name="テキスト ボックス 166">
          <a:extLst>
            <a:ext uri="{FF2B5EF4-FFF2-40B4-BE49-F238E27FC236}">
              <a16:creationId xmlns:a16="http://schemas.microsoft.com/office/drawing/2014/main" xmlns="" id="{00000000-0008-0000-0300-0000A7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8" name="テキスト ボックス 167">
          <a:extLst>
            <a:ext uri="{FF2B5EF4-FFF2-40B4-BE49-F238E27FC236}">
              <a16:creationId xmlns:a16="http://schemas.microsoft.com/office/drawing/2014/main" xmlns="" id="{00000000-0008-0000-0300-0000A8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[116,480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4" name="正方形/長方形 173">
          <a:extLst>
            <a:ext uri="{FF2B5EF4-FFF2-40B4-BE49-F238E27FC236}">
              <a16:creationId xmlns:a16="http://schemas.microsoft.com/office/drawing/2014/main" xmlns="" id="{00000000-0008-0000-0300-0000AE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5" name="正方形/長方形 174">
          <a:extLst>
            <a:ext uri="{FF2B5EF4-FFF2-40B4-BE49-F238E27FC236}">
              <a16:creationId xmlns:a16="http://schemas.microsoft.com/office/drawing/2014/main" xmlns="" id="{00000000-0008-0000-0300-0000AF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6" name="正方形/長方形 175">
          <a:extLst>
            <a:ext uri="{FF2B5EF4-FFF2-40B4-BE49-F238E27FC236}">
              <a16:creationId xmlns:a16="http://schemas.microsoft.com/office/drawing/2014/main" xmlns="" id="{00000000-0008-0000-0300-0000B0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7" name="正方形/長方形 176">
          <a:extLst>
            <a:ext uri="{FF2B5EF4-FFF2-40B4-BE49-F238E27FC236}">
              <a16:creationId xmlns:a16="http://schemas.microsoft.com/office/drawing/2014/main" xmlns="" id="{00000000-0008-0000-0300-0000B1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8" name="テキスト ボックス 177">
          <a:extLst>
            <a:ext uri="{FF2B5EF4-FFF2-40B4-BE49-F238E27FC236}">
              <a16:creationId xmlns:a16="http://schemas.microsoft.com/office/drawing/2014/main" xmlns="" id="{00000000-0008-0000-0300-0000B2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類似団体の平均に比べ、人口一人当たりの人件費・物件費等は低くなっている。金額の多寡のみで適正度を測ることは難しいが、人件費・物件費は抑制されている。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今後もこれらの水準を保ちつつ、経費の適正な使途に努める。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91" name="テキスト ボックス 190">
          <a:extLst>
            <a:ext uri="{FF2B5EF4-FFF2-40B4-BE49-F238E27FC236}">
              <a16:creationId xmlns:a16="http://schemas.microsoft.com/office/drawing/2014/main" xmlns="" id="{00000000-0008-0000-0300-0000BF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93" name="テキスト ボックス 192">
          <a:extLst>
            <a:ext uri="{FF2B5EF4-FFF2-40B4-BE49-F238E27FC236}">
              <a16:creationId xmlns:a16="http://schemas.microsoft.com/office/drawing/2014/main" xmlns="" id="{00000000-0008-0000-0300-0000C1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4" name="人件費・物件費等の状況グラフ枠">
          <a:extLst>
            <a:ext uri="{FF2B5EF4-FFF2-40B4-BE49-F238E27FC236}">
              <a16:creationId xmlns:a16="http://schemas.microsoft.com/office/drawing/2014/main" xmlns="" id="{00000000-0008-0000-0300-0000C2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107268</xdr:rowOff>
    </xdr:from>
    <xdr:to>
      <xdr:col>23</xdr:col>
      <xdr:colOff>133350</xdr:colOff>
      <xdr:row>88</xdr:row>
      <xdr:rowOff>31200</xdr:rowOff>
    </xdr:to>
    <xdr:cxnSp macro="">
      <xdr:nvCxnSpPr>
        <xdr:cNvPr id="195" name="直線コネクタ 194">
          <a:extLst>
            <a:ext uri="{FF2B5EF4-FFF2-40B4-BE49-F238E27FC236}">
              <a16:creationId xmlns:a16="http://schemas.microsoft.com/office/drawing/2014/main" xmlns="" id="{00000000-0008-0000-0300-0000C3000000}"/>
            </a:ext>
          </a:extLst>
        </xdr:cNvPr>
        <xdr:cNvCxnSpPr/>
      </xdr:nvCxnSpPr>
      <xdr:spPr>
        <a:xfrm flipV="1">
          <a:off x="4953000" y="13823268"/>
          <a:ext cx="0" cy="1295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3277</xdr:rowOff>
    </xdr:from>
    <xdr:ext cx="762000" cy="259045"/>
    <xdr:sp macro="" textlink="">
      <xdr:nvSpPr>
        <xdr:cNvPr id="196" name="人件費・物件費等の状況最小値テキスト">
          <a:extLst>
            <a:ext uri="{FF2B5EF4-FFF2-40B4-BE49-F238E27FC236}">
              <a16:creationId xmlns:a16="http://schemas.microsoft.com/office/drawing/2014/main" xmlns="" id="{00000000-0008-0000-0300-0000C4000000}"/>
            </a:ext>
          </a:extLst>
        </xdr:cNvPr>
        <xdr:cNvSpPr txBox="1"/>
      </xdr:nvSpPr>
      <xdr:spPr>
        <a:xfrm>
          <a:off x="5041900" y="1509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31200</xdr:rowOff>
    </xdr:from>
    <xdr:to>
      <xdr:col>24</xdr:col>
      <xdr:colOff>12700</xdr:colOff>
      <xdr:row>88</xdr:row>
      <xdr:rowOff>31200</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864100" y="15118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22195</xdr:rowOff>
    </xdr:from>
    <xdr:ext cx="762000" cy="259045"/>
    <xdr:sp macro="" textlink="">
      <xdr:nvSpPr>
        <xdr:cNvPr id="198" name="人件費・物件費等の状況最大値テキスト">
          <a:extLst>
            <a:ext uri="{FF2B5EF4-FFF2-40B4-BE49-F238E27FC236}">
              <a16:creationId xmlns:a16="http://schemas.microsoft.com/office/drawing/2014/main" xmlns="" id="{00000000-0008-0000-0300-0000C6000000}"/>
            </a:ext>
          </a:extLst>
        </xdr:cNvPr>
        <xdr:cNvSpPr txBox="1"/>
      </xdr:nvSpPr>
      <xdr:spPr>
        <a:xfrm>
          <a:off x="5041900" y="13566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107268</xdr:rowOff>
    </xdr:from>
    <xdr:to>
      <xdr:col>24</xdr:col>
      <xdr:colOff>12700</xdr:colOff>
      <xdr:row>80</xdr:row>
      <xdr:rowOff>107268</xdr:rowOff>
    </xdr:to>
    <xdr:cxnSp macro="">
      <xdr:nvCxnSpPr>
        <xdr:cNvPr id="199" name="直線コネクタ 198">
          <a:extLst>
            <a:ext uri="{FF2B5EF4-FFF2-40B4-BE49-F238E27FC236}">
              <a16:creationId xmlns:a16="http://schemas.microsoft.com/office/drawing/2014/main" xmlns="" id="{00000000-0008-0000-0300-0000C7000000}"/>
            </a:ext>
          </a:extLst>
        </xdr:cNvPr>
        <xdr:cNvCxnSpPr/>
      </xdr:nvCxnSpPr>
      <xdr:spPr>
        <a:xfrm>
          <a:off x="4864100" y="13823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45771</xdr:rowOff>
    </xdr:from>
    <xdr:to>
      <xdr:col>23</xdr:col>
      <xdr:colOff>133350</xdr:colOff>
      <xdr:row>81</xdr:row>
      <xdr:rowOff>59999</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flipV="1">
          <a:off x="4114800" y="13933221"/>
          <a:ext cx="838200" cy="142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3512</xdr:rowOff>
    </xdr:from>
    <xdr:ext cx="762000" cy="259045"/>
    <xdr:sp macro="" textlink="">
      <xdr:nvSpPr>
        <xdr:cNvPr id="201" name="人件費・物件費等の状況平均値テキスト">
          <a:extLst>
            <a:ext uri="{FF2B5EF4-FFF2-40B4-BE49-F238E27FC236}">
              <a16:creationId xmlns:a16="http://schemas.microsoft.com/office/drawing/2014/main" xmlns="" id="{00000000-0008-0000-0300-0000C9000000}"/>
            </a:ext>
          </a:extLst>
        </xdr:cNvPr>
        <xdr:cNvSpPr txBox="1"/>
      </xdr:nvSpPr>
      <xdr:spPr>
        <a:xfrm>
          <a:off x="5041900" y="14233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31435</xdr:rowOff>
    </xdr:from>
    <xdr:to>
      <xdr:col>23</xdr:col>
      <xdr:colOff>184150</xdr:colOff>
      <xdr:row>83</xdr:row>
      <xdr:rowOff>133035</xdr:rowOff>
    </xdr:to>
    <xdr:sp macro="" textlink="">
      <xdr:nvSpPr>
        <xdr:cNvPr id="202" name="フローチャート: 判断 201">
          <a:extLst>
            <a:ext uri="{FF2B5EF4-FFF2-40B4-BE49-F238E27FC236}">
              <a16:creationId xmlns:a16="http://schemas.microsoft.com/office/drawing/2014/main" xmlns="" id="{00000000-0008-0000-0300-0000CA000000}"/>
            </a:ext>
          </a:extLst>
        </xdr:cNvPr>
        <xdr:cNvSpPr/>
      </xdr:nvSpPr>
      <xdr:spPr>
        <a:xfrm>
          <a:off x="4902200" y="14261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24995</xdr:rowOff>
    </xdr:from>
    <xdr:to>
      <xdr:col>19</xdr:col>
      <xdr:colOff>133350</xdr:colOff>
      <xdr:row>81</xdr:row>
      <xdr:rowOff>59999</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3225800" y="13912445"/>
          <a:ext cx="889000" cy="35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101629</xdr:rowOff>
    </xdr:from>
    <xdr:to>
      <xdr:col>19</xdr:col>
      <xdr:colOff>184150</xdr:colOff>
      <xdr:row>84</xdr:row>
      <xdr:rowOff>31779</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4064000" y="1433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16556</xdr:rowOff>
    </xdr:from>
    <xdr:ext cx="7366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3733800" y="144183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24995</xdr:rowOff>
    </xdr:from>
    <xdr:to>
      <xdr:col>15</xdr:col>
      <xdr:colOff>82550</xdr:colOff>
      <xdr:row>81</xdr:row>
      <xdr:rowOff>38195</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flipV="1">
          <a:off x="2336800" y="13912445"/>
          <a:ext cx="889000" cy="1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137114</xdr:rowOff>
    </xdr:from>
    <xdr:to>
      <xdr:col>15</xdr:col>
      <xdr:colOff>133350</xdr:colOff>
      <xdr:row>83</xdr:row>
      <xdr:rowOff>67264</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3175000" y="14196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52041</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2844800" y="1428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144791</xdr:rowOff>
    </xdr:from>
    <xdr:to>
      <xdr:col>11</xdr:col>
      <xdr:colOff>31750</xdr:colOff>
      <xdr:row>81</xdr:row>
      <xdr:rowOff>38195</xdr:rowOff>
    </xdr:to>
    <xdr:cxnSp macro="">
      <xdr:nvCxnSpPr>
        <xdr:cNvPr id="209" name="直線コネクタ 208">
          <a:extLst>
            <a:ext uri="{FF2B5EF4-FFF2-40B4-BE49-F238E27FC236}">
              <a16:creationId xmlns:a16="http://schemas.microsoft.com/office/drawing/2014/main" xmlns="" id="{00000000-0008-0000-0300-0000D1000000}"/>
            </a:ext>
          </a:extLst>
        </xdr:cNvPr>
        <xdr:cNvCxnSpPr/>
      </xdr:nvCxnSpPr>
      <xdr:spPr>
        <a:xfrm>
          <a:off x="1447800" y="13860791"/>
          <a:ext cx="889000" cy="64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138587</xdr:rowOff>
    </xdr:from>
    <xdr:to>
      <xdr:col>11</xdr:col>
      <xdr:colOff>82550</xdr:colOff>
      <xdr:row>83</xdr:row>
      <xdr:rowOff>68737</xdr:rowOff>
    </xdr:to>
    <xdr:sp macro="" textlink="">
      <xdr:nvSpPr>
        <xdr:cNvPr id="210" name="フローチャート: 判断 209">
          <a:extLst>
            <a:ext uri="{FF2B5EF4-FFF2-40B4-BE49-F238E27FC236}">
              <a16:creationId xmlns:a16="http://schemas.microsoft.com/office/drawing/2014/main" xmlns="" id="{00000000-0008-0000-0300-0000D2000000}"/>
            </a:ext>
          </a:extLst>
        </xdr:cNvPr>
        <xdr:cNvSpPr/>
      </xdr:nvSpPr>
      <xdr:spPr>
        <a:xfrm>
          <a:off x="2286000" y="14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53514</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1955800" y="142838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86699</xdr:rowOff>
    </xdr:from>
    <xdr:to>
      <xdr:col>7</xdr:col>
      <xdr:colOff>31750</xdr:colOff>
      <xdr:row>83</xdr:row>
      <xdr:rowOff>16849</xdr:rowOff>
    </xdr:to>
    <xdr:sp macro="" textlink="">
      <xdr:nvSpPr>
        <xdr:cNvPr id="212" name="フローチャート: 判断 211">
          <a:extLst>
            <a:ext uri="{FF2B5EF4-FFF2-40B4-BE49-F238E27FC236}">
              <a16:creationId xmlns:a16="http://schemas.microsoft.com/office/drawing/2014/main" xmlns="" id="{00000000-0008-0000-0300-0000D4000000}"/>
            </a:ext>
          </a:extLst>
        </xdr:cNvPr>
        <xdr:cNvSpPr/>
      </xdr:nvSpPr>
      <xdr:spPr>
        <a:xfrm>
          <a:off x="1397000" y="141455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1626</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1066800" y="142319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6" name="テキスト ボックス 215">
          <a:extLst>
            <a:ext uri="{FF2B5EF4-FFF2-40B4-BE49-F238E27FC236}">
              <a16:creationId xmlns:a16="http://schemas.microsoft.com/office/drawing/2014/main" xmlns="" id="{00000000-0008-0000-0300-0000D8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7" name="テキスト ボックス 216">
          <a:extLst>
            <a:ext uri="{FF2B5EF4-FFF2-40B4-BE49-F238E27FC236}">
              <a16:creationId xmlns:a16="http://schemas.microsoft.com/office/drawing/2014/main" xmlns="" id="{00000000-0008-0000-0300-0000D9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8" name="テキスト ボックス 217">
          <a:extLst>
            <a:ext uri="{FF2B5EF4-FFF2-40B4-BE49-F238E27FC236}">
              <a16:creationId xmlns:a16="http://schemas.microsoft.com/office/drawing/2014/main" xmlns="" id="{00000000-0008-0000-0300-0000DA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166421</xdr:rowOff>
    </xdr:from>
    <xdr:to>
      <xdr:col>23</xdr:col>
      <xdr:colOff>184150</xdr:colOff>
      <xdr:row>81</xdr:row>
      <xdr:rowOff>96571</xdr:rowOff>
    </xdr:to>
    <xdr:sp macro="" textlink="">
      <xdr:nvSpPr>
        <xdr:cNvPr id="219" name="楕円 218">
          <a:extLst>
            <a:ext uri="{FF2B5EF4-FFF2-40B4-BE49-F238E27FC236}">
              <a16:creationId xmlns:a16="http://schemas.microsoft.com/office/drawing/2014/main" xmlns="" id="{00000000-0008-0000-0300-0000DB000000}"/>
            </a:ext>
          </a:extLst>
        </xdr:cNvPr>
        <xdr:cNvSpPr/>
      </xdr:nvSpPr>
      <xdr:spPr>
        <a:xfrm>
          <a:off x="4902200" y="13882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87698</xdr:rowOff>
    </xdr:from>
    <xdr:ext cx="762000" cy="259045"/>
    <xdr:sp macro="" textlink="">
      <xdr:nvSpPr>
        <xdr:cNvPr id="220" name="人件費・物件費等の状況該当値テキスト">
          <a:extLst>
            <a:ext uri="{FF2B5EF4-FFF2-40B4-BE49-F238E27FC236}">
              <a16:creationId xmlns:a16="http://schemas.microsoft.com/office/drawing/2014/main" xmlns="" id="{00000000-0008-0000-0300-0000DC000000}"/>
            </a:ext>
          </a:extLst>
        </xdr:cNvPr>
        <xdr:cNvSpPr txBox="1"/>
      </xdr:nvSpPr>
      <xdr:spPr>
        <a:xfrm>
          <a:off x="5041900" y="13803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9199</xdr:rowOff>
    </xdr:from>
    <xdr:to>
      <xdr:col>19</xdr:col>
      <xdr:colOff>184150</xdr:colOff>
      <xdr:row>81</xdr:row>
      <xdr:rowOff>110799</xdr:rowOff>
    </xdr:to>
    <xdr:sp macro="" textlink="">
      <xdr:nvSpPr>
        <xdr:cNvPr id="221" name="楕円 220">
          <a:extLst>
            <a:ext uri="{FF2B5EF4-FFF2-40B4-BE49-F238E27FC236}">
              <a16:creationId xmlns:a16="http://schemas.microsoft.com/office/drawing/2014/main" xmlns="" id="{00000000-0008-0000-0300-0000DD000000}"/>
            </a:ext>
          </a:extLst>
        </xdr:cNvPr>
        <xdr:cNvSpPr/>
      </xdr:nvSpPr>
      <xdr:spPr>
        <a:xfrm>
          <a:off x="4064000" y="13896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120976</xdr:rowOff>
    </xdr:from>
    <xdr:ext cx="736600" cy="259045"/>
    <xdr:sp macro="" textlink="">
      <xdr:nvSpPr>
        <xdr:cNvPr id="222" name="テキスト ボックス 221">
          <a:extLst>
            <a:ext uri="{FF2B5EF4-FFF2-40B4-BE49-F238E27FC236}">
              <a16:creationId xmlns:a16="http://schemas.microsoft.com/office/drawing/2014/main" xmlns="" id="{00000000-0008-0000-0300-0000DE000000}"/>
            </a:ext>
          </a:extLst>
        </xdr:cNvPr>
        <xdr:cNvSpPr txBox="1"/>
      </xdr:nvSpPr>
      <xdr:spPr>
        <a:xfrm>
          <a:off x="3733800" y="136655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145645</xdr:rowOff>
    </xdr:from>
    <xdr:to>
      <xdr:col>15</xdr:col>
      <xdr:colOff>133350</xdr:colOff>
      <xdr:row>81</xdr:row>
      <xdr:rowOff>75795</xdr:rowOff>
    </xdr:to>
    <xdr:sp macro="" textlink="">
      <xdr:nvSpPr>
        <xdr:cNvPr id="223" name="楕円 222">
          <a:extLst>
            <a:ext uri="{FF2B5EF4-FFF2-40B4-BE49-F238E27FC236}">
              <a16:creationId xmlns:a16="http://schemas.microsoft.com/office/drawing/2014/main" xmlns="" id="{00000000-0008-0000-0300-0000DF000000}"/>
            </a:ext>
          </a:extLst>
        </xdr:cNvPr>
        <xdr:cNvSpPr/>
      </xdr:nvSpPr>
      <xdr:spPr>
        <a:xfrm>
          <a:off x="3175000" y="13861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85972</xdr:rowOff>
    </xdr:from>
    <xdr:ext cx="762000" cy="259045"/>
    <xdr:sp macro="" textlink="">
      <xdr:nvSpPr>
        <xdr:cNvPr id="224" name="テキスト ボックス 223">
          <a:extLst>
            <a:ext uri="{FF2B5EF4-FFF2-40B4-BE49-F238E27FC236}">
              <a16:creationId xmlns:a16="http://schemas.microsoft.com/office/drawing/2014/main" xmlns="" id="{00000000-0008-0000-0300-0000E0000000}"/>
            </a:ext>
          </a:extLst>
        </xdr:cNvPr>
        <xdr:cNvSpPr txBox="1"/>
      </xdr:nvSpPr>
      <xdr:spPr>
        <a:xfrm>
          <a:off x="2844800" y="1363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113,897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158845</xdr:rowOff>
    </xdr:from>
    <xdr:to>
      <xdr:col>11</xdr:col>
      <xdr:colOff>82550</xdr:colOff>
      <xdr:row>81</xdr:row>
      <xdr:rowOff>88995</xdr:rowOff>
    </xdr:to>
    <xdr:sp macro="" textlink="">
      <xdr:nvSpPr>
        <xdr:cNvPr id="225" name="楕円 224">
          <a:extLst>
            <a:ext uri="{FF2B5EF4-FFF2-40B4-BE49-F238E27FC236}">
              <a16:creationId xmlns:a16="http://schemas.microsoft.com/office/drawing/2014/main" xmlns="" id="{00000000-0008-0000-0300-0000E1000000}"/>
            </a:ext>
          </a:extLst>
        </xdr:cNvPr>
        <xdr:cNvSpPr/>
      </xdr:nvSpPr>
      <xdr:spPr>
        <a:xfrm>
          <a:off x="2286000" y="1387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99172</xdr:rowOff>
    </xdr:from>
    <xdr:ext cx="762000" cy="259045"/>
    <xdr:sp macro="" textlink="">
      <xdr:nvSpPr>
        <xdr:cNvPr id="226" name="テキスト ボックス 225">
          <a:extLst>
            <a:ext uri="{FF2B5EF4-FFF2-40B4-BE49-F238E27FC236}">
              <a16:creationId xmlns:a16="http://schemas.microsoft.com/office/drawing/2014/main" xmlns="" id="{00000000-0008-0000-0300-0000E2000000}"/>
            </a:ext>
          </a:extLst>
        </xdr:cNvPr>
        <xdr:cNvSpPr txBox="1"/>
      </xdr:nvSpPr>
      <xdr:spPr>
        <a:xfrm>
          <a:off x="1955800" y="136437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93991</xdr:rowOff>
    </xdr:from>
    <xdr:to>
      <xdr:col>7</xdr:col>
      <xdr:colOff>31750</xdr:colOff>
      <xdr:row>81</xdr:row>
      <xdr:rowOff>24141</xdr:rowOff>
    </xdr:to>
    <xdr:sp macro="" textlink="">
      <xdr:nvSpPr>
        <xdr:cNvPr id="227" name="楕円 226">
          <a:extLst>
            <a:ext uri="{FF2B5EF4-FFF2-40B4-BE49-F238E27FC236}">
              <a16:creationId xmlns:a16="http://schemas.microsoft.com/office/drawing/2014/main" xmlns="" id="{00000000-0008-0000-0300-0000E3000000}"/>
            </a:ext>
          </a:extLst>
        </xdr:cNvPr>
        <xdr:cNvSpPr/>
      </xdr:nvSpPr>
      <xdr:spPr>
        <a:xfrm>
          <a:off x="1397000" y="13809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34318</xdr:rowOff>
    </xdr:from>
    <xdr:ext cx="762000" cy="259045"/>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066800" y="13578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107,475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30" name="テキスト ボックス 229">
          <a:extLst>
            <a:ext uri="{FF2B5EF4-FFF2-40B4-BE49-F238E27FC236}">
              <a16:creationId xmlns:a16="http://schemas.microsoft.com/office/drawing/2014/main" xmlns="" id="{00000000-0008-0000-0300-0000E6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31" name="テキスト ボックス 230">
          <a:extLst>
            <a:ext uri="{FF2B5EF4-FFF2-40B4-BE49-F238E27FC236}">
              <a16:creationId xmlns:a16="http://schemas.microsoft.com/office/drawing/2014/main" xmlns="" id="{00000000-0008-0000-0300-0000E7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8" name="正方形/長方形 237">
          <a:extLst>
            <a:ext uri="{FF2B5EF4-FFF2-40B4-BE49-F238E27FC236}">
              <a16:creationId xmlns:a16="http://schemas.microsoft.com/office/drawing/2014/main" xmlns="" id="{00000000-0008-0000-0300-0000EE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9" name="正方形/長方形 238">
          <a:extLst>
            <a:ext uri="{FF2B5EF4-FFF2-40B4-BE49-F238E27FC236}">
              <a16:creationId xmlns:a16="http://schemas.microsoft.com/office/drawing/2014/main" xmlns="" id="{00000000-0008-0000-0300-0000EF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40" name="正方形/長方形 239">
          <a:extLst>
            <a:ext uri="{FF2B5EF4-FFF2-40B4-BE49-F238E27FC236}">
              <a16:creationId xmlns:a16="http://schemas.microsoft.com/office/drawing/2014/main" xmlns="" id="{00000000-0008-0000-0300-0000F0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41" name="テキスト ボックス 240">
          <a:extLst>
            <a:ext uri="{FF2B5EF4-FFF2-40B4-BE49-F238E27FC236}">
              <a16:creationId xmlns:a16="http://schemas.microsoft.com/office/drawing/2014/main" xmlns="" id="{00000000-0008-0000-0300-0000F1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本町では、１８年度の給与構造改革以降、給与適正化に努めてきた。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２７年度は「給与制度の総合的見直し」を行わなかったため指数が上がったが、２８年度は見直しを実施したため、指数を下げることとなった。</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２８年度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は、ほぼ横ばいに推移していることから、今後も、人事院勧告等に基づきながら、給与の適正化に努める。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42" name="直線コネクタ 241">
          <a:extLst>
            <a:ext uri="{FF2B5EF4-FFF2-40B4-BE49-F238E27FC236}">
              <a16:creationId xmlns:a16="http://schemas.microsoft.com/office/drawing/2014/main" xmlns="" id="{00000000-0008-0000-0300-0000F2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3" name="テキスト ボックス 242">
          <a:extLst>
            <a:ext uri="{FF2B5EF4-FFF2-40B4-BE49-F238E27FC236}">
              <a16:creationId xmlns:a16="http://schemas.microsoft.com/office/drawing/2014/main" xmlns="" id="{00000000-0008-0000-0300-0000F3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79375</xdr:rowOff>
    </xdr:from>
    <xdr:to>
      <xdr:col>85</xdr:col>
      <xdr:colOff>95250</xdr:colOff>
      <xdr:row>90</xdr:row>
      <xdr:rowOff>79375</xdr:rowOff>
    </xdr:to>
    <xdr:cxnSp macro="">
      <xdr:nvCxnSpPr>
        <xdr:cNvPr id="244" name="直線コネクタ 243">
          <a:extLst>
            <a:ext uri="{FF2B5EF4-FFF2-40B4-BE49-F238E27FC236}">
              <a16:creationId xmlns:a16="http://schemas.microsoft.com/office/drawing/2014/main" xmlns="" id="{00000000-0008-0000-0300-0000F4000000}"/>
            </a:ext>
          </a:extLst>
        </xdr:cNvPr>
        <xdr:cNvCxnSpPr/>
      </xdr:nvCxnSpPr>
      <xdr:spPr>
        <a:xfrm>
          <a:off x="12827000" y="1550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108602</xdr:rowOff>
    </xdr:from>
    <xdr:ext cx="762000" cy="259045"/>
    <xdr:sp macro="" textlink="">
      <xdr:nvSpPr>
        <xdr:cNvPr id="245" name="テキスト ボックス 244">
          <a:extLst>
            <a:ext uri="{FF2B5EF4-FFF2-40B4-BE49-F238E27FC236}">
              <a16:creationId xmlns:a16="http://schemas.microsoft.com/office/drawing/2014/main" xmlns="" id="{00000000-0008-0000-0300-0000F5000000}"/>
            </a:ext>
          </a:extLst>
        </xdr:cNvPr>
        <xdr:cNvSpPr txBox="1"/>
      </xdr:nvSpPr>
      <xdr:spPr>
        <a:xfrm>
          <a:off x="12065000" y="1536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6" name="直線コネクタ 245">
          <a:extLst>
            <a:ext uri="{FF2B5EF4-FFF2-40B4-BE49-F238E27FC236}">
              <a16:creationId xmlns:a16="http://schemas.microsoft.com/office/drawing/2014/main" xmlns="" id="{00000000-0008-0000-0300-0000F6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7" name="テキスト ボックス 246">
          <a:extLst>
            <a:ext uri="{FF2B5EF4-FFF2-40B4-BE49-F238E27FC236}">
              <a16:creationId xmlns:a16="http://schemas.microsoft.com/office/drawing/2014/main" xmlns="" id="{00000000-0008-0000-0300-0000F7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161925</xdr:rowOff>
    </xdr:from>
    <xdr:to>
      <xdr:col>85</xdr:col>
      <xdr:colOff>95250</xdr:colOff>
      <xdr:row>86</xdr:row>
      <xdr:rowOff>161925</xdr:rowOff>
    </xdr:to>
    <xdr:cxnSp macro="">
      <xdr:nvCxnSpPr>
        <xdr:cNvPr id="248" name="直線コネクタ 247">
          <a:extLst>
            <a:ext uri="{FF2B5EF4-FFF2-40B4-BE49-F238E27FC236}">
              <a16:creationId xmlns:a16="http://schemas.microsoft.com/office/drawing/2014/main" xmlns="" id="{00000000-0008-0000-0300-0000F8000000}"/>
            </a:ext>
          </a:extLst>
        </xdr:cNvPr>
        <xdr:cNvCxnSpPr/>
      </xdr:nvCxnSpPr>
      <xdr:spPr>
        <a:xfrm>
          <a:off x="12827000" y="1490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19702</xdr:rowOff>
    </xdr:from>
    <xdr:ext cx="762000" cy="259045"/>
    <xdr:sp macro="" textlink="">
      <xdr:nvSpPr>
        <xdr:cNvPr id="249" name="テキスト ボックス 248">
          <a:extLst>
            <a:ext uri="{FF2B5EF4-FFF2-40B4-BE49-F238E27FC236}">
              <a16:creationId xmlns:a16="http://schemas.microsoft.com/office/drawing/2014/main" xmlns="" id="{00000000-0008-0000-0300-0000F9000000}"/>
            </a:ext>
          </a:extLst>
        </xdr:cNvPr>
        <xdr:cNvSpPr txBox="1"/>
      </xdr:nvSpPr>
      <xdr:spPr>
        <a:xfrm>
          <a:off x="12065000" y="1476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51" name="テキスト ボックス 250">
          <a:extLst>
            <a:ext uri="{FF2B5EF4-FFF2-40B4-BE49-F238E27FC236}">
              <a16:creationId xmlns:a16="http://schemas.microsoft.com/office/drawing/2014/main" xmlns="" id="{00000000-0008-0000-0300-0000FB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83</xdr:row>
      <xdr:rowOff>73025</xdr:rowOff>
    </xdr:from>
    <xdr:to>
      <xdr:col>85</xdr:col>
      <xdr:colOff>95250</xdr:colOff>
      <xdr:row>83</xdr:row>
      <xdr:rowOff>73025</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2827000" y="1430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102252</xdr:rowOff>
    </xdr:from>
    <xdr:ext cx="762000" cy="259045"/>
    <xdr:sp macro="" textlink="">
      <xdr:nvSpPr>
        <xdr:cNvPr id="253" name="テキスト ボックス 252">
          <a:extLst>
            <a:ext uri="{FF2B5EF4-FFF2-40B4-BE49-F238E27FC236}">
              <a16:creationId xmlns:a16="http://schemas.microsoft.com/office/drawing/2014/main" xmlns="" id="{00000000-0008-0000-0300-0000FD000000}"/>
            </a:ext>
          </a:extLst>
        </xdr:cNvPr>
        <xdr:cNvSpPr txBox="1"/>
      </xdr:nvSpPr>
      <xdr:spPr>
        <a:xfrm>
          <a:off x="12065000" y="1416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55" name="テキスト ボックス 254">
          <a:extLst>
            <a:ext uri="{FF2B5EF4-FFF2-40B4-BE49-F238E27FC236}">
              <a16:creationId xmlns:a16="http://schemas.microsoft.com/office/drawing/2014/main" xmlns="" id="{00000000-0008-0000-0300-0000FF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79</xdr:row>
      <xdr:rowOff>155575</xdr:rowOff>
    </xdr:from>
    <xdr:to>
      <xdr:col>85</xdr:col>
      <xdr:colOff>95250</xdr:colOff>
      <xdr:row>79</xdr:row>
      <xdr:rowOff>155575</xdr:rowOff>
    </xdr:to>
    <xdr:cxnSp macro="">
      <xdr:nvCxnSpPr>
        <xdr:cNvPr id="256" name="直線コネクタ 255">
          <a:extLst>
            <a:ext uri="{FF2B5EF4-FFF2-40B4-BE49-F238E27FC236}">
              <a16:creationId xmlns:a16="http://schemas.microsoft.com/office/drawing/2014/main" xmlns="" id="{00000000-0008-0000-0300-000000010000}"/>
            </a:ext>
          </a:extLst>
        </xdr:cNvPr>
        <xdr:cNvCxnSpPr/>
      </xdr:nvCxnSpPr>
      <xdr:spPr>
        <a:xfrm>
          <a:off x="12827000" y="1370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13352</xdr:rowOff>
    </xdr:from>
    <xdr:ext cx="762000" cy="259045"/>
    <xdr:sp macro="" textlink="">
      <xdr:nvSpPr>
        <xdr:cNvPr id="257" name="テキスト ボックス 256">
          <a:extLst>
            <a:ext uri="{FF2B5EF4-FFF2-40B4-BE49-F238E27FC236}">
              <a16:creationId xmlns:a16="http://schemas.microsoft.com/office/drawing/2014/main" xmlns="" id="{00000000-0008-0000-0300-000001010000}"/>
            </a:ext>
          </a:extLst>
        </xdr:cNvPr>
        <xdr:cNvSpPr txBox="1"/>
      </xdr:nvSpPr>
      <xdr:spPr>
        <a:xfrm>
          <a:off x="12065000" y="1355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9" name="テキスト ボックス 258">
          <a:extLst>
            <a:ext uri="{FF2B5EF4-FFF2-40B4-BE49-F238E27FC236}">
              <a16:creationId xmlns:a16="http://schemas.microsoft.com/office/drawing/2014/main" xmlns="" id="{00000000-0008-0000-0300-00000301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60" name="給与水準   （国との比較）グラフ枠">
          <a:extLst>
            <a:ext uri="{FF2B5EF4-FFF2-40B4-BE49-F238E27FC236}">
              <a16:creationId xmlns:a16="http://schemas.microsoft.com/office/drawing/2014/main" xmlns="" id="{00000000-0008-0000-0300-00000401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144991</xdr:rowOff>
    </xdr:from>
    <xdr:to>
      <xdr:col>81</xdr:col>
      <xdr:colOff>44450</xdr:colOff>
      <xdr:row>89</xdr:row>
      <xdr:rowOff>100013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flipV="1">
          <a:off x="17018000" y="13860991"/>
          <a:ext cx="0" cy="14980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72090</xdr:rowOff>
    </xdr:from>
    <xdr:ext cx="762000" cy="259045"/>
    <xdr:sp macro="" textlink="">
      <xdr:nvSpPr>
        <xdr:cNvPr id="262" name="給与水準   （国との比較）最小値テキスト">
          <a:extLst>
            <a:ext uri="{FF2B5EF4-FFF2-40B4-BE49-F238E27FC236}">
              <a16:creationId xmlns:a16="http://schemas.microsoft.com/office/drawing/2014/main" xmlns="" id="{00000000-0008-0000-0300-000006010000}"/>
            </a:ext>
          </a:extLst>
        </xdr:cNvPr>
        <xdr:cNvSpPr txBox="1"/>
      </xdr:nvSpPr>
      <xdr:spPr>
        <a:xfrm>
          <a:off x="17106900" y="1533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100013</xdr:rowOff>
    </xdr:from>
    <xdr:to>
      <xdr:col>81</xdr:col>
      <xdr:colOff>133350</xdr:colOff>
      <xdr:row>89</xdr:row>
      <xdr:rowOff>100013</xdr:rowOff>
    </xdr:to>
    <xdr:cxnSp macro="">
      <xdr:nvCxnSpPr>
        <xdr:cNvPr id="263" name="直線コネクタ 262">
          <a:extLst>
            <a:ext uri="{FF2B5EF4-FFF2-40B4-BE49-F238E27FC236}">
              <a16:creationId xmlns:a16="http://schemas.microsoft.com/office/drawing/2014/main" xmlns="" id="{00000000-0008-0000-0300-000007010000}"/>
            </a:ext>
          </a:extLst>
        </xdr:cNvPr>
        <xdr:cNvCxnSpPr/>
      </xdr:nvCxnSpPr>
      <xdr:spPr>
        <a:xfrm>
          <a:off x="16929100" y="1535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59918</xdr:rowOff>
    </xdr:from>
    <xdr:ext cx="762000" cy="259045"/>
    <xdr:sp macro="" textlink="">
      <xdr:nvSpPr>
        <xdr:cNvPr id="264" name="給与水準   （国との比較）最大値テキスト">
          <a:extLst>
            <a:ext uri="{FF2B5EF4-FFF2-40B4-BE49-F238E27FC236}">
              <a16:creationId xmlns:a16="http://schemas.microsoft.com/office/drawing/2014/main" xmlns="" id="{00000000-0008-0000-0300-000008010000}"/>
            </a:ext>
          </a:extLst>
        </xdr:cNvPr>
        <xdr:cNvSpPr txBox="1"/>
      </xdr:nvSpPr>
      <xdr:spPr>
        <a:xfrm>
          <a:off x="17106900" y="13604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144991</xdr:rowOff>
    </xdr:from>
    <xdr:to>
      <xdr:col>81</xdr:col>
      <xdr:colOff>133350</xdr:colOff>
      <xdr:row>80</xdr:row>
      <xdr:rowOff>144991</xdr:rowOff>
    </xdr:to>
    <xdr:cxnSp macro="">
      <xdr:nvCxnSpPr>
        <xdr:cNvPr id="265" name="直線コネクタ 264">
          <a:extLst>
            <a:ext uri="{FF2B5EF4-FFF2-40B4-BE49-F238E27FC236}">
              <a16:creationId xmlns:a16="http://schemas.microsoft.com/office/drawing/2014/main" xmlns="" id="{00000000-0008-0000-0300-000009010000}"/>
            </a:ext>
          </a:extLst>
        </xdr:cNvPr>
        <xdr:cNvCxnSpPr/>
      </xdr:nvCxnSpPr>
      <xdr:spPr>
        <a:xfrm>
          <a:off x="16929100" y="138609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85</xdr:row>
      <xdr:rowOff>112184</xdr:rowOff>
    </xdr:from>
    <xdr:to>
      <xdr:col>81</xdr:col>
      <xdr:colOff>44450</xdr:colOff>
      <xdr:row>85</xdr:row>
      <xdr:rowOff>132291</xdr:rowOff>
    </xdr:to>
    <xdr:cxnSp macro="">
      <xdr:nvCxnSpPr>
        <xdr:cNvPr id="266" name="直線コネクタ 265">
          <a:extLst>
            <a:ext uri="{FF2B5EF4-FFF2-40B4-BE49-F238E27FC236}">
              <a16:creationId xmlns:a16="http://schemas.microsoft.com/office/drawing/2014/main" xmlns="" id="{00000000-0008-0000-0300-00000A010000}"/>
            </a:ext>
          </a:extLst>
        </xdr:cNvPr>
        <xdr:cNvCxnSpPr/>
      </xdr:nvCxnSpPr>
      <xdr:spPr>
        <a:xfrm flipV="1">
          <a:off x="16179800" y="14685434"/>
          <a:ext cx="8382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43515</xdr:rowOff>
    </xdr:from>
    <xdr:ext cx="762000" cy="259045"/>
    <xdr:sp macro="" textlink="">
      <xdr:nvSpPr>
        <xdr:cNvPr id="267" name="給与水準   （国との比較）平均値テキスト">
          <a:extLst>
            <a:ext uri="{FF2B5EF4-FFF2-40B4-BE49-F238E27FC236}">
              <a16:creationId xmlns:a16="http://schemas.microsoft.com/office/drawing/2014/main" xmlns="" id="{00000000-0008-0000-0300-00000B010000}"/>
            </a:ext>
          </a:extLst>
        </xdr:cNvPr>
        <xdr:cNvSpPr txBox="1"/>
      </xdr:nvSpPr>
      <xdr:spPr>
        <a:xfrm>
          <a:off x="17106900" y="146167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71438</xdr:rowOff>
    </xdr:from>
    <xdr:to>
      <xdr:col>81</xdr:col>
      <xdr:colOff>95250</xdr:colOff>
      <xdr:row>86</xdr:row>
      <xdr:rowOff>1588</xdr:rowOff>
    </xdr:to>
    <xdr:sp macro="" textlink="">
      <xdr:nvSpPr>
        <xdr:cNvPr id="268" name="フローチャート: 判断 267">
          <a:extLst>
            <a:ext uri="{FF2B5EF4-FFF2-40B4-BE49-F238E27FC236}">
              <a16:creationId xmlns:a16="http://schemas.microsoft.com/office/drawing/2014/main" xmlns="" id="{00000000-0008-0000-0300-00000C010000}"/>
            </a:ext>
          </a:extLst>
        </xdr:cNvPr>
        <xdr:cNvSpPr/>
      </xdr:nvSpPr>
      <xdr:spPr>
        <a:xfrm>
          <a:off x="16967200" y="14644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132291</xdr:rowOff>
    </xdr:from>
    <xdr:to>
      <xdr:col>77</xdr:col>
      <xdr:colOff>44450</xdr:colOff>
      <xdr:row>85</xdr:row>
      <xdr:rowOff>152400</xdr:rowOff>
    </xdr:to>
    <xdr:cxnSp macro="">
      <xdr:nvCxnSpPr>
        <xdr:cNvPr id="269" name="直線コネクタ 268">
          <a:extLst>
            <a:ext uri="{FF2B5EF4-FFF2-40B4-BE49-F238E27FC236}">
              <a16:creationId xmlns:a16="http://schemas.microsoft.com/office/drawing/2014/main" xmlns="" id="{00000000-0008-0000-0300-00000D010000}"/>
            </a:ext>
          </a:extLst>
        </xdr:cNvPr>
        <xdr:cNvCxnSpPr/>
      </xdr:nvCxnSpPr>
      <xdr:spPr>
        <a:xfrm flipV="1">
          <a:off x="15290800" y="147055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101600</xdr:rowOff>
    </xdr:from>
    <xdr:to>
      <xdr:col>77</xdr:col>
      <xdr:colOff>95250</xdr:colOff>
      <xdr:row>86</xdr:row>
      <xdr:rowOff>31750</xdr:rowOff>
    </xdr:to>
    <xdr:sp macro="" textlink="">
      <xdr:nvSpPr>
        <xdr:cNvPr id="270" name="フローチャート: 判断 269">
          <a:extLst>
            <a:ext uri="{FF2B5EF4-FFF2-40B4-BE49-F238E27FC236}">
              <a16:creationId xmlns:a16="http://schemas.microsoft.com/office/drawing/2014/main" xmlns="" id="{00000000-0008-0000-0300-00000E010000}"/>
            </a:ext>
          </a:extLst>
        </xdr:cNvPr>
        <xdr:cNvSpPr/>
      </xdr:nvSpPr>
      <xdr:spPr>
        <a:xfrm>
          <a:off x="16129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16527</xdr:rowOff>
    </xdr:from>
    <xdr:ext cx="7366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798800" y="1476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142346</xdr:rowOff>
    </xdr:from>
    <xdr:to>
      <xdr:col>72</xdr:col>
      <xdr:colOff>203200</xdr:colOff>
      <xdr:row>85</xdr:row>
      <xdr:rowOff>152400</xdr:rowOff>
    </xdr:to>
    <xdr:cxnSp macro="">
      <xdr:nvCxnSpPr>
        <xdr:cNvPr id="272" name="直線コネクタ 271">
          <a:extLst>
            <a:ext uri="{FF2B5EF4-FFF2-40B4-BE49-F238E27FC236}">
              <a16:creationId xmlns:a16="http://schemas.microsoft.com/office/drawing/2014/main" xmlns="" id="{00000000-0008-0000-0300-000010010000}"/>
            </a:ext>
          </a:extLst>
        </xdr:cNvPr>
        <xdr:cNvCxnSpPr/>
      </xdr:nvCxnSpPr>
      <xdr:spPr>
        <a:xfrm>
          <a:off x="14401800" y="14715596"/>
          <a:ext cx="889000" cy="100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101600</xdr:rowOff>
    </xdr:from>
    <xdr:to>
      <xdr:col>73</xdr:col>
      <xdr:colOff>44450</xdr:colOff>
      <xdr:row>86</xdr:row>
      <xdr:rowOff>31750</xdr:rowOff>
    </xdr:to>
    <xdr:sp macro="" textlink="">
      <xdr:nvSpPr>
        <xdr:cNvPr id="273" name="フローチャート: 判断 272">
          <a:extLst>
            <a:ext uri="{FF2B5EF4-FFF2-40B4-BE49-F238E27FC236}">
              <a16:creationId xmlns:a16="http://schemas.microsoft.com/office/drawing/2014/main" xmlns="" id="{00000000-0008-0000-0300-000011010000}"/>
            </a:ext>
          </a:extLst>
        </xdr:cNvPr>
        <xdr:cNvSpPr/>
      </xdr:nvSpPr>
      <xdr:spPr>
        <a:xfrm>
          <a:off x="15240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41927</xdr:rowOff>
    </xdr:from>
    <xdr:ext cx="762000" cy="259045"/>
    <xdr:sp macro="" textlink="">
      <xdr:nvSpPr>
        <xdr:cNvPr id="274" name="テキスト ボックス 273">
          <a:extLst>
            <a:ext uri="{FF2B5EF4-FFF2-40B4-BE49-F238E27FC236}">
              <a16:creationId xmlns:a16="http://schemas.microsoft.com/office/drawing/2014/main" xmlns="" id="{00000000-0008-0000-0300-000012010000}"/>
            </a:ext>
          </a:extLst>
        </xdr:cNvPr>
        <xdr:cNvSpPr txBox="1"/>
      </xdr:nvSpPr>
      <xdr:spPr>
        <a:xfrm>
          <a:off x="14909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142346</xdr:rowOff>
    </xdr:from>
    <xdr:to>
      <xdr:col>68</xdr:col>
      <xdr:colOff>152400</xdr:colOff>
      <xdr:row>86</xdr:row>
      <xdr:rowOff>161925</xdr:rowOff>
    </xdr:to>
    <xdr:cxnSp macro="">
      <xdr:nvCxnSpPr>
        <xdr:cNvPr id="275" name="直線コネクタ 274">
          <a:extLst>
            <a:ext uri="{FF2B5EF4-FFF2-40B4-BE49-F238E27FC236}">
              <a16:creationId xmlns:a16="http://schemas.microsoft.com/office/drawing/2014/main" xmlns="" id="{00000000-0008-0000-0300-000013010000}"/>
            </a:ext>
          </a:extLst>
        </xdr:cNvPr>
        <xdr:cNvCxnSpPr/>
      </xdr:nvCxnSpPr>
      <xdr:spPr>
        <a:xfrm flipV="1">
          <a:off x="13512800" y="14715596"/>
          <a:ext cx="889000" cy="191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101600</xdr:rowOff>
    </xdr:from>
    <xdr:to>
      <xdr:col>68</xdr:col>
      <xdr:colOff>203200</xdr:colOff>
      <xdr:row>86</xdr:row>
      <xdr:rowOff>31750</xdr:rowOff>
    </xdr:to>
    <xdr:sp macro="" textlink="">
      <xdr:nvSpPr>
        <xdr:cNvPr id="276" name="フローチャート: 判断 275">
          <a:extLst>
            <a:ext uri="{FF2B5EF4-FFF2-40B4-BE49-F238E27FC236}">
              <a16:creationId xmlns:a16="http://schemas.microsoft.com/office/drawing/2014/main" xmlns="" id="{00000000-0008-0000-0300-000014010000}"/>
            </a:ext>
          </a:extLst>
        </xdr:cNvPr>
        <xdr:cNvSpPr/>
      </xdr:nvSpPr>
      <xdr:spPr>
        <a:xfrm>
          <a:off x="14351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16527</xdr:rowOff>
    </xdr:from>
    <xdr:ext cx="7620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4020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121709</xdr:rowOff>
    </xdr:from>
    <xdr:to>
      <xdr:col>64</xdr:col>
      <xdr:colOff>152400</xdr:colOff>
      <xdr:row>86</xdr:row>
      <xdr:rowOff>51859</xdr:rowOff>
    </xdr:to>
    <xdr:sp macro="" textlink="">
      <xdr:nvSpPr>
        <xdr:cNvPr id="278" name="フローチャート: 判断 277">
          <a:extLst>
            <a:ext uri="{FF2B5EF4-FFF2-40B4-BE49-F238E27FC236}">
              <a16:creationId xmlns:a16="http://schemas.microsoft.com/office/drawing/2014/main" xmlns="" id="{00000000-0008-0000-0300-000016010000}"/>
            </a:ext>
          </a:extLst>
        </xdr:cNvPr>
        <xdr:cNvSpPr/>
      </xdr:nvSpPr>
      <xdr:spPr>
        <a:xfrm>
          <a:off x="13462000" y="14694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62036</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3131800" y="14463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80" name="テキスト ボックス 279">
          <a:extLst>
            <a:ext uri="{FF2B5EF4-FFF2-40B4-BE49-F238E27FC236}">
              <a16:creationId xmlns:a16="http://schemas.microsoft.com/office/drawing/2014/main" xmlns="" id="{00000000-0008-0000-0300-000018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82" name="テキスト ボックス 281">
          <a:extLst>
            <a:ext uri="{FF2B5EF4-FFF2-40B4-BE49-F238E27FC236}">
              <a16:creationId xmlns:a16="http://schemas.microsoft.com/office/drawing/2014/main" xmlns="" id="{00000000-0008-0000-0300-00001A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84" name="テキスト ボックス 283">
          <a:extLst>
            <a:ext uri="{FF2B5EF4-FFF2-40B4-BE49-F238E27FC236}">
              <a16:creationId xmlns:a16="http://schemas.microsoft.com/office/drawing/2014/main" xmlns="" id="{00000000-0008-0000-0300-00001C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85" name="楕円 284">
          <a:extLst>
            <a:ext uri="{FF2B5EF4-FFF2-40B4-BE49-F238E27FC236}">
              <a16:creationId xmlns:a16="http://schemas.microsoft.com/office/drawing/2014/main" xmlns="" id="{00000000-0008-0000-0300-00001D010000}"/>
            </a:ext>
          </a:extLst>
        </xdr:cNvPr>
        <xdr:cNvSpPr/>
      </xdr:nvSpPr>
      <xdr:spPr>
        <a:xfrm>
          <a:off x="16967200" y="146346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77911</xdr:rowOff>
    </xdr:from>
    <xdr:ext cx="762000" cy="259045"/>
    <xdr:sp macro="" textlink="">
      <xdr:nvSpPr>
        <xdr:cNvPr id="286" name="給与水準   （国との比較）該当値テキスト">
          <a:extLst>
            <a:ext uri="{FF2B5EF4-FFF2-40B4-BE49-F238E27FC236}">
              <a16:creationId xmlns:a16="http://schemas.microsoft.com/office/drawing/2014/main" xmlns="" id="{00000000-0008-0000-0300-00001E010000}"/>
            </a:ext>
          </a:extLst>
        </xdr:cNvPr>
        <xdr:cNvSpPr txBox="1"/>
      </xdr:nvSpPr>
      <xdr:spPr>
        <a:xfrm>
          <a:off x="17106900" y="14479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81491</xdr:rowOff>
    </xdr:from>
    <xdr:to>
      <xdr:col>77</xdr:col>
      <xdr:colOff>95250</xdr:colOff>
      <xdr:row>86</xdr:row>
      <xdr:rowOff>11641</xdr:rowOff>
    </xdr:to>
    <xdr:sp macro="" textlink="">
      <xdr:nvSpPr>
        <xdr:cNvPr id="287" name="楕円 286">
          <a:extLst>
            <a:ext uri="{FF2B5EF4-FFF2-40B4-BE49-F238E27FC236}">
              <a16:creationId xmlns:a16="http://schemas.microsoft.com/office/drawing/2014/main" xmlns="" id="{00000000-0008-0000-0300-00001F010000}"/>
            </a:ext>
          </a:extLst>
        </xdr:cNvPr>
        <xdr:cNvSpPr/>
      </xdr:nvSpPr>
      <xdr:spPr>
        <a:xfrm>
          <a:off x="16129000" y="14654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21818</xdr:rowOff>
    </xdr:from>
    <xdr:ext cx="736600" cy="259045"/>
    <xdr:sp macro="" textlink="">
      <xdr:nvSpPr>
        <xdr:cNvPr id="288" name="テキスト ボックス 287">
          <a:extLst>
            <a:ext uri="{FF2B5EF4-FFF2-40B4-BE49-F238E27FC236}">
              <a16:creationId xmlns:a16="http://schemas.microsoft.com/office/drawing/2014/main" xmlns="" id="{00000000-0008-0000-0300-000020010000}"/>
            </a:ext>
          </a:extLst>
        </xdr:cNvPr>
        <xdr:cNvSpPr txBox="1"/>
      </xdr:nvSpPr>
      <xdr:spPr>
        <a:xfrm>
          <a:off x="15798800" y="144236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101600</xdr:rowOff>
    </xdr:from>
    <xdr:to>
      <xdr:col>73</xdr:col>
      <xdr:colOff>44450</xdr:colOff>
      <xdr:row>86</xdr:row>
      <xdr:rowOff>31750</xdr:rowOff>
    </xdr:to>
    <xdr:sp macro="" textlink="">
      <xdr:nvSpPr>
        <xdr:cNvPr id="289" name="楕円 288">
          <a:extLst>
            <a:ext uri="{FF2B5EF4-FFF2-40B4-BE49-F238E27FC236}">
              <a16:creationId xmlns:a16="http://schemas.microsoft.com/office/drawing/2014/main" xmlns="" id="{00000000-0008-0000-0300-000021010000}"/>
            </a:ext>
          </a:extLst>
        </xdr:cNvPr>
        <xdr:cNvSpPr/>
      </xdr:nvSpPr>
      <xdr:spPr>
        <a:xfrm>
          <a:off x="15240000" y="1467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16527</xdr:rowOff>
    </xdr:from>
    <xdr:ext cx="762000" cy="259045"/>
    <xdr:sp macro="" textlink="">
      <xdr:nvSpPr>
        <xdr:cNvPr id="290" name="テキスト ボックス 289">
          <a:extLst>
            <a:ext uri="{FF2B5EF4-FFF2-40B4-BE49-F238E27FC236}">
              <a16:creationId xmlns:a16="http://schemas.microsoft.com/office/drawing/2014/main" xmlns="" id="{00000000-0008-0000-0300-000022010000}"/>
            </a:ext>
          </a:extLst>
        </xdr:cNvPr>
        <xdr:cNvSpPr txBox="1"/>
      </xdr:nvSpPr>
      <xdr:spPr>
        <a:xfrm>
          <a:off x="14909800" y="1476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91546</xdr:rowOff>
    </xdr:from>
    <xdr:to>
      <xdr:col>68</xdr:col>
      <xdr:colOff>203200</xdr:colOff>
      <xdr:row>86</xdr:row>
      <xdr:rowOff>21696</xdr:rowOff>
    </xdr:to>
    <xdr:sp macro="" textlink="">
      <xdr:nvSpPr>
        <xdr:cNvPr id="291" name="楕円 290">
          <a:extLst>
            <a:ext uri="{FF2B5EF4-FFF2-40B4-BE49-F238E27FC236}">
              <a16:creationId xmlns:a16="http://schemas.microsoft.com/office/drawing/2014/main" xmlns="" id="{00000000-0008-0000-0300-000023010000}"/>
            </a:ext>
          </a:extLst>
        </xdr:cNvPr>
        <xdr:cNvSpPr/>
      </xdr:nvSpPr>
      <xdr:spPr>
        <a:xfrm>
          <a:off x="14351000" y="14664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31873</xdr:rowOff>
    </xdr:from>
    <xdr:ext cx="762000" cy="259045"/>
    <xdr:sp macro="" textlink="">
      <xdr:nvSpPr>
        <xdr:cNvPr id="292" name="テキスト ボックス 291">
          <a:extLst>
            <a:ext uri="{FF2B5EF4-FFF2-40B4-BE49-F238E27FC236}">
              <a16:creationId xmlns:a16="http://schemas.microsoft.com/office/drawing/2014/main" xmlns="" id="{00000000-0008-0000-0300-000024010000}"/>
            </a:ext>
          </a:extLst>
        </xdr:cNvPr>
        <xdr:cNvSpPr txBox="1"/>
      </xdr:nvSpPr>
      <xdr:spPr>
        <a:xfrm>
          <a:off x="14020800" y="1443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111125</xdr:rowOff>
    </xdr:from>
    <xdr:to>
      <xdr:col>64</xdr:col>
      <xdr:colOff>152400</xdr:colOff>
      <xdr:row>87</xdr:row>
      <xdr:rowOff>41275</xdr:rowOff>
    </xdr:to>
    <xdr:sp macro="" textlink="">
      <xdr:nvSpPr>
        <xdr:cNvPr id="293" name="楕円 292">
          <a:extLst>
            <a:ext uri="{FF2B5EF4-FFF2-40B4-BE49-F238E27FC236}">
              <a16:creationId xmlns:a16="http://schemas.microsoft.com/office/drawing/2014/main" xmlns="" id="{00000000-0008-0000-0300-000025010000}"/>
            </a:ext>
          </a:extLst>
        </xdr:cNvPr>
        <xdr:cNvSpPr/>
      </xdr:nvSpPr>
      <xdr:spPr>
        <a:xfrm>
          <a:off x="13462000" y="1485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26052</xdr:rowOff>
    </xdr:from>
    <xdr:ext cx="762000" cy="259045"/>
    <xdr:sp macro="" textlink="">
      <xdr:nvSpPr>
        <xdr:cNvPr id="294" name="テキスト ボックス 293">
          <a:extLst>
            <a:ext uri="{FF2B5EF4-FFF2-40B4-BE49-F238E27FC236}">
              <a16:creationId xmlns:a16="http://schemas.microsoft.com/office/drawing/2014/main" xmlns="" id="{00000000-0008-0000-0300-000026010000}"/>
            </a:ext>
          </a:extLst>
        </xdr:cNvPr>
        <xdr:cNvSpPr txBox="1"/>
      </xdr:nvSpPr>
      <xdr:spPr>
        <a:xfrm>
          <a:off x="13131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[7.27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8" name="正方形/長方形 297">
          <a:extLst>
            <a:ext uri="{FF2B5EF4-FFF2-40B4-BE49-F238E27FC236}">
              <a16:creationId xmlns:a16="http://schemas.microsoft.com/office/drawing/2014/main" xmlns="" id="{00000000-0008-0000-0300-00002A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9" name="正方形/長方形 298">
          <a:extLst>
            <a:ext uri="{FF2B5EF4-FFF2-40B4-BE49-F238E27FC236}">
              <a16:creationId xmlns:a16="http://schemas.microsoft.com/office/drawing/2014/main" xmlns="" id="{00000000-0008-0000-0300-00002B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300" name="正方形/長方形 299">
          <a:extLst>
            <a:ext uri="{FF2B5EF4-FFF2-40B4-BE49-F238E27FC236}">
              <a16:creationId xmlns:a16="http://schemas.microsoft.com/office/drawing/2014/main" xmlns="" id="{00000000-0008-0000-0300-00002C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301" name="正方形/長方形 300">
          <a:extLst>
            <a:ext uri="{FF2B5EF4-FFF2-40B4-BE49-F238E27FC236}">
              <a16:creationId xmlns:a16="http://schemas.microsoft.com/office/drawing/2014/main" xmlns="" id="{00000000-0008-0000-0300-00002D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302" name="正方形/長方形 301">
          <a:extLst>
            <a:ext uri="{FF2B5EF4-FFF2-40B4-BE49-F238E27FC236}">
              <a16:creationId xmlns:a16="http://schemas.microsoft.com/office/drawing/2014/main" xmlns="" id="{00000000-0008-0000-0300-00002E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303" name="正方形/長方形 302">
          <a:extLst>
            <a:ext uri="{FF2B5EF4-FFF2-40B4-BE49-F238E27FC236}">
              <a16:creationId xmlns:a16="http://schemas.microsoft.com/office/drawing/2014/main" xmlns="" id="{00000000-0008-0000-0300-00002F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304" name="正方形/長方形 303">
          <a:extLst>
            <a:ext uri="{FF2B5EF4-FFF2-40B4-BE49-F238E27FC236}">
              <a16:creationId xmlns:a16="http://schemas.microsoft.com/office/drawing/2014/main" xmlns="" id="{00000000-0008-0000-0300-000030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305" name="正方形/長方形 304">
          <a:extLst>
            <a:ext uri="{FF2B5EF4-FFF2-40B4-BE49-F238E27FC236}">
              <a16:creationId xmlns:a16="http://schemas.microsoft.com/office/drawing/2014/main" xmlns="" id="{00000000-0008-0000-0300-000031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306" name="正方形/長方形 305">
          <a:extLst>
            <a:ext uri="{FF2B5EF4-FFF2-40B4-BE49-F238E27FC236}">
              <a16:creationId xmlns:a16="http://schemas.microsoft.com/office/drawing/2014/main" xmlns="" id="{00000000-0008-0000-0300-000032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近年における定員管理の状況の推移については、事務の効率化や人材育成を推進し、職員数増加の抑制に努め、本項目の人数は横ばいに推移している。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今後も引き続き事務事業等の見直しを計画的に行うとともに、適正な人事配置や組織体制の構築を図り、適正な定員管理に努める。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308" name="テキスト ボックス 307">
          <a:extLst>
            <a:ext uri="{FF2B5EF4-FFF2-40B4-BE49-F238E27FC236}">
              <a16:creationId xmlns:a16="http://schemas.microsoft.com/office/drawing/2014/main" xmlns="" id="{00000000-0008-0000-0300-000034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9" name="直線コネクタ 308">
          <a:extLst>
            <a:ext uri="{FF2B5EF4-FFF2-40B4-BE49-F238E27FC236}">
              <a16:creationId xmlns:a16="http://schemas.microsoft.com/office/drawing/2014/main" xmlns="" id="{00000000-0008-0000-0300-000035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10" name="テキスト ボックス 309">
          <a:extLst>
            <a:ext uri="{FF2B5EF4-FFF2-40B4-BE49-F238E27FC236}">
              <a16:creationId xmlns:a16="http://schemas.microsoft.com/office/drawing/2014/main" xmlns="" id="{00000000-0008-0000-0300-000036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11" name="直線コネクタ 310">
          <a:extLst>
            <a:ext uri="{FF2B5EF4-FFF2-40B4-BE49-F238E27FC236}">
              <a16:creationId xmlns:a16="http://schemas.microsoft.com/office/drawing/2014/main" xmlns="" id="{00000000-0008-0000-0300-000037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12" name="テキスト ボックス 311">
          <a:extLst>
            <a:ext uri="{FF2B5EF4-FFF2-40B4-BE49-F238E27FC236}">
              <a16:creationId xmlns:a16="http://schemas.microsoft.com/office/drawing/2014/main" xmlns="" id="{00000000-0008-0000-0300-000038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13" name="直線コネクタ 312">
          <a:extLst>
            <a:ext uri="{FF2B5EF4-FFF2-40B4-BE49-F238E27FC236}">
              <a16:creationId xmlns:a16="http://schemas.microsoft.com/office/drawing/2014/main" xmlns="" id="{00000000-0008-0000-0300-000039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14" name="テキスト ボックス 313">
          <a:extLst>
            <a:ext uri="{FF2B5EF4-FFF2-40B4-BE49-F238E27FC236}">
              <a16:creationId xmlns:a16="http://schemas.microsoft.com/office/drawing/2014/main" xmlns="" id="{00000000-0008-0000-0300-00003A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16" name="テキスト ボックス 315">
          <a:extLst>
            <a:ext uri="{FF2B5EF4-FFF2-40B4-BE49-F238E27FC236}">
              <a16:creationId xmlns:a16="http://schemas.microsoft.com/office/drawing/2014/main" xmlns="" id="{00000000-0008-0000-0300-00003C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17" name="直線コネクタ 316">
          <a:extLst>
            <a:ext uri="{FF2B5EF4-FFF2-40B4-BE49-F238E27FC236}">
              <a16:creationId xmlns:a16="http://schemas.microsoft.com/office/drawing/2014/main" xmlns="" id="{00000000-0008-0000-0300-00003D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18" name="テキスト ボックス 317">
          <a:extLst>
            <a:ext uri="{FF2B5EF4-FFF2-40B4-BE49-F238E27FC236}">
              <a16:creationId xmlns:a16="http://schemas.microsoft.com/office/drawing/2014/main" xmlns="" id="{00000000-0008-0000-0300-00003E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9" name="直線コネクタ 318">
          <a:extLst>
            <a:ext uri="{FF2B5EF4-FFF2-40B4-BE49-F238E27FC236}">
              <a16:creationId xmlns:a16="http://schemas.microsoft.com/office/drawing/2014/main" xmlns="" id="{00000000-0008-0000-0300-00003F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22" name="テキスト ボックス 321">
          <a:extLst>
            <a:ext uri="{FF2B5EF4-FFF2-40B4-BE49-F238E27FC236}">
              <a16:creationId xmlns:a16="http://schemas.microsoft.com/office/drawing/2014/main" xmlns="" id="{00000000-0008-0000-0300-000042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23" name="直線コネクタ 322">
          <a:extLst>
            <a:ext uri="{FF2B5EF4-FFF2-40B4-BE49-F238E27FC236}">
              <a16:creationId xmlns:a16="http://schemas.microsoft.com/office/drawing/2014/main" xmlns="" id="{00000000-0008-0000-0300-000043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24" name="テキスト ボックス 323">
          <a:extLst>
            <a:ext uri="{FF2B5EF4-FFF2-40B4-BE49-F238E27FC236}">
              <a16:creationId xmlns:a16="http://schemas.microsoft.com/office/drawing/2014/main" xmlns="" id="{00000000-0008-0000-0300-000044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25" name="定員管理の状況グラフ枠">
          <a:extLst>
            <a:ext uri="{FF2B5EF4-FFF2-40B4-BE49-F238E27FC236}">
              <a16:creationId xmlns:a16="http://schemas.microsoft.com/office/drawing/2014/main" xmlns="" id="{00000000-0008-0000-0300-00004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144235</xdr:rowOff>
    </xdr:from>
    <xdr:to>
      <xdr:col>81</xdr:col>
      <xdr:colOff>44450</xdr:colOff>
      <xdr:row>67</xdr:row>
      <xdr:rowOff>40942</xdr:rowOff>
    </xdr:to>
    <xdr:cxnSp macro="">
      <xdr:nvCxnSpPr>
        <xdr:cNvPr id="326" name="直線コネクタ 325">
          <a:extLst>
            <a:ext uri="{FF2B5EF4-FFF2-40B4-BE49-F238E27FC236}">
              <a16:creationId xmlns:a16="http://schemas.microsoft.com/office/drawing/2014/main" xmlns="" id="{00000000-0008-0000-0300-000046010000}"/>
            </a:ext>
          </a:extLst>
        </xdr:cNvPr>
        <xdr:cNvCxnSpPr/>
      </xdr:nvCxnSpPr>
      <xdr:spPr>
        <a:xfrm flipV="1">
          <a:off x="17018000" y="10088335"/>
          <a:ext cx="0" cy="14397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13019</xdr:rowOff>
    </xdr:from>
    <xdr:ext cx="762000" cy="259045"/>
    <xdr:sp macro="" textlink="">
      <xdr:nvSpPr>
        <xdr:cNvPr id="327" name="定員管理の状況最小値テキスト">
          <a:extLst>
            <a:ext uri="{FF2B5EF4-FFF2-40B4-BE49-F238E27FC236}">
              <a16:creationId xmlns:a16="http://schemas.microsoft.com/office/drawing/2014/main" xmlns="" id="{00000000-0008-0000-0300-000047010000}"/>
            </a:ext>
          </a:extLst>
        </xdr:cNvPr>
        <xdr:cNvSpPr txBox="1"/>
      </xdr:nvSpPr>
      <xdr:spPr>
        <a:xfrm>
          <a:off x="17106900" y="11500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40942</xdr:rowOff>
    </xdr:from>
    <xdr:to>
      <xdr:col>81</xdr:col>
      <xdr:colOff>133350</xdr:colOff>
      <xdr:row>67</xdr:row>
      <xdr:rowOff>40942</xdr:rowOff>
    </xdr:to>
    <xdr:cxnSp macro="">
      <xdr:nvCxnSpPr>
        <xdr:cNvPr id="328" name="直線コネクタ 327">
          <a:extLst>
            <a:ext uri="{FF2B5EF4-FFF2-40B4-BE49-F238E27FC236}">
              <a16:creationId xmlns:a16="http://schemas.microsoft.com/office/drawing/2014/main" xmlns="" id="{00000000-0008-0000-0300-000048010000}"/>
            </a:ext>
          </a:extLst>
        </xdr:cNvPr>
        <xdr:cNvCxnSpPr/>
      </xdr:nvCxnSpPr>
      <xdr:spPr>
        <a:xfrm>
          <a:off x="16929100" y="115280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59162</xdr:rowOff>
    </xdr:from>
    <xdr:ext cx="762000" cy="259045"/>
    <xdr:sp macro="" textlink="">
      <xdr:nvSpPr>
        <xdr:cNvPr id="329" name="定員管理の状況最大値テキスト">
          <a:extLst>
            <a:ext uri="{FF2B5EF4-FFF2-40B4-BE49-F238E27FC236}">
              <a16:creationId xmlns:a16="http://schemas.microsoft.com/office/drawing/2014/main" xmlns="" id="{00000000-0008-0000-0300-000049010000}"/>
            </a:ext>
          </a:extLst>
        </xdr:cNvPr>
        <xdr:cNvSpPr txBox="1"/>
      </xdr:nvSpPr>
      <xdr:spPr>
        <a:xfrm>
          <a:off x="17106900" y="9831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144235</xdr:rowOff>
    </xdr:from>
    <xdr:to>
      <xdr:col>81</xdr:col>
      <xdr:colOff>133350</xdr:colOff>
      <xdr:row>58</xdr:row>
      <xdr:rowOff>144235</xdr:rowOff>
    </xdr:to>
    <xdr:cxnSp macro="">
      <xdr:nvCxnSpPr>
        <xdr:cNvPr id="330" name="直線コネクタ 329">
          <a:extLst>
            <a:ext uri="{FF2B5EF4-FFF2-40B4-BE49-F238E27FC236}">
              <a16:creationId xmlns:a16="http://schemas.microsoft.com/office/drawing/2014/main" xmlns="" id="{00000000-0008-0000-0300-00004A010000}"/>
            </a:ext>
          </a:extLst>
        </xdr:cNvPr>
        <xdr:cNvCxnSpPr/>
      </xdr:nvCxnSpPr>
      <xdr:spPr>
        <a:xfrm>
          <a:off x="16929100" y="10088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136858</xdr:rowOff>
    </xdr:from>
    <xdr:to>
      <xdr:col>81</xdr:col>
      <xdr:colOff>44450</xdr:colOff>
      <xdr:row>60</xdr:row>
      <xdr:rowOff>139156</xdr:rowOff>
    </xdr:to>
    <xdr:cxnSp macro="">
      <xdr:nvCxnSpPr>
        <xdr:cNvPr id="331" name="直線コネクタ 330">
          <a:extLst>
            <a:ext uri="{FF2B5EF4-FFF2-40B4-BE49-F238E27FC236}">
              <a16:creationId xmlns:a16="http://schemas.microsoft.com/office/drawing/2014/main" xmlns="" id="{00000000-0008-0000-0300-00004B010000}"/>
            </a:ext>
          </a:extLst>
        </xdr:cNvPr>
        <xdr:cNvCxnSpPr/>
      </xdr:nvCxnSpPr>
      <xdr:spPr>
        <a:xfrm flipV="1">
          <a:off x="16179800" y="10423858"/>
          <a:ext cx="838200" cy="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134879</xdr:rowOff>
    </xdr:from>
    <xdr:ext cx="762000" cy="259045"/>
    <xdr:sp macro="" textlink="">
      <xdr:nvSpPr>
        <xdr:cNvPr id="332" name="定員管理の状況平均値テキスト">
          <a:extLst>
            <a:ext uri="{FF2B5EF4-FFF2-40B4-BE49-F238E27FC236}">
              <a16:creationId xmlns:a16="http://schemas.microsoft.com/office/drawing/2014/main" xmlns="" id="{00000000-0008-0000-0300-00004C010000}"/>
            </a:ext>
          </a:extLst>
        </xdr:cNvPr>
        <xdr:cNvSpPr txBox="1"/>
      </xdr:nvSpPr>
      <xdr:spPr>
        <a:xfrm>
          <a:off x="17106900" y="1059332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162802</xdr:rowOff>
    </xdr:from>
    <xdr:to>
      <xdr:col>81</xdr:col>
      <xdr:colOff>95250</xdr:colOff>
      <xdr:row>62</xdr:row>
      <xdr:rowOff>92952</xdr:rowOff>
    </xdr:to>
    <xdr:sp macro="" textlink="">
      <xdr:nvSpPr>
        <xdr:cNvPr id="333" name="フローチャート: 判断 332">
          <a:extLst>
            <a:ext uri="{FF2B5EF4-FFF2-40B4-BE49-F238E27FC236}">
              <a16:creationId xmlns:a16="http://schemas.microsoft.com/office/drawing/2014/main" xmlns="" id="{00000000-0008-0000-0300-00004D010000}"/>
            </a:ext>
          </a:extLst>
        </xdr:cNvPr>
        <xdr:cNvSpPr/>
      </xdr:nvSpPr>
      <xdr:spPr>
        <a:xfrm>
          <a:off x="16967200" y="10621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128815</xdr:rowOff>
    </xdr:from>
    <xdr:to>
      <xdr:col>77</xdr:col>
      <xdr:colOff>44450</xdr:colOff>
      <xdr:row>60</xdr:row>
      <xdr:rowOff>139156</xdr:rowOff>
    </xdr:to>
    <xdr:cxnSp macro="">
      <xdr:nvCxnSpPr>
        <xdr:cNvPr id="334" name="直線コネクタ 333">
          <a:extLst>
            <a:ext uri="{FF2B5EF4-FFF2-40B4-BE49-F238E27FC236}">
              <a16:creationId xmlns:a16="http://schemas.microsoft.com/office/drawing/2014/main" xmlns="" id="{00000000-0008-0000-0300-00004E010000}"/>
            </a:ext>
          </a:extLst>
        </xdr:cNvPr>
        <xdr:cNvCxnSpPr/>
      </xdr:nvCxnSpPr>
      <xdr:spPr>
        <a:xfrm>
          <a:off x="15290800" y="10415815"/>
          <a:ext cx="889000" cy="10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138672</xdr:rowOff>
    </xdr:from>
    <xdr:to>
      <xdr:col>77</xdr:col>
      <xdr:colOff>95250</xdr:colOff>
      <xdr:row>62</xdr:row>
      <xdr:rowOff>68822</xdr:rowOff>
    </xdr:to>
    <xdr:sp macro="" textlink="">
      <xdr:nvSpPr>
        <xdr:cNvPr id="335" name="フローチャート: 判断 334">
          <a:extLst>
            <a:ext uri="{FF2B5EF4-FFF2-40B4-BE49-F238E27FC236}">
              <a16:creationId xmlns:a16="http://schemas.microsoft.com/office/drawing/2014/main" xmlns="" id="{00000000-0008-0000-0300-00004F010000}"/>
            </a:ext>
          </a:extLst>
        </xdr:cNvPr>
        <xdr:cNvSpPr/>
      </xdr:nvSpPr>
      <xdr:spPr>
        <a:xfrm>
          <a:off x="16129000" y="1059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53599</xdr:rowOff>
    </xdr:from>
    <xdr:ext cx="736600" cy="259045"/>
    <xdr:sp macro="" textlink="">
      <xdr:nvSpPr>
        <xdr:cNvPr id="336" name="テキスト ボックス 335">
          <a:extLst>
            <a:ext uri="{FF2B5EF4-FFF2-40B4-BE49-F238E27FC236}">
              <a16:creationId xmlns:a16="http://schemas.microsoft.com/office/drawing/2014/main" xmlns="" id="{00000000-0008-0000-0300-000050010000}"/>
            </a:ext>
          </a:extLst>
        </xdr:cNvPr>
        <xdr:cNvSpPr txBox="1"/>
      </xdr:nvSpPr>
      <xdr:spPr>
        <a:xfrm>
          <a:off x="15798800" y="1068349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128815</xdr:rowOff>
    </xdr:from>
    <xdr:to>
      <xdr:col>72</xdr:col>
      <xdr:colOff>203200</xdr:colOff>
      <xdr:row>60</xdr:row>
      <xdr:rowOff>131112</xdr:rowOff>
    </xdr:to>
    <xdr:cxnSp macro="">
      <xdr:nvCxnSpPr>
        <xdr:cNvPr id="337" name="直線コネクタ 336">
          <a:extLst>
            <a:ext uri="{FF2B5EF4-FFF2-40B4-BE49-F238E27FC236}">
              <a16:creationId xmlns:a16="http://schemas.microsoft.com/office/drawing/2014/main" xmlns="" id="{00000000-0008-0000-0300-000051010000}"/>
            </a:ext>
          </a:extLst>
        </xdr:cNvPr>
        <xdr:cNvCxnSpPr/>
      </xdr:nvCxnSpPr>
      <xdr:spPr>
        <a:xfrm flipV="1">
          <a:off x="14401800" y="10415815"/>
          <a:ext cx="889000" cy="2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127181</xdr:rowOff>
    </xdr:from>
    <xdr:to>
      <xdr:col>73</xdr:col>
      <xdr:colOff>44450</xdr:colOff>
      <xdr:row>62</xdr:row>
      <xdr:rowOff>57331</xdr:rowOff>
    </xdr:to>
    <xdr:sp macro="" textlink="">
      <xdr:nvSpPr>
        <xdr:cNvPr id="338" name="フローチャート: 判断 337">
          <a:extLst>
            <a:ext uri="{FF2B5EF4-FFF2-40B4-BE49-F238E27FC236}">
              <a16:creationId xmlns:a16="http://schemas.microsoft.com/office/drawing/2014/main" xmlns="" id="{00000000-0008-0000-0300-000052010000}"/>
            </a:ext>
          </a:extLst>
        </xdr:cNvPr>
        <xdr:cNvSpPr/>
      </xdr:nvSpPr>
      <xdr:spPr>
        <a:xfrm>
          <a:off x="15240000" y="10585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42108</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672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131112</xdr:rowOff>
    </xdr:from>
    <xdr:to>
      <xdr:col>68</xdr:col>
      <xdr:colOff>152400</xdr:colOff>
      <xdr:row>60</xdr:row>
      <xdr:rowOff>132262</xdr:rowOff>
    </xdr:to>
    <xdr:cxnSp macro="">
      <xdr:nvCxnSpPr>
        <xdr:cNvPr id="340" name="直線コネクタ 339">
          <a:extLst>
            <a:ext uri="{FF2B5EF4-FFF2-40B4-BE49-F238E27FC236}">
              <a16:creationId xmlns:a16="http://schemas.microsoft.com/office/drawing/2014/main" xmlns="" id="{00000000-0008-0000-0300-000054010000}"/>
            </a:ext>
          </a:extLst>
        </xdr:cNvPr>
        <xdr:cNvCxnSpPr/>
      </xdr:nvCxnSpPr>
      <xdr:spPr>
        <a:xfrm flipV="1">
          <a:off x="13512800" y="10418112"/>
          <a:ext cx="889000" cy="1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121436</xdr:rowOff>
    </xdr:from>
    <xdr:to>
      <xdr:col>68</xdr:col>
      <xdr:colOff>203200</xdr:colOff>
      <xdr:row>62</xdr:row>
      <xdr:rowOff>51586</xdr:rowOff>
    </xdr:to>
    <xdr:sp macro="" textlink="">
      <xdr:nvSpPr>
        <xdr:cNvPr id="341" name="フローチャート: 判断 340">
          <a:extLst>
            <a:ext uri="{FF2B5EF4-FFF2-40B4-BE49-F238E27FC236}">
              <a16:creationId xmlns:a16="http://schemas.microsoft.com/office/drawing/2014/main" xmlns="" id="{00000000-0008-0000-0300-000055010000}"/>
            </a:ext>
          </a:extLst>
        </xdr:cNvPr>
        <xdr:cNvSpPr/>
      </xdr:nvSpPr>
      <xdr:spPr>
        <a:xfrm>
          <a:off x="14351000" y="10579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36363</xdr:rowOff>
    </xdr:from>
    <xdr:ext cx="762000" cy="259045"/>
    <xdr:sp macro="" textlink="">
      <xdr:nvSpPr>
        <xdr:cNvPr id="342" name="テキスト ボックス 341">
          <a:extLst>
            <a:ext uri="{FF2B5EF4-FFF2-40B4-BE49-F238E27FC236}">
              <a16:creationId xmlns:a16="http://schemas.microsoft.com/office/drawing/2014/main" xmlns="" id="{00000000-0008-0000-0300-000056010000}"/>
            </a:ext>
          </a:extLst>
        </xdr:cNvPr>
        <xdr:cNvSpPr txBox="1"/>
      </xdr:nvSpPr>
      <xdr:spPr>
        <a:xfrm>
          <a:off x="14020800" y="1066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101902</xdr:rowOff>
    </xdr:from>
    <xdr:to>
      <xdr:col>64</xdr:col>
      <xdr:colOff>152400</xdr:colOff>
      <xdr:row>62</xdr:row>
      <xdr:rowOff>32052</xdr:rowOff>
    </xdr:to>
    <xdr:sp macro="" textlink="">
      <xdr:nvSpPr>
        <xdr:cNvPr id="343" name="フローチャート: 判断 342">
          <a:extLst>
            <a:ext uri="{FF2B5EF4-FFF2-40B4-BE49-F238E27FC236}">
              <a16:creationId xmlns:a16="http://schemas.microsoft.com/office/drawing/2014/main" xmlns="" id="{00000000-0008-0000-0300-000057010000}"/>
            </a:ext>
          </a:extLst>
        </xdr:cNvPr>
        <xdr:cNvSpPr/>
      </xdr:nvSpPr>
      <xdr:spPr>
        <a:xfrm>
          <a:off x="13462000" y="10560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16829</xdr:rowOff>
    </xdr:from>
    <xdr:ext cx="762000" cy="259045"/>
    <xdr:sp macro="" textlink="">
      <xdr:nvSpPr>
        <xdr:cNvPr id="344" name="テキスト ボックス 343">
          <a:extLst>
            <a:ext uri="{FF2B5EF4-FFF2-40B4-BE49-F238E27FC236}">
              <a16:creationId xmlns:a16="http://schemas.microsoft.com/office/drawing/2014/main" xmlns="" id="{00000000-0008-0000-0300-000058010000}"/>
            </a:ext>
          </a:extLst>
        </xdr:cNvPr>
        <xdr:cNvSpPr txBox="1"/>
      </xdr:nvSpPr>
      <xdr:spPr>
        <a:xfrm>
          <a:off x="13131800" y="10646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47" name="テキスト ボックス 346">
          <a:extLst>
            <a:ext uri="{FF2B5EF4-FFF2-40B4-BE49-F238E27FC236}">
              <a16:creationId xmlns:a16="http://schemas.microsoft.com/office/drawing/2014/main" xmlns="" id="{00000000-0008-0000-0300-00005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48" name="テキスト ボックス 347">
          <a:extLst>
            <a:ext uri="{FF2B5EF4-FFF2-40B4-BE49-F238E27FC236}">
              <a16:creationId xmlns:a16="http://schemas.microsoft.com/office/drawing/2014/main" xmlns="" id="{00000000-0008-0000-0300-00005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9" name="テキスト ボックス 348">
          <a:extLst>
            <a:ext uri="{FF2B5EF4-FFF2-40B4-BE49-F238E27FC236}">
              <a16:creationId xmlns:a16="http://schemas.microsoft.com/office/drawing/2014/main" xmlns="" id="{00000000-0008-0000-0300-00005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86058</xdr:rowOff>
    </xdr:from>
    <xdr:to>
      <xdr:col>81</xdr:col>
      <xdr:colOff>95250</xdr:colOff>
      <xdr:row>61</xdr:row>
      <xdr:rowOff>16208</xdr:rowOff>
    </xdr:to>
    <xdr:sp macro="" textlink="">
      <xdr:nvSpPr>
        <xdr:cNvPr id="350" name="楕円 349">
          <a:extLst>
            <a:ext uri="{FF2B5EF4-FFF2-40B4-BE49-F238E27FC236}">
              <a16:creationId xmlns:a16="http://schemas.microsoft.com/office/drawing/2014/main" xmlns="" id="{00000000-0008-0000-0300-00005E010000}"/>
            </a:ext>
          </a:extLst>
        </xdr:cNvPr>
        <xdr:cNvSpPr/>
      </xdr:nvSpPr>
      <xdr:spPr>
        <a:xfrm>
          <a:off x="16967200" y="1037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102585</xdr:rowOff>
    </xdr:from>
    <xdr:ext cx="762000" cy="259045"/>
    <xdr:sp macro="" textlink="">
      <xdr:nvSpPr>
        <xdr:cNvPr id="351" name="定員管理の状況該当値テキスト">
          <a:extLst>
            <a:ext uri="{FF2B5EF4-FFF2-40B4-BE49-F238E27FC236}">
              <a16:creationId xmlns:a16="http://schemas.microsoft.com/office/drawing/2014/main" xmlns="" id="{00000000-0008-0000-0300-00005F010000}"/>
            </a:ext>
          </a:extLst>
        </xdr:cNvPr>
        <xdr:cNvSpPr txBox="1"/>
      </xdr:nvSpPr>
      <xdr:spPr>
        <a:xfrm>
          <a:off x="17106900" y="10218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88356</xdr:rowOff>
    </xdr:from>
    <xdr:to>
      <xdr:col>77</xdr:col>
      <xdr:colOff>95250</xdr:colOff>
      <xdr:row>61</xdr:row>
      <xdr:rowOff>18506</xdr:rowOff>
    </xdr:to>
    <xdr:sp macro="" textlink="">
      <xdr:nvSpPr>
        <xdr:cNvPr id="352" name="楕円 351">
          <a:extLst>
            <a:ext uri="{FF2B5EF4-FFF2-40B4-BE49-F238E27FC236}">
              <a16:creationId xmlns:a16="http://schemas.microsoft.com/office/drawing/2014/main" xmlns="" id="{00000000-0008-0000-0300-000060010000}"/>
            </a:ext>
          </a:extLst>
        </xdr:cNvPr>
        <xdr:cNvSpPr/>
      </xdr:nvSpPr>
      <xdr:spPr>
        <a:xfrm>
          <a:off x="16129000" y="10375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28683</xdr:rowOff>
    </xdr:from>
    <xdr:ext cx="736600" cy="259045"/>
    <xdr:sp macro="" textlink="">
      <xdr:nvSpPr>
        <xdr:cNvPr id="353" name="テキスト ボックス 352">
          <a:extLst>
            <a:ext uri="{FF2B5EF4-FFF2-40B4-BE49-F238E27FC236}">
              <a16:creationId xmlns:a16="http://schemas.microsoft.com/office/drawing/2014/main" xmlns="" id="{00000000-0008-0000-0300-000061010000}"/>
            </a:ext>
          </a:extLst>
        </xdr:cNvPr>
        <xdr:cNvSpPr txBox="1"/>
      </xdr:nvSpPr>
      <xdr:spPr>
        <a:xfrm>
          <a:off x="15798800" y="101442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78015</xdr:rowOff>
    </xdr:from>
    <xdr:to>
      <xdr:col>73</xdr:col>
      <xdr:colOff>44450</xdr:colOff>
      <xdr:row>61</xdr:row>
      <xdr:rowOff>8165</xdr:rowOff>
    </xdr:to>
    <xdr:sp macro="" textlink="">
      <xdr:nvSpPr>
        <xdr:cNvPr id="354" name="楕円 353">
          <a:extLst>
            <a:ext uri="{FF2B5EF4-FFF2-40B4-BE49-F238E27FC236}">
              <a16:creationId xmlns:a16="http://schemas.microsoft.com/office/drawing/2014/main" xmlns="" id="{00000000-0008-0000-0300-000062010000}"/>
            </a:ext>
          </a:extLst>
        </xdr:cNvPr>
        <xdr:cNvSpPr/>
      </xdr:nvSpPr>
      <xdr:spPr>
        <a:xfrm>
          <a:off x="15240000" y="10365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18342</xdr:rowOff>
    </xdr:from>
    <xdr:ext cx="762000" cy="259045"/>
    <xdr:sp macro="" textlink="">
      <xdr:nvSpPr>
        <xdr:cNvPr id="355" name="テキスト ボックス 354">
          <a:extLst>
            <a:ext uri="{FF2B5EF4-FFF2-40B4-BE49-F238E27FC236}">
              <a16:creationId xmlns:a16="http://schemas.microsoft.com/office/drawing/2014/main" xmlns="" id="{00000000-0008-0000-0300-000063010000}"/>
            </a:ext>
          </a:extLst>
        </xdr:cNvPr>
        <xdr:cNvSpPr txBox="1"/>
      </xdr:nvSpPr>
      <xdr:spPr>
        <a:xfrm>
          <a:off x="14909800" y="10133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80312</xdr:rowOff>
    </xdr:from>
    <xdr:to>
      <xdr:col>68</xdr:col>
      <xdr:colOff>203200</xdr:colOff>
      <xdr:row>61</xdr:row>
      <xdr:rowOff>10462</xdr:rowOff>
    </xdr:to>
    <xdr:sp macro="" textlink="">
      <xdr:nvSpPr>
        <xdr:cNvPr id="356" name="楕円 355">
          <a:extLst>
            <a:ext uri="{FF2B5EF4-FFF2-40B4-BE49-F238E27FC236}">
              <a16:creationId xmlns:a16="http://schemas.microsoft.com/office/drawing/2014/main" xmlns="" id="{00000000-0008-0000-0300-000064010000}"/>
            </a:ext>
          </a:extLst>
        </xdr:cNvPr>
        <xdr:cNvSpPr/>
      </xdr:nvSpPr>
      <xdr:spPr>
        <a:xfrm>
          <a:off x="14351000" y="1036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20639</xdr:rowOff>
    </xdr:from>
    <xdr:ext cx="762000" cy="259045"/>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4020800" y="10136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81462</xdr:rowOff>
    </xdr:from>
    <xdr:to>
      <xdr:col>64</xdr:col>
      <xdr:colOff>152400</xdr:colOff>
      <xdr:row>61</xdr:row>
      <xdr:rowOff>11612</xdr:rowOff>
    </xdr:to>
    <xdr:sp macro="" textlink="">
      <xdr:nvSpPr>
        <xdr:cNvPr id="358" name="楕円 357">
          <a:extLst>
            <a:ext uri="{FF2B5EF4-FFF2-40B4-BE49-F238E27FC236}">
              <a16:creationId xmlns:a16="http://schemas.microsoft.com/office/drawing/2014/main" xmlns="" id="{00000000-0008-0000-0300-000066010000}"/>
            </a:ext>
          </a:extLst>
        </xdr:cNvPr>
        <xdr:cNvSpPr/>
      </xdr:nvSpPr>
      <xdr:spPr>
        <a:xfrm>
          <a:off x="13462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21789</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3131800" y="10137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60" name="正方形/長方形 359">
          <a:extLst>
            <a:ext uri="{FF2B5EF4-FFF2-40B4-BE49-F238E27FC236}">
              <a16:creationId xmlns:a16="http://schemas.microsoft.com/office/drawing/2014/main" xmlns="" id="{00000000-0008-0000-0300-00006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62" name="テキスト ボックス 361">
          <a:extLst>
            <a:ext uri="{FF2B5EF4-FFF2-40B4-BE49-F238E27FC236}">
              <a16:creationId xmlns:a16="http://schemas.microsoft.com/office/drawing/2014/main" xmlns="" id="{00000000-0008-0000-0300-00006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 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63" name="正方形/長方形 362">
          <a:extLst>
            <a:ext uri="{FF2B5EF4-FFF2-40B4-BE49-F238E27FC236}">
              <a16:creationId xmlns:a16="http://schemas.microsoft.com/office/drawing/2014/main" xmlns="" id="{00000000-0008-0000-0300-00006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64" name="正方形/長方形 363">
          <a:extLst>
            <a:ext uri="{FF2B5EF4-FFF2-40B4-BE49-F238E27FC236}">
              <a16:creationId xmlns:a16="http://schemas.microsoft.com/office/drawing/2014/main" xmlns="" id="{00000000-0008-0000-0300-00006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65" name="正方形/長方形 364">
          <a:extLst>
            <a:ext uri="{FF2B5EF4-FFF2-40B4-BE49-F238E27FC236}">
              <a16:creationId xmlns:a16="http://schemas.microsoft.com/office/drawing/2014/main" xmlns="" id="{00000000-0008-0000-0300-00006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66" name="正方形/長方形 365">
          <a:extLst>
            <a:ext uri="{FF2B5EF4-FFF2-40B4-BE49-F238E27FC236}">
              <a16:creationId xmlns:a16="http://schemas.microsoft.com/office/drawing/2014/main" xmlns="" id="{00000000-0008-0000-0300-00006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67" name="正方形/長方形 366">
          <a:extLst>
            <a:ext uri="{FF2B5EF4-FFF2-40B4-BE49-F238E27FC236}">
              <a16:creationId xmlns:a16="http://schemas.microsoft.com/office/drawing/2014/main" xmlns="" id="{00000000-0008-0000-0300-00006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68" name="正方形/長方形 367">
          <a:extLst>
            <a:ext uri="{FF2B5EF4-FFF2-40B4-BE49-F238E27FC236}">
              <a16:creationId xmlns:a16="http://schemas.microsoft.com/office/drawing/2014/main" xmlns="" id="{00000000-0008-0000-0300-00007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9" name="正方形/長方形 368">
          <a:extLst>
            <a:ext uri="{FF2B5EF4-FFF2-40B4-BE49-F238E27FC236}">
              <a16:creationId xmlns:a16="http://schemas.microsoft.com/office/drawing/2014/main" xmlns="" id="{00000000-0008-0000-0300-00007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70" name="正方形/長方形 369">
          <a:extLst>
            <a:ext uri="{FF2B5EF4-FFF2-40B4-BE49-F238E27FC236}">
              <a16:creationId xmlns:a16="http://schemas.microsoft.com/office/drawing/2014/main" xmlns="" id="{00000000-0008-0000-0300-00007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71" name="正方形/長方形 370">
          <a:extLst>
            <a:ext uri="{FF2B5EF4-FFF2-40B4-BE49-F238E27FC236}">
              <a16:creationId xmlns:a16="http://schemas.microsoft.com/office/drawing/2014/main" xmlns="" id="{00000000-0008-0000-0300-00007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72" name="テキスト ボックス 371">
          <a:extLst>
            <a:ext uri="{FF2B5EF4-FFF2-40B4-BE49-F238E27FC236}">
              <a16:creationId xmlns:a16="http://schemas.microsoft.com/office/drawing/2014/main" xmlns="" id="{00000000-0008-0000-0300-00007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本町では、法人税収等を背景に、これまで地方債の発行を抑制して各種事業を実施してきたことにより、類似団体の平均を大きく下回り、近年においてもその推移は減少傾向にある。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今後も実施事業の的確な選択により、地方債の発行に大きく依存することのない財政運営に努める。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73" name="テキスト ボックス 372">
          <a:extLst>
            <a:ext uri="{FF2B5EF4-FFF2-40B4-BE49-F238E27FC236}">
              <a16:creationId xmlns:a16="http://schemas.microsoft.com/office/drawing/2014/main" xmlns="" id="{00000000-0008-0000-0300-00007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74" name="直線コネクタ 373">
          <a:extLst>
            <a:ext uri="{FF2B5EF4-FFF2-40B4-BE49-F238E27FC236}">
              <a16:creationId xmlns:a16="http://schemas.microsoft.com/office/drawing/2014/main" xmlns="" id="{00000000-0008-0000-0300-00007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75" name="テキスト ボックス 374">
          <a:extLst>
            <a:ext uri="{FF2B5EF4-FFF2-40B4-BE49-F238E27FC236}">
              <a16:creationId xmlns:a16="http://schemas.microsoft.com/office/drawing/2014/main" xmlns="" id="{00000000-0008-0000-0300-00007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77" name="テキスト ボックス 376">
          <a:extLst>
            <a:ext uri="{FF2B5EF4-FFF2-40B4-BE49-F238E27FC236}">
              <a16:creationId xmlns:a16="http://schemas.microsoft.com/office/drawing/2014/main" xmlns="" id="{00000000-0008-0000-0300-00007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78" name="直線コネクタ 377">
          <a:extLst>
            <a:ext uri="{FF2B5EF4-FFF2-40B4-BE49-F238E27FC236}">
              <a16:creationId xmlns:a16="http://schemas.microsoft.com/office/drawing/2014/main" xmlns="" id="{00000000-0008-0000-0300-00007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79" name="テキスト ボックス 378">
          <a:extLst>
            <a:ext uri="{FF2B5EF4-FFF2-40B4-BE49-F238E27FC236}">
              <a16:creationId xmlns:a16="http://schemas.microsoft.com/office/drawing/2014/main" xmlns="" id="{00000000-0008-0000-0300-00007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80" name="直線コネクタ 379">
          <a:extLst>
            <a:ext uri="{FF2B5EF4-FFF2-40B4-BE49-F238E27FC236}">
              <a16:creationId xmlns:a16="http://schemas.microsoft.com/office/drawing/2014/main" xmlns="" id="{00000000-0008-0000-0300-00007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83" name="直線コネクタ 382">
          <a:extLst>
            <a:ext uri="{FF2B5EF4-FFF2-40B4-BE49-F238E27FC236}">
              <a16:creationId xmlns:a16="http://schemas.microsoft.com/office/drawing/2014/main" xmlns="" id="{00000000-0008-0000-0300-00007F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84" name="公債費負担の状況グラフ枠">
          <a:extLst>
            <a:ext uri="{FF2B5EF4-FFF2-40B4-BE49-F238E27FC236}">
              <a16:creationId xmlns:a16="http://schemas.microsoft.com/office/drawing/2014/main" xmlns="" id="{00000000-0008-0000-0300-000080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38</xdr:row>
      <xdr:rowOff>45212</xdr:rowOff>
    </xdr:from>
    <xdr:to>
      <xdr:col>81</xdr:col>
      <xdr:colOff>44450</xdr:colOff>
      <xdr:row>45</xdr:row>
      <xdr:rowOff>32258</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7018000" y="6560312"/>
          <a:ext cx="0" cy="1187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4335</xdr:rowOff>
    </xdr:from>
    <xdr:ext cx="762000" cy="259045"/>
    <xdr:sp macro="" textlink="">
      <xdr:nvSpPr>
        <xdr:cNvPr id="386" name="公債費負担の状況最小値テキスト">
          <a:extLst>
            <a:ext uri="{FF2B5EF4-FFF2-40B4-BE49-F238E27FC236}">
              <a16:creationId xmlns:a16="http://schemas.microsoft.com/office/drawing/2014/main" xmlns="" id="{00000000-0008-0000-0300-000082010000}"/>
            </a:ext>
          </a:extLst>
        </xdr:cNvPr>
        <xdr:cNvSpPr txBox="1"/>
      </xdr:nvSpPr>
      <xdr:spPr>
        <a:xfrm>
          <a:off x="17106900" y="771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32258</xdr:rowOff>
    </xdr:from>
    <xdr:to>
      <xdr:col>81</xdr:col>
      <xdr:colOff>133350</xdr:colOff>
      <xdr:row>45</xdr:row>
      <xdr:rowOff>32258</xdr:rowOff>
    </xdr:to>
    <xdr:cxnSp macro="">
      <xdr:nvCxnSpPr>
        <xdr:cNvPr id="387" name="直線コネクタ 386">
          <a:extLst>
            <a:ext uri="{FF2B5EF4-FFF2-40B4-BE49-F238E27FC236}">
              <a16:creationId xmlns:a16="http://schemas.microsoft.com/office/drawing/2014/main" xmlns="" id="{00000000-0008-0000-0300-000083010000}"/>
            </a:ext>
          </a:extLst>
        </xdr:cNvPr>
        <xdr:cNvCxnSpPr/>
      </xdr:nvCxnSpPr>
      <xdr:spPr>
        <a:xfrm>
          <a:off x="16929100" y="77475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131589</xdr:rowOff>
    </xdr:from>
    <xdr:ext cx="762000" cy="259045"/>
    <xdr:sp macro="" textlink="">
      <xdr:nvSpPr>
        <xdr:cNvPr id="388" name="公債費負担の状況最大値テキスト">
          <a:extLst>
            <a:ext uri="{FF2B5EF4-FFF2-40B4-BE49-F238E27FC236}">
              <a16:creationId xmlns:a16="http://schemas.microsoft.com/office/drawing/2014/main" xmlns="" id="{00000000-0008-0000-0300-000084010000}"/>
            </a:ext>
          </a:extLst>
        </xdr:cNvPr>
        <xdr:cNvSpPr txBox="1"/>
      </xdr:nvSpPr>
      <xdr:spPr>
        <a:xfrm>
          <a:off x="17106900" y="6303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38</xdr:row>
      <xdr:rowOff>45212</xdr:rowOff>
    </xdr:from>
    <xdr:to>
      <xdr:col>81</xdr:col>
      <xdr:colOff>133350</xdr:colOff>
      <xdr:row>38</xdr:row>
      <xdr:rowOff>45212</xdr:rowOff>
    </xdr:to>
    <xdr:cxnSp macro="">
      <xdr:nvCxnSpPr>
        <xdr:cNvPr id="389" name="直線コネクタ 388">
          <a:extLst>
            <a:ext uri="{FF2B5EF4-FFF2-40B4-BE49-F238E27FC236}">
              <a16:creationId xmlns:a16="http://schemas.microsoft.com/office/drawing/2014/main" xmlns="" id="{00000000-0008-0000-0300-000085010000}"/>
            </a:ext>
          </a:extLst>
        </xdr:cNvPr>
        <xdr:cNvCxnSpPr/>
      </xdr:nvCxnSpPr>
      <xdr:spPr>
        <a:xfrm>
          <a:off x="16929100" y="6560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117602</xdr:rowOff>
    </xdr:from>
    <xdr:to>
      <xdr:col>81</xdr:col>
      <xdr:colOff>44450</xdr:colOff>
      <xdr:row>38</xdr:row>
      <xdr:rowOff>161036</xdr:rowOff>
    </xdr:to>
    <xdr:cxnSp macro="">
      <xdr:nvCxnSpPr>
        <xdr:cNvPr id="390" name="直線コネクタ 389">
          <a:extLst>
            <a:ext uri="{FF2B5EF4-FFF2-40B4-BE49-F238E27FC236}">
              <a16:creationId xmlns:a16="http://schemas.microsoft.com/office/drawing/2014/main" xmlns="" id="{00000000-0008-0000-0300-000086010000}"/>
            </a:ext>
          </a:extLst>
        </xdr:cNvPr>
        <xdr:cNvCxnSpPr/>
      </xdr:nvCxnSpPr>
      <xdr:spPr>
        <a:xfrm flipV="1">
          <a:off x="16179800" y="6632702"/>
          <a:ext cx="8382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7129</xdr:rowOff>
    </xdr:from>
    <xdr:ext cx="762000" cy="259045"/>
    <xdr:sp macro="" textlink="">
      <xdr:nvSpPr>
        <xdr:cNvPr id="391" name="公債費負担の状況平均値テキスト">
          <a:extLst>
            <a:ext uri="{FF2B5EF4-FFF2-40B4-BE49-F238E27FC236}">
              <a16:creationId xmlns:a16="http://schemas.microsoft.com/office/drawing/2014/main" xmlns="" id="{00000000-0008-0000-0300-000087010000}"/>
            </a:ext>
          </a:extLst>
        </xdr:cNvPr>
        <xdr:cNvSpPr txBox="1"/>
      </xdr:nvSpPr>
      <xdr:spPr>
        <a:xfrm>
          <a:off x="17106900" y="703657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35052</xdr:rowOff>
    </xdr:from>
    <xdr:to>
      <xdr:col>81</xdr:col>
      <xdr:colOff>95250</xdr:colOff>
      <xdr:row>41</xdr:row>
      <xdr:rowOff>136652</xdr:rowOff>
    </xdr:to>
    <xdr:sp macro="" textlink="">
      <xdr:nvSpPr>
        <xdr:cNvPr id="392" name="フローチャート: 判断 391">
          <a:extLst>
            <a:ext uri="{FF2B5EF4-FFF2-40B4-BE49-F238E27FC236}">
              <a16:creationId xmlns:a16="http://schemas.microsoft.com/office/drawing/2014/main" xmlns="" id="{00000000-0008-0000-0300-000088010000}"/>
            </a:ext>
          </a:extLst>
        </xdr:cNvPr>
        <xdr:cNvSpPr/>
      </xdr:nvSpPr>
      <xdr:spPr>
        <a:xfrm>
          <a:off x="16967200" y="7064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38</xdr:row>
      <xdr:rowOff>161036</xdr:rowOff>
    </xdr:from>
    <xdr:to>
      <xdr:col>77</xdr:col>
      <xdr:colOff>44450</xdr:colOff>
      <xdr:row>39</xdr:row>
      <xdr:rowOff>33020</xdr:rowOff>
    </xdr:to>
    <xdr:cxnSp macro="">
      <xdr:nvCxnSpPr>
        <xdr:cNvPr id="393" name="直線コネクタ 392">
          <a:extLst>
            <a:ext uri="{FF2B5EF4-FFF2-40B4-BE49-F238E27FC236}">
              <a16:creationId xmlns:a16="http://schemas.microsoft.com/office/drawing/2014/main" xmlns="" id="{00000000-0008-0000-0300-000089010000}"/>
            </a:ext>
          </a:extLst>
        </xdr:cNvPr>
        <xdr:cNvCxnSpPr/>
      </xdr:nvCxnSpPr>
      <xdr:spPr>
        <a:xfrm flipV="1">
          <a:off x="15290800" y="6676136"/>
          <a:ext cx="889000" cy="4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44704</xdr:rowOff>
    </xdr:from>
    <xdr:to>
      <xdr:col>77</xdr:col>
      <xdr:colOff>95250</xdr:colOff>
      <xdr:row>41</xdr:row>
      <xdr:rowOff>146304</xdr:rowOff>
    </xdr:to>
    <xdr:sp macro="" textlink="">
      <xdr:nvSpPr>
        <xdr:cNvPr id="394" name="フローチャート: 判断 393">
          <a:extLst>
            <a:ext uri="{FF2B5EF4-FFF2-40B4-BE49-F238E27FC236}">
              <a16:creationId xmlns:a16="http://schemas.microsoft.com/office/drawing/2014/main" xmlns="" id="{00000000-0008-0000-0300-00008A010000}"/>
            </a:ext>
          </a:extLst>
        </xdr:cNvPr>
        <xdr:cNvSpPr/>
      </xdr:nvSpPr>
      <xdr:spPr>
        <a:xfrm>
          <a:off x="16129000" y="707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131081</xdr:rowOff>
    </xdr:from>
    <xdr:ext cx="736600" cy="259045"/>
    <xdr:sp macro="" textlink="">
      <xdr:nvSpPr>
        <xdr:cNvPr id="395" name="テキスト ボックス 394">
          <a:extLst>
            <a:ext uri="{FF2B5EF4-FFF2-40B4-BE49-F238E27FC236}">
              <a16:creationId xmlns:a16="http://schemas.microsoft.com/office/drawing/2014/main" xmlns="" id="{00000000-0008-0000-0300-00008B010000}"/>
            </a:ext>
          </a:extLst>
        </xdr:cNvPr>
        <xdr:cNvSpPr txBox="1"/>
      </xdr:nvSpPr>
      <xdr:spPr>
        <a:xfrm>
          <a:off x="15798800" y="71605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33020</xdr:rowOff>
    </xdr:from>
    <xdr:to>
      <xdr:col>72</xdr:col>
      <xdr:colOff>203200</xdr:colOff>
      <xdr:row>39</xdr:row>
      <xdr:rowOff>42672</xdr:rowOff>
    </xdr:to>
    <xdr:cxnSp macro="">
      <xdr:nvCxnSpPr>
        <xdr:cNvPr id="396" name="直線コネクタ 395">
          <a:extLst>
            <a:ext uri="{FF2B5EF4-FFF2-40B4-BE49-F238E27FC236}">
              <a16:creationId xmlns:a16="http://schemas.microsoft.com/office/drawing/2014/main" xmlns="" id="{00000000-0008-0000-0300-00008C010000}"/>
            </a:ext>
          </a:extLst>
        </xdr:cNvPr>
        <xdr:cNvCxnSpPr/>
      </xdr:nvCxnSpPr>
      <xdr:spPr>
        <a:xfrm flipV="1">
          <a:off x="14401800" y="671957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49530</xdr:rowOff>
    </xdr:from>
    <xdr:to>
      <xdr:col>73</xdr:col>
      <xdr:colOff>44450</xdr:colOff>
      <xdr:row>41</xdr:row>
      <xdr:rowOff>151130</xdr:rowOff>
    </xdr:to>
    <xdr:sp macro="" textlink="">
      <xdr:nvSpPr>
        <xdr:cNvPr id="397" name="フローチャート: 判断 396">
          <a:extLst>
            <a:ext uri="{FF2B5EF4-FFF2-40B4-BE49-F238E27FC236}">
              <a16:creationId xmlns:a16="http://schemas.microsoft.com/office/drawing/2014/main" xmlns="" id="{00000000-0008-0000-0300-00008D010000}"/>
            </a:ext>
          </a:extLst>
        </xdr:cNvPr>
        <xdr:cNvSpPr/>
      </xdr:nvSpPr>
      <xdr:spPr>
        <a:xfrm>
          <a:off x="15240000" y="70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135907</xdr:rowOff>
    </xdr:from>
    <xdr:ext cx="7620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4909800" y="7165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42672</xdr:rowOff>
    </xdr:from>
    <xdr:to>
      <xdr:col>68</xdr:col>
      <xdr:colOff>152400</xdr:colOff>
      <xdr:row>39</xdr:row>
      <xdr:rowOff>66802</xdr:rowOff>
    </xdr:to>
    <xdr:cxnSp macro="">
      <xdr:nvCxnSpPr>
        <xdr:cNvPr id="399" name="直線コネクタ 398">
          <a:extLst>
            <a:ext uri="{FF2B5EF4-FFF2-40B4-BE49-F238E27FC236}">
              <a16:creationId xmlns:a16="http://schemas.microsoft.com/office/drawing/2014/main" xmlns="" id="{00000000-0008-0000-0300-00008F010000}"/>
            </a:ext>
          </a:extLst>
        </xdr:cNvPr>
        <xdr:cNvCxnSpPr/>
      </xdr:nvCxnSpPr>
      <xdr:spPr>
        <a:xfrm flipV="1">
          <a:off x="13512800" y="672922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59182</xdr:rowOff>
    </xdr:from>
    <xdr:to>
      <xdr:col>68</xdr:col>
      <xdr:colOff>203200</xdr:colOff>
      <xdr:row>41</xdr:row>
      <xdr:rowOff>160782</xdr:rowOff>
    </xdr:to>
    <xdr:sp macro="" textlink="">
      <xdr:nvSpPr>
        <xdr:cNvPr id="400" name="フローチャート: 判断 399">
          <a:extLst>
            <a:ext uri="{FF2B5EF4-FFF2-40B4-BE49-F238E27FC236}">
              <a16:creationId xmlns:a16="http://schemas.microsoft.com/office/drawing/2014/main" xmlns="" id="{00000000-0008-0000-0300-000090010000}"/>
            </a:ext>
          </a:extLst>
        </xdr:cNvPr>
        <xdr:cNvSpPr/>
      </xdr:nvSpPr>
      <xdr:spPr>
        <a:xfrm>
          <a:off x="14351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145559</xdr:rowOff>
    </xdr:from>
    <xdr:ext cx="762000" cy="259045"/>
    <xdr:sp macro="" textlink="">
      <xdr:nvSpPr>
        <xdr:cNvPr id="401" name="テキスト ボックス 400">
          <a:extLst>
            <a:ext uri="{FF2B5EF4-FFF2-40B4-BE49-F238E27FC236}">
              <a16:creationId xmlns:a16="http://schemas.microsoft.com/office/drawing/2014/main" xmlns="" id="{00000000-0008-0000-0300-000091010000}"/>
            </a:ext>
          </a:extLst>
        </xdr:cNvPr>
        <xdr:cNvSpPr txBox="1"/>
      </xdr:nvSpPr>
      <xdr:spPr>
        <a:xfrm>
          <a:off x="14020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97790</xdr:rowOff>
    </xdr:from>
    <xdr:to>
      <xdr:col>64</xdr:col>
      <xdr:colOff>152400</xdr:colOff>
      <xdr:row>42</xdr:row>
      <xdr:rowOff>27940</xdr:rowOff>
    </xdr:to>
    <xdr:sp macro="" textlink="">
      <xdr:nvSpPr>
        <xdr:cNvPr id="402" name="フローチャート: 判断 401">
          <a:extLst>
            <a:ext uri="{FF2B5EF4-FFF2-40B4-BE49-F238E27FC236}">
              <a16:creationId xmlns:a16="http://schemas.microsoft.com/office/drawing/2014/main" xmlns="" id="{00000000-0008-0000-0300-000092010000}"/>
            </a:ext>
          </a:extLst>
        </xdr:cNvPr>
        <xdr:cNvSpPr/>
      </xdr:nvSpPr>
      <xdr:spPr>
        <a:xfrm>
          <a:off x="13462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xmlns="" id="{00000000-0008-0000-0300-000093010000}"/>
            </a:ext>
          </a:extLst>
        </xdr:cNvPr>
        <xdr:cNvSpPr txBox="1"/>
      </xdr:nvSpPr>
      <xdr:spPr>
        <a:xfrm>
          <a:off x="13131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5" name="テキスト ボックス 404">
          <a:extLst>
            <a:ext uri="{FF2B5EF4-FFF2-40B4-BE49-F238E27FC236}">
              <a16:creationId xmlns:a16="http://schemas.microsoft.com/office/drawing/2014/main" xmlns="" id="{00000000-0008-0000-0300-000095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8" name="テキスト ボックス 407">
          <a:extLst>
            <a:ext uri="{FF2B5EF4-FFF2-40B4-BE49-F238E27FC236}">
              <a16:creationId xmlns:a16="http://schemas.microsoft.com/office/drawing/2014/main" xmlns="" id="{00000000-0008-0000-0300-000098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38</xdr:row>
      <xdr:rowOff>66802</xdr:rowOff>
    </xdr:from>
    <xdr:to>
      <xdr:col>81</xdr:col>
      <xdr:colOff>95250</xdr:colOff>
      <xdr:row>38</xdr:row>
      <xdr:rowOff>168402</xdr:rowOff>
    </xdr:to>
    <xdr:sp macro="" textlink="">
      <xdr:nvSpPr>
        <xdr:cNvPr id="409" name="楕円 408">
          <a:extLst>
            <a:ext uri="{FF2B5EF4-FFF2-40B4-BE49-F238E27FC236}">
              <a16:creationId xmlns:a16="http://schemas.microsoft.com/office/drawing/2014/main" xmlns="" id="{00000000-0008-0000-0300-000099010000}"/>
            </a:ext>
          </a:extLst>
        </xdr:cNvPr>
        <xdr:cNvSpPr/>
      </xdr:nvSpPr>
      <xdr:spPr>
        <a:xfrm>
          <a:off x="16967200" y="6581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37</xdr:row>
      <xdr:rowOff>159529</xdr:rowOff>
    </xdr:from>
    <xdr:ext cx="762000" cy="259045"/>
    <xdr:sp macro="" textlink="">
      <xdr:nvSpPr>
        <xdr:cNvPr id="410" name="公債費負担の状況該当値テキスト">
          <a:extLst>
            <a:ext uri="{FF2B5EF4-FFF2-40B4-BE49-F238E27FC236}">
              <a16:creationId xmlns:a16="http://schemas.microsoft.com/office/drawing/2014/main" xmlns="" id="{00000000-0008-0000-0300-00009A010000}"/>
            </a:ext>
          </a:extLst>
        </xdr:cNvPr>
        <xdr:cNvSpPr txBox="1"/>
      </xdr:nvSpPr>
      <xdr:spPr>
        <a:xfrm>
          <a:off x="17106900" y="65031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38</xdr:row>
      <xdr:rowOff>110236</xdr:rowOff>
    </xdr:from>
    <xdr:to>
      <xdr:col>77</xdr:col>
      <xdr:colOff>95250</xdr:colOff>
      <xdr:row>39</xdr:row>
      <xdr:rowOff>40386</xdr:rowOff>
    </xdr:to>
    <xdr:sp macro="" textlink="">
      <xdr:nvSpPr>
        <xdr:cNvPr id="411" name="楕円 410">
          <a:extLst>
            <a:ext uri="{FF2B5EF4-FFF2-40B4-BE49-F238E27FC236}">
              <a16:creationId xmlns:a16="http://schemas.microsoft.com/office/drawing/2014/main" xmlns="" id="{00000000-0008-0000-0300-00009B010000}"/>
            </a:ext>
          </a:extLst>
        </xdr:cNvPr>
        <xdr:cNvSpPr/>
      </xdr:nvSpPr>
      <xdr:spPr>
        <a:xfrm>
          <a:off x="16129000" y="662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50563</xdr:rowOff>
    </xdr:from>
    <xdr:ext cx="736600" cy="259045"/>
    <xdr:sp macro="" textlink="">
      <xdr:nvSpPr>
        <xdr:cNvPr id="412" name="テキスト ボックス 411">
          <a:extLst>
            <a:ext uri="{FF2B5EF4-FFF2-40B4-BE49-F238E27FC236}">
              <a16:creationId xmlns:a16="http://schemas.microsoft.com/office/drawing/2014/main" xmlns="" id="{00000000-0008-0000-0300-00009C010000}"/>
            </a:ext>
          </a:extLst>
        </xdr:cNvPr>
        <xdr:cNvSpPr txBox="1"/>
      </xdr:nvSpPr>
      <xdr:spPr>
        <a:xfrm>
          <a:off x="15798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38</xdr:row>
      <xdr:rowOff>153670</xdr:rowOff>
    </xdr:from>
    <xdr:to>
      <xdr:col>73</xdr:col>
      <xdr:colOff>44450</xdr:colOff>
      <xdr:row>39</xdr:row>
      <xdr:rowOff>83820</xdr:rowOff>
    </xdr:to>
    <xdr:sp macro="" textlink="">
      <xdr:nvSpPr>
        <xdr:cNvPr id="413" name="楕円 412">
          <a:extLst>
            <a:ext uri="{FF2B5EF4-FFF2-40B4-BE49-F238E27FC236}">
              <a16:creationId xmlns:a16="http://schemas.microsoft.com/office/drawing/2014/main" xmlns="" id="{00000000-0008-0000-0300-00009D010000}"/>
            </a:ext>
          </a:extLst>
        </xdr:cNvPr>
        <xdr:cNvSpPr/>
      </xdr:nvSpPr>
      <xdr:spPr>
        <a:xfrm>
          <a:off x="152400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93997</xdr:rowOff>
    </xdr:from>
    <xdr:ext cx="762000" cy="259045"/>
    <xdr:sp macro="" textlink="">
      <xdr:nvSpPr>
        <xdr:cNvPr id="414" name="テキスト ボックス 413">
          <a:extLst>
            <a:ext uri="{FF2B5EF4-FFF2-40B4-BE49-F238E27FC236}">
              <a16:creationId xmlns:a16="http://schemas.microsoft.com/office/drawing/2014/main" xmlns="" id="{00000000-0008-0000-0300-00009E010000}"/>
            </a:ext>
          </a:extLst>
        </xdr:cNvPr>
        <xdr:cNvSpPr txBox="1"/>
      </xdr:nvSpPr>
      <xdr:spPr>
        <a:xfrm>
          <a:off x="14909800" y="6437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38</xdr:row>
      <xdr:rowOff>163322</xdr:rowOff>
    </xdr:from>
    <xdr:to>
      <xdr:col>68</xdr:col>
      <xdr:colOff>203200</xdr:colOff>
      <xdr:row>39</xdr:row>
      <xdr:rowOff>93472</xdr:rowOff>
    </xdr:to>
    <xdr:sp macro="" textlink="">
      <xdr:nvSpPr>
        <xdr:cNvPr id="415" name="楕円 414">
          <a:extLst>
            <a:ext uri="{FF2B5EF4-FFF2-40B4-BE49-F238E27FC236}">
              <a16:creationId xmlns:a16="http://schemas.microsoft.com/office/drawing/2014/main" xmlns="" id="{00000000-0008-0000-0300-00009F010000}"/>
            </a:ext>
          </a:extLst>
        </xdr:cNvPr>
        <xdr:cNvSpPr/>
      </xdr:nvSpPr>
      <xdr:spPr>
        <a:xfrm>
          <a:off x="14351000" y="66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103649</xdr:rowOff>
    </xdr:from>
    <xdr:ext cx="762000" cy="259045"/>
    <xdr:sp macro="" textlink="">
      <xdr:nvSpPr>
        <xdr:cNvPr id="416" name="テキスト ボックス 415">
          <a:extLst>
            <a:ext uri="{FF2B5EF4-FFF2-40B4-BE49-F238E27FC236}">
              <a16:creationId xmlns:a16="http://schemas.microsoft.com/office/drawing/2014/main" xmlns="" id="{00000000-0008-0000-0300-0000A0010000}"/>
            </a:ext>
          </a:extLst>
        </xdr:cNvPr>
        <xdr:cNvSpPr txBox="1"/>
      </xdr:nvSpPr>
      <xdr:spPr>
        <a:xfrm>
          <a:off x="14020800" y="64472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ja-JP" altLang="en-US" sz="10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000" b="1">
              <a:solidFill>
                <a:srgbClr val="FF0000"/>
              </a:solidFill>
              <a:latin typeface="ＭＳ Ｐゴシック" panose="020B0600070205080204" pitchFamily="50" charset="-128"/>
              <a:ea typeface="ＭＳ Ｐゴシック" panose="020B0600070205080204" pitchFamily="50" charset="-128"/>
            </a:rPr>
            <a:t>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16002</xdr:rowOff>
    </xdr:from>
    <xdr:to>
      <xdr:col>64</xdr:col>
      <xdr:colOff>152400</xdr:colOff>
      <xdr:row>39</xdr:row>
      <xdr:rowOff>117602</xdr:rowOff>
    </xdr:to>
    <xdr:sp macro="" textlink="">
      <xdr:nvSpPr>
        <xdr:cNvPr id="417" name="楕円 416">
          <a:extLst>
            <a:ext uri="{FF2B5EF4-FFF2-40B4-BE49-F238E27FC236}">
              <a16:creationId xmlns:a16="http://schemas.microsoft.com/office/drawing/2014/main" xmlns="" id="{00000000-0008-0000-0300-0000A1010000}"/>
            </a:ext>
          </a:extLst>
        </xdr:cNvPr>
        <xdr:cNvSpPr/>
      </xdr:nvSpPr>
      <xdr:spPr>
        <a:xfrm>
          <a:off x="13462000" y="670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127779</xdr:rowOff>
    </xdr:from>
    <xdr:ext cx="762000" cy="259045"/>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3131800" y="6471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9" name="正方形/長方形 418">
          <a:extLst>
            <a:ext uri="{FF2B5EF4-FFF2-40B4-BE49-F238E27FC236}">
              <a16:creationId xmlns:a16="http://schemas.microsoft.com/office/drawing/2014/main" xmlns="" id="{00000000-0008-0000-0300-0000A3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21" name="テキスト ボックス 420">
          <a:extLst>
            <a:ext uri="{FF2B5EF4-FFF2-40B4-BE49-F238E27FC236}">
              <a16:creationId xmlns:a16="http://schemas.microsoft.com/office/drawing/2014/main" xmlns="" id="{00000000-0008-0000-0300-0000A5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22" name="正方形/長方形 421">
          <a:extLst>
            <a:ext uri="{FF2B5EF4-FFF2-40B4-BE49-F238E27FC236}">
              <a16:creationId xmlns:a16="http://schemas.microsoft.com/office/drawing/2014/main" xmlns="" id="{00000000-0008-0000-0300-0000A6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23" name="正方形/長方形 422">
          <a:extLst>
            <a:ext uri="{FF2B5EF4-FFF2-40B4-BE49-F238E27FC236}">
              <a16:creationId xmlns:a16="http://schemas.microsoft.com/office/drawing/2014/main" xmlns="" id="{00000000-0008-0000-0300-0000A7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24" name="正方形/長方形 423">
          <a:extLst>
            <a:ext uri="{FF2B5EF4-FFF2-40B4-BE49-F238E27FC236}">
              <a16:creationId xmlns:a16="http://schemas.microsoft.com/office/drawing/2014/main" xmlns="" id="{00000000-0008-0000-0300-0000A8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5" name="正方形/長方形 424">
          <a:extLst>
            <a:ext uri="{FF2B5EF4-FFF2-40B4-BE49-F238E27FC236}">
              <a16:creationId xmlns:a16="http://schemas.microsoft.com/office/drawing/2014/main" xmlns="" id="{00000000-0008-0000-0300-0000A9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6" name="正方形/長方形 425">
          <a:extLst>
            <a:ext uri="{FF2B5EF4-FFF2-40B4-BE49-F238E27FC236}">
              <a16:creationId xmlns:a16="http://schemas.microsoft.com/office/drawing/2014/main" xmlns="" id="{00000000-0008-0000-0300-0000AA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7" name="正方形/長方形 426">
          <a:extLst>
            <a:ext uri="{FF2B5EF4-FFF2-40B4-BE49-F238E27FC236}">
              <a16:creationId xmlns:a16="http://schemas.microsoft.com/office/drawing/2014/main" xmlns="" id="{00000000-0008-0000-0300-0000AB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正方形/長方形 427">
          <a:extLst>
            <a:ext uri="{FF2B5EF4-FFF2-40B4-BE49-F238E27FC236}">
              <a16:creationId xmlns:a16="http://schemas.microsoft.com/office/drawing/2014/main" xmlns="" id="{00000000-0008-0000-0300-0000AC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9" name="正方形/長方形 428">
          <a:extLst>
            <a:ext uri="{FF2B5EF4-FFF2-40B4-BE49-F238E27FC236}">
              <a16:creationId xmlns:a16="http://schemas.microsoft.com/office/drawing/2014/main" xmlns="" id="{00000000-0008-0000-0300-0000AD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30" name="正方形/長方形 429">
          <a:extLst>
            <a:ext uri="{FF2B5EF4-FFF2-40B4-BE49-F238E27FC236}">
              <a16:creationId xmlns:a16="http://schemas.microsoft.com/office/drawing/2014/main" xmlns="" id="{00000000-0008-0000-0300-0000AE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31" name="テキスト ボックス 430">
          <a:extLst>
            <a:ext uri="{FF2B5EF4-FFF2-40B4-BE49-F238E27FC236}">
              <a16:creationId xmlns:a16="http://schemas.microsoft.com/office/drawing/2014/main" xmlns="" id="{00000000-0008-0000-0300-0000AF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年度の将来負担比率は、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年度と比較して、地方債現在高は増加したものの、公営企業債等繰入見込額は減少したことから、２３年度以来</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９</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年連続でマイナス算定（算定されない）となり、類似団体内順位では第１位となっている。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今後も負担を将来に先送りする財政運営を極力避け、適正な地方債の発行や義務的経費の抑制に努め、財政の健全化を図る。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34" name="テキスト ボックス 433">
          <a:extLst>
            <a:ext uri="{FF2B5EF4-FFF2-40B4-BE49-F238E27FC236}">
              <a16:creationId xmlns:a16="http://schemas.microsoft.com/office/drawing/2014/main" xmlns="" id="{00000000-0008-0000-0300-0000B2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22</xdr:row>
      <xdr:rowOff>127000</xdr:rowOff>
    </xdr:from>
    <xdr:to>
      <xdr:col>85</xdr:col>
      <xdr:colOff>95250</xdr:colOff>
      <xdr:row>22</xdr:row>
      <xdr:rowOff>127000</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21</xdr:row>
      <xdr:rowOff>156227</xdr:rowOff>
    </xdr:from>
    <xdr:ext cx="762000" cy="259045"/>
    <xdr:sp macro="" textlink="">
      <xdr:nvSpPr>
        <xdr:cNvPr id="436" name="テキスト ボックス 435">
          <a:extLst>
            <a:ext uri="{FF2B5EF4-FFF2-40B4-BE49-F238E27FC236}">
              <a16:creationId xmlns:a16="http://schemas.microsoft.com/office/drawing/2014/main" xmlns="" id="{00000000-0008-0000-0300-0000B4010000}"/>
            </a:ext>
          </a:extLst>
        </xdr:cNvPr>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158750</xdr:rowOff>
    </xdr:from>
    <xdr:to>
      <xdr:col>85</xdr:col>
      <xdr:colOff>95250</xdr:colOff>
      <xdr:row>19</xdr:row>
      <xdr:rowOff>158750</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19</xdr:row>
      <xdr:rowOff>16527</xdr:rowOff>
    </xdr:from>
    <xdr:ext cx="762000" cy="259045"/>
    <xdr:sp macro="" textlink="">
      <xdr:nvSpPr>
        <xdr:cNvPr id="438" name="テキスト ボックス 437">
          <a:extLst>
            <a:ext uri="{FF2B5EF4-FFF2-40B4-BE49-F238E27FC236}">
              <a16:creationId xmlns:a16="http://schemas.microsoft.com/office/drawing/2014/main" xmlns="" id="{00000000-0008-0000-0300-0000B6010000}"/>
            </a:ext>
          </a:extLst>
        </xdr:cNvPr>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19050</xdr:rowOff>
    </xdr:from>
    <xdr:to>
      <xdr:col>85</xdr:col>
      <xdr:colOff>95250</xdr:colOff>
      <xdr:row>17</xdr:row>
      <xdr:rowOff>19050</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48277</xdr:rowOff>
    </xdr:from>
    <xdr:ext cx="762000" cy="259045"/>
    <xdr:sp macro="" textlink="">
      <xdr:nvSpPr>
        <xdr:cNvPr id="440" name="テキスト ボックス 439">
          <a:extLst>
            <a:ext uri="{FF2B5EF4-FFF2-40B4-BE49-F238E27FC236}">
              <a16:creationId xmlns:a16="http://schemas.microsoft.com/office/drawing/2014/main" xmlns="" id="{00000000-0008-0000-0300-0000B8010000}"/>
            </a:ext>
          </a:extLst>
        </xdr:cNvPr>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14</xdr:row>
      <xdr:rowOff>50800</xdr:rowOff>
    </xdr:from>
    <xdr:to>
      <xdr:col>85</xdr:col>
      <xdr:colOff>95250</xdr:colOff>
      <xdr:row>14</xdr:row>
      <xdr:rowOff>50800</xdr:rowOff>
    </xdr:to>
    <xdr:cxnSp macro="">
      <xdr:nvCxnSpPr>
        <xdr:cNvPr id="441" name="直線コネクタ 440">
          <a:extLst>
            <a:ext uri="{FF2B5EF4-FFF2-40B4-BE49-F238E27FC236}">
              <a16:creationId xmlns:a16="http://schemas.microsoft.com/office/drawing/2014/main" xmlns="" id="{00000000-0008-0000-0300-0000B9010000}"/>
            </a:ext>
          </a:extLst>
        </xdr:cNvPr>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13</xdr:row>
      <xdr:rowOff>80027</xdr:rowOff>
    </xdr:from>
    <xdr:ext cx="762000" cy="259045"/>
    <xdr:sp macro="" textlink="">
      <xdr:nvSpPr>
        <xdr:cNvPr id="442" name="テキスト ボックス 441">
          <a:extLst>
            <a:ext uri="{FF2B5EF4-FFF2-40B4-BE49-F238E27FC236}">
              <a16:creationId xmlns:a16="http://schemas.microsoft.com/office/drawing/2014/main" xmlns="" id="{00000000-0008-0000-0300-0000BA010000}"/>
            </a:ext>
          </a:extLst>
        </xdr:cNvPr>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3" name="直線コネクタ 442">
          <a:extLst>
            <a:ext uri="{FF2B5EF4-FFF2-40B4-BE49-F238E27FC236}">
              <a16:creationId xmlns:a16="http://schemas.microsoft.com/office/drawing/2014/main" xmlns="" id="{00000000-0008-0000-0300-0000B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4" name="将来負担の状況グラフ枠">
          <a:extLst>
            <a:ext uri="{FF2B5EF4-FFF2-40B4-BE49-F238E27FC236}">
              <a16:creationId xmlns:a16="http://schemas.microsoft.com/office/drawing/2014/main" xmlns="" id="{00000000-0008-0000-0300-0000B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14</xdr:row>
      <xdr:rowOff>50800</xdr:rowOff>
    </xdr:from>
    <xdr:to>
      <xdr:col>81</xdr:col>
      <xdr:colOff>44450</xdr:colOff>
      <xdr:row>21</xdr:row>
      <xdr:rowOff>15164</xdr:rowOff>
    </xdr:to>
    <xdr:cxnSp macro="">
      <xdr:nvCxnSpPr>
        <xdr:cNvPr id="445" name="直線コネクタ 444">
          <a:extLst>
            <a:ext uri="{FF2B5EF4-FFF2-40B4-BE49-F238E27FC236}">
              <a16:creationId xmlns:a16="http://schemas.microsoft.com/office/drawing/2014/main" xmlns="" id="{00000000-0008-0000-0300-0000BD010000}"/>
            </a:ext>
          </a:extLst>
        </xdr:cNvPr>
        <xdr:cNvCxnSpPr/>
      </xdr:nvCxnSpPr>
      <xdr:spPr>
        <a:xfrm flipV="1">
          <a:off x="17018000" y="2451100"/>
          <a:ext cx="0" cy="1164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20</xdr:row>
      <xdr:rowOff>158691</xdr:rowOff>
    </xdr:from>
    <xdr:ext cx="762000" cy="259045"/>
    <xdr:sp macro="" textlink="">
      <xdr:nvSpPr>
        <xdr:cNvPr id="446" name="将来負担の状況最小値テキスト">
          <a:extLst>
            <a:ext uri="{FF2B5EF4-FFF2-40B4-BE49-F238E27FC236}">
              <a16:creationId xmlns:a16="http://schemas.microsoft.com/office/drawing/2014/main" xmlns="" id="{00000000-0008-0000-0300-0000BE010000}"/>
            </a:ext>
          </a:extLst>
        </xdr:cNvPr>
        <xdr:cNvSpPr txBox="1"/>
      </xdr:nvSpPr>
      <xdr:spPr>
        <a:xfrm>
          <a:off x="17106900" y="3587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21</xdr:row>
      <xdr:rowOff>15164</xdr:rowOff>
    </xdr:from>
    <xdr:to>
      <xdr:col>81</xdr:col>
      <xdr:colOff>133350</xdr:colOff>
      <xdr:row>21</xdr:row>
      <xdr:rowOff>15164</xdr:rowOff>
    </xdr:to>
    <xdr:cxnSp macro="">
      <xdr:nvCxnSpPr>
        <xdr:cNvPr id="447" name="直線コネクタ 446">
          <a:extLst>
            <a:ext uri="{FF2B5EF4-FFF2-40B4-BE49-F238E27FC236}">
              <a16:creationId xmlns:a16="http://schemas.microsoft.com/office/drawing/2014/main" xmlns="" id="{00000000-0008-0000-0300-0000BF010000}"/>
            </a:ext>
          </a:extLst>
        </xdr:cNvPr>
        <xdr:cNvCxnSpPr/>
      </xdr:nvCxnSpPr>
      <xdr:spPr>
        <a:xfrm>
          <a:off x="16929100" y="36156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137177</xdr:rowOff>
    </xdr:from>
    <xdr:ext cx="762000" cy="259045"/>
    <xdr:sp macro="" textlink="">
      <xdr:nvSpPr>
        <xdr:cNvPr id="448" name="将来負担の状況最大値テキスト">
          <a:extLst>
            <a:ext uri="{FF2B5EF4-FFF2-40B4-BE49-F238E27FC236}">
              <a16:creationId xmlns:a16="http://schemas.microsoft.com/office/drawing/2014/main" xmlns="" id="{00000000-0008-0000-0300-0000C0010000}"/>
            </a:ext>
          </a:extLst>
        </xdr:cNvPr>
        <xdr:cNvSpPr txBox="1"/>
      </xdr:nvSpPr>
      <xdr:spPr>
        <a:xfrm>
          <a:off x="17106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14</xdr:row>
      <xdr:rowOff>50800</xdr:rowOff>
    </xdr:from>
    <xdr:to>
      <xdr:col>81</xdr:col>
      <xdr:colOff>133350</xdr:colOff>
      <xdr:row>14</xdr:row>
      <xdr:rowOff>50800</xdr:rowOff>
    </xdr:to>
    <xdr:cxnSp macro="">
      <xdr:nvCxnSpPr>
        <xdr:cNvPr id="449" name="直線コネクタ 448">
          <a:extLst>
            <a:ext uri="{FF2B5EF4-FFF2-40B4-BE49-F238E27FC236}">
              <a16:creationId xmlns:a16="http://schemas.microsoft.com/office/drawing/2014/main" xmlns="" id="{00000000-0008-0000-0300-0000C1010000}"/>
            </a:ext>
          </a:extLst>
        </xdr:cNvPr>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75353</xdr:rowOff>
    </xdr:from>
    <xdr:ext cx="762000" cy="259045"/>
    <xdr:sp macro="" textlink="">
      <xdr:nvSpPr>
        <xdr:cNvPr id="450" name="将来負担の状況平均値テキスト">
          <a:extLst>
            <a:ext uri="{FF2B5EF4-FFF2-40B4-BE49-F238E27FC236}">
              <a16:creationId xmlns:a16="http://schemas.microsoft.com/office/drawing/2014/main" xmlns="" id="{00000000-0008-0000-0300-0000C2010000}"/>
            </a:ext>
          </a:extLst>
        </xdr:cNvPr>
        <xdr:cNvSpPr txBox="1"/>
      </xdr:nvSpPr>
      <xdr:spPr>
        <a:xfrm>
          <a:off x="17106900" y="247565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103276</xdr:rowOff>
    </xdr:from>
    <xdr:to>
      <xdr:col>81</xdr:col>
      <xdr:colOff>95250</xdr:colOff>
      <xdr:row>15</xdr:row>
      <xdr:rowOff>33426</xdr:rowOff>
    </xdr:to>
    <xdr:sp macro="" textlink="">
      <xdr:nvSpPr>
        <xdr:cNvPr id="451" name="フローチャート: 判断 450">
          <a:extLst>
            <a:ext uri="{FF2B5EF4-FFF2-40B4-BE49-F238E27FC236}">
              <a16:creationId xmlns:a16="http://schemas.microsoft.com/office/drawing/2014/main" xmlns="" id="{00000000-0008-0000-0300-0000C3010000}"/>
            </a:ext>
          </a:extLst>
        </xdr:cNvPr>
        <xdr:cNvSpPr/>
      </xdr:nvSpPr>
      <xdr:spPr>
        <a:xfrm>
          <a:off x="16967200" y="2503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14</xdr:row>
      <xdr:rowOff>98933</xdr:rowOff>
    </xdr:from>
    <xdr:to>
      <xdr:col>77</xdr:col>
      <xdr:colOff>95250</xdr:colOff>
      <xdr:row>15</xdr:row>
      <xdr:rowOff>29083</xdr:rowOff>
    </xdr:to>
    <xdr:sp macro="" textlink="">
      <xdr:nvSpPr>
        <xdr:cNvPr id="452" name="フローチャート: 判断 451">
          <a:extLst>
            <a:ext uri="{FF2B5EF4-FFF2-40B4-BE49-F238E27FC236}">
              <a16:creationId xmlns:a16="http://schemas.microsoft.com/office/drawing/2014/main" xmlns="" id="{00000000-0008-0000-0300-0000C4010000}"/>
            </a:ext>
          </a:extLst>
        </xdr:cNvPr>
        <xdr:cNvSpPr/>
      </xdr:nvSpPr>
      <xdr:spPr>
        <a:xfrm>
          <a:off x="16129000" y="2499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39260</xdr:rowOff>
    </xdr:from>
    <xdr:ext cx="7366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5798800" y="22681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137541</xdr:rowOff>
    </xdr:from>
    <xdr:to>
      <xdr:col>73</xdr:col>
      <xdr:colOff>44450</xdr:colOff>
      <xdr:row>15</xdr:row>
      <xdr:rowOff>67691</xdr:rowOff>
    </xdr:to>
    <xdr:sp macro="" textlink="">
      <xdr:nvSpPr>
        <xdr:cNvPr id="454" name="フローチャート: 判断 453">
          <a:extLst>
            <a:ext uri="{FF2B5EF4-FFF2-40B4-BE49-F238E27FC236}">
              <a16:creationId xmlns:a16="http://schemas.microsoft.com/office/drawing/2014/main" xmlns="" id="{00000000-0008-0000-0300-0000C6010000}"/>
            </a:ext>
          </a:extLst>
        </xdr:cNvPr>
        <xdr:cNvSpPr/>
      </xdr:nvSpPr>
      <xdr:spPr>
        <a:xfrm>
          <a:off x="15240000" y="2537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77868</xdr:rowOff>
    </xdr:from>
    <xdr:ext cx="762000" cy="259045"/>
    <xdr:sp macro="" textlink="">
      <xdr:nvSpPr>
        <xdr:cNvPr id="455" name="テキスト ボックス 454">
          <a:extLst>
            <a:ext uri="{FF2B5EF4-FFF2-40B4-BE49-F238E27FC236}">
              <a16:creationId xmlns:a16="http://schemas.microsoft.com/office/drawing/2014/main" xmlns="" id="{00000000-0008-0000-0300-0000C7010000}"/>
            </a:ext>
          </a:extLst>
        </xdr:cNvPr>
        <xdr:cNvSpPr txBox="1"/>
      </xdr:nvSpPr>
      <xdr:spPr>
        <a:xfrm>
          <a:off x="14909800" y="2306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158775</xdr:rowOff>
    </xdr:from>
    <xdr:to>
      <xdr:col>68</xdr:col>
      <xdr:colOff>203200</xdr:colOff>
      <xdr:row>15</xdr:row>
      <xdr:rowOff>88925</xdr:rowOff>
    </xdr:to>
    <xdr:sp macro="" textlink="">
      <xdr:nvSpPr>
        <xdr:cNvPr id="456" name="フローチャート: 判断 455">
          <a:extLst>
            <a:ext uri="{FF2B5EF4-FFF2-40B4-BE49-F238E27FC236}">
              <a16:creationId xmlns:a16="http://schemas.microsoft.com/office/drawing/2014/main" xmlns="" id="{00000000-0008-0000-0300-0000C8010000}"/>
            </a:ext>
          </a:extLst>
        </xdr:cNvPr>
        <xdr:cNvSpPr/>
      </xdr:nvSpPr>
      <xdr:spPr>
        <a:xfrm>
          <a:off x="14351000" y="255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99102</xdr:rowOff>
    </xdr:from>
    <xdr:ext cx="762000" cy="259045"/>
    <xdr:sp macro="" textlink="">
      <xdr:nvSpPr>
        <xdr:cNvPr id="457" name="テキスト ボックス 456">
          <a:extLst>
            <a:ext uri="{FF2B5EF4-FFF2-40B4-BE49-F238E27FC236}">
              <a16:creationId xmlns:a16="http://schemas.microsoft.com/office/drawing/2014/main" xmlns="" id="{00000000-0008-0000-0300-0000C9010000}"/>
            </a:ext>
          </a:extLst>
        </xdr:cNvPr>
        <xdr:cNvSpPr txBox="1"/>
      </xdr:nvSpPr>
      <xdr:spPr>
        <a:xfrm>
          <a:off x="14020800" y="23279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4699</xdr:rowOff>
    </xdr:from>
    <xdr:to>
      <xdr:col>64</xdr:col>
      <xdr:colOff>152400</xdr:colOff>
      <xdr:row>15</xdr:row>
      <xdr:rowOff>106299</xdr:rowOff>
    </xdr:to>
    <xdr:sp macro="" textlink="">
      <xdr:nvSpPr>
        <xdr:cNvPr id="458" name="フローチャート: 判断 457">
          <a:extLst>
            <a:ext uri="{FF2B5EF4-FFF2-40B4-BE49-F238E27FC236}">
              <a16:creationId xmlns:a16="http://schemas.microsoft.com/office/drawing/2014/main" xmlns="" id="{00000000-0008-0000-0300-0000CA010000}"/>
            </a:ext>
          </a:extLst>
        </xdr:cNvPr>
        <xdr:cNvSpPr/>
      </xdr:nvSpPr>
      <xdr:spPr>
        <a:xfrm>
          <a:off x="13462000" y="2576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116476</xdr:rowOff>
    </xdr:from>
    <xdr:ext cx="762000" cy="259045"/>
    <xdr:sp macro="" textlink="">
      <xdr:nvSpPr>
        <xdr:cNvPr id="459" name="テキスト ボックス 458">
          <a:extLst>
            <a:ext uri="{FF2B5EF4-FFF2-40B4-BE49-F238E27FC236}">
              <a16:creationId xmlns:a16="http://schemas.microsoft.com/office/drawing/2014/main" xmlns="" id="{00000000-0008-0000-0300-0000CB010000}"/>
            </a:ext>
          </a:extLst>
        </xdr:cNvPr>
        <xdr:cNvSpPr txBox="1"/>
      </xdr:nvSpPr>
      <xdr:spPr>
        <a:xfrm>
          <a:off x="13131800" y="23453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xmlns=""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xmlns=""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xmlns=""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xmlns=""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xmlns=""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17,326
17,202
14.38
6,018,747
5,681,297
257,034
3,914,426
2,755,795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人件費は、類似団体の比率を上回っているが、２５年度に「国家公務員の給与に関する臨時特例法」の趣旨を尊重して職員給与の削減を行い、人件費の総額が前年度を下回ったため、本比率のポイントを下げ、その後は横ばいに推移している。</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０１</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選挙などによる時間外勤務手当が増加とし</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たことによりポイントを</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上げた</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正規職員の採用を計画的に行うなど、今後とも適正な人事管理に努める。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49276</xdr:rowOff>
    </xdr:from>
    <xdr:to>
      <xdr:col>24</xdr:col>
      <xdr:colOff>25400</xdr:colOff>
      <xdr:row>40</xdr:row>
      <xdr:rowOff>108712</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878576"/>
          <a:ext cx="0" cy="1088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80789</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38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108712</xdr:rowOff>
    </xdr:from>
    <xdr:to>
      <xdr:col>24</xdr:col>
      <xdr:colOff>114300</xdr:colOff>
      <xdr:row>40</xdr:row>
      <xdr:rowOff>108712</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6966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135653</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6220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49276</xdr:rowOff>
    </xdr:from>
    <xdr:to>
      <xdr:col>24</xdr:col>
      <xdr:colOff>114300</xdr:colOff>
      <xdr:row>34</xdr:row>
      <xdr:rowOff>49276</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878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40132</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509512"/>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156735</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574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140208</xdr:rowOff>
    </xdr:from>
    <xdr:to>
      <xdr:col>24</xdr:col>
      <xdr:colOff>76200</xdr:colOff>
      <xdr:row>37</xdr:row>
      <xdr:rowOff>70358</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165862</xdr:rowOff>
    </xdr:from>
    <xdr:to>
      <xdr:col>19</xdr:col>
      <xdr:colOff>187325</xdr:colOff>
      <xdr:row>38</xdr:row>
      <xdr:rowOff>104140</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flipV="1">
          <a:off x="3098800" y="6509512"/>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144780</xdr:rowOff>
    </xdr:from>
    <xdr:to>
      <xdr:col>20</xdr:col>
      <xdr:colOff>38100</xdr:colOff>
      <xdr:row>37</xdr:row>
      <xdr:rowOff>74930</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85107</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38</xdr:row>
      <xdr:rowOff>104140</xdr:rowOff>
    </xdr:from>
    <xdr:to>
      <xdr:col>15</xdr:col>
      <xdr:colOff>98425</xdr:colOff>
      <xdr:row>38</xdr:row>
      <xdr:rowOff>104140</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a:off x="2209800" y="661924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38</xdr:row>
      <xdr:rowOff>94996</xdr:rowOff>
    </xdr:from>
    <xdr:to>
      <xdr:col>11</xdr:col>
      <xdr:colOff>9525</xdr:colOff>
      <xdr:row>38</xdr:row>
      <xdr:rowOff>104140</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61009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153924</xdr:rowOff>
    </xdr:from>
    <xdr:to>
      <xdr:col>11</xdr:col>
      <xdr:colOff>60325</xdr:colOff>
      <xdr:row>37</xdr:row>
      <xdr:rowOff>84074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94251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153924</xdr:rowOff>
    </xdr:from>
    <xdr:to>
      <xdr:col>6</xdr:col>
      <xdr:colOff>171450</xdr:colOff>
      <xdr:row>37</xdr:row>
      <xdr:rowOff>84074</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94251</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160782</xdr:rowOff>
    </xdr:from>
    <xdr:to>
      <xdr:col>24</xdr:col>
      <xdr:colOff>76200</xdr:colOff>
      <xdr:row>38</xdr:row>
      <xdr:rowOff>90932</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132859</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38</xdr:row>
      <xdr:rowOff>53340</xdr:rowOff>
    </xdr:from>
    <xdr:to>
      <xdr:col>15</xdr:col>
      <xdr:colOff>149225</xdr:colOff>
      <xdr:row>38</xdr:row>
      <xdr:rowOff>154940</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38</xdr:row>
      <xdr:rowOff>139717</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53340</xdr:rowOff>
    </xdr:from>
    <xdr:to>
      <xdr:col>11</xdr:col>
      <xdr:colOff>60325</xdr:colOff>
      <xdr:row>38</xdr:row>
      <xdr:rowOff>154940</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56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38</xdr:row>
      <xdr:rowOff>139717</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38</xdr:row>
      <xdr:rowOff>44196</xdr:rowOff>
    </xdr:from>
    <xdr:to>
      <xdr:col>6</xdr:col>
      <xdr:colOff>171450</xdr:colOff>
      <xdr:row>38</xdr:row>
      <xdr:rowOff>145796</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55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38</xdr:row>
      <xdr:rowOff>130573</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64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本町では、正規職員の採用を抑制するために非常勤職員の採用が多いこと、また、施設等が他に比べ充実しており、維持管理に係る経費が多額であることから、物件費の比率が比較的高い傾向にある。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国の経済対策等により費用が増加するなかにあっても、割合としては横ばいに推移してきたが、２８・２９・３０年度はふるさと納税に係る委託料の影響により、ポイントが増加してい</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たが、０１年度は減少したことによりポイントを下げた。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　今後も経費の節減に努め、適正な財政運営を図る。</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xmlns=""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27940</xdr:rowOff>
    </xdr:from>
    <xdr:to>
      <xdr:col>82</xdr:col>
      <xdr:colOff>107950</xdr:colOff>
      <xdr:row>21</xdr:row>
      <xdr:rowOff>62230</xdr:rowOff>
    </xdr:to>
    <xdr:cxnSp macro="">
      <xdr:nvCxnSpPr>
        <xdr:cNvPr id="120" name="直線コネクタ 119">
          <a:extLst>
            <a:ext uri="{FF2B5EF4-FFF2-40B4-BE49-F238E27FC236}">
              <a16:creationId xmlns:a16="http://schemas.microsoft.com/office/drawing/2014/main" xmlns="" id="{00000000-0008-0000-0400-000078000000}"/>
            </a:ext>
          </a:extLst>
        </xdr:cNvPr>
        <xdr:cNvCxnSpPr/>
      </xdr:nvCxnSpPr>
      <xdr:spPr>
        <a:xfrm flipV="1">
          <a:off x="16510000" y="2428240"/>
          <a:ext cx="0" cy="12344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34307</xdr:rowOff>
    </xdr:from>
    <xdr:ext cx="762000" cy="259045"/>
    <xdr:sp macro="" textlink="">
      <xdr:nvSpPr>
        <xdr:cNvPr id="121" name="物件費最小値テキスト">
          <a:extLst>
            <a:ext uri="{FF2B5EF4-FFF2-40B4-BE49-F238E27FC236}">
              <a16:creationId xmlns:a16="http://schemas.microsoft.com/office/drawing/2014/main" xmlns="" id="{00000000-0008-0000-0400-000079000000}"/>
            </a:ext>
          </a:extLst>
        </xdr:cNvPr>
        <xdr:cNvSpPr txBox="1"/>
      </xdr:nvSpPr>
      <xdr:spPr>
        <a:xfrm>
          <a:off x="16598900" y="3634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62230</xdr:rowOff>
    </xdr:from>
    <xdr:to>
      <xdr:col>82</xdr:col>
      <xdr:colOff>196850</xdr:colOff>
      <xdr:row>21</xdr:row>
      <xdr:rowOff>62230</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a:off x="16421100" y="3662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114317</xdr:rowOff>
    </xdr:from>
    <xdr:ext cx="762000" cy="259045"/>
    <xdr:sp macro="" textlink="">
      <xdr:nvSpPr>
        <xdr:cNvPr id="123" name="物件費最大値テキスト">
          <a:extLst>
            <a:ext uri="{FF2B5EF4-FFF2-40B4-BE49-F238E27FC236}">
              <a16:creationId xmlns:a16="http://schemas.microsoft.com/office/drawing/2014/main" xmlns="" id="{00000000-0008-0000-0400-00007B000000}"/>
            </a:ext>
          </a:extLst>
        </xdr:cNvPr>
        <xdr:cNvSpPr txBox="1"/>
      </xdr:nvSpPr>
      <xdr:spPr>
        <a:xfrm>
          <a:off x="16598900" y="2171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27940</xdr:rowOff>
    </xdr:from>
    <xdr:to>
      <xdr:col>82</xdr:col>
      <xdr:colOff>196850</xdr:colOff>
      <xdr:row>14</xdr:row>
      <xdr:rowOff>27940</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2428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58420</xdr:rowOff>
    </xdr:from>
    <xdr:to>
      <xdr:col>82</xdr:col>
      <xdr:colOff>107950</xdr:colOff>
      <xdr:row>18</xdr:row>
      <xdr:rowOff>119380</xdr:rowOff>
    </xdr:to>
    <xdr:cxnSp macro="">
      <xdr:nvCxnSpPr>
        <xdr:cNvPr id="125" name="直線コネクタ 124">
          <a:extLst>
            <a:ext uri="{FF2B5EF4-FFF2-40B4-BE49-F238E27FC236}">
              <a16:creationId xmlns:a16="http://schemas.microsoft.com/office/drawing/2014/main" xmlns="" id="{00000000-0008-0000-0400-00007D000000}"/>
            </a:ext>
          </a:extLst>
        </xdr:cNvPr>
        <xdr:cNvCxnSpPr/>
      </xdr:nvCxnSpPr>
      <xdr:spPr>
        <a:xfrm flipV="1">
          <a:off x="15671800" y="31445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50817</xdr:rowOff>
    </xdr:from>
    <xdr:ext cx="762000" cy="259045"/>
    <xdr:sp macro="" textlink="">
      <xdr:nvSpPr>
        <xdr:cNvPr id="126" name="物件費平均値テキスト">
          <a:extLst>
            <a:ext uri="{FF2B5EF4-FFF2-40B4-BE49-F238E27FC236}">
              <a16:creationId xmlns:a16="http://schemas.microsoft.com/office/drawing/2014/main" xmlns="" id="{00000000-0008-0000-0400-00007E000000}"/>
            </a:ext>
          </a:extLst>
        </xdr:cNvPr>
        <xdr:cNvSpPr txBox="1"/>
      </xdr:nvSpPr>
      <xdr:spPr>
        <a:xfrm>
          <a:off x="16598900" y="2794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34290</xdr:rowOff>
    </xdr:from>
    <xdr:to>
      <xdr:col>82</xdr:col>
      <xdr:colOff>158750</xdr:colOff>
      <xdr:row>17</xdr:row>
      <xdr:rowOff>135890</xdr:rowOff>
    </xdr:to>
    <xdr:sp macro="" textlink="">
      <xdr:nvSpPr>
        <xdr:cNvPr id="127" name="フローチャート: 判断 126">
          <a:extLst>
            <a:ext uri="{FF2B5EF4-FFF2-40B4-BE49-F238E27FC236}">
              <a16:creationId xmlns:a16="http://schemas.microsoft.com/office/drawing/2014/main" xmlns="" id="{00000000-0008-0000-0400-00007F000000}"/>
            </a:ext>
          </a:extLst>
        </xdr:cNvPr>
        <xdr:cNvSpPr/>
      </xdr:nvSpPr>
      <xdr:spPr>
        <a:xfrm>
          <a:off x="16459200" y="2948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18</xdr:row>
      <xdr:rowOff>35560</xdr:rowOff>
    </xdr:from>
    <xdr:to>
      <xdr:col>78</xdr:col>
      <xdr:colOff>69850</xdr:colOff>
      <xdr:row>18</xdr:row>
      <xdr:rowOff>119380</xdr:rowOff>
    </xdr:to>
    <xdr:cxnSp macro="">
      <xdr:nvCxnSpPr>
        <xdr:cNvPr id="128" name="直線コネクタ 127">
          <a:extLst>
            <a:ext uri="{FF2B5EF4-FFF2-40B4-BE49-F238E27FC236}">
              <a16:creationId xmlns:a16="http://schemas.microsoft.com/office/drawing/2014/main" xmlns="" id="{00000000-0008-0000-0400-000080000000}"/>
            </a:ext>
          </a:extLst>
        </xdr:cNvPr>
        <xdr:cNvCxnSpPr/>
      </xdr:nvCxnSpPr>
      <xdr:spPr>
        <a:xfrm>
          <a:off x="14782800" y="312166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19050</xdr:rowOff>
    </xdr:from>
    <xdr:to>
      <xdr:col>78</xdr:col>
      <xdr:colOff>120650</xdr:colOff>
      <xdr:row>17</xdr:row>
      <xdr:rowOff>120650</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5621000" y="2933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130827</xdr:rowOff>
    </xdr:from>
    <xdr:ext cx="736600" cy="259045"/>
    <xdr:sp macro="" textlink="">
      <xdr:nvSpPr>
        <xdr:cNvPr id="130" name="テキスト ボックス 129">
          <a:extLst>
            <a:ext uri="{FF2B5EF4-FFF2-40B4-BE49-F238E27FC236}">
              <a16:creationId xmlns:a16="http://schemas.microsoft.com/office/drawing/2014/main" xmlns="" id="{00000000-0008-0000-0400-000082000000}"/>
            </a:ext>
          </a:extLst>
        </xdr:cNvPr>
        <xdr:cNvSpPr txBox="1"/>
      </xdr:nvSpPr>
      <xdr:spPr>
        <a:xfrm>
          <a:off x="15290800" y="2702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107950</xdr:rowOff>
    </xdr:from>
    <xdr:to>
      <xdr:col>73</xdr:col>
      <xdr:colOff>180975</xdr:colOff>
      <xdr:row>18</xdr:row>
      <xdr:rowOff>35560</xdr:rowOff>
    </xdr:to>
    <xdr:cxnSp macro="">
      <xdr:nvCxnSpPr>
        <xdr:cNvPr id="131" name="直線コネクタ 130">
          <a:extLst>
            <a:ext uri="{FF2B5EF4-FFF2-40B4-BE49-F238E27FC236}">
              <a16:creationId xmlns:a16="http://schemas.microsoft.com/office/drawing/2014/main" xmlns="" id="{00000000-0008-0000-0400-000083000000}"/>
            </a:ext>
          </a:extLst>
        </xdr:cNvPr>
        <xdr:cNvCxnSpPr/>
      </xdr:nvCxnSpPr>
      <xdr:spPr>
        <a:xfrm>
          <a:off x="13893800" y="3022600"/>
          <a:ext cx="889000" cy="9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3810</xdr:rowOff>
    </xdr:from>
    <xdr:to>
      <xdr:col>74</xdr:col>
      <xdr:colOff>31750</xdr:colOff>
      <xdr:row>17</xdr:row>
      <xdr:rowOff>105410</xdr:rowOff>
    </xdr:to>
    <xdr:sp macro="" textlink="">
      <xdr:nvSpPr>
        <xdr:cNvPr id="132" name="フローチャート: 判断 131">
          <a:extLst>
            <a:ext uri="{FF2B5EF4-FFF2-40B4-BE49-F238E27FC236}">
              <a16:creationId xmlns:a16="http://schemas.microsoft.com/office/drawing/2014/main" xmlns="" id="{00000000-0008-0000-0400-000084000000}"/>
            </a:ext>
          </a:extLst>
        </xdr:cNvPr>
        <xdr:cNvSpPr/>
      </xdr:nvSpPr>
      <xdr:spPr>
        <a:xfrm>
          <a:off x="14732000" y="2918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115587</xdr:rowOff>
    </xdr:from>
    <xdr:ext cx="762000" cy="259045"/>
    <xdr:sp macro="" textlink="">
      <xdr:nvSpPr>
        <xdr:cNvPr id="133" name="テキスト ボックス 132">
          <a:extLst>
            <a:ext uri="{FF2B5EF4-FFF2-40B4-BE49-F238E27FC236}">
              <a16:creationId xmlns:a16="http://schemas.microsoft.com/office/drawing/2014/main" xmlns="" id="{00000000-0008-0000-0400-000085000000}"/>
            </a:ext>
          </a:extLst>
        </xdr:cNvPr>
        <xdr:cNvSpPr txBox="1"/>
      </xdr:nvSpPr>
      <xdr:spPr>
        <a:xfrm>
          <a:off x="14401800" y="2687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165100</xdr:rowOff>
    </xdr:from>
    <xdr:to>
      <xdr:col>69</xdr:col>
      <xdr:colOff>92075</xdr:colOff>
      <xdr:row>17</xdr:row>
      <xdr:rowOff>107950</xdr:rowOff>
    </xdr:to>
    <xdr:cxnSp macro="">
      <xdr:nvCxnSpPr>
        <xdr:cNvPr id="134" name="直線コネクタ 133">
          <a:extLst>
            <a:ext uri="{FF2B5EF4-FFF2-40B4-BE49-F238E27FC236}">
              <a16:creationId xmlns:a16="http://schemas.microsoft.com/office/drawing/2014/main" xmlns="" id="{00000000-0008-0000-0400-000086000000}"/>
            </a:ext>
          </a:extLst>
        </xdr:cNvPr>
        <xdr:cNvCxnSpPr/>
      </xdr:nvCxnSpPr>
      <xdr:spPr>
        <a:xfrm>
          <a:off x="13004800" y="2908300"/>
          <a:ext cx="889000" cy="11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160020</xdr:rowOff>
    </xdr:from>
    <xdr:to>
      <xdr:col>69</xdr:col>
      <xdr:colOff>142875</xdr:colOff>
      <xdr:row>17</xdr:row>
      <xdr:rowOff>90170</xdr:rowOff>
    </xdr:to>
    <xdr:sp macro="" textlink="">
      <xdr:nvSpPr>
        <xdr:cNvPr id="135" name="フローチャート: 判断 134">
          <a:extLst>
            <a:ext uri="{FF2B5EF4-FFF2-40B4-BE49-F238E27FC236}">
              <a16:creationId xmlns:a16="http://schemas.microsoft.com/office/drawing/2014/main" xmlns="" id="{00000000-0008-0000-0400-000087000000}"/>
            </a:ext>
          </a:extLst>
        </xdr:cNvPr>
        <xdr:cNvSpPr/>
      </xdr:nvSpPr>
      <xdr:spPr>
        <a:xfrm>
          <a:off x="13843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100347</xdr:rowOff>
    </xdr:from>
    <xdr:ext cx="762000" cy="259045"/>
    <xdr:sp macro="" textlink="">
      <xdr:nvSpPr>
        <xdr:cNvPr id="136" name="テキスト ボックス 135">
          <a:extLst>
            <a:ext uri="{FF2B5EF4-FFF2-40B4-BE49-F238E27FC236}">
              <a16:creationId xmlns:a16="http://schemas.microsoft.com/office/drawing/2014/main" xmlns="" id="{00000000-0008-0000-0400-000088000000}"/>
            </a:ext>
          </a:extLst>
        </xdr:cNvPr>
        <xdr:cNvSpPr txBox="1"/>
      </xdr:nvSpPr>
      <xdr:spPr>
        <a:xfrm>
          <a:off x="13512800" y="2672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160020</xdr:rowOff>
    </xdr:from>
    <xdr:to>
      <xdr:col>65</xdr:col>
      <xdr:colOff>53975</xdr:colOff>
      <xdr:row>17</xdr:row>
      <xdr:rowOff>90170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2954000" y="290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74947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2623800" y="298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xmlns=""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7620</xdr:rowOff>
    </xdr:from>
    <xdr:to>
      <xdr:col>82</xdr:col>
      <xdr:colOff>158750</xdr:colOff>
      <xdr:row>18</xdr:row>
      <xdr:rowOff>109220</xdr:rowOff>
    </xdr:to>
    <xdr:sp macro="" textlink="">
      <xdr:nvSpPr>
        <xdr:cNvPr id="144" name="楕円 143">
          <a:extLst>
            <a:ext uri="{FF2B5EF4-FFF2-40B4-BE49-F238E27FC236}">
              <a16:creationId xmlns:a16="http://schemas.microsoft.com/office/drawing/2014/main" xmlns="" id="{00000000-0008-0000-0400-000090000000}"/>
            </a:ext>
          </a:extLst>
        </xdr:cNvPr>
        <xdr:cNvSpPr/>
      </xdr:nvSpPr>
      <xdr:spPr>
        <a:xfrm>
          <a:off x="16459200" y="3093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151147</xdr:rowOff>
    </xdr:from>
    <xdr:ext cx="762000" cy="259045"/>
    <xdr:sp macro="" textlink="">
      <xdr:nvSpPr>
        <xdr:cNvPr id="145" name="物件費該当値テキスト">
          <a:extLst>
            <a:ext uri="{FF2B5EF4-FFF2-40B4-BE49-F238E27FC236}">
              <a16:creationId xmlns:a16="http://schemas.microsoft.com/office/drawing/2014/main" xmlns="" id="{00000000-0008-0000-0400-000091000000}"/>
            </a:ext>
          </a:extLst>
        </xdr:cNvPr>
        <xdr:cNvSpPr txBox="1"/>
      </xdr:nvSpPr>
      <xdr:spPr>
        <a:xfrm>
          <a:off x="165989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18</xdr:row>
      <xdr:rowOff>68580</xdr:rowOff>
    </xdr:from>
    <xdr:to>
      <xdr:col>78</xdr:col>
      <xdr:colOff>120650</xdr:colOff>
      <xdr:row>18</xdr:row>
      <xdr:rowOff>170180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5621000" y="315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154957</xdr:rowOff>
    </xdr:from>
    <xdr:ext cx="736600" cy="259045"/>
    <xdr:sp macro="" textlink="">
      <xdr:nvSpPr>
        <xdr:cNvPr id="147" name="テキスト ボックス 146">
          <a:extLst>
            <a:ext uri="{FF2B5EF4-FFF2-40B4-BE49-F238E27FC236}">
              <a16:creationId xmlns:a16="http://schemas.microsoft.com/office/drawing/2014/main" xmlns="" id="{00000000-0008-0000-0400-000093000000}"/>
            </a:ext>
          </a:extLst>
        </xdr:cNvPr>
        <xdr:cNvSpPr txBox="1"/>
      </xdr:nvSpPr>
      <xdr:spPr>
        <a:xfrm>
          <a:off x="15290800" y="32410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156210</xdr:rowOff>
    </xdr:from>
    <xdr:to>
      <xdr:col>74</xdr:col>
      <xdr:colOff>31750</xdr:colOff>
      <xdr:row>18</xdr:row>
      <xdr:rowOff>86360</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4732000" y="307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71137</xdr:rowOff>
    </xdr:from>
    <xdr:ext cx="7620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4401800" y="315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57150</xdr:rowOff>
    </xdr:from>
    <xdr:to>
      <xdr:col>69</xdr:col>
      <xdr:colOff>142875</xdr:colOff>
      <xdr:row>17</xdr:row>
      <xdr:rowOff>158750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3843000" y="297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143527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3512800" y="305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114300</xdr:rowOff>
    </xdr:from>
    <xdr:to>
      <xdr:col>65</xdr:col>
      <xdr:colOff>53975</xdr:colOff>
      <xdr:row>17</xdr:row>
      <xdr:rowOff>44450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2954000" y="285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54627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2623800" y="2626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xmlns=""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xmlns=""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xmlns=""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扶助費は、類似団体とほぼ同水準となっている。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２７年度は小児医療費が増加し、２８年度は児童手当が減少している。２９・３０年度は児童手当が引き続き減少しているものの、障害者自立支援給付費が増加している。ただ、２９年度で国の制度の臨時福祉給付金が終了したことにより、３０年度はポイントを下げ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０１年度は障害者自立支援給付費や保育所運営費委託が増加したため、ポイントを上げている。</a:t>
          </a:r>
          <a:endParaRPr lang="ja-JP" altLang="ja-JP" sz="11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義務的経費である扶助費は、制度改正等による対象の拡大などによりその抑制は難しいが、今後もその傾向には注意していく。</a:t>
          </a:r>
          <a:endParaRPr lang="ja-JP" altLang="ja-JP" sz="11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xmlns=""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xmlns=""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xmlns=""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xmlns=""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15422</xdr:rowOff>
    </xdr:to>
    <xdr:cxnSp macro="">
      <xdr:nvCxnSpPr>
        <xdr:cNvPr id="183" name="直線コネクタ 182">
          <a:extLst>
            <a:ext uri="{FF2B5EF4-FFF2-40B4-BE49-F238E27FC236}">
              <a16:creationId xmlns:a16="http://schemas.microsoft.com/office/drawing/2014/main" xmlns="" id="{00000000-0008-0000-0400-0000B7000000}"/>
            </a:ext>
          </a:extLst>
        </xdr:cNvPr>
        <xdr:cNvCxnSpPr/>
      </xdr:nvCxnSpPr>
      <xdr:spPr>
        <a:xfrm flipV="1">
          <a:off x="4826000" y="8982528"/>
          <a:ext cx="0" cy="14913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158949</xdr:rowOff>
    </xdr:from>
    <xdr:ext cx="762000" cy="259045"/>
    <xdr:sp macro="" textlink="">
      <xdr:nvSpPr>
        <xdr:cNvPr id="184" name="扶助費最小値テキスト">
          <a:extLst>
            <a:ext uri="{FF2B5EF4-FFF2-40B4-BE49-F238E27FC236}">
              <a16:creationId xmlns:a16="http://schemas.microsoft.com/office/drawing/2014/main" xmlns="" id="{00000000-0008-0000-0400-0000B8000000}"/>
            </a:ext>
          </a:extLst>
        </xdr:cNvPr>
        <xdr:cNvSpPr txBox="1"/>
      </xdr:nvSpPr>
      <xdr:spPr>
        <a:xfrm>
          <a:off x="4914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15422</xdr:rowOff>
    </xdr:from>
    <xdr:to>
      <xdr:col>24</xdr:col>
      <xdr:colOff>114300</xdr:colOff>
      <xdr:row>61</xdr:row>
      <xdr:rowOff>15422</xdr:rowOff>
    </xdr:to>
    <xdr:cxnSp macro="">
      <xdr:nvCxnSpPr>
        <xdr:cNvPr id="185" name="直線コネクタ 184">
          <a:extLst>
            <a:ext uri="{FF2B5EF4-FFF2-40B4-BE49-F238E27FC236}">
              <a16:creationId xmlns:a16="http://schemas.microsoft.com/office/drawing/2014/main" xmlns="" id="{00000000-0008-0000-0400-0000B9000000}"/>
            </a:ext>
          </a:extLst>
        </xdr:cNvPr>
        <xdr:cNvCxnSpPr/>
      </xdr:nvCxnSpPr>
      <xdr:spPr>
        <a:xfrm>
          <a:off x="4737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xmlns=""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72572</xdr:rowOff>
    </xdr:from>
    <xdr:to>
      <xdr:col>24</xdr:col>
      <xdr:colOff>25400</xdr:colOff>
      <xdr:row>55</xdr:row>
      <xdr:rowOff>31750</xdr:rowOff>
    </xdr:to>
    <xdr:cxnSp macro="">
      <xdr:nvCxnSpPr>
        <xdr:cNvPr id="188" name="直線コネクタ 187">
          <a:extLst>
            <a:ext uri="{FF2B5EF4-FFF2-40B4-BE49-F238E27FC236}">
              <a16:creationId xmlns:a16="http://schemas.microsoft.com/office/drawing/2014/main" xmlns="" id="{00000000-0008-0000-0400-0000BC000000}"/>
            </a:ext>
          </a:extLst>
        </xdr:cNvPr>
        <xdr:cNvCxnSpPr/>
      </xdr:nvCxnSpPr>
      <xdr:spPr>
        <a:xfrm>
          <a:off x="3987800" y="9330872"/>
          <a:ext cx="8382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53</xdr:row>
      <xdr:rowOff>158042</xdr:rowOff>
    </xdr:from>
    <xdr:ext cx="762000" cy="259045"/>
    <xdr:sp macro="" textlink="">
      <xdr:nvSpPr>
        <xdr:cNvPr id="189" name="扶助費平均値テキスト">
          <a:extLst>
            <a:ext uri="{FF2B5EF4-FFF2-40B4-BE49-F238E27FC236}">
              <a16:creationId xmlns:a16="http://schemas.microsoft.com/office/drawing/2014/main" xmlns="" id="{00000000-0008-0000-0400-0000BD000000}"/>
            </a:ext>
          </a:extLst>
        </xdr:cNvPr>
        <xdr:cNvSpPr txBox="1"/>
      </xdr:nvSpPr>
      <xdr:spPr>
        <a:xfrm>
          <a:off x="4914900" y="92448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141515</xdr:rowOff>
    </xdr:from>
    <xdr:to>
      <xdr:col>24</xdr:col>
      <xdr:colOff>76200</xdr:colOff>
      <xdr:row>55</xdr:row>
      <xdr:rowOff>71665</xdr:rowOff>
    </xdr:to>
    <xdr:sp macro="" textlink="">
      <xdr:nvSpPr>
        <xdr:cNvPr id="190" name="フローチャート: 判断 189">
          <a:extLst>
            <a:ext uri="{FF2B5EF4-FFF2-40B4-BE49-F238E27FC236}">
              <a16:creationId xmlns:a16="http://schemas.microsoft.com/office/drawing/2014/main" xmlns="" id="{00000000-0008-0000-0400-0000BE000000}"/>
            </a:ext>
          </a:extLst>
        </xdr:cNvPr>
        <xdr:cNvSpPr/>
      </xdr:nvSpPr>
      <xdr:spPr>
        <a:xfrm>
          <a:off x="47752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72572</xdr:rowOff>
    </xdr:from>
    <xdr:to>
      <xdr:col>19</xdr:col>
      <xdr:colOff>187325</xdr:colOff>
      <xdr:row>54</xdr:row>
      <xdr:rowOff>148772</xdr:rowOff>
    </xdr:to>
    <xdr:cxnSp macro="">
      <xdr:nvCxnSpPr>
        <xdr:cNvPr id="191" name="直線コネクタ 190">
          <a:extLst>
            <a:ext uri="{FF2B5EF4-FFF2-40B4-BE49-F238E27FC236}">
              <a16:creationId xmlns:a16="http://schemas.microsoft.com/office/drawing/2014/main" xmlns="" id="{00000000-0008-0000-0400-0000BF000000}"/>
            </a:ext>
          </a:extLst>
        </xdr:cNvPr>
        <xdr:cNvCxnSpPr/>
      </xdr:nvCxnSpPr>
      <xdr:spPr>
        <a:xfrm flipV="1">
          <a:off x="3098800" y="9330872"/>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141515</xdr:rowOff>
    </xdr:from>
    <xdr:to>
      <xdr:col>20</xdr:col>
      <xdr:colOff>38100</xdr:colOff>
      <xdr:row>55</xdr:row>
      <xdr:rowOff>71665</xdr:rowOff>
    </xdr:to>
    <xdr:sp macro="" textlink="">
      <xdr:nvSpPr>
        <xdr:cNvPr id="192" name="フローチャート: 判断 191">
          <a:extLst>
            <a:ext uri="{FF2B5EF4-FFF2-40B4-BE49-F238E27FC236}">
              <a16:creationId xmlns:a16="http://schemas.microsoft.com/office/drawing/2014/main" xmlns="" id="{00000000-0008-0000-0400-0000C0000000}"/>
            </a:ext>
          </a:extLst>
        </xdr:cNvPr>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56442</xdr:rowOff>
    </xdr:from>
    <xdr:ext cx="736600" cy="259045"/>
    <xdr:sp macro="" textlink="">
      <xdr:nvSpPr>
        <xdr:cNvPr id="193" name="テキスト ボックス 192">
          <a:extLst>
            <a:ext uri="{FF2B5EF4-FFF2-40B4-BE49-F238E27FC236}">
              <a16:creationId xmlns:a16="http://schemas.microsoft.com/office/drawing/2014/main" xmlns="" id="{00000000-0008-0000-0400-0000C1000000}"/>
            </a:ext>
          </a:extLst>
        </xdr:cNvPr>
        <xdr:cNvSpPr txBox="1"/>
      </xdr:nvSpPr>
      <xdr:spPr>
        <a:xfrm>
          <a:off x="3606800" y="9486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127000</xdr:rowOff>
    </xdr:from>
    <xdr:to>
      <xdr:col>15</xdr:col>
      <xdr:colOff>98425</xdr:colOff>
      <xdr:row>54</xdr:row>
      <xdr:rowOff>148772</xdr:rowOff>
    </xdr:to>
    <xdr:cxnSp macro="">
      <xdr:nvCxnSpPr>
        <xdr:cNvPr id="194" name="直線コネクタ 193">
          <a:extLst>
            <a:ext uri="{FF2B5EF4-FFF2-40B4-BE49-F238E27FC236}">
              <a16:creationId xmlns:a16="http://schemas.microsoft.com/office/drawing/2014/main" xmlns="" id="{00000000-0008-0000-0400-0000C2000000}"/>
            </a:ext>
          </a:extLst>
        </xdr:cNvPr>
        <xdr:cNvCxnSpPr/>
      </xdr:nvCxnSpPr>
      <xdr:spPr>
        <a:xfrm>
          <a:off x="2209800" y="9385300"/>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119743</xdr:rowOff>
    </xdr:from>
    <xdr:to>
      <xdr:col>15</xdr:col>
      <xdr:colOff>149225</xdr:colOff>
      <xdr:row>55</xdr:row>
      <xdr:rowOff>49893</xdr:rowOff>
    </xdr:to>
    <xdr:sp macro="" textlink="">
      <xdr:nvSpPr>
        <xdr:cNvPr id="195" name="フローチャート: 判断 194">
          <a:extLst>
            <a:ext uri="{FF2B5EF4-FFF2-40B4-BE49-F238E27FC236}">
              <a16:creationId xmlns:a16="http://schemas.microsoft.com/office/drawing/2014/main" xmlns="" id="{00000000-0008-0000-0400-0000C3000000}"/>
            </a:ext>
          </a:extLst>
        </xdr:cNvPr>
        <xdr:cNvSpPr/>
      </xdr:nvSpPr>
      <xdr:spPr>
        <a:xfrm>
          <a:off x="3048000" y="9378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34670</xdr:rowOff>
    </xdr:from>
    <xdr:ext cx="762000" cy="259045"/>
    <xdr:sp macro="" textlink="">
      <xdr:nvSpPr>
        <xdr:cNvPr id="196" name="テキスト ボックス 195">
          <a:extLst>
            <a:ext uri="{FF2B5EF4-FFF2-40B4-BE49-F238E27FC236}">
              <a16:creationId xmlns:a16="http://schemas.microsoft.com/office/drawing/2014/main" xmlns="" id="{00000000-0008-0000-0400-0000C4000000}"/>
            </a:ext>
          </a:extLst>
        </xdr:cNvPr>
        <xdr:cNvSpPr txBox="1"/>
      </xdr:nvSpPr>
      <xdr:spPr>
        <a:xfrm>
          <a:off x="2717800" y="9464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127000</xdr:rowOff>
    </xdr:from>
    <xdr:to>
      <xdr:col>11</xdr:col>
      <xdr:colOff>9525</xdr:colOff>
      <xdr:row>54</xdr:row>
      <xdr:rowOff>127000</xdr:rowOff>
    </xdr:to>
    <xdr:cxnSp macro="">
      <xdr:nvCxnSpPr>
        <xdr:cNvPr id="197" name="直線コネクタ 196">
          <a:extLst>
            <a:ext uri="{FF2B5EF4-FFF2-40B4-BE49-F238E27FC236}">
              <a16:creationId xmlns:a16="http://schemas.microsoft.com/office/drawing/2014/main" xmlns="" id="{00000000-0008-0000-0400-0000C5000000}"/>
            </a:ext>
          </a:extLst>
        </xdr:cNvPr>
        <xdr:cNvCxnSpPr/>
      </xdr:nvCxnSpPr>
      <xdr:spPr>
        <a:xfrm>
          <a:off x="1320800" y="9385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87085</xdr:rowOff>
    </xdr:from>
    <xdr:to>
      <xdr:col>11</xdr:col>
      <xdr:colOff>60325</xdr:colOff>
      <xdr:row>55</xdr:row>
      <xdr:rowOff>17235</xdr:rowOff>
    </xdr:to>
    <xdr:sp macro="" textlink="">
      <xdr:nvSpPr>
        <xdr:cNvPr id="198" name="フローチャート: 判断 197">
          <a:extLst>
            <a:ext uri="{FF2B5EF4-FFF2-40B4-BE49-F238E27FC236}">
              <a16:creationId xmlns:a16="http://schemas.microsoft.com/office/drawing/2014/main" xmlns="" id="{00000000-0008-0000-0400-0000C6000000}"/>
            </a:ext>
          </a:extLst>
        </xdr:cNvPr>
        <xdr:cNvSpPr/>
      </xdr:nvSpPr>
      <xdr:spPr>
        <a:xfrm>
          <a:off x="2159000" y="934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2012</xdr:rowOff>
    </xdr:from>
    <xdr:ext cx="762000" cy="259045"/>
    <xdr:sp macro="" textlink="">
      <xdr:nvSpPr>
        <xdr:cNvPr id="199" name="テキスト ボックス 198">
          <a:extLst>
            <a:ext uri="{FF2B5EF4-FFF2-40B4-BE49-F238E27FC236}">
              <a16:creationId xmlns:a16="http://schemas.microsoft.com/office/drawing/2014/main" xmlns="" id="{00000000-0008-0000-0400-0000C7000000}"/>
            </a:ext>
          </a:extLst>
        </xdr:cNvPr>
        <xdr:cNvSpPr txBox="1"/>
      </xdr:nvSpPr>
      <xdr:spPr>
        <a:xfrm>
          <a:off x="1828800" y="94317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21772</xdr:rowOff>
    </xdr:from>
    <xdr:to>
      <xdr:col>6</xdr:col>
      <xdr:colOff>171450</xdr:colOff>
      <xdr:row>54</xdr:row>
      <xdr:rowOff>123372</xdr:rowOff>
    </xdr:to>
    <xdr:sp macro="" textlink="">
      <xdr:nvSpPr>
        <xdr:cNvPr id="200" name="フローチャート: 判断 199">
          <a:extLst>
            <a:ext uri="{FF2B5EF4-FFF2-40B4-BE49-F238E27FC236}">
              <a16:creationId xmlns:a16="http://schemas.microsoft.com/office/drawing/2014/main" xmlns="" id="{00000000-0008-0000-0400-0000C8000000}"/>
            </a:ext>
          </a:extLst>
        </xdr:cNvPr>
        <xdr:cNvSpPr/>
      </xdr:nvSpPr>
      <xdr:spPr>
        <a:xfrm>
          <a:off x="1270000" y="9280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133549</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939800" y="9048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xmlns=""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152400</xdr:rowOff>
    </xdr:from>
    <xdr:to>
      <xdr:col>24</xdr:col>
      <xdr:colOff>76200</xdr:colOff>
      <xdr:row>55</xdr:row>
      <xdr:rowOff>82550</xdr:rowOff>
    </xdr:to>
    <xdr:sp macro="" textlink="">
      <xdr:nvSpPr>
        <xdr:cNvPr id="207" name="楕円 206">
          <a:extLst>
            <a:ext uri="{FF2B5EF4-FFF2-40B4-BE49-F238E27FC236}">
              <a16:creationId xmlns:a16="http://schemas.microsoft.com/office/drawing/2014/main" xmlns="" id="{00000000-0008-0000-0400-0000CF000000}"/>
            </a:ext>
          </a:extLst>
        </xdr:cNvPr>
        <xdr:cNvSpPr/>
      </xdr:nvSpPr>
      <xdr:spPr>
        <a:xfrm>
          <a:off x="4775200" y="941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124477</xdr:rowOff>
    </xdr:from>
    <xdr:ext cx="762000" cy="259045"/>
    <xdr:sp macro="" textlink="">
      <xdr:nvSpPr>
        <xdr:cNvPr id="208" name="扶助費該当値テキスト">
          <a:extLst>
            <a:ext uri="{FF2B5EF4-FFF2-40B4-BE49-F238E27FC236}">
              <a16:creationId xmlns:a16="http://schemas.microsoft.com/office/drawing/2014/main" xmlns="" id="{00000000-0008-0000-0400-0000D0000000}"/>
            </a:ext>
          </a:extLst>
        </xdr:cNvPr>
        <xdr:cNvSpPr txBox="1"/>
      </xdr:nvSpPr>
      <xdr:spPr>
        <a:xfrm>
          <a:off x="49149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21772</xdr:rowOff>
    </xdr:from>
    <xdr:to>
      <xdr:col>20</xdr:col>
      <xdr:colOff>38100</xdr:colOff>
      <xdr:row>54</xdr:row>
      <xdr:rowOff>123372</xdr:rowOff>
    </xdr:to>
    <xdr:sp macro="" textlink="">
      <xdr:nvSpPr>
        <xdr:cNvPr id="209" name="楕円 208">
          <a:extLst>
            <a:ext uri="{FF2B5EF4-FFF2-40B4-BE49-F238E27FC236}">
              <a16:creationId xmlns:a16="http://schemas.microsoft.com/office/drawing/2014/main" xmlns="" id="{00000000-0008-0000-0400-0000D1000000}"/>
            </a:ext>
          </a:extLst>
        </xdr:cNvPr>
        <xdr:cNvSpPr/>
      </xdr:nvSpPr>
      <xdr:spPr>
        <a:xfrm>
          <a:off x="3937000" y="9280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133549</xdr:rowOff>
    </xdr:from>
    <xdr:ext cx="736600" cy="259045"/>
    <xdr:sp macro="" textlink="">
      <xdr:nvSpPr>
        <xdr:cNvPr id="210" name="テキスト ボックス 209">
          <a:extLst>
            <a:ext uri="{FF2B5EF4-FFF2-40B4-BE49-F238E27FC236}">
              <a16:creationId xmlns:a16="http://schemas.microsoft.com/office/drawing/2014/main" xmlns="" id="{00000000-0008-0000-0400-0000D2000000}"/>
            </a:ext>
          </a:extLst>
        </xdr:cNvPr>
        <xdr:cNvSpPr txBox="1"/>
      </xdr:nvSpPr>
      <xdr:spPr>
        <a:xfrm>
          <a:off x="3606800" y="90489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97972</xdr:rowOff>
    </xdr:from>
    <xdr:to>
      <xdr:col>15</xdr:col>
      <xdr:colOff>149225</xdr:colOff>
      <xdr:row>55</xdr:row>
      <xdr:rowOff>28122</xdr:rowOff>
    </xdr:to>
    <xdr:sp macro="" textlink="">
      <xdr:nvSpPr>
        <xdr:cNvPr id="211" name="楕円 210">
          <a:extLst>
            <a:ext uri="{FF2B5EF4-FFF2-40B4-BE49-F238E27FC236}">
              <a16:creationId xmlns:a16="http://schemas.microsoft.com/office/drawing/2014/main" xmlns="" id="{00000000-0008-0000-0400-0000D3000000}"/>
            </a:ext>
          </a:extLst>
        </xdr:cNvPr>
        <xdr:cNvSpPr/>
      </xdr:nvSpPr>
      <xdr:spPr>
        <a:xfrm>
          <a:off x="3048000" y="9356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38299</xdr:rowOff>
    </xdr:from>
    <xdr:ext cx="762000" cy="259045"/>
    <xdr:sp macro="" textlink="">
      <xdr:nvSpPr>
        <xdr:cNvPr id="212" name="テキスト ボックス 211">
          <a:extLst>
            <a:ext uri="{FF2B5EF4-FFF2-40B4-BE49-F238E27FC236}">
              <a16:creationId xmlns:a16="http://schemas.microsoft.com/office/drawing/2014/main" xmlns="" id="{00000000-0008-0000-0400-0000D4000000}"/>
            </a:ext>
          </a:extLst>
        </xdr:cNvPr>
        <xdr:cNvSpPr txBox="1"/>
      </xdr:nvSpPr>
      <xdr:spPr>
        <a:xfrm>
          <a:off x="2717800" y="9125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76200</xdr:rowOff>
    </xdr:from>
    <xdr:to>
      <xdr:col>11</xdr:col>
      <xdr:colOff>60325</xdr:colOff>
      <xdr:row>55</xdr:row>
      <xdr:rowOff>6350</xdr:rowOff>
    </xdr:to>
    <xdr:sp macro="" textlink="">
      <xdr:nvSpPr>
        <xdr:cNvPr id="213" name="楕円 212">
          <a:extLst>
            <a:ext uri="{FF2B5EF4-FFF2-40B4-BE49-F238E27FC236}">
              <a16:creationId xmlns:a16="http://schemas.microsoft.com/office/drawing/2014/main" xmlns="" id="{00000000-0008-0000-0400-0000D5000000}"/>
            </a:ext>
          </a:extLst>
        </xdr:cNvPr>
        <xdr:cNvSpPr/>
      </xdr:nvSpPr>
      <xdr:spPr>
        <a:xfrm>
          <a:off x="2159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16527</xdr:rowOff>
    </xdr:from>
    <xdr:ext cx="762000" cy="259045"/>
    <xdr:sp macro="" textlink="">
      <xdr:nvSpPr>
        <xdr:cNvPr id="214" name="テキスト ボックス 213">
          <a:extLst>
            <a:ext uri="{FF2B5EF4-FFF2-40B4-BE49-F238E27FC236}">
              <a16:creationId xmlns:a16="http://schemas.microsoft.com/office/drawing/2014/main" xmlns="" id="{00000000-0008-0000-0400-0000D6000000}"/>
            </a:ext>
          </a:extLst>
        </xdr:cNvPr>
        <xdr:cNvSpPr txBox="1"/>
      </xdr:nvSpPr>
      <xdr:spPr>
        <a:xfrm>
          <a:off x="1828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5" name="楕円 214">
          <a:extLst>
            <a:ext uri="{FF2B5EF4-FFF2-40B4-BE49-F238E27FC236}">
              <a16:creationId xmlns:a16="http://schemas.microsoft.com/office/drawing/2014/main" xmlns="" id="{00000000-0008-0000-0400-0000D7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162577</xdr:rowOff>
    </xdr:from>
    <xdr:ext cx="762000" cy="259045"/>
    <xdr:sp macro="" textlink="">
      <xdr:nvSpPr>
        <xdr:cNvPr id="216" name="テキスト ボックス 215">
          <a:extLst>
            <a:ext uri="{FF2B5EF4-FFF2-40B4-BE49-F238E27FC236}">
              <a16:creationId xmlns:a16="http://schemas.microsoft.com/office/drawing/2014/main" xmlns="" id="{00000000-0008-0000-0400-0000D8000000}"/>
            </a:ext>
          </a:extLst>
        </xdr:cNvPr>
        <xdr:cNvSpPr txBox="1"/>
      </xdr:nvSpPr>
      <xdr:spPr>
        <a:xfrm>
          <a:off x="939800" y="942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xmlns=""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その他において大きな要因を占めているのは、特別会計等への繰出金である。年度により比率に若干の増減があるが、ほぼ横ばいに推移している。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今後も特別会計等の適正な運営に資するよう、適切な繰出金を支出していく。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xmlns=""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xmlns=""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xmlns=""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xmlns=""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xmlns=""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xmlns=""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xmlns=""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xmlns=""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xmlns=""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xmlns=""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xmlns=""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xmlns=""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xmlns=""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xmlns=""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xmlns=""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xmlns=""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115570</xdr:rowOff>
    </xdr:from>
    <xdr:to>
      <xdr:col>82</xdr:col>
      <xdr:colOff>107950</xdr:colOff>
      <xdr:row>61</xdr:row>
      <xdr:rowOff>107950</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flipV="1">
          <a:off x="16510000" y="920242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80027</xdr:rowOff>
    </xdr:from>
    <xdr:ext cx="762000" cy="259045"/>
    <xdr:sp macro="" textlink="">
      <xdr:nvSpPr>
        <xdr:cNvPr id="245" name="その他最小値テキスト">
          <a:extLst>
            <a:ext uri="{FF2B5EF4-FFF2-40B4-BE49-F238E27FC236}">
              <a16:creationId xmlns:a16="http://schemas.microsoft.com/office/drawing/2014/main" xmlns="" id="{00000000-0008-0000-0400-0000F5000000}"/>
            </a:ext>
          </a:extLst>
        </xdr:cNvPr>
        <xdr:cNvSpPr txBox="1"/>
      </xdr:nvSpPr>
      <xdr:spPr>
        <a:xfrm>
          <a:off x="165989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107950</xdr:rowOff>
    </xdr:from>
    <xdr:to>
      <xdr:col>82</xdr:col>
      <xdr:colOff>196850</xdr:colOff>
      <xdr:row>61</xdr:row>
      <xdr:rowOff>107950</xdr:rowOff>
    </xdr:to>
    <xdr:cxnSp macro="">
      <xdr:nvCxnSpPr>
        <xdr:cNvPr id="246" name="直線コネクタ 245">
          <a:extLst>
            <a:ext uri="{FF2B5EF4-FFF2-40B4-BE49-F238E27FC236}">
              <a16:creationId xmlns:a16="http://schemas.microsoft.com/office/drawing/2014/main" xmlns="" id="{00000000-0008-0000-0400-0000F6000000}"/>
            </a:ext>
          </a:extLst>
        </xdr:cNvPr>
        <xdr:cNvCxnSpPr/>
      </xdr:nvCxnSpPr>
      <xdr:spPr>
        <a:xfrm>
          <a:off x="16421100" y="10566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30497</xdr:rowOff>
    </xdr:from>
    <xdr:ext cx="762000" cy="259045"/>
    <xdr:sp macro="" textlink="">
      <xdr:nvSpPr>
        <xdr:cNvPr id="247" name="その他最大値テキスト">
          <a:extLst>
            <a:ext uri="{FF2B5EF4-FFF2-40B4-BE49-F238E27FC236}">
              <a16:creationId xmlns:a16="http://schemas.microsoft.com/office/drawing/2014/main" xmlns="" id="{00000000-0008-0000-0400-0000F7000000}"/>
            </a:ext>
          </a:extLst>
        </xdr:cNvPr>
        <xdr:cNvSpPr txBox="1"/>
      </xdr:nvSpPr>
      <xdr:spPr>
        <a:xfrm>
          <a:off x="16598900" y="8945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115570</xdr:rowOff>
    </xdr:from>
    <xdr:to>
      <xdr:col>82</xdr:col>
      <xdr:colOff>196850</xdr:colOff>
      <xdr:row>53</xdr:row>
      <xdr:rowOff>115570</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6421100" y="9202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8890</xdr:rowOff>
    </xdr:from>
    <xdr:to>
      <xdr:col>82</xdr:col>
      <xdr:colOff>107950</xdr:colOff>
      <xdr:row>57</xdr:row>
      <xdr:rowOff>16510</xdr:rowOff>
    </xdr:to>
    <xdr:cxnSp macro="">
      <xdr:nvCxnSpPr>
        <xdr:cNvPr id="249" name="直線コネクタ 248">
          <a:extLst>
            <a:ext uri="{FF2B5EF4-FFF2-40B4-BE49-F238E27FC236}">
              <a16:creationId xmlns:a16="http://schemas.microsoft.com/office/drawing/2014/main" xmlns="" id="{00000000-0008-0000-0400-0000F9000000}"/>
            </a:ext>
          </a:extLst>
        </xdr:cNvPr>
        <xdr:cNvCxnSpPr/>
      </xdr:nvCxnSpPr>
      <xdr:spPr>
        <a:xfrm>
          <a:off x="15671800" y="978154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6367</xdr:rowOff>
    </xdr:from>
    <xdr:ext cx="762000" cy="259045"/>
    <xdr:sp macro="" textlink="">
      <xdr:nvSpPr>
        <xdr:cNvPr id="250" name="その他平均値テキスト">
          <a:extLst>
            <a:ext uri="{FF2B5EF4-FFF2-40B4-BE49-F238E27FC236}">
              <a16:creationId xmlns:a16="http://schemas.microsoft.com/office/drawing/2014/main" xmlns="" id="{00000000-0008-0000-0400-0000FA000000}"/>
            </a:ext>
          </a:extLst>
        </xdr:cNvPr>
        <xdr:cNvSpPr txBox="1"/>
      </xdr:nvSpPr>
      <xdr:spPr>
        <a:xfrm>
          <a:off x="16598900" y="97790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34290</xdr:rowOff>
    </xdr:from>
    <xdr:to>
      <xdr:col>82</xdr:col>
      <xdr:colOff>158750</xdr:colOff>
      <xdr:row>57</xdr:row>
      <xdr:rowOff>135890</xdr:rowOff>
    </xdr:to>
    <xdr:sp macro="" textlink="">
      <xdr:nvSpPr>
        <xdr:cNvPr id="251" name="フローチャート: 判断 250">
          <a:extLst>
            <a:ext uri="{FF2B5EF4-FFF2-40B4-BE49-F238E27FC236}">
              <a16:creationId xmlns:a16="http://schemas.microsoft.com/office/drawing/2014/main" xmlns="" id="{00000000-0008-0000-0400-0000FB000000}"/>
            </a:ext>
          </a:extLst>
        </xdr:cNvPr>
        <xdr:cNvSpPr/>
      </xdr:nvSpPr>
      <xdr:spPr>
        <a:xfrm>
          <a:off x="16459200" y="9806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8890</xdr:rowOff>
    </xdr:from>
    <xdr:to>
      <xdr:col>78</xdr:col>
      <xdr:colOff>69850</xdr:colOff>
      <xdr:row>57</xdr:row>
      <xdr:rowOff>153670</xdr:rowOff>
    </xdr:to>
    <xdr:cxnSp macro="">
      <xdr:nvCxnSpPr>
        <xdr:cNvPr id="252" name="直線コネクタ 251">
          <a:extLst>
            <a:ext uri="{FF2B5EF4-FFF2-40B4-BE49-F238E27FC236}">
              <a16:creationId xmlns:a16="http://schemas.microsoft.com/office/drawing/2014/main" xmlns="" id="{00000000-0008-0000-0400-0000FC000000}"/>
            </a:ext>
          </a:extLst>
        </xdr:cNvPr>
        <xdr:cNvCxnSpPr/>
      </xdr:nvCxnSpPr>
      <xdr:spPr>
        <a:xfrm flipV="1">
          <a:off x="14782800" y="9781540"/>
          <a:ext cx="889000" cy="14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3" name="フローチャート: 判断 252">
          <a:extLst>
            <a:ext uri="{FF2B5EF4-FFF2-40B4-BE49-F238E27FC236}">
              <a16:creationId xmlns:a16="http://schemas.microsoft.com/office/drawing/2014/main" xmlns="" id="{00000000-0008-0000-0400-0000FD000000}"/>
            </a:ext>
          </a:extLst>
        </xdr:cNvPr>
        <xdr:cNvSpPr/>
      </xdr:nvSpPr>
      <xdr:spPr>
        <a:xfrm>
          <a:off x="156210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54" name="テキスト ボックス 253">
          <a:extLst>
            <a:ext uri="{FF2B5EF4-FFF2-40B4-BE49-F238E27FC236}">
              <a16:creationId xmlns:a16="http://schemas.microsoft.com/office/drawing/2014/main" xmlns="" id="{00000000-0008-0000-0400-0000FE00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92710</xdr:rowOff>
    </xdr:from>
    <xdr:to>
      <xdr:col>73</xdr:col>
      <xdr:colOff>180975</xdr:colOff>
      <xdr:row>57</xdr:row>
      <xdr:rowOff>153670</xdr:rowOff>
    </xdr:to>
    <xdr:cxnSp macro="">
      <xdr:nvCxnSpPr>
        <xdr:cNvPr id="255" name="直線コネクタ 254">
          <a:extLst>
            <a:ext uri="{FF2B5EF4-FFF2-40B4-BE49-F238E27FC236}">
              <a16:creationId xmlns:a16="http://schemas.microsoft.com/office/drawing/2014/main" xmlns="" id="{00000000-0008-0000-0400-0000FF000000}"/>
            </a:ext>
          </a:extLst>
        </xdr:cNvPr>
        <xdr:cNvCxnSpPr/>
      </xdr:nvCxnSpPr>
      <xdr:spPr>
        <a:xfrm>
          <a:off x="13893800" y="98653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11430</xdr:rowOff>
    </xdr:from>
    <xdr:to>
      <xdr:col>74</xdr:col>
      <xdr:colOff>31750</xdr:colOff>
      <xdr:row>57</xdr:row>
      <xdr:rowOff>113030</xdr:rowOff>
    </xdr:to>
    <xdr:sp macro="" textlink="">
      <xdr:nvSpPr>
        <xdr:cNvPr id="256" name="フローチャート: 判断 255">
          <a:extLst>
            <a:ext uri="{FF2B5EF4-FFF2-40B4-BE49-F238E27FC236}">
              <a16:creationId xmlns:a16="http://schemas.microsoft.com/office/drawing/2014/main" xmlns="" id="{00000000-0008-0000-0400-000000010000}"/>
            </a:ext>
          </a:extLst>
        </xdr:cNvPr>
        <xdr:cNvSpPr/>
      </xdr:nvSpPr>
      <xdr:spPr>
        <a:xfrm>
          <a:off x="14732000" y="9784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123207</xdr:rowOff>
    </xdr:from>
    <xdr:ext cx="762000" cy="259045"/>
    <xdr:sp macro="" textlink="">
      <xdr:nvSpPr>
        <xdr:cNvPr id="257" name="テキスト ボックス 256">
          <a:extLst>
            <a:ext uri="{FF2B5EF4-FFF2-40B4-BE49-F238E27FC236}">
              <a16:creationId xmlns:a16="http://schemas.microsoft.com/office/drawing/2014/main" xmlns="" id="{00000000-0008-0000-0400-000001010000}"/>
            </a:ext>
          </a:extLst>
        </xdr:cNvPr>
        <xdr:cNvSpPr txBox="1"/>
      </xdr:nvSpPr>
      <xdr:spPr>
        <a:xfrm>
          <a:off x="14401800" y="955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46990</xdr:rowOff>
    </xdr:from>
    <xdr:to>
      <xdr:col>69</xdr:col>
      <xdr:colOff>92075</xdr:colOff>
      <xdr:row>57</xdr:row>
      <xdr:rowOff>92710</xdr:rowOff>
    </xdr:to>
    <xdr:cxnSp macro="">
      <xdr:nvCxnSpPr>
        <xdr:cNvPr id="258" name="直線コネクタ 257">
          <a:extLst>
            <a:ext uri="{FF2B5EF4-FFF2-40B4-BE49-F238E27FC236}">
              <a16:creationId xmlns:a16="http://schemas.microsoft.com/office/drawing/2014/main" xmlns="" id="{00000000-0008-0000-0400-000002010000}"/>
            </a:ext>
          </a:extLst>
        </xdr:cNvPr>
        <xdr:cNvCxnSpPr/>
      </xdr:nvCxnSpPr>
      <xdr:spPr>
        <a:xfrm>
          <a:off x="13004800" y="981964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3810</xdr:rowOff>
    </xdr:from>
    <xdr:to>
      <xdr:col>69</xdr:col>
      <xdr:colOff>142875</xdr:colOff>
      <xdr:row>57</xdr:row>
      <xdr:rowOff>105410</xdr:rowOff>
    </xdr:to>
    <xdr:sp macro="" textlink="">
      <xdr:nvSpPr>
        <xdr:cNvPr id="259" name="フローチャート: 判断 258">
          <a:extLst>
            <a:ext uri="{FF2B5EF4-FFF2-40B4-BE49-F238E27FC236}">
              <a16:creationId xmlns:a16="http://schemas.microsoft.com/office/drawing/2014/main" xmlns="" id="{00000000-0008-0000-0400-000003010000}"/>
            </a:ext>
          </a:extLst>
        </xdr:cNvPr>
        <xdr:cNvSpPr/>
      </xdr:nvSpPr>
      <xdr:spPr>
        <a:xfrm>
          <a:off x="13843000" y="9776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115587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3512800" y="9545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137160</xdr:rowOff>
    </xdr:from>
    <xdr:to>
      <xdr:col>65</xdr:col>
      <xdr:colOff>53975</xdr:colOff>
      <xdr:row>57</xdr:row>
      <xdr:rowOff>67310</xdr:rowOff>
    </xdr:to>
    <xdr:sp macro="" textlink="">
      <xdr:nvSpPr>
        <xdr:cNvPr id="261" name="フローチャート: 判断 260">
          <a:extLst>
            <a:ext uri="{FF2B5EF4-FFF2-40B4-BE49-F238E27FC236}">
              <a16:creationId xmlns:a16="http://schemas.microsoft.com/office/drawing/2014/main" xmlns="" id="{00000000-0008-0000-0400-000005010000}"/>
            </a:ext>
          </a:extLst>
        </xdr:cNvPr>
        <xdr:cNvSpPr/>
      </xdr:nvSpPr>
      <xdr:spPr>
        <a:xfrm>
          <a:off x="12954000" y="9738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77487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2623800" y="9507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xmlns=""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xmlns=""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xmlns=""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137160</xdr:rowOff>
    </xdr:from>
    <xdr:to>
      <xdr:col>82</xdr:col>
      <xdr:colOff>158750</xdr:colOff>
      <xdr:row>57</xdr:row>
      <xdr:rowOff>67310</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6459200" y="973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153687</xdr:rowOff>
    </xdr:from>
    <xdr:ext cx="762000" cy="259045"/>
    <xdr:sp macro="" textlink="">
      <xdr:nvSpPr>
        <xdr:cNvPr id="269" name="その他該当値テキスト">
          <a:extLst>
            <a:ext uri="{FF2B5EF4-FFF2-40B4-BE49-F238E27FC236}">
              <a16:creationId xmlns:a16="http://schemas.microsoft.com/office/drawing/2014/main" xmlns="" id="{00000000-0008-0000-0400-00000D010000}"/>
            </a:ext>
          </a:extLst>
        </xdr:cNvPr>
        <xdr:cNvSpPr txBox="1"/>
      </xdr:nvSpPr>
      <xdr:spPr>
        <a:xfrm>
          <a:off x="16598900" y="9583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129540</xdr:rowOff>
    </xdr:from>
    <xdr:to>
      <xdr:col>78</xdr:col>
      <xdr:colOff>120650</xdr:colOff>
      <xdr:row>57</xdr:row>
      <xdr:rowOff>59690</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5621000" y="9730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69867</xdr:rowOff>
    </xdr:from>
    <xdr:ext cx="7366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5290800" y="949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102870</xdr:rowOff>
    </xdr:from>
    <xdr:to>
      <xdr:col>74</xdr:col>
      <xdr:colOff>31750</xdr:colOff>
      <xdr:row>58</xdr:row>
      <xdr:rowOff>33020</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4732000" y="9875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17797</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4401800" y="996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41910</xdr:rowOff>
    </xdr:from>
    <xdr:to>
      <xdr:col>69</xdr:col>
      <xdr:colOff>142875</xdr:colOff>
      <xdr:row>57</xdr:row>
      <xdr:rowOff>143510</xdr:rowOff>
    </xdr:to>
    <xdr:sp macro="" textlink="">
      <xdr:nvSpPr>
        <xdr:cNvPr id="274" name="楕円 273">
          <a:extLst>
            <a:ext uri="{FF2B5EF4-FFF2-40B4-BE49-F238E27FC236}">
              <a16:creationId xmlns:a16="http://schemas.microsoft.com/office/drawing/2014/main" xmlns="" id="{00000000-0008-0000-0400-000012010000}"/>
            </a:ext>
          </a:extLst>
        </xdr:cNvPr>
        <xdr:cNvSpPr/>
      </xdr:nvSpPr>
      <xdr:spPr>
        <a:xfrm>
          <a:off x="13843000" y="9814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128287</xdr:rowOff>
    </xdr:from>
    <xdr:ext cx="762000" cy="259045"/>
    <xdr:sp macro="" textlink="">
      <xdr:nvSpPr>
        <xdr:cNvPr id="275" name="テキスト ボックス 274">
          <a:extLst>
            <a:ext uri="{FF2B5EF4-FFF2-40B4-BE49-F238E27FC236}">
              <a16:creationId xmlns:a16="http://schemas.microsoft.com/office/drawing/2014/main" xmlns="" id="{00000000-0008-0000-0400-000013010000}"/>
            </a:ext>
          </a:extLst>
        </xdr:cNvPr>
        <xdr:cNvSpPr txBox="1"/>
      </xdr:nvSpPr>
      <xdr:spPr>
        <a:xfrm>
          <a:off x="13512800" y="9900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167640</xdr:rowOff>
    </xdr:from>
    <xdr:to>
      <xdr:col>65</xdr:col>
      <xdr:colOff>53975</xdr:colOff>
      <xdr:row>57</xdr:row>
      <xdr:rowOff>97790</xdr:rowOff>
    </xdr:to>
    <xdr:sp macro="" textlink="">
      <xdr:nvSpPr>
        <xdr:cNvPr id="276" name="楕円 275">
          <a:extLst>
            <a:ext uri="{FF2B5EF4-FFF2-40B4-BE49-F238E27FC236}">
              <a16:creationId xmlns:a16="http://schemas.microsoft.com/office/drawing/2014/main" xmlns="" id="{00000000-0008-0000-0400-000014010000}"/>
            </a:ext>
          </a:extLst>
        </xdr:cNvPr>
        <xdr:cNvSpPr/>
      </xdr:nvSpPr>
      <xdr:spPr>
        <a:xfrm>
          <a:off x="12954000" y="9768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82567</xdr:rowOff>
    </xdr:from>
    <xdr:ext cx="762000" cy="259045"/>
    <xdr:sp macro="" textlink="">
      <xdr:nvSpPr>
        <xdr:cNvPr id="277" name="テキスト ボックス 276">
          <a:extLst>
            <a:ext uri="{FF2B5EF4-FFF2-40B4-BE49-F238E27FC236}">
              <a16:creationId xmlns:a16="http://schemas.microsoft.com/office/drawing/2014/main" xmlns="" id="{00000000-0008-0000-0400-000015010000}"/>
            </a:ext>
          </a:extLst>
        </xdr:cNvPr>
        <xdr:cNvSpPr txBox="1"/>
      </xdr:nvSpPr>
      <xdr:spPr>
        <a:xfrm>
          <a:off x="12623800" y="9855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xmlns=""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xmlns=""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xmlns=""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xmlns=""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xmlns=""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消防事務の委託や清掃業務等を一部事務組合で実施しているため、その負担金等の支出が主な内容である。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類似団体との比率の比較では同水準であるが、２８・２９・３０年度は土地区画整理事業に係る補助が増加してい</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０１年度はプレミアム商品券事業補助が増加している。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今後とも各種団体等への負担の適正化を図り、経費の節減と安定した財政運営を図る。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xmlns=""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xmlns=""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xmlns=""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41</xdr:row>
      <xdr:rowOff>51562</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flipV="1">
          <a:off x="16510000" y="5883148"/>
          <a:ext cx="0" cy="1197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23639</xdr:rowOff>
    </xdr:from>
    <xdr:ext cx="762000" cy="259045"/>
    <xdr:sp macro="" textlink="">
      <xdr:nvSpPr>
        <xdr:cNvPr id="303" name="補助費等最小値テキスト">
          <a:extLst>
            <a:ext uri="{FF2B5EF4-FFF2-40B4-BE49-F238E27FC236}">
              <a16:creationId xmlns:a16="http://schemas.microsoft.com/office/drawing/2014/main" xmlns="" id="{00000000-0008-0000-0400-00002F010000}"/>
            </a:ext>
          </a:extLst>
        </xdr:cNvPr>
        <xdr:cNvSpPr txBox="1"/>
      </xdr:nvSpPr>
      <xdr:spPr>
        <a:xfrm>
          <a:off x="16598900" y="7053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51562</xdr:rowOff>
    </xdr:from>
    <xdr:to>
      <xdr:col>82</xdr:col>
      <xdr:colOff>196850</xdr:colOff>
      <xdr:row>41</xdr:row>
      <xdr:rowOff>51562</xdr:rowOff>
    </xdr:to>
    <xdr:cxnSp macro="">
      <xdr:nvCxnSpPr>
        <xdr:cNvPr id="304" name="直線コネクタ 303">
          <a:extLst>
            <a:ext uri="{FF2B5EF4-FFF2-40B4-BE49-F238E27FC236}">
              <a16:creationId xmlns:a16="http://schemas.microsoft.com/office/drawing/2014/main" xmlns="" id="{00000000-0008-0000-0400-000030010000}"/>
            </a:ext>
          </a:extLst>
        </xdr:cNvPr>
        <xdr:cNvCxnSpPr/>
      </xdr:nvCxnSpPr>
      <xdr:spPr>
        <a:xfrm>
          <a:off x="16421100" y="70810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5" name="補助費等最大値テキスト">
          <a:extLst>
            <a:ext uri="{FF2B5EF4-FFF2-40B4-BE49-F238E27FC236}">
              <a16:creationId xmlns:a16="http://schemas.microsoft.com/office/drawing/2014/main" xmlns="" id="{00000000-0008-0000-0400-000031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5842</xdr:rowOff>
    </xdr:from>
    <xdr:to>
      <xdr:col>82</xdr:col>
      <xdr:colOff>107950</xdr:colOff>
      <xdr:row>37</xdr:row>
      <xdr:rowOff>14986</xdr:rowOff>
    </xdr:to>
    <xdr:cxnSp macro="">
      <xdr:nvCxnSpPr>
        <xdr:cNvPr id="307" name="直線コネクタ 306">
          <a:extLst>
            <a:ext uri="{FF2B5EF4-FFF2-40B4-BE49-F238E27FC236}">
              <a16:creationId xmlns:a16="http://schemas.microsoft.com/office/drawing/2014/main" xmlns="" id="{00000000-0008-0000-0400-000033010000}"/>
            </a:ext>
          </a:extLst>
        </xdr:cNvPr>
        <xdr:cNvCxnSpPr/>
      </xdr:nvCxnSpPr>
      <xdr:spPr>
        <a:xfrm>
          <a:off x="15671800" y="634949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135145</xdr:rowOff>
    </xdr:from>
    <xdr:ext cx="762000" cy="259045"/>
    <xdr:sp macro="" textlink="">
      <xdr:nvSpPr>
        <xdr:cNvPr id="308" name="補助費等平均値テキスト">
          <a:extLst>
            <a:ext uri="{FF2B5EF4-FFF2-40B4-BE49-F238E27FC236}">
              <a16:creationId xmlns:a16="http://schemas.microsoft.com/office/drawing/2014/main" xmlns="" id="{00000000-0008-0000-0400-000034010000}"/>
            </a:ext>
          </a:extLst>
        </xdr:cNvPr>
        <xdr:cNvSpPr txBox="1"/>
      </xdr:nvSpPr>
      <xdr:spPr>
        <a:xfrm>
          <a:off x="16598900" y="6307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163068</xdr:rowOff>
    </xdr:from>
    <xdr:to>
      <xdr:col>82</xdr:col>
      <xdr:colOff>158750</xdr:colOff>
      <xdr:row>37</xdr:row>
      <xdr:rowOff>93218</xdr:rowOff>
    </xdr:to>
    <xdr:sp macro="" textlink="">
      <xdr:nvSpPr>
        <xdr:cNvPr id="309" name="フローチャート: 判断 308">
          <a:extLst>
            <a:ext uri="{FF2B5EF4-FFF2-40B4-BE49-F238E27FC236}">
              <a16:creationId xmlns:a16="http://schemas.microsoft.com/office/drawing/2014/main" xmlns="" id="{00000000-0008-0000-0400-000035010000}"/>
            </a:ext>
          </a:extLst>
        </xdr:cNvPr>
        <xdr:cNvSpPr/>
      </xdr:nvSpPr>
      <xdr:spPr>
        <a:xfrm>
          <a:off x="164592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5842</xdr:rowOff>
    </xdr:from>
    <xdr:to>
      <xdr:col>78</xdr:col>
      <xdr:colOff>69850</xdr:colOff>
      <xdr:row>37</xdr:row>
      <xdr:rowOff>10414</xdr:rowOff>
    </xdr:to>
    <xdr:cxnSp macro="">
      <xdr:nvCxnSpPr>
        <xdr:cNvPr id="310" name="直線コネクタ 309">
          <a:extLst>
            <a:ext uri="{FF2B5EF4-FFF2-40B4-BE49-F238E27FC236}">
              <a16:creationId xmlns:a16="http://schemas.microsoft.com/office/drawing/2014/main" xmlns="" id="{00000000-0008-0000-0400-000036010000}"/>
            </a:ext>
          </a:extLst>
        </xdr:cNvPr>
        <xdr:cNvCxnSpPr/>
      </xdr:nvCxnSpPr>
      <xdr:spPr>
        <a:xfrm flipV="1">
          <a:off x="14782800" y="634949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135636</xdr:rowOff>
    </xdr:from>
    <xdr:to>
      <xdr:col>78</xdr:col>
      <xdr:colOff>120650</xdr:colOff>
      <xdr:row>37</xdr:row>
      <xdr:rowOff>65786</xdr:rowOff>
    </xdr:to>
    <xdr:sp macro="" textlink="">
      <xdr:nvSpPr>
        <xdr:cNvPr id="311" name="フローチャート: 判断 310">
          <a:extLst>
            <a:ext uri="{FF2B5EF4-FFF2-40B4-BE49-F238E27FC236}">
              <a16:creationId xmlns:a16="http://schemas.microsoft.com/office/drawing/2014/main" xmlns="" id="{00000000-0008-0000-0400-000037010000}"/>
            </a:ext>
          </a:extLst>
        </xdr:cNvPr>
        <xdr:cNvSpPr/>
      </xdr:nvSpPr>
      <xdr:spPr>
        <a:xfrm>
          <a:off x="15621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50563</xdr:rowOff>
    </xdr:from>
    <xdr:ext cx="736600" cy="259045"/>
    <xdr:sp macro="" textlink="">
      <xdr:nvSpPr>
        <xdr:cNvPr id="312" name="テキスト ボックス 311">
          <a:extLst>
            <a:ext uri="{FF2B5EF4-FFF2-40B4-BE49-F238E27FC236}">
              <a16:creationId xmlns:a16="http://schemas.microsoft.com/office/drawing/2014/main" xmlns="" id="{00000000-0008-0000-0400-000038010000}"/>
            </a:ext>
          </a:extLst>
        </xdr:cNvPr>
        <xdr:cNvSpPr txBox="1"/>
      </xdr:nvSpPr>
      <xdr:spPr>
        <a:xfrm>
          <a:off x="15290800" y="6394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10414</xdr:rowOff>
    </xdr:from>
    <xdr:to>
      <xdr:col>73</xdr:col>
      <xdr:colOff>180975</xdr:colOff>
      <xdr:row>37</xdr:row>
      <xdr:rowOff>19558</xdr:rowOff>
    </xdr:to>
    <xdr:cxnSp macro="">
      <xdr:nvCxnSpPr>
        <xdr:cNvPr id="313" name="直線コネクタ 312">
          <a:extLst>
            <a:ext uri="{FF2B5EF4-FFF2-40B4-BE49-F238E27FC236}">
              <a16:creationId xmlns:a16="http://schemas.microsoft.com/office/drawing/2014/main" xmlns="" id="{00000000-0008-0000-0400-000039010000}"/>
            </a:ext>
          </a:extLst>
        </xdr:cNvPr>
        <xdr:cNvCxnSpPr/>
      </xdr:nvCxnSpPr>
      <xdr:spPr>
        <a:xfrm flipV="1">
          <a:off x="13893800" y="635406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135636</xdr:rowOff>
    </xdr:from>
    <xdr:to>
      <xdr:col>74</xdr:col>
      <xdr:colOff>31750</xdr:colOff>
      <xdr:row>37</xdr:row>
      <xdr:rowOff>65786</xdr:rowOff>
    </xdr:to>
    <xdr:sp macro="" textlink="">
      <xdr:nvSpPr>
        <xdr:cNvPr id="314" name="フローチャート: 判断 313">
          <a:extLst>
            <a:ext uri="{FF2B5EF4-FFF2-40B4-BE49-F238E27FC236}">
              <a16:creationId xmlns:a16="http://schemas.microsoft.com/office/drawing/2014/main" xmlns="" id="{00000000-0008-0000-0400-00003A010000}"/>
            </a:ext>
          </a:extLst>
        </xdr:cNvPr>
        <xdr:cNvSpPr/>
      </xdr:nvSpPr>
      <xdr:spPr>
        <a:xfrm>
          <a:off x="14732000" y="6307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50563</xdr:rowOff>
    </xdr:from>
    <xdr:ext cx="762000" cy="259045"/>
    <xdr:sp macro="" textlink="">
      <xdr:nvSpPr>
        <xdr:cNvPr id="315" name="テキスト ボックス 314">
          <a:extLst>
            <a:ext uri="{FF2B5EF4-FFF2-40B4-BE49-F238E27FC236}">
              <a16:creationId xmlns:a16="http://schemas.microsoft.com/office/drawing/2014/main" xmlns="" id="{00000000-0008-0000-0400-00003B010000}"/>
            </a:ext>
          </a:extLst>
        </xdr:cNvPr>
        <xdr:cNvSpPr txBox="1"/>
      </xdr:nvSpPr>
      <xdr:spPr>
        <a:xfrm>
          <a:off x="14401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19558</xdr:rowOff>
    </xdr:from>
    <xdr:to>
      <xdr:col>69</xdr:col>
      <xdr:colOff>92075</xdr:colOff>
      <xdr:row>37</xdr:row>
      <xdr:rowOff>56134</xdr:rowOff>
    </xdr:to>
    <xdr:cxnSp macro="">
      <xdr:nvCxnSpPr>
        <xdr:cNvPr id="316" name="直線コネクタ 315">
          <a:extLst>
            <a:ext uri="{FF2B5EF4-FFF2-40B4-BE49-F238E27FC236}">
              <a16:creationId xmlns:a16="http://schemas.microsoft.com/office/drawing/2014/main" xmlns="" id="{00000000-0008-0000-0400-00003C010000}"/>
            </a:ext>
          </a:extLst>
        </xdr:cNvPr>
        <xdr:cNvCxnSpPr/>
      </xdr:nvCxnSpPr>
      <xdr:spPr>
        <a:xfrm flipV="1">
          <a:off x="13004800" y="63632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131064</xdr:rowOff>
    </xdr:from>
    <xdr:to>
      <xdr:col>69</xdr:col>
      <xdr:colOff>142875</xdr:colOff>
      <xdr:row>37</xdr:row>
      <xdr:rowOff>61214</xdr:rowOff>
    </xdr:to>
    <xdr:sp macro="" textlink="">
      <xdr:nvSpPr>
        <xdr:cNvPr id="317" name="フローチャート: 判断 316">
          <a:extLst>
            <a:ext uri="{FF2B5EF4-FFF2-40B4-BE49-F238E27FC236}">
              <a16:creationId xmlns:a16="http://schemas.microsoft.com/office/drawing/2014/main" xmlns="" id="{00000000-0008-0000-0400-00003D010000}"/>
            </a:ext>
          </a:extLst>
        </xdr:cNvPr>
        <xdr:cNvSpPr/>
      </xdr:nvSpPr>
      <xdr:spPr>
        <a:xfrm>
          <a:off x="13843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71391</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3512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89916</xdr:rowOff>
    </xdr:from>
    <xdr:to>
      <xdr:col>65</xdr:col>
      <xdr:colOff>53975</xdr:colOff>
      <xdr:row>37</xdr:row>
      <xdr:rowOff>20066</xdr:rowOff>
    </xdr:to>
    <xdr:sp macro="" textlink="">
      <xdr:nvSpPr>
        <xdr:cNvPr id="319" name="フローチャート: 判断 318">
          <a:extLst>
            <a:ext uri="{FF2B5EF4-FFF2-40B4-BE49-F238E27FC236}">
              <a16:creationId xmlns:a16="http://schemas.microsoft.com/office/drawing/2014/main" xmlns="" id="{00000000-0008-0000-0400-00003F010000}"/>
            </a:ext>
          </a:extLst>
        </xdr:cNvPr>
        <xdr:cNvSpPr/>
      </xdr:nvSpPr>
      <xdr:spPr>
        <a:xfrm>
          <a:off x="12954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30243</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2623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xmlns=""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xmlns=""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xmlns=""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135636</xdr:rowOff>
    </xdr:from>
    <xdr:to>
      <xdr:col>82</xdr:col>
      <xdr:colOff>158750</xdr:colOff>
      <xdr:row>37</xdr:row>
      <xdr:rowOff>65786</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64592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35</xdr:row>
      <xdr:rowOff>152163</xdr:rowOff>
    </xdr:from>
    <xdr:ext cx="762000" cy="259045"/>
    <xdr:sp macro="" textlink="">
      <xdr:nvSpPr>
        <xdr:cNvPr id="327" name="補助費等該当値テキスト">
          <a:extLst>
            <a:ext uri="{FF2B5EF4-FFF2-40B4-BE49-F238E27FC236}">
              <a16:creationId xmlns:a16="http://schemas.microsoft.com/office/drawing/2014/main" xmlns="" id="{00000000-0008-0000-0400-000047010000}"/>
            </a:ext>
          </a:extLst>
        </xdr:cNvPr>
        <xdr:cNvSpPr txBox="1"/>
      </xdr:nvSpPr>
      <xdr:spPr>
        <a:xfrm>
          <a:off x="16598900" y="6152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126492</xdr:rowOff>
    </xdr:from>
    <xdr:to>
      <xdr:col>78</xdr:col>
      <xdr:colOff>120650</xdr:colOff>
      <xdr:row>37</xdr:row>
      <xdr:rowOff>56642</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5621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66819</xdr:rowOff>
    </xdr:from>
    <xdr:ext cx="7366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5290800" y="6067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131064</xdr:rowOff>
    </xdr:from>
    <xdr:to>
      <xdr:col>74</xdr:col>
      <xdr:colOff>31750</xdr:colOff>
      <xdr:row>37</xdr:row>
      <xdr:rowOff>61214</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4732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71391</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4401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36</xdr:row>
      <xdr:rowOff>140208</xdr:rowOff>
    </xdr:from>
    <xdr:to>
      <xdr:col>69</xdr:col>
      <xdr:colOff>142875</xdr:colOff>
      <xdr:row>37</xdr:row>
      <xdr:rowOff>70358</xdr:rowOff>
    </xdr:to>
    <xdr:sp macro="" textlink="">
      <xdr:nvSpPr>
        <xdr:cNvPr id="332" name="楕円 331">
          <a:extLst>
            <a:ext uri="{FF2B5EF4-FFF2-40B4-BE49-F238E27FC236}">
              <a16:creationId xmlns:a16="http://schemas.microsoft.com/office/drawing/2014/main" xmlns="" id="{00000000-0008-0000-0400-00004C010000}"/>
            </a:ext>
          </a:extLst>
        </xdr:cNvPr>
        <xdr:cNvSpPr/>
      </xdr:nvSpPr>
      <xdr:spPr>
        <a:xfrm>
          <a:off x="13843000" y="6312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55135</xdr:rowOff>
    </xdr:from>
    <xdr:ext cx="762000" cy="259045"/>
    <xdr:sp macro="" textlink="">
      <xdr:nvSpPr>
        <xdr:cNvPr id="333" name="テキスト ボックス 332">
          <a:extLst>
            <a:ext uri="{FF2B5EF4-FFF2-40B4-BE49-F238E27FC236}">
              <a16:creationId xmlns:a16="http://schemas.microsoft.com/office/drawing/2014/main" xmlns="" id="{00000000-0008-0000-0400-00004D010000}"/>
            </a:ext>
          </a:extLst>
        </xdr:cNvPr>
        <xdr:cNvSpPr txBox="1"/>
      </xdr:nvSpPr>
      <xdr:spPr>
        <a:xfrm>
          <a:off x="13512800" y="6398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5334</xdr:rowOff>
    </xdr:from>
    <xdr:to>
      <xdr:col>65</xdr:col>
      <xdr:colOff>53975</xdr:colOff>
      <xdr:row>37</xdr:row>
      <xdr:rowOff>106934</xdr:rowOff>
    </xdr:to>
    <xdr:sp macro="" textlink="">
      <xdr:nvSpPr>
        <xdr:cNvPr id="334" name="楕円 333">
          <a:extLst>
            <a:ext uri="{FF2B5EF4-FFF2-40B4-BE49-F238E27FC236}">
              <a16:creationId xmlns:a16="http://schemas.microsoft.com/office/drawing/2014/main" xmlns="" id="{00000000-0008-0000-0400-00004E010000}"/>
            </a:ext>
          </a:extLst>
        </xdr:cNvPr>
        <xdr:cNvSpPr/>
      </xdr:nvSpPr>
      <xdr:spPr>
        <a:xfrm>
          <a:off x="12954000" y="6348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91711</xdr:rowOff>
    </xdr:from>
    <xdr:ext cx="762000" cy="259045"/>
    <xdr:sp macro="" textlink="">
      <xdr:nvSpPr>
        <xdr:cNvPr id="335" name="テキスト ボックス 334">
          <a:extLst>
            <a:ext uri="{FF2B5EF4-FFF2-40B4-BE49-F238E27FC236}">
              <a16:creationId xmlns:a16="http://schemas.microsoft.com/office/drawing/2014/main" xmlns="" id="{00000000-0008-0000-0400-00004F010000}"/>
            </a:ext>
          </a:extLst>
        </xdr:cNvPr>
        <xdr:cNvSpPr txBox="1"/>
      </xdr:nvSpPr>
      <xdr:spPr>
        <a:xfrm>
          <a:off x="12623800" y="6435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xmlns=""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xmlns=""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xmlns=""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xmlns=""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xmlns=""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地方債の発行を極力抑制し、後年度に負担を残さない財政運営を行ってきたことなどから、類似団体の比率を大きく下回っている。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今後も適正な事業選択と地方債の発行に努め、公債費の割合が高くならないような財政運営を行っていく。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xmlns=""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xmlns=""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88138</xdr:rowOff>
    </xdr:from>
    <xdr:to>
      <xdr:col>24</xdr:col>
      <xdr:colOff>25400</xdr:colOff>
      <xdr:row>80</xdr:row>
      <xdr:rowOff>8128</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flipV="1">
          <a:off x="4826000" y="12603988"/>
          <a:ext cx="0" cy="11201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151655</xdr:rowOff>
    </xdr:from>
    <xdr:ext cx="762000" cy="259045"/>
    <xdr:sp macro="" textlink="">
      <xdr:nvSpPr>
        <xdr:cNvPr id="361" name="公債費最小値テキスト">
          <a:extLst>
            <a:ext uri="{FF2B5EF4-FFF2-40B4-BE49-F238E27FC236}">
              <a16:creationId xmlns:a16="http://schemas.microsoft.com/office/drawing/2014/main" xmlns="" id="{00000000-0008-0000-0400-000069010000}"/>
            </a:ext>
          </a:extLst>
        </xdr:cNvPr>
        <xdr:cNvSpPr txBox="1"/>
      </xdr:nvSpPr>
      <xdr:spPr>
        <a:xfrm>
          <a:off x="4914900" y="13696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8128</xdr:rowOff>
    </xdr:from>
    <xdr:to>
      <xdr:col>24</xdr:col>
      <xdr:colOff>114300</xdr:colOff>
      <xdr:row>80</xdr:row>
      <xdr:rowOff>8128</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37241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3065</xdr:rowOff>
    </xdr:from>
    <xdr:ext cx="762000" cy="259045"/>
    <xdr:sp macro="" textlink="">
      <xdr:nvSpPr>
        <xdr:cNvPr id="363" name="公債費最大値テキスト">
          <a:extLst>
            <a:ext uri="{FF2B5EF4-FFF2-40B4-BE49-F238E27FC236}">
              <a16:creationId xmlns:a16="http://schemas.microsoft.com/office/drawing/2014/main" xmlns="" id="{00000000-0008-0000-0400-00006B010000}"/>
            </a:ext>
          </a:extLst>
        </xdr:cNvPr>
        <xdr:cNvSpPr txBox="1"/>
      </xdr:nvSpPr>
      <xdr:spPr>
        <a:xfrm>
          <a:off x="4914900" y="123474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88138</xdr:rowOff>
    </xdr:from>
    <xdr:to>
      <xdr:col>24</xdr:col>
      <xdr:colOff>114300</xdr:colOff>
      <xdr:row>73</xdr:row>
      <xdr:rowOff>88138</xdr:rowOff>
    </xdr:to>
    <xdr:cxnSp macro="">
      <xdr:nvCxnSpPr>
        <xdr:cNvPr id="364" name="直線コネクタ 363">
          <a:extLst>
            <a:ext uri="{FF2B5EF4-FFF2-40B4-BE49-F238E27FC236}">
              <a16:creationId xmlns:a16="http://schemas.microsoft.com/office/drawing/2014/main" xmlns="" id="{00000000-0008-0000-0400-00006C010000}"/>
            </a:ext>
          </a:extLst>
        </xdr:cNvPr>
        <xdr:cNvCxnSpPr/>
      </xdr:nvCxnSpPr>
      <xdr:spPr>
        <a:xfrm>
          <a:off x="4737100" y="12603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104140</xdr:rowOff>
    </xdr:from>
    <xdr:to>
      <xdr:col>24</xdr:col>
      <xdr:colOff>25400</xdr:colOff>
      <xdr:row>74</xdr:row>
      <xdr:rowOff>113284</xdr:rowOff>
    </xdr:to>
    <xdr:cxnSp macro="">
      <xdr:nvCxnSpPr>
        <xdr:cNvPr id="365" name="直線コネクタ 364">
          <a:extLst>
            <a:ext uri="{FF2B5EF4-FFF2-40B4-BE49-F238E27FC236}">
              <a16:creationId xmlns:a16="http://schemas.microsoft.com/office/drawing/2014/main" xmlns="" id="{00000000-0008-0000-0400-00006D010000}"/>
            </a:ext>
          </a:extLst>
        </xdr:cNvPr>
        <xdr:cNvCxnSpPr/>
      </xdr:nvCxnSpPr>
      <xdr:spPr>
        <a:xfrm>
          <a:off x="3987800" y="12791440"/>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167149</xdr:rowOff>
    </xdr:from>
    <xdr:ext cx="762000" cy="259045"/>
    <xdr:sp macro="" textlink="">
      <xdr:nvSpPr>
        <xdr:cNvPr id="366" name="公債費平均値テキスト">
          <a:extLst>
            <a:ext uri="{FF2B5EF4-FFF2-40B4-BE49-F238E27FC236}">
              <a16:creationId xmlns:a16="http://schemas.microsoft.com/office/drawing/2014/main" xmlns="" id="{00000000-0008-0000-0400-00006E010000}"/>
            </a:ext>
          </a:extLst>
        </xdr:cNvPr>
        <xdr:cNvSpPr txBox="1"/>
      </xdr:nvSpPr>
      <xdr:spPr>
        <a:xfrm>
          <a:off x="4914900" y="131973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23622</xdr:rowOff>
    </xdr:from>
    <xdr:to>
      <xdr:col>24</xdr:col>
      <xdr:colOff>76200</xdr:colOff>
      <xdr:row>77</xdr:row>
      <xdr:rowOff>125222</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47752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104140</xdr:rowOff>
    </xdr:from>
    <xdr:to>
      <xdr:col>19</xdr:col>
      <xdr:colOff>187325</xdr:colOff>
      <xdr:row>74</xdr:row>
      <xdr:rowOff>154432</xdr:rowOff>
    </xdr:to>
    <xdr:cxnSp macro="">
      <xdr:nvCxnSpPr>
        <xdr:cNvPr id="368" name="直線コネクタ 367">
          <a:extLst>
            <a:ext uri="{FF2B5EF4-FFF2-40B4-BE49-F238E27FC236}">
              <a16:creationId xmlns:a16="http://schemas.microsoft.com/office/drawing/2014/main" xmlns="" id="{00000000-0008-0000-0400-000070010000}"/>
            </a:ext>
          </a:extLst>
        </xdr:cNvPr>
        <xdr:cNvCxnSpPr/>
      </xdr:nvCxnSpPr>
      <xdr:spPr>
        <a:xfrm flipV="1">
          <a:off x="3098800" y="12791440"/>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37337</xdr:rowOff>
    </xdr:from>
    <xdr:to>
      <xdr:col>20</xdr:col>
      <xdr:colOff>38100</xdr:colOff>
      <xdr:row>77</xdr:row>
      <xdr:rowOff>138937</xdr:rowOff>
    </xdr:to>
    <xdr:sp macro="" textlink="">
      <xdr:nvSpPr>
        <xdr:cNvPr id="369" name="フローチャート: 判断 368">
          <a:extLst>
            <a:ext uri="{FF2B5EF4-FFF2-40B4-BE49-F238E27FC236}">
              <a16:creationId xmlns:a16="http://schemas.microsoft.com/office/drawing/2014/main" xmlns="" id="{00000000-0008-0000-0400-000071010000}"/>
            </a:ext>
          </a:extLst>
        </xdr:cNvPr>
        <xdr:cNvSpPr/>
      </xdr:nvSpPr>
      <xdr:spPr>
        <a:xfrm>
          <a:off x="3937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123714</xdr:rowOff>
    </xdr:from>
    <xdr:ext cx="736600" cy="259045"/>
    <xdr:sp macro="" textlink="">
      <xdr:nvSpPr>
        <xdr:cNvPr id="370" name="テキスト ボックス 369">
          <a:extLst>
            <a:ext uri="{FF2B5EF4-FFF2-40B4-BE49-F238E27FC236}">
              <a16:creationId xmlns:a16="http://schemas.microsoft.com/office/drawing/2014/main" xmlns="" id="{00000000-0008-0000-0400-000072010000}"/>
            </a:ext>
          </a:extLst>
        </xdr:cNvPr>
        <xdr:cNvSpPr txBox="1"/>
      </xdr:nvSpPr>
      <xdr:spPr>
        <a:xfrm>
          <a:off x="3606800" y="133253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154432</xdr:rowOff>
    </xdr:from>
    <xdr:to>
      <xdr:col>15</xdr:col>
      <xdr:colOff>98425</xdr:colOff>
      <xdr:row>74</xdr:row>
      <xdr:rowOff>154432</xdr:rowOff>
    </xdr:to>
    <xdr:cxnSp macro="">
      <xdr:nvCxnSpPr>
        <xdr:cNvPr id="371" name="直線コネクタ 370">
          <a:extLst>
            <a:ext uri="{FF2B5EF4-FFF2-40B4-BE49-F238E27FC236}">
              <a16:creationId xmlns:a16="http://schemas.microsoft.com/office/drawing/2014/main" xmlns="" id="{00000000-0008-0000-0400-000073010000}"/>
            </a:ext>
          </a:extLst>
        </xdr:cNvPr>
        <xdr:cNvCxnSpPr/>
      </xdr:nvCxnSpPr>
      <xdr:spPr>
        <a:xfrm>
          <a:off x="2209800" y="128417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32765</xdr:rowOff>
    </xdr:from>
    <xdr:to>
      <xdr:col>15</xdr:col>
      <xdr:colOff>149225</xdr:colOff>
      <xdr:row>77</xdr:row>
      <xdr:rowOff>134365</xdr:rowOff>
    </xdr:to>
    <xdr:sp macro="" textlink="">
      <xdr:nvSpPr>
        <xdr:cNvPr id="372" name="フローチャート: 判断 371">
          <a:extLst>
            <a:ext uri="{FF2B5EF4-FFF2-40B4-BE49-F238E27FC236}">
              <a16:creationId xmlns:a16="http://schemas.microsoft.com/office/drawing/2014/main" xmlns="" id="{00000000-0008-0000-0400-000074010000}"/>
            </a:ext>
          </a:extLst>
        </xdr:cNvPr>
        <xdr:cNvSpPr/>
      </xdr:nvSpPr>
      <xdr:spPr>
        <a:xfrm>
          <a:off x="3048000" y="13234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119142</xdr:rowOff>
    </xdr:from>
    <xdr:ext cx="762000" cy="259045"/>
    <xdr:sp macro="" textlink="">
      <xdr:nvSpPr>
        <xdr:cNvPr id="373" name="テキスト ボックス 372">
          <a:extLst>
            <a:ext uri="{FF2B5EF4-FFF2-40B4-BE49-F238E27FC236}">
              <a16:creationId xmlns:a16="http://schemas.microsoft.com/office/drawing/2014/main" xmlns="" id="{00000000-0008-0000-0400-000075010000}"/>
            </a:ext>
          </a:extLst>
        </xdr:cNvPr>
        <xdr:cNvSpPr txBox="1"/>
      </xdr:nvSpPr>
      <xdr:spPr>
        <a:xfrm>
          <a:off x="2717800" y="13320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140716</xdr:rowOff>
    </xdr:from>
    <xdr:to>
      <xdr:col>11</xdr:col>
      <xdr:colOff>9525</xdr:colOff>
      <xdr:row>74</xdr:row>
      <xdr:rowOff>154432</xdr:rowOff>
    </xdr:to>
    <xdr:cxnSp macro="">
      <xdr:nvCxnSpPr>
        <xdr:cNvPr id="374" name="直線コネクタ 373">
          <a:extLst>
            <a:ext uri="{FF2B5EF4-FFF2-40B4-BE49-F238E27FC236}">
              <a16:creationId xmlns:a16="http://schemas.microsoft.com/office/drawing/2014/main" xmlns="" id="{00000000-0008-0000-0400-000076010000}"/>
            </a:ext>
          </a:extLst>
        </xdr:cNvPr>
        <xdr:cNvCxnSpPr/>
      </xdr:nvCxnSpPr>
      <xdr:spPr>
        <a:xfrm>
          <a:off x="1320800" y="128280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37337</xdr:rowOff>
    </xdr:from>
    <xdr:to>
      <xdr:col>11</xdr:col>
      <xdr:colOff>60325</xdr:colOff>
      <xdr:row>77</xdr:row>
      <xdr:rowOff>138937</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21590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123714</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1828800" y="13325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77" name="フローチャート: 判断 376">
          <a:extLst>
            <a:ext uri="{FF2B5EF4-FFF2-40B4-BE49-F238E27FC236}">
              <a16:creationId xmlns:a16="http://schemas.microsoft.com/office/drawing/2014/main" xmlns="" id="{00000000-0008-0000-0400-000079010000}"/>
            </a:ext>
          </a:extLst>
        </xdr:cNvPr>
        <xdr:cNvSpPr/>
      </xdr:nvSpPr>
      <xdr:spPr>
        <a:xfrm>
          <a:off x="1270000" y="13225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109999</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939800" y="13311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xmlns=""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xmlns=""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62484</xdr:rowOff>
    </xdr:from>
    <xdr:to>
      <xdr:col>24</xdr:col>
      <xdr:colOff>76200</xdr:colOff>
      <xdr:row>74</xdr:row>
      <xdr:rowOff>164084</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4775200" y="12749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79011</xdr:rowOff>
    </xdr:from>
    <xdr:ext cx="762000" cy="259045"/>
    <xdr:sp macro="" textlink="">
      <xdr:nvSpPr>
        <xdr:cNvPr id="385" name="公債費該当値テキスト">
          <a:extLst>
            <a:ext uri="{FF2B5EF4-FFF2-40B4-BE49-F238E27FC236}">
              <a16:creationId xmlns:a16="http://schemas.microsoft.com/office/drawing/2014/main" xmlns="" id="{00000000-0008-0000-0400-000081010000}"/>
            </a:ext>
          </a:extLst>
        </xdr:cNvPr>
        <xdr:cNvSpPr txBox="1"/>
      </xdr:nvSpPr>
      <xdr:spPr>
        <a:xfrm>
          <a:off x="4914900" y="125948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53340</xdr:rowOff>
    </xdr:from>
    <xdr:to>
      <xdr:col>20</xdr:col>
      <xdr:colOff>38100</xdr:colOff>
      <xdr:row>74</xdr:row>
      <xdr:rowOff>154940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937000" y="12740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165117</xdr:rowOff>
    </xdr:from>
    <xdr:ext cx="7366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3606800" y="125095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103632</xdr:rowOff>
    </xdr:from>
    <xdr:to>
      <xdr:col>15</xdr:col>
      <xdr:colOff>149225</xdr:colOff>
      <xdr:row>75</xdr:row>
      <xdr:rowOff>33782</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3048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73</xdr:row>
      <xdr:rowOff>43959</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2717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103632</xdr:rowOff>
    </xdr:from>
    <xdr:to>
      <xdr:col>11</xdr:col>
      <xdr:colOff>60325</xdr:colOff>
      <xdr:row>75</xdr:row>
      <xdr:rowOff>33782</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2159000" y="1279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73</xdr:row>
      <xdr:rowOff>43959</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1828800" y="12559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89916</xdr:rowOff>
    </xdr:from>
    <xdr:to>
      <xdr:col>6</xdr:col>
      <xdr:colOff>171450</xdr:colOff>
      <xdr:row>75</xdr:row>
      <xdr:rowOff>20066</xdr:rowOff>
    </xdr:to>
    <xdr:sp macro="" textlink="">
      <xdr:nvSpPr>
        <xdr:cNvPr id="392" name="楕円 391">
          <a:extLst>
            <a:ext uri="{FF2B5EF4-FFF2-40B4-BE49-F238E27FC236}">
              <a16:creationId xmlns:a16="http://schemas.microsoft.com/office/drawing/2014/main" xmlns="" id="{00000000-0008-0000-0400-000088010000}"/>
            </a:ext>
          </a:extLst>
        </xdr:cNvPr>
        <xdr:cNvSpPr/>
      </xdr:nvSpPr>
      <xdr:spPr>
        <a:xfrm>
          <a:off x="1270000" y="12777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73</xdr:row>
      <xdr:rowOff>30243</xdr:rowOff>
    </xdr:from>
    <xdr:ext cx="762000" cy="259045"/>
    <xdr:sp macro="" textlink="">
      <xdr:nvSpPr>
        <xdr:cNvPr id="393" name="テキスト ボックス 392">
          <a:extLst>
            <a:ext uri="{FF2B5EF4-FFF2-40B4-BE49-F238E27FC236}">
              <a16:creationId xmlns:a16="http://schemas.microsoft.com/office/drawing/2014/main" xmlns="" id="{00000000-0008-0000-0400-000089010000}"/>
            </a:ext>
          </a:extLst>
        </xdr:cNvPr>
        <xdr:cNvSpPr txBox="1"/>
      </xdr:nvSpPr>
      <xdr:spPr>
        <a:xfrm>
          <a:off x="939800" y="1254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xmlns=""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xmlns=""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xmlns=""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公債費以外については、類似団体の平均を上回っているが、ほぼ横ばいに推移している。扶助費、補助費等、その他については類似団体の比率と同水準となっているが、人件費と物件費が平均を上回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　今後は行財政改革による事業の精査や給与の適正化、適正な定員管理などに努め、経費節減を図っていく。</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xmlns=""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xmlns=""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xmlns=""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141696</xdr:rowOff>
    </xdr:from>
    <xdr:to>
      <xdr:col>82</xdr:col>
      <xdr:colOff>107950</xdr:colOff>
      <xdr:row>80</xdr:row>
      <xdr:rowOff>130266</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flipV="1">
          <a:off x="16510000" y="12657546"/>
          <a:ext cx="0" cy="11887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102343</xdr:rowOff>
    </xdr:from>
    <xdr:ext cx="762000" cy="259045"/>
    <xdr:sp macro="" textlink="">
      <xdr:nvSpPr>
        <xdr:cNvPr id="424" name="公債費以外最小値テキスト">
          <a:extLst>
            <a:ext uri="{FF2B5EF4-FFF2-40B4-BE49-F238E27FC236}">
              <a16:creationId xmlns:a16="http://schemas.microsoft.com/office/drawing/2014/main" xmlns="" id="{00000000-0008-0000-0400-0000A8010000}"/>
            </a:ext>
          </a:extLst>
        </xdr:cNvPr>
        <xdr:cNvSpPr txBox="1"/>
      </xdr:nvSpPr>
      <xdr:spPr>
        <a:xfrm>
          <a:off x="16598900" y="13818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130266</xdr:rowOff>
    </xdr:from>
    <xdr:to>
      <xdr:col>82</xdr:col>
      <xdr:colOff>196850</xdr:colOff>
      <xdr:row>80</xdr:row>
      <xdr:rowOff>130266</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3846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56623</xdr:rowOff>
    </xdr:from>
    <xdr:ext cx="762000" cy="259045"/>
    <xdr:sp macro="" textlink="">
      <xdr:nvSpPr>
        <xdr:cNvPr id="426" name="公債費以外最大値テキスト">
          <a:extLst>
            <a:ext uri="{FF2B5EF4-FFF2-40B4-BE49-F238E27FC236}">
              <a16:creationId xmlns:a16="http://schemas.microsoft.com/office/drawing/2014/main" xmlns="" id="{00000000-0008-0000-0400-0000AA010000}"/>
            </a:ext>
          </a:extLst>
        </xdr:cNvPr>
        <xdr:cNvSpPr txBox="1"/>
      </xdr:nvSpPr>
      <xdr:spPr>
        <a:xfrm>
          <a:off x="16598900" y="12401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141696</xdr:rowOff>
    </xdr:from>
    <xdr:to>
      <xdr:col>82</xdr:col>
      <xdr:colOff>196850</xdr:colOff>
      <xdr:row>73</xdr:row>
      <xdr:rowOff>141696</xdr:rowOff>
    </xdr:to>
    <xdr:cxnSp macro="">
      <xdr:nvCxnSpPr>
        <xdr:cNvPr id="427" name="直線コネクタ 426">
          <a:extLst>
            <a:ext uri="{FF2B5EF4-FFF2-40B4-BE49-F238E27FC236}">
              <a16:creationId xmlns:a16="http://schemas.microsoft.com/office/drawing/2014/main" xmlns="" id="{00000000-0008-0000-0400-0000AB010000}"/>
            </a:ext>
          </a:extLst>
        </xdr:cNvPr>
        <xdr:cNvCxnSpPr/>
      </xdr:nvCxnSpPr>
      <xdr:spPr>
        <a:xfrm>
          <a:off x="16421100" y="12657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15966</xdr:rowOff>
    </xdr:from>
    <xdr:to>
      <xdr:col>82</xdr:col>
      <xdr:colOff>107950</xdr:colOff>
      <xdr:row>78</xdr:row>
      <xdr:rowOff>71482</xdr:rowOff>
    </xdr:to>
    <xdr:cxnSp macro="">
      <xdr:nvCxnSpPr>
        <xdr:cNvPr id="428" name="直線コネクタ 427">
          <a:extLst>
            <a:ext uri="{FF2B5EF4-FFF2-40B4-BE49-F238E27FC236}">
              <a16:creationId xmlns:a16="http://schemas.microsoft.com/office/drawing/2014/main" xmlns="" id="{00000000-0008-0000-0400-0000AC010000}"/>
            </a:ext>
          </a:extLst>
        </xdr:cNvPr>
        <xdr:cNvCxnSpPr/>
      </xdr:nvCxnSpPr>
      <xdr:spPr>
        <a:xfrm>
          <a:off x="15671800" y="13389066"/>
          <a:ext cx="8382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55171</xdr:rowOff>
    </xdr:from>
    <xdr:ext cx="762000" cy="259045"/>
    <xdr:sp macro="" textlink="">
      <xdr:nvSpPr>
        <xdr:cNvPr id="429" name="公債費以外平均値テキスト">
          <a:extLst>
            <a:ext uri="{FF2B5EF4-FFF2-40B4-BE49-F238E27FC236}">
              <a16:creationId xmlns:a16="http://schemas.microsoft.com/office/drawing/2014/main" xmlns="" id="{00000000-0008-0000-0400-0000AD010000}"/>
            </a:ext>
          </a:extLst>
        </xdr:cNvPr>
        <xdr:cNvSpPr txBox="1"/>
      </xdr:nvSpPr>
      <xdr:spPr>
        <a:xfrm>
          <a:off x="16598900" y="1308537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38644</xdr:rowOff>
    </xdr:from>
    <xdr:to>
      <xdr:col>82</xdr:col>
      <xdr:colOff>158750</xdr:colOff>
      <xdr:row>77</xdr:row>
      <xdr:rowOff>140244</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6459200" y="1324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15966</xdr:rowOff>
    </xdr:from>
    <xdr:to>
      <xdr:col>78</xdr:col>
      <xdr:colOff>69850</xdr:colOff>
      <xdr:row>78</xdr:row>
      <xdr:rowOff>146594</xdr:rowOff>
    </xdr:to>
    <xdr:cxnSp macro="">
      <xdr:nvCxnSpPr>
        <xdr:cNvPr id="431" name="直線コネクタ 430">
          <a:extLst>
            <a:ext uri="{FF2B5EF4-FFF2-40B4-BE49-F238E27FC236}">
              <a16:creationId xmlns:a16="http://schemas.microsoft.com/office/drawing/2014/main" xmlns="" id="{00000000-0008-0000-0400-0000AF010000}"/>
            </a:ext>
          </a:extLst>
        </xdr:cNvPr>
        <xdr:cNvCxnSpPr/>
      </xdr:nvCxnSpPr>
      <xdr:spPr>
        <a:xfrm flipV="1">
          <a:off x="14782800" y="13389066"/>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9252</xdr:rowOff>
    </xdr:from>
    <xdr:to>
      <xdr:col>78</xdr:col>
      <xdr:colOff>120650</xdr:colOff>
      <xdr:row>77</xdr:row>
      <xdr:rowOff>110852</xdr:rowOff>
    </xdr:to>
    <xdr:sp macro="" textlink="">
      <xdr:nvSpPr>
        <xdr:cNvPr id="432" name="フローチャート: 判断 431">
          <a:extLst>
            <a:ext uri="{FF2B5EF4-FFF2-40B4-BE49-F238E27FC236}">
              <a16:creationId xmlns:a16="http://schemas.microsoft.com/office/drawing/2014/main" xmlns="" id="{00000000-0008-0000-0400-0000B0010000}"/>
            </a:ext>
          </a:extLst>
        </xdr:cNvPr>
        <xdr:cNvSpPr/>
      </xdr:nvSpPr>
      <xdr:spPr>
        <a:xfrm>
          <a:off x="15621000" y="13210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121029</xdr:rowOff>
    </xdr:from>
    <xdr:ext cx="736600" cy="259045"/>
    <xdr:sp macro="" textlink="">
      <xdr:nvSpPr>
        <xdr:cNvPr id="433" name="テキスト ボックス 432">
          <a:extLst>
            <a:ext uri="{FF2B5EF4-FFF2-40B4-BE49-F238E27FC236}">
              <a16:creationId xmlns:a16="http://schemas.microsoft.com/office/drawing/2014/main" xmlns="" id="{00000000-0008-0000-0400-0000B1010000}"/>
            </a:ext>
          </a:extLst>
        </xdr:cNvPr>
        <xdr:cNvSpPr txBox="1"/>
      </xdr:nvSpPr>
      <xdr:spPr>
        <a:xfrm>
          <a:off x="15290800" y="12979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78014</xdr:rowOff>
    </xdr:from>
    <xdr:to>
      <xdr:col>73</xdr:col>
      <xdr:colOff>180975</xdr:colOff>
      <xdr:row>78</xdr:row>
      <xdr:rowOff>146594</xdr:rowOff>
    </xdr:to>
    <xdr:cxnSp macro="">
      <xdr:nvCxnSpPr>
        <xdr:cNvPr id="434" name="直線コネクタ 433">
          <a:extLst>
            <a:ext uri="{FF2B5EF4-FFF2-40B4-BE49-F238E27FC236}">
              <a16:creationId xmlns:a16="http://schemas.microsoft.com/office/drawing/2014/main" xmlns="" id="{00000000-0008-0000-0400-0000B2010000}"/>
            </a:ext>
          </a:extLst>
        </xdr:cNvPr>
        <xdr:cNvCxnSpPr/>
      </xdr:nvCxnSpPr>
      <xdr:spPr>
        <a:xfrm>
          <a:off x="13893800" y="13451114"/>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167639</xdr:rowOff>
    </xdr:from>
    <xdr:to>
      <xdr:col>74</xdr:col>
      <xdr:colOff>31750</xdr:colOff>
      <xdr:row>77</xdr:row>
      <xdr:rowOff>97789</xdr:rowOff>
    </xdr:to>
    <xdr:sp macro="" textlink="">
      <xdr:nvSpPr>
        <xdr:cNvPr id="435" name="フローチャート: 判断 434">
          <a:extLst>
            <a:ext uri="{FF2B5EF4-FFF2-40B4-BE49-F238E27FC236}">
              <a16:creationId xmlns:a16="http://schemas.microsoft.com/office/drawing/2014/main" xmlns="" id="{00000000-0008-0000-0400-0000B3010000}"/>
            </a:ext>
          </a:extLst>
        </xdr:cNvPr>
        <xdr:cNvSpPr/>
      </xdr:nvSpPr>
      <xdr:spPr>
        <a:xfrm>
          <a:off x="14732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107966</xdr:rowOff>
    </xdr:from>
    <xdr:ext cx="762000" cy="259045"/>
    <xdr:sp macro="" textlink="">
      <xdr:nvSpPr>
        <xdr:cNvPr id="436" name="テキスト ボックス 435">
          <a:extLst>
            <a:ext uri="{FF2B5EF4-FFF2-40B4-BE49-F238E27FC236}">
              <a16:creationId xmlns:a16="http://schemas.microsoft.com/office/drawing/2014/main" xmlns="" id="{00000000-0008-0000-0400-0000B4010000}"/>
            </a:ext>
          </a:extLst>
        </xdr:cNvPr>
        <xdr:cNvSpPr txBox="1"/>
      </xdr:nvSpPr>
      <xdr:spPr>
        <a:xfrm>
          <a:off x="14401800" y="12966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29029</xdr:rowOff>
    </xdr:from>
    <xdr:to>
      <xdr:col>69</xdr:col>
      <xdr:colOff>92075</xdr:colOff>
      <xdr:row>78</xdr:row>
      <xdr:rowOff>78014</xdr:rowOff>
    </xdr:to>
    <xdr:cxnSp macro="">
      <xdr:nvCxnSpPr>
        <xdr:cNvPr id="437" name="直線コネクタ 436">
          <a:extLst>
            <a:ext uri="{FF2B5EF4-FFF2-40B4-BE49-F238E27FC236}">
              <a16:creationId xmlns:a16="http://schemas.microsoft.com/office/drawing/2014/main" xmlns="" id="{00000000-0008-0000-0400-0000B5010000}"/>
            </a:ext>
          </a:extLst>
        </xdr:cNvPr>
        <xdr:cNvCxnSpPr/>
      </xdr:nvCxnSpPr>
      <xdr:spPr>
        <a:xfrm>
          <a:off x="13004800" y="134021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148045</xdr:rowOff>
    </xdr:from>
    <xdr:to>
      <xdr:col>69</xdr:col>
      <xdr:colOff>142875</xdr:colOff>
      <xdr:row>77</xdr:row>
      <xdr:rowOff>78195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3843000" y="13178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88372</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3512800" y="129471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82731</xdr:rowOff>
    </xdr:from>
    <xdr:to>
      <xdr:col>65</xdr:col>
      <xdr:colOff>53975</xdr:colOff>
      <xdr:row>77</xdr:row>
      <xdr:rowOff>12881</xdr:rowOff>
    </xdr:to>
    <xdr:sp macro="" textlink="">
      <xdr:nvSpPr>
        <xdr:cNvPr id="440" name="フローチャート: 判断 439">
          <a:extLst>
            <a:ext uri="{FF2B5EF4-FFF2-40B4-BE49-F238E27FC236}">
              <a16:creationId xmlns:a16="http://schemas.microsoft.com/office/drawing/2014/main" xmlns="" id="{00000000-0008-0000-0400-0000B8010000}"/>
            </a:ext>
          </a:extLst>
        </xdr:cNvPr>
        <xdr:cNvSpPr/>
      </xdr:nvSpPr>
      <xdr:spPr>
        <a:xfrm>
          <a:off x="12954000" y="13112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23058</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2623800" y="128818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xmlns=""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xmlns=""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20682</xdr:rowOff>
    </xdr:from>
    <xdr:to>
      <xdr:col>82</xdr:col>
      <xdr:colOff>158750</xdr:colOff>
      <xdr:row>78</xdr:row>
      <xdr:rowOff>122282</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6459200" y="13393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164209</xdr:rowOff>
    </xdr:from>
    <xdr:ext cx="762000" cy="259045"/>
    <xdr:sp macro="" textlink="">
      <xdr:nvSpPr>
        <xdr:cNvPr id="448" name="公債費以外該当値テキスト">
          <a:extLst>
            <a:ext uri="{FF2B5EF4-FFF2-40B4-BE49-F238E27FC236}">
              <a16:creationId xmlns:a16="http://schemas.microsoft.com/office/drawing/2014/main" xmlns="" id="{00000000-0008-0000-0400-0000C0010000}"/>
            </a:ext>
          </a:extLst>
        </xdr:cNvPr>
        <xdr:cNvSpPr txBox="1"/>
      </xdr:nvSpPr>
      <xdr:spPr>
        <a:xfrm>
          <a:off x="16598900" y="13365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136616</xdr:rowOff>
    </xdr:from>
    <xdr:to>
      <xdr:col>78</xdr:col>
      <xdr:colOff>120650</xdr:colOff>
      <xdr:row>78</xdr:row>
      <xdr:rowOff>66766</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5621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51543</xdr:rowOff>
    </xdr:from>
    <xdr:ext cx="7366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5290800" y="13424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95794</xdr:rowOff>
    </xdr:from>
    <xdr:to>
      <xdr:col>74</xdr:col>
      <xdr:colOff>31750</xdr:colOff>
      <xdr:row>79</xdr:row>
      <xdr:rowOff>25944</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4732000" y="13468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10721</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4401800" y="13555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27214</xdr:rowOff>
    </xdr:from>
    <xdr:to>
      <xdr:col>69</xdr:col>
      <xdr:colOff>142875</xdr:colOff>
      <xdr:row>78</xdr:row>
      <xdr:rowOff>128814</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3843000" y="13400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113591</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3512800" y="1348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149679</xdr:rowOff>
    </xdr:from>
    <xdr:to>
      <xdr:col>65</xdr:col>
      <xdr:colOff>53975</xdr:colOff>
      <xdr:row>78</xdr:row>
      <xdr:rowOff>79829</xdr:rowOff>
    </xdr:to>
    <xdr:sp macro="" textlink="">
      <xdr:nvSpPr>
        <xdr:cNvPr id="455" name="楕円 454">
          <a:extLst>
            <a:ext uri="{FF2B5EF4-FFF2-40B4-BE49-F238E27FC236}">
              <a16:creationId xmlns:a16="http://schemas.microsoft.com/office/drawing/2014/main" xmlns="" id="{00000000-0008-0000-0400-0000C7010000}"/>
            </a:ext>
          </a:extLst>
        </xdr:cNvPr>
        <xdr:cNvSpPr/>
      </xdr:nvSpPr>
      <xdr:spPr>
        <a:xfrm>
          <a:off x="12954000" y="13351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64606</xdr:rowOff>
    </xdr:from>
    <xdr:ext cx="762000" cy="259045"/>
    <xdr:sp macro="" textlink="">
      <xdr:nvSpPr>
        <xdr:cNvPr id="456" name="テキスト ボックス 455">
          <a:extLst>
            <a:ext uri="{FF2B5EF4-FFF2-40B4-BE49-F238E27FC236}">
              <a16:creationId xmlns:a16="http://schemas.microsoft.com/office/drawing/2014/main" xmlns="" id="{00000000-0008-0000-0400-0000C8010000}"/>
            </a:ext>
          </a:extLst>
        </xdr:cNvPr>
        <xdr:cNvSpPr txBox="1"/>
      </xdr:nvSpPr>
      <xdr:spPr>
        <a:xfrm>
          <a:off x="12623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xmlns=""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xmlns=""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xmlns=""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xmlns=""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xmlns=""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xmlns=""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xmlns=""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xmlns=""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xmlns=""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xmlns=""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xmlns=""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xmlns=""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xmlns=""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xmlns=""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xmlns=""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113752</xdr:rowOff>
    </xdr:from>
    <xdr:to>
      <xdr:col>29</xdr:col>
      <xdr:colOff>127000</xdr:colOff>
      <xdr:row>20</xdr:row>
      <xdr:rowOff>171343</xdr:rowOff>
    </xdr:to>
    <xdr:cxnSp macro="">
      <xdr:nvCxnSpPr>
        <xdr:cNvPr id="47" name="直線コネクタ 46">
          <a:extLst>
            <a:ext uri="{FF2B5EF4-FFF2-40B4-BE49-F238E27FC236}">
              <a16:creationId xmlns:a16="http://schemas.microsoft.com/office/drawing/2014/main" xmlns="" id="{00000000-0008-0000-0500-00002F000000}"/>
            </a:ext>
          </a:extLst>
        </xdr:cNvPr>
        <xdr:cNvCxnSpPr/>
      </xdr:nvCxnSpPr>
      <xdr:spPr bwMode="auto">
        <a:xfrm flipV="1">
          <a:off x="5651500" y="2047327"/>
          <a:ext cx="0" cy="160064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143420</xdr:rowOff>
    </xdr:from>
    <xdr:ext cx="762000" cy="259045"/>
    <xdr:sp macro="" textlink="">
      <xdr:nvSpPr>
        <xdr:cNvPr id="48" name="人口1人当たり決算額の推移最小値テキスト130">
          <a:extLst>
            <a:ext uri="{FF2B5EF4-FFF2-40B4-BE49-F238E27FC236}">
              <a16:creationId xmlns:a16="http://schemas.microsoft.com/office/drawing/2014/main" xmlns="" id="{00000000-0008-0000-0500-000030000000}"/>
            </a:ext>
          </a:extLst>
        </xdr:cNvPr>
        <xdr:cNvSpPr txBox="1"/>
      </xdr:nvSpPr>
      <xdr:spPr>
        <a:xfrm>
          <a:off x="5740400" y="36200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171343</xdr:rowOff>
    </xdr:from>
    <xdr:to>
      <xdr:col>30</xdr:col>
      <xdr:colOff>25400</xdr:colOff>
      <xdr:row>20</xdr:row>
      <xdr:rowOff>171343</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a:off x="5562600" y="364796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28679</xdr:rowOff>
    </xdr:from>
    <xdr:ext cx="762000" cy="259045"/>
    <xdr:sp macro="" textlink="">
      <xdr:nvSpPr>
        <xdr:cNvPr id="50" name="人口1人当たり決算額の推移最大値テキスト130">
          <a:extLst>
            <a:ext uri="{FF2B5EF4-FFF2-40B4-BE49-F238E27FC236}">
              <a16:creationId xmlns:a16="http://schemas.microsoft.com/office/drawing/2014/main" xmlns="" id="{00000000-0008-0000-0500-000032000000}"/>
            </a:ext>
          </a:extLst>
        </xdr:cNvPr>
        <xdr:cNvSpPr txBox="1"/>
      </xdr:nvSpPr>
      <xdr:spPr>
        <a:xfrm>
          <a:off x="5740400" y="17908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113752</xdr:rowOff>
    </xdr:from>
    <xdr:to>
      <xdr:col>30</xdr:col>
      <xdr:colOff>25400</xdr:colOff>
      <xdr:row>11</xdr:row>
      <xdr:rowOff>113752</xdr:rowOff>
    </xdr:to>
    <xdr:cxnSp macro="">
      <xdr:nvCxnSpPr>
        <xdr:cNvPr id="51" name="直線コネクタ 50">
          <a:extLst>
            <a:ext uri="{FF2B5EF4-FFF2-40B4-BE49-F238E27FC236}">
              <a16:creationId xmlns:a16="http://schemas.microsoft.com/office/drawing/2014/main" xmlns="" id="{00000000-0008-0000-0500-000033000000}"/>
            </a:ext>
          </a:extLst>
        </xdr:cNvPr>
        <xdr:cNvCxnSpPr/>
      </xdr:nvCxnSpPr>
      <xdr:spPr bwMode="auto">
        <a:xfrm>
          <a:off x="5562600" y="20473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1722</xdr:rowOff>
    </xdr:from>
    <xdr:to>
      <xdr:col>29</xdr:col>
      <xdr:colOff>127000</xdr:colOff>
      <xdr:row>19</xdr:row>
      <xdr:rowOff>25202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5003800" y="3306897"/>
          <a:ext cx="647700" cy="2348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96444</xdr:rowOff>
    </xdr:from>
    <xdr:ext cx="762000" cy="259045"/>
    <xdr:sp macro="" textlink="">
      <xdr:nvSpPr>
        <xdr:cNvPr id="53" name="人口1人当たり決算額の推移平均値テキスト130">
          <a:extLst>
            <a:ext uri="{FF2B5EF4-FFF2-40B4-BE49-F238E27FC236}">
              <a16:creationId xmlns:a16="http://schemas.microsoft.com/office/drawing/2014/main" xmlns="" id="{00000000-0008-0000-0500-000035000000}"/>
            </a:ext>
          </a:extLst>
        </xdr:cNvPr>
        <xdr:cNvSpPr txBox="1"/>
      </xdr:nvSpPr>
      <xdr:spPr>
        <a:xfrm>
          <a:off x="5740400" y="2715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102,189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79917</xdr:rowOff>
    </xdr:from>
    <xdr:to>
      <xdr:col>29</xdr:col>
      <xdr:colOff>177800</xdr:colOff>
      <xdr:row>17</xdr:row>
      <xdr:rowOff>10067</xdr:rowOff>
    </xdr:to>
    <xdr:sp macro="" textlink="">
      <xdr:nvSpPr>
        <xdr:cNvPr id="54" name="フローチャート: 判断 53">
          <a:extLst>
            <a:ext uri="{FF2B5EF4-FFF2-40B4-BE49-F238E27FC236}">
              <a16:creationId xmlns:a16="http://schemas.microsoft.com/office/drawing/2014/main" xmlns="" id="{00000000-0008-0000-0500-000036000000}"/>
            </a:ext>
          </a:extLst>
        </xdr:cNvPr>
        <xdr:cNvSpPr/>
      </xdr:nvSpPr>
      <xdr:spPr bwMode="auto">
        <a:xfrm>
          <a:off x="5600700" y="28707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25202</xdr:rowOff>
    </xdr:from>
    <xdr:to>
      <xdr:col>26</xdr:col>
      <xdr:colOff>50800</xdr:colOff>
      <xdr:row>19</xdr:row>
      <xdr:rowOff>31815</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4305300" y="3330377"/>
          <a:ext cx="698500" cy="66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109374</xdr:rowOff>
    </xdr:from>
    <xdr:to>
      <xdr:col>26</xdr:col>
      <xdr:colOff>101600</xdr:colOff>
      <xdr:row>17</xdr:row>
      <xdr:rowOff>39524</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953000" y="29001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49701</xdr:rowOff>
    </xdr:from>
    <xdr:ext cx="7366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4622800" y="26690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31815</xdr:rowOff>
    </xdr:from>
    <xdr:to>
      <xdr:col>22</xdr:col>
      <xdr:colOff>114300</xdr:colOff>
      <xdr:row>19</xdr:row>
      <xdr:rowOff>35473</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3606800" y="3336990"/>
          <a:ext cx="698500" cy="36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137721</xdr:rowOff>
    </xdr:from>
    <xdr:to>
      <xdr:col>22</xdr:col>
      <xdr:colOff>165100</xdr:colOff>
      <xdr:row>17</xdr:row>
      <xdr:rowOff>67871</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4254500" y="2928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78048</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924300" y="269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35473</xdr:rowOff>
    </xdr:from>
    <xdr:to>
      <xdr:col>18</xdr:col>
      <xdr:colOff>177800</xdr:colOff>
      <xdr:row>19</xdr:row>
      <xdr:rowOff>44143</xdr:rowOff>
    </xdr:to>
    <xdr:cxnSp macro="">
      <xdr:nvCxnSpPr>
        <xdr:cNvPr id="61" name="直線コネクタ 60">
          <a:extLst>
            <a:ext uri="{FF2B5EF4-FFF2-40B4-BE49-F238E27FC236}">
              <a16:creationId xmlns:a16="http://schemas.microsoft.com/office/drawing/2014/main" xmlns="" id="{00000000-0008-0000-0500-00003D000000}"/>
            </a:ext>
          </a:extLst>
        </xdr:cNvPr>
        <xdr:cNvCxnSpPr/>
      </xdr:nvCxnSpPr>
      <xdr:spPr bwMode="auto">
        <a:xfrm flipV="1">
          <a:off x="2908300" y="3340648"/>
          <a:ext cx="698500" cy="86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160793</xdr:rowOff>
    </xdr:from>
    <xdr:to>
      <xdr:col>19</xdr:col>
      <xdr:colOff>38100</xdr:colOff>
      <xdr:row>17</xdr:row>
      <xdr:rowOff>90943</xdr:rowOff>
    </xdr:to>
    <xdr:sp macro="" textlink="">
      <xdr:nvSpPr>
        <xdr:cNvPr id="62" name="フローチャート: 判断 61">
          <a:extLst>
            <a:ext uri="{FF2B5EF4-FFF2-40B4-BE49-F238E27FC236}">
              <a16:creationId xmlns:a16="http://schemas.microsoft.com/office/drawing/2014/main" xmlns="" id="{00000000-0008-0000-0500-00003E000000}"/>
            </a:ext>
          </a:extLst>
        </xdr:cNvPr>
        <xdr:cNvSpPr/>
      </xdr:nvSpPr>
      <xdr:spPr bwMode="auto">
        <a:xfrm>
          <a:off x="3556000" y="2951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101120</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3225800" y="2720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267</xdr:rowOff>
    </xdr:from>
    <xdr:to>
      <xdr:col>15</xdr:col>
      <xdr:colOff>101600</xdr:colOff>
      <xdr:row>17</xdr:row>
      <xdr:rowOff>101867</xdr:rowOff>
    </xdr:to>
    <xdr:sp macro="" textlink="">
      <xdr:nvSpPr>
        <xdr:cNvPr id="64" name="フローチャート: 判断 63">
          <a:extLst>
            <a:ext uri="{FF2B5EF4-FFF2-40B4-BE49-F238E27FC236}">
              <a16:creationId xmlns:a16="http://schemas.microsoft.com/office/drawing/2014/main" xmlns="" id="{00000000-0008-0000-0500-000040000000}"/>
            </a:ext>
          </a:extLst>
        </xdr:cNvPr>
        <xdr:cNvSpPr/>
      </xdr:nvSpPr>
      <xdr:spPr bwMode="auto">
        <a:xfrm>
          <a:off x="2857500" y="2962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112044</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2527300" y="27314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xmlns=""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xmlns=""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xmlns=""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122372</xdr:rowOff>
    </xdr:from>
    <xdr:to>
      <xdr:col>29</xdr:col>
      <xdr:colOff>177800</xdr:colOff>
      <xdr:row>19</xdr:row>
      <xdr:rowOff>52522</xdr:rowOff>
    </xdr:to>
    <xdr:sp macro="" textlink="">
      <xdr:nvSpPr>
        <xdr:cNvPr id="71" name="楕円 70">
          <a:extLst>
            <a:ext uri="{FF2B5EF4-FFF2-40B4-BE49-F238E27FC236}">
              <a16:creationId xmlns:a16="http://schemas.microsoft.com/office/drawing/2014/main" xmlns="" id="{00000000-0008-0000-0500-000047000000}"/>
            </a:ext>
          </a:extLst>
        </xdr:cNvPr>
        <xdr:cNvSpPr/>
      </xdr:nvSpPr>
      <xdr:spPr bwMode="auto">
        <a:xfrm>
          <a:off x="5600700" y="32560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94449</xdr:rowOff>
    </xdr:from>
    <xdr:ext cx="762000" cy="259045"/>
    <xdr:sp macro="" textlink="">
      <xdr:nvSpPr>
        <xdr:cNvPr id="72" name="人口1人当たり決算額の推移該当値テキスト130">
          <a:extLst>
            <a:ext uri="{FF2B5EF4-FFF2-40B4-BE49-F238E27FC236}">
              <a16:creationId xmlns:a16="http://schemas.microsoft.com/office/drawing/2014/main" xmlns="" id="{00000000-0008-0000-0500-000048000000}"/>
            </a:ext>
          </a:extLst>
        </xdr:cNvPr>
        <xdr:cNvSpPr txBox="1"/>
      </xdr:nvSpPr>
      <xdr:spPr>
        <a:xfrm>
          <a:off x="5740400" y="3228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145852</xdr:rowOff>
    </xdr:from>
    <xdr:to>
      <xdr:col>26</xdr:col>
      <xdr:colOff>101600</xdr:colOff>
      <xdr:row>19</xdr:row>
      <xdr:rowOff>76002</xdr:rowOff>
    </xdr:to>
    <xdr:sp macro="" textlink="">
      <xdr:nvSpPr>
        <xdr:cNvPr id="73" name="楕円 72">
          <a:extLst>
            <a:ext uri="{FF2B5EF4-FFF2-40B4-BE49-F238E27FC236}">
              <a16:creationId xmlns:a16="http://schemas.microsoft.com/office/drawing/2014/main" xmlns="" id="{00000000-0008-0000-0500-000049000000}"/>
            </a:ext>
          </a:extLst>
        </xdr:cNvPr>
        <xdr:cNvSpPr/>
      </xdr:nvSpPr>
      <xdr:spPr bwMode="auto">
        <a:xfrm>
          <a:off x="4953000" y="327957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60779</xdr:rowOff>
    </xdr:from>
    <xdr:ext cx="736600" cy="259045"/>
    <xdr:sp macro="" textlink="">
      <xdr:nvSpPr>
        <xdr:cNvPr id="74" name="テキスト ボックス 73">
          <a:extLst>
            <a:ext uri="{FF2B5EF4-FFF2-40B4-BE49-F238E27FC236}">
              <a16:creationId xmlns:a16="http://schemas.microsoft.com/office/drawing/2014/main" xmlns="" id="{00000000-0008-0000-0500-00004A000000}"/>
            </a:ext>
          </a:extLst>
        </xdr:cNvPr>
        <xdr:cNvSpPr txBox="1"/>
      </xdr:nvSpPr>
      <xdr:spPr>
        <a:xfrm>
          <a:off x="4622800" y="3365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152465</xdr:rowOff>
    </xdr:from>
    <xdr:to>
      <xdr:col>22</xdr:col>
      <xdr:colOff>165100</xdr:colOff>
      <xdr:row>19</xdr:row>
      <xdr:rowOff>82615</xdr:rowOff>
    </xdr:to>
    <xdr:sp macro="" textlink="">
      <xdr:nvSpPr>
        <xdr:cNvPr id="75" name="楕円 74">
          <a:extLst>
            <a:ext uri="{FF2B5EF4-FFF2-40B4-BE49-F238E27FC236}">
              <a16:creationId xmlns:a16="http://schemas.microsoft.com/office/drawing/2014/main" xmlns="" id="{00000000-0008-0000-0500-00004B000000}"/>
            </a:ext>
          </a:extLst>
        </xdr:cNvPr>
        <xdr:cNvSpPr/>
      </xdr:nvSpPr>
      <xdr:spPr bwMode="auto">
        <a:xfrm>
          <a:off x="4254500" y="32861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67392</xdr:rowOff>
    </xdr:from>
    <xdr:ext cx="762000" cy="259045"/>
    <xdr:sp macro="" textlink="">
      <xdr:nvSpPr>
        <xdr:cNvPr id="76" name="テキスト ボックス 75">
          <a:extLst>
            <a:ext uri="{FF2B5EF4-FFF2-40B4-BE49-F238E27FC236}">
              <a16:creationId xmlns:a16="http://schemas.microsoft.com/office/drawing/2014/main" xmlns="" id="{00000000-0008-0000-0500-00004C000000}"/>
            </a:ext>
          </a:extLst>
        </xdr:cNvPr>
        <xdr:cNvSpPr txBox="1"/>
      </xdr:nvSpPr>
      <xdr:spPr>
        <a:xfrm>
          <a:off x="3924300" y="3372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156123</xdr:rowOff>
    </xdr:from>
    <xdr:to>
      <xdr:col>19</xdr:col>
      <xdr:colOff>38100</xdr:colOff>
      <xdr:row>19</xdr:row>
      <xdr:rowOff>86273</xdr:rowOff>
    </xdr:to>
    <xdr:sp macro="" textlink="">
      <xdr:nvSpPr>
        <xdr:cNvPr id="77" name="楕円 76">
          <a:extLst>
            <a:ext uri="{FF2B5EF4-FFF2-40B4-BE49-F238E27FC236}">
              <a16:creationId xmlns:a16="http://schemas.microsoft.com/office/drawing/2014/main" xmlns="" id="{00000000-0008-0000-0500-00004D000000}"/>
            </a:ext>
          </a:extLst>
        </xdr:cNvPr>
        <xdr:cNvSpPr/>
      </xdr:nvSpPr>
      <xdr:spPr bwMode="auto">
        <a:xfrm>
          <a:off x="3556000" y="32898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71050</xdr:rowOff>
    </xdr:from>
    <xdr:ext cx="762000" cy="259045"/>
    <xdr:sp macro="" textlink="">
      <xdr:nvSpPr>
        <xdr:cNvPr id="78" name="テキスト ボックス 77">
          <a:extLst>
            <a:ext uri="{FF2B5EF4-FFF2-40B4-BE49-F238E27FC236}">
              <a16:creationId xmlns:a16="http://schemas.microsoft.com/office/drawing/2014/main" xmlns="" id="{00000000-0008-0000-0500-00004E000000}"/>
            </a:ext>
          </a:extLst>
        </xdr:cNvPr>
        <xdr:cNvSpPr txBox="1"/>
      </xdr:nvSpPr>
      <xdr:spPr>
        <a:xfrm>
          <a:off x="3225800" y="3376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164793</xdr:rowOff>
    </xdr:from>
    <xdr:to>
      <xdr:col>15</xdr:col>
      <xdr:colOff>101600</xdr:colOff>
      <xdr:row>19</xdr:row>
      <xdr:rowOff>94943</xdr:rowOff>
    </xdr:to>
    <xdr:sp macro="" textlink="">
      <xdr:nvSpPr>
        <xdr:cNvPr id="79" name="楕円 78">
          <a:extLst>
            <a:ext uri="{FF2B5EF4-FFF2-40B4-BE49-F238E27FC236}">
              <a16:creationId xmlns:a16="http://schemas.microsoft.com/office/drawing/2014/main" xmlns="" id="{00000000-0008-0000-0500-00004F000000}"/>
            </a:ext>
          </a:extLst>
        </xdr:cNvPr>
        <xdr:cNvSpPr/>
      </xdr:nvSpPr>
      <xdr:spPr bwMode="auto">
        <a:xfrm>
          <a:off x="2857500" y="32985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79720</xdr:rowOff>
    </xdr:from>
    <xdr:ext cx="762000" cy="259045"/>
    <xdr:sp macro="" textlink="">
      <xdr:nvSpPr>
        <xdr:cNvPr id="80" name="テキスト ボックス 79">
          <a:extLst>
            <a:ext uri="{FF2B5EF4-FFF2-40B4-BE49-F238E27FC236}">
              <a16:creationId xmlns:a16="http://schemas.microsoft.com/office/drawing/2014/main" xmlns="" id="{00000000-0008-0000-0500-000050000000}"/>
            </a:ext>
          </a:extLst>
        </xdr:cNvPr>
        <xdr:cNvSpPr txBox="1"/>
      </xdr:nvSpPr>
      <xdr:spPr>
        <a:xfrm>
          <a:off x="2527300" y="3384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xmlns=""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xmlns=""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xmlns=""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xmlns=""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xmlns=""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xmlns=""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xmlns=""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xmlns=""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xmlns=""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xmlns=""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xmlns=""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xmlns=""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xmlns=""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xmlns=""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xmlns=""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xmlns=""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xmlns=""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xmlns=""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xmlns=""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xmlns=""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xmlns=""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259397</xdr:rowOff>
    </xdr:from>
    <xdr:to>
      <xdr:col>29</xdr:col>
      <xdr:colOff>127000</xdr:colOff>
      <xdr:row>37</xdr:row>
      <xdr:rowOff>210363</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651500" y="6183947"/>
          <a:ext cx="0" cy="115111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182440</xdr:rowOff>
    </xdr:from>
    <xdr:ext cx="762000" cy="259045"/>
    <xdr:sp macro="" textlink="">
      <xdr:nvSpPr>
        <xdr:cNvPr id="109" name="人口1人当たり決算額の推移最小値テキスト445">
          <a:extLst>
            <a:ext uri="{FF2B5EF4-FFF2-40B4-BE49-F238E27FC236}">
              <a16:creationId xmlns:a16="http://schemas.microsoft.com/office/drawing/2014/main" xmlns="" id="{00000000-0008-0000-0500-00006D000000}"/>
            </a:ext>
          </a:extLst>
        </xdr:cNvPr>
        <xdr:cNvSpPr txBox="1"/>
      </xdr:nvSpPr>
      <xdr:spPr>
        <a:xfrm>
          <a:off x="5740400" y="7307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210363</xdr:rowOff>
    </xdr:from>
    <xdr:to>
      <xdr:col>30</xdr:col>
      <xdr:colOff>25400</xdr:colOff>
      <xdr:row>37</xdr:row>
      <xdr:rowOff>210363</xdr:rowOff>
    </xdr:to>
    <xdr:cxnSp macro="">
      <xdr:nvCxnSpPr>
        <xdr:cNvPr id="110" name="直線コネクタ 109">
          <a:extLst>
            <a:ext uri="{FF2B5EF4-FFF2-40B4-BE49-F238E27FC236}">
              <a16:creationId xmlns:a16="http://schemas.microsoft.com/office/drawing/2014/main" xmlns="" id="{00000000-0008-0000-0500-00006E000000}"/>
            </a:ext>
          </a:extLst>
        </xdr:cNvPr>
        <xdr:cNvCxnSpPr/>
      </xdr:nvCxnSpPr>
      <xdr:spPr bwMode="auto">
        <a:xfrm>
          <a:off x="5562600" y="73350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2874</xdr:rowOff>
    </xdr:from>
    <xdr:ext cx="762000" cy="259045"/>
    <xdr:sp macro="" textlink="">
      <xdr:nvSpPr>
        <xdr:cNvPr id="111" name="人口1人当たり決算額の推移最大値テキスト445">
          <a:extLst>
            <a:ext uri="{FF2B5EF4-FFF2-40B4-BE49-F238E27FC236}">
              <a16:creationId xmlns:a16="http://schemas.microsoft.com/office/drawing/2014/main" xmlns="" id="{00000000-0008-0000-0500-00006F000000}"/>
            </a:ext>
          </a:extLst>
        </xdr:cNvPr>
        <xdr:cNvSpPr txBox="1"/>
      </xdr:nvSpPr>
      <xdr:spPr>
        <a:xfrm>
          <a:off x="5740400" y="5927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52,050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259397</xdr:rowOff>
    </xdr:from>
    <xdr:to>
      <xdr:col>30</xdr:col>
      <xdr:colOff>25400</xdr:colOff>
      <xdr:row>33</xdr:row>
      <xdr:rowOff>259397</xdr:rowOff>
    </xdr:to>
    <xdr:cxnSp macro="">
      <xdr:nvCxnSpPr>
        <xdr:cNvPr id="112" name="直線コネクタ 111">
          <a:extLst>
            <a:ext uri="{FF2B5EF4-FFF2-40B4-BE49-F238E27FC236}">
              <a16:creationId xmlns:a16="http://schemas.microsoft.com/office/drawing/2014/main" xmlns="" id="{00000000-0008-0000-0500-000070000000}"/>
            </a:ext>
          </a:extLst>
        </xdr:cNvPr>
        <xdr:cNvCxnSpPr/>
      </xdr:nvCxnSpPr>
      <xdr:spPr bwMode="auto">
        <a:xfrm>
          <a:off x="5562600" y="61839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37</xdr:row>
      <xdr:rowOff>162699</xdr:rowOff>
    </xdr:from>
    <xdr:to>
      <xdr:col>29</xdr:col>
      <xdr:colOff>127000</xdr:colOff>
      <xdr:row>37</xdr:row>
      <xdr:rowOff>169672</xdr:rowOff>
    </xdr:to>
    <xdr:cxnSp macro="">
      <xdr:nvCxnSpPr>
        <xdr:cNvPr id="113" name="直線コネクタ 112">
          <a:extLst>
            <a:ext uri="{FF2B5EF4-FFF2-40B4-BE49-F238E27FC236}">
              <a16:creationId xmlns:a16="http://schemas.microsoft.com/office/drawing/2014/main" xmlns="" id="{00000000-0008-0000-0500-000071000000}"/>
            </a:ext>
          </a:extLst>
        </xdr:cNvPr>
        <xdr:cNvCxnSpPr/>
      </xdr:nvCxnSpPr>
      <xdr:spPr bwMode="auto">
        <a:xfrm>
          <a:off x="5003800" y="7287399"/>
          <a:ext cx="647700" cy="69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330738</xdr:rowOff>
    </xdr:from>
    <xdr:ext cx="762000" cy="259045"/>
    <xdr:sp macro="" textlink="">
      <xdr:nvSpPr>
        <xdr:cNvPr id="114" name="人口1人当たり決算額の推移平均値テキスト445">
          <a:extLst>
            <a:ext uri="{FF2B5EF4-FFF2-40B4-BE49-F238E27FC236}">
              <a16:creationId xmlns:a16="http://schemas.microsoft.com/office/drawing/2014/main" xmlns="" id="{00000000-0008-0000-0500-000072000000}"/>
            </a:ext>
          </a:extLst>
        </xdr:cNvPr>
        <xdr:cNvSpPr txBox="1"/>
      </xdr:nvSpPr>
      <xdr:spPr>
        <a:xfrm>
          <a:off x="5740400" y="659818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142761</xdr:rowOff>
    </xdr:from>
    <xdr:to>
      <xdr:col>29</xdr:col>
      <xdr:colOff>177800</xdr:colOff>
      <xdr:row>35</xdr:row>
      <xdr:rowOff>244361</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5600700" y="675311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37</xdr:row>
      <xdr:rowOff>80956</xdr:rowOff>
    </xdr:from>
    <xdr:to>
      <xdr:col>26</xdr:col>
      <xdr:colOff>50800</xdr:colOff>
      <xdr:row>37</xdr:row>
      <xdr:rowOff>162699</xdr:rowOff>
    </xdr:to>
    <xdr:cxnSp macro="">
      <xdr:nvCxnSpPr>
        <xdr:cNvPr id="116" name="直線コネクタ 115">
          <a:extLst>
            <a:ext uri="{FF2B5EF4-FFF2-40B4-BE49-F238E27FC236}">
              <a16:creationId xmlns:a16="http://schemas.microsoft.com/office/drawing/2014/main" xmlns="" id="{00000000-0008-0000-0500-000074000000}"/>
            </a:ext>
          </a:extLst>
        </xdr:cNvPr>
        <xdr:cNvCxnSpPr/>
      </xdr:nvCxnSpPr>
      <xdr:spPr bwMode="auto">
        <a:xfrm>
          <a:off x="4305300" y="7205656"/>
          <a:ext cx="698500" cy="8174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140608</xdr:rowOff>
    </xdr:from>
    <xdr:to>
      <xdr:col>26</xdr:col>
      <xdr:colOff>101600</xdr:colOff>
      <xdr:row>35</xdr:row>
      <xdr:rowOff>242208</xdr:rowOff>
    </xdr:to>
    <xdr:sp macro="" textlink="">
      <xdr:nvSpPr>
        <xdr:cNvPr id="117" name="フローチャート: 判断 116">
          <a:extLst>
            <a:ext uri="{FF2B5EF4-FFF2-40B4-BE49-F238E27FC236}">
              <a16:creationId xmlns:a16="http://schemas.microsoft.com/office/drawing/2014/main" xmlns="" id="{00000000-0008-0000-0500-000075000000}"/>
            </a:ext>
          </a:extLst>
        </xdr:cNvPr>
        <xdr:cNvSpPr/>
      </xdr:nvSpPr>
      <xdr:spPr bwMode="auto">
        <a:xfrm>
          <a:off x="4953000" y="67509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252385</xdr:rowOff>
    </xdr:from>
    <xdr:ext cx="736600" cy="259045"/>
    <xdr:sp macro="" textlink="">
      <xdr:nvSpPr>
        <xdr:cNvPr id="118" name="テキスト ボックス 117">
          <a:extLst>
            <a:ext uri="{FF2B5EF4-FFF2-40B4-BE49-F238E27FC236}">
              <a16:creationId xmlns:a16="http://schemas.microsoft.com/office/drawing/2014/main" xmlns="" id="{00000000-0008-0000-0500-000076000000}"/>
            </a:ext>
          </a:extLst>
        </xdr:cNvPr>
        <xdr:cNvSpPr txBox="1"/>
      </xdr:nvSpPr>
      <xdr:spPr>
        <a:xfrm>
          <a:off x="4622800" y="651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37</xdr:row>
      <xdr:rowOff>70936</xdr:rowOff>
    </xdr:from>
    <xdr:to>
      <xdr:col>22</xdr:col>
      <xdr:colOff>114300</xdr:colOff>
      <xdr:row>37</xdr:row>
      <xdr:rowOff>80956</xdr:rowOff>
    </xdr:to>
    <xdr:cxnSp macro="">
      <xdr:nvCxnSpPr>
        <xdr:cNvPr id="119" name="直線コネクタ 118">
          <a:extLst>
            <a:ext uri="{FF2B5EF4-FFF2-40B4-BE49-F238E27FC236}">
              <a16:creationId xmlns:a16="http://schemas.microsoft.com/office/drawing/2014/main" xmlns="" id="{00000000-0008-0000-0500-000077000000}"/>
            </a:ext>
          </a:extLst>
        </xdr:cNvPr>
        <xdr:cNvCxnSpPr/>
      </xdr:nvCxnSpPr>
      <xdr:spPr bwMode="auto">
        <a:xfrm>
          <a:off x="3606800" y="7195636"/>
          <a:ext cx="698500" cy="100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136551</xdr:rowOff>
    </xdr:from>
    <xdr:to>
      <xdr:col>22</xdr:col>
      <xdr:colOff>165100</xdr:colOff>
      <xdr:row>35</xdr:row>
      <xdr:rowOff>238151</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4254500" y="67469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248328</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3924300" y="6515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37</xdr:row>
      <xdr:rowOff>57582</xdr:rowOff>
    </xdr:from>
    <xdr:to>
      <xdr:col>18</xdr:col>
      <xdr:colOff>177800</xdr:colOff>
      <xdr:row>37</xdr:row>
      <xdr:rowOff>70936</xdr:rowOff>
    </xdr:to>
    <xdr:cxnSp macro="">
      <xdr:nvCxnSpPr>
        <xdr:cNvPr id="122" name="直線コネクタ 121">
          <a:extLst>
            <a:ext uri="{FF2B5EF4-FFF2-40B4-BE49-F238E27FC236}">
              <a16:creationId xmlns:a16="http://schemas.microsoft.com/office/drawing/2014/main" xmlns="" id="{00000000-0008-0000-0500-00007A000000}"/>
            </a:ext>
          </a:extLst>
        </xdr:cNvPr>
        <xdr:cNvCxnSpPr/>
      </xdr:nvCxnSpPr>
      <xdr:spPr bwMode="auto">
        <a:xfrm>
          <a:off x="2908300" y="7182282"/>
          <a:ext cx="698500" cy="133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133674</xdr:rowOff>
    </xdr:from>
    <xdr:to>
      <xdr:col>19</xdr:col>
      <xdr:colOff>38100</xdr:colOff>
      <xdr:row>35</xdr:row>
      <xdr:rowOff>235274</xdr:rowOff>
    </xdr:to>
    <xdr:sp macro="" textlink="">
      <xdr:nvSpPr>
        <xdr:cNvPr id="123" name="フローチャート: 判断 122">
          <a:extLst>
            <a:ext uri="{FF2B5EF4-FFF2-40B4-BE49-F238E27FC236}">
              <a16:creationId xmlns:a16="http://schemas.microsoft.com/office/drawing/2014/main" xmlns="" id="{00000000-0008-0000-0500-00007B000000}"/>
            </a:ext>
          </a:extLst>
        </xdr:cNvPr>
        <xdr:cNvSpPr/>
      </xdr:nvSpPr>
      <xdr:spPr bwMode="auto">
        <a:xfrm>
          <a:off x="3556000" y="67440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245451</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3225800" y="6512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120358</xdr:rowOff>
    </xdr:from>
    <xdr:to>
      <xdr:col>15</xdr:col>
      <xdr:colOff>101600</xdr:colOff>
      <xdr:row>35</xdr:row>
      <xdr:rowOff>221958</xdr:rowOff>
    </xdr:to>
    <xdr:sp macro="" textlink="">
      <xdr:nvSpPr>
        <xdr:cNvPr id="125" name="フローチャート: 判断 124">
          <a:extLst>
            <a:ext uri="{FF2B5EF4-FFF2-40B4-BE49-F238E27FC236}">
              <a16:creationId xmlns:a16="http://schemas.microsoft.com/office/drawing/2014/main" xmlns="" id="{00000000-0008-0000-0500-00007D000000}"/>
            </a:ext>
          </a:extLst>
        </xdr:cNvPr>
        <xdr:cNvSpPr/>
      </xdr:nvSpPr>
      <xdr:spPr bwMode="auto">
        <a:xfrm>
          <a:off x="2857500" y="67307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232135</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527300" y="64995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xmlns=""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xmlns=""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xmlns=""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xmlns=""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37</xdr:row>
      <xdr:rowOff>118872</xdr:rowOff>
    </xdr:from>
    <xdr:to>
      <xdr:col>29</xdr:col>
      <xdr:colOff>177800</xdr:colOff>
      <xdr:row>37</xdr:row>
      <xdr:rowOff>220472</xdr:rowOff>
    </xdr:to>
    <xdr:sp macro="" textlink="">
      <xdr:nvSpPr>
        <xdr:cNvPr id="132" name="楕円 131">
          <a:extLst>
            <a:ext uri="{FF2B5EF4-FFF2-40B4-BE49-F238E27FC236}">
              <a16:creationId xmlns:a16="http://schemas.microsoft.com/office/drawing/2014/main" xmlns="" id="{00000000-0008-0000-0500-000084000000}"/>
            </a:ext>
          </a:extLst>
        </xdr:cNvPr>
        <xdr:cNvSpPr/>
      </xdr:nvSpPr>
      <xdr:spPr bwMode="auto">
        <a:xfrm>
          <a:off x="5600700" y="72435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27449</xdr:rowOff>
    </xdr:from>
    <xdr:ext cx="762000" cy="259045"/>
    <xdr:sp macro="" textlink="">
      <xdr:nvSpPr>
        <xdr:cNvPr id="133" name="人口1人当たり決算額の推移該当値テキスト445">
          <a:extLst>
            <a:ext uri="{FF2B5EF4-FFF2-40B4-BE49-F238E27FC236}">
              <a16:creationId xmlns:a16="http://schemas.microsoft.com/office/drawing/2014/main" xmlns="" id="{00000000-0008-0000-0500-000085000000}"/>
            </a:ext>
          </a:extLst>
        </xdr:cNvPr>
        <xdr:cNvSpPr txBox="1"/>
      </xdr:nvSpPr>
      <xdr:spPr>
        <a:xfrm>
          <a:off x="5740400" y="7152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37</xdr:row>
      <xdr:rowOff>111899</xdr:rowOff>
    </xdr:from>
    <xdr:to>
      <xdr:col>26</xdr:col>
      <xdr:colOff>101600</xdr:colOff>
      <xdr:row>37</xdr:row>
      <xdr:rowOff>213499</xdr:rowOff>
    </xdr:to>
    <xdr:sp macro="" textlink="">
      <xdr:nvSpPr>
        <xdr:cNvPr id="134" name="楕円 133">
          <a:extLst>
            <a:ext uri="{FF2B5EF4-FFF2-40B4-BE49-F238E27FC236}">
              <a16:creationId xmlns:a16="http://schemas.microsoft.com/office/drawing/2014/main" xmlns="" id="{00000000-0008-0000-0500-000086000000}"/>
            </a:ext>
          </a:extLst>
        </xdr:cNvPr>
        <xdr:cNvSpPr/>
      </xdr:nvSpPr>
      <xdr:spPr bwMode="auto">
        <a:xfrm>
          <a:off x="4953000" y="72365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198276</xdr:rowOff>
    </xdr:from>
    <xdr:ext cx="736600" cy="259045"/>
    <xdr:sp macro="" textlink="">
      <xdr:nvSpPr>
        <xdr:cNvPr id="135" name="テキスト ボックス 134">
          <a:extLst>
            <a:ext uri="{FF2B5EF4-FFF2-40B4-BE49-F238E27FC236}">
              <a16:creationId xmlns:a16="http://schemas.microsoft.com/office/drawing/2014/main" xmlns="" id="{00000000-0008-0000-0500-000087000000}"/>
            </a:ext>
          </a:extLst>
        </xdr:cNvPr>
        <xdr:cNvSpPr txBox="1"/>
      </xdr:nvSpPr>
      <xdr:spPr>
        <a:xfrm>
          <a:off x="4622800" y="732297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37</xdr:row>
      <xdr:rowOff>30156</xdr:rowOff>
    </xdr:from>
    <xdr:to>
      <xdr:col>22</xdr:col>
      <xdr:colOff>165100</xdr:colOff>
      <xdr:row>37</xdr:row>
      <xdr:rowOff>131756</xdr:rowOff>
    </xdr:to>
    <xdr:sp macro="" textlink="">
      <xdr:nvSpPr>
        <xdr:cNvPr id="136" name="楕円 135">
          <a:extLst>
            <a:ext uri="{FF2B5EF4-FFF2-40B4-BE49-F238E27FC236}">
              <a16:creationId xmlns:a16="http://schemas.microsoft.com/office/drawing/2014/main" xmlns="" id="{00000000-0008-0000-0500-000088000000}"/>
            </a:ext>
          </a:extLst>
        </xdr:cNvPr>
        <xdr:cNvSpPr/>
      </xdr:nvSpPr>
      <xdr:spPr bwMode="auto">
        <a:xfrm>
          <a:off x="4254500" y="715485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116533</xdr:rowOff>
    </xdr:from>
    <xdr:ext cx="762000" cy="259045"/>
    <xdr:sp macro="" textlink="">
      <xdr:nvSpPr>
        <xdr:cNvPr id="137" name="テキスト ボックス 136">
          <a:extLst>
            <a:ext uri="{FF2B5EF4-FFF2-40B4-BE49-F238E27FC236}">
              <a16:creationId xmlns:a16="http://schemas.microsoft.com/office/drawing/2014/main" xmlns="" id="{00000000-0008-0000-0500-000089000000}"/>
            </a:ext>
          </a:extLst>
        </xdr:cNvPr>
        <xdr:cNvSpPr txBox="1"/>
      </xdr:nvSpPr>
      <xdr:spPr>
        <a:xfrm>
          <a:off x="3924300" y="7241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37</xdr:row>
      <xdr:rowOff>20136</xdr:rowOff>
    </xdr:from>
    <xdr:to>
      <xdr:col>19</xdr:col>
      <xdr:colOff>38100</xdr:colOff>
      <xdr:row>37</xdr:row>
      <xdr:rowOff>121736</xdr:rowOff>
    </xdr:to>
    <xdr:sp macro="" textlink="">
      <xdr:nvSpPr>
        <xdr:cNvPr id="138" name="楕円 137">
          <a:extLst>
            <a:ext uri="{FF2B5EF4-FFF2-40B4-BE49-F238E27FC236}">
              <a16:creationId xmlns:a16="http://schemas.microsoft.com/office/drawing/2014/main" xmlns="" id="{00000000-0008-0000-0500-00008A000000}"/>
            </a:ext>
          </a:extLst>
        </xdr:cNvPr>
        <xdr:cNvSpPr/>
      </xdr:nvSpPr>
      <xdr:spPr bwMode="auto">
        <a:xfrm>
          <a:off x="3556000" y="71448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106513</xdr:rowOff>
    </xdr:from>
    <xdr:ext cx="762000" cy="259045"/>
    <xdr:sp macro="" textlink="">
      <xdr:nvSpPr>
        <xdr:cNvPr id="139" name="テキスト ボックス 138">
          <a:extLst>
            <a:ext uri="{FF2B5EF4-FFF2-40B4-BE49-F238E27FC236}">
              <a16:creationId xmlns:a16="http://schemas.microsoft.com/office/drawing/2014/main" xmlns="" id="{00000000-0008-0000-0500-00008B000000}"/>
            </a:ext>
          </a:extLst>
        </xdr:cNvPr>
        <xdr:cNvSpPr txBox="1"/>
      </xdr:nvSpPr>
      <xdr:spPr>
        <a:xfrm>
          <a:off x="3225800" y="7231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6782</xdr:rowOff>
    </xdr:from>
    <xdr:to>
      <xdr:col>15</xdr:col>
      <xdr:colOff>101600</xdr:colOff>
      <xdr:row>37</xdr:row>
      <xdr:rowOff>108382</xdr:rowOff>
    </xdr:to>
    <xdr:sp macro="" textlink="">
      <xdr:nvSpPr>
        <xdr:cNvPr id="140" name="楕円 139">
          <a:extLst>
            <a:ext uri="{FF2B5EF4-FFF2-40B4-BE49-F238E27FC236}">
              <a16:creationId xmlns:a16="http://schemas.microsoft.com/office/drawing/2014/main" xmlns="" id="{00000000-0008-0000-0500-00008C000000}"/>
            </a:ext>
          </a:extLst>
        </xdr:cNvPr>
        <xdr:cNvSpPr/>
      </xdr:nvSpPr>
      <xdr:spPr bwMode="auto">
        <a:xfrm>
          <a:off x="2857500" y="713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93159</xdr:rowOff>
    </xdr:from>
    <xdr:ext cx="762000" cy="259045"/>
    <xdr:sp macro="" textlink="">
      <xdr:nvSpPr>
        <xdr:cNvPr id="141" name="テキスト ボックス 140">
          <a:extLst>
            <a:ext uri="{FF2B5EF4-FFF2-40B4-BE49-F238E27FC236}">
              <a16:creationId xmlns:a16="http://schemas.microsoft.com/office/drawing/2014/main" xmlns="" id="{00000000-0008-0000-0500-00008D000000}"/>
            </a:ext>
          </a:extLst>
        </xdr:cNvPr>
        <xdr:cNvSpPr txBox="1"/>
      </xdr:nvSpPr>
      <xdr:spPr>
        <a:xfrm>
          <a:off x="2527300" y="7217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17,326
17,202
14.38
6,018,747
5,681,297
257,034
3,914,426
2,755,795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xmlns=""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xmlns=""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xmlns=""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xmlns=""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xmlns=""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xmlns=""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xmlns=""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xmlns=""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xmlns=""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xmlns=""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xmlns=""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xmlns=""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xmlns=""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xmlns=""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67593</xdr:rowOff>
    </xdr:from>
    <xdr:to>
      <xdr:col>24</xdr:col>
      <xdr:colOff>62865</xdr:colOff>
      <xdr:row>39</xdr:row>
      <xdr:rowOff>108023</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4633595" y="5211093"/>
          <a:ext cx="1270" cy="158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111850</xdr:rowOff>
    </xdr:from>
    <xdr:ext cx="534377" cy="259045"/>
    <xdr:sp macro="" textlink="">
      <xdr:nvSpPr>
        <xdr:cNvPr id="59" name="人件費最小値テキスト">
          <a:extLst>
            <a:ext uri="{FF2B5EF4-FFF2-40B4-BE49-F238E27FC236}">
              <a16:creationId xmlns:a16="http://schemas.microsoft.com/office/drawing/2014/main" xmlns="" id="{00000000-0008-0000-0600-00003B000000}"/>
            </a:ext>
          </a:extLst>
        </xdr:cNvPr>
        <xdr:cNvSpPr txBox="1"/>
      </xdr:nvSpPr>
      <xdr:spPr>
        <a:xfrm>
          <a:off x="4686300" y="6798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108023</xdr:rowOff>
    </xdr:from>
    <xdr:to>
      <xdr:col>24</xdr:col>
      <xdr:colOff>152400</xdr:colOff>
      <xdr:row>39</xdr:row>
      <xdr:rowOff>108023</xdr:rowOff>
    </xdr:to>
    <xdr:cxnSp macro="">
      <xdr:nvCxnSpPr>
        <xdr:cNvPr id="60" name="直線コネクタ 59">
          <a:extLst>
            <a:ext uri="{FF2B5EF4-FFF2-40B4-BE49-F238E27FC236}">
              <a16:creationId xmlns:a16="http://schemas.microsoft.com/office/drawing/2014/main" xmlns="" id="{00000000-0008-0000-0600-00003C000000}"/>
            </a:ext>
          </a:extLst>
        </xdr:cNvPr>
        <xdr:cNvCxnSpPr/>
      </xdr:nvCxnSpPr>
      <xdr:spPr>
        <a:xfrm>
          <a:off x="4546600" y="67945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14270</xdr:rowOff>
    </xdr:from>
    <xdr:ext cx="599010" cy="259045"/>
    <xdr:sp macro="" textlink="">
      <xdr:nvSpPr>
        <xdr:cNvPr id="61" name="人件費最大値テキスト">
          <a:extLst>
            <a:ext uri="{FF2B5EF4-FFF2-40B4-BE49-F238E27FC236}">
              <a16:creationId xmlns:a16="http://schemas.microsoft.com/office/drawing/2014/main" xmlns="" id="{00000000-0008-0000-0600-00003D000000}"/>
            </a:ext>
          </a:extLst>
        </xdr:cNvPr>
        <xdr:cNvSpPr txBox="1"/>
      </xdr:nvSpPr>
      <xdr:spPr>
        <a:xfrm>
          <a:off x="4686300" y="4986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67593</xdr:rowOff>
    </xdr:from>
    <xdr:to>
      <xdr:col>24</xdr:col>
      <xdr:colOff>152400</xdr:colOff>
      <xdr:row>30</xdr:row>
      <xdr:rowOff>67593</xdr:rowOff>
    </xdr:to>
    <xdr:cxnSp macro="">
      <xdr:nvCxnSpPr>
        <xdr:cNvPr id="62" name="直線コネクタ 61">
          <a:extLst>
            <a:ext uri="{FF2B5EF4-FFF2-40B4-BE49-F238E27FC236}">
              <a16:creationId xmlns:a16="http://schemas.microsoft.com/office/drawing/2014/main" xmlns="" id="{00000000-0008-0000-0600-00003E000000}"/>
            </a:ext>
          </a:extLst>
        </xdr:cNvPr>
        <xdr:cNvCxnSpPr/>
      </xdr:nvCxnSpPr>
      <xdr:spPr>
        <a:xfrm>
          <a:off x="4546600" y="5211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940</xdr:rowOff>
    </xdr:from>
    <xdr:to>
      <xdr:col>24</xdr:col>
      <xdr:colOff>63500</xdr:colOff>
      <xdr:row>37</xdr:row>
      <xdr:rowOff>19881</xdr:rowOff>
    </xdr:to>
    <xdr:cxnSp macro="">
      <xdr:nvCxnSpPr>
        <xdr:cNvPr id="63" name="直線コネクタ 62">
          <a:extLst>
            <a:ext uri="{FF2B5EF4-FFF2-40B4-BE49-F238E27FC236}">
              <a16:creationId xmlns:a16="http://schemas.microsoft.com/office/drawing/2014/main" xmlns="" id="{00000000-0008-0000-0600-00003F000000}"/>
            </a:ext>
          </a:extLst>
        </xdr:cNvPr>
        <xdr:cNvCxnSpPr/>
      </xdr:nvCxnSpPr>
      <xdr:spPr>
        <a:xfrm flipV="1">
          <a:off x="3797300" y="6344590"/>
          <a:ext cx="838200" cy="18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77373</xdr:rowOff>
    </xdr:from>
    <xdr:ext cx="534377" cy="259045"/>
    <xdr:sp macro="" textlink="">
      <xdr:nvSpPr>
        <xdr:cNvPr id="64" name="人件費平均値テキスト">
          <a:extLst>
            <a:ext uri="{FF2B5EF4-FFF2-40B4-BE49-F238E27FC236}">
              <a16:creationId xmlns:a16="http://schemas.microsoft.com/office/drawing/2014/main" xmlns="" id="{00000000-0008-0000-0600-000040000000}"/>
            </a:ext>
          </a:extLst>
        </xdr:cNvPr>
        <xdr:cNvSpPr txBox="1"/>
      </xdr:nvSpPr>
      <xdr:spPr>
        <a:xfrm>
          <a:off x="4686300" y="5906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54496</xdr:rowOff>
    </xdr:from>
    <xdr:to>
      <xdr:col>24</xdr:col>
      <xdr:colOff>114300</xdr:colOff>
      <xdr:row>35</xdr:row>
      <xdr:rowOff>156096</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4584700" y="6055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2883</xdr:rowOff>
    </xdr:from>
    <xdr:to>
      <xdr:col>19</xdr:col>
      <xdr:colOff>177800</xdr:colOff>
      <xdr:row>37</xdr:row>
      <xdr:rowOff>19881</xdr:rowOff>
    </xdr:to>
    <xdr:cxnSp macro="">
      <xdr:nvCxnSpPr>
        <xdr:cNvPr id="66" name="直線コネクタ 65">
          <a:extLst>
            <a:ext uri="{FF2B5EF4-FFF2-40B4-BE49-F238E27FC236}">
              <a16:creationId xmlns:a16="http://schemas.microsoft.com/office/drawing/2014/main" xmlns="" id="{00000000-0008-0000-0600-000042000000}"/>
            </a:ext>
          </a:extLst>
        </xdr:cNvPr>
        <xdr:cNvCxnSpPr/>
      </xdr:nvCxnSpPr>
      <xdr:spPr>
        <a:xfrm>
          <a:off x="2908300" y="6346533"/>
          <a:ext cx="889000" cy="169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72277</xdr:rowOff>
    </xdr:from>
    <xdr:to>
      <xdr:col>20</xdr:col>
      <xdr:colOff>38100</xdr:colOff>
      <xdr:row>36</xdr:row>
      <xdr:rowOff>2427</xdr:rowOff>
    </xdr:to>
    <xdr:sp macro="" textlink="">
      <xdr:nvSpPr>
        <xdr:cNvPr id="67" name="フローチャート: 判断 66">
          <a:extLst>
            <a:ext uri="{FF2B5EF4-FFF2-40B4-BE49-F238E27FC236}">
              <a16:creationId xmlns:a16="http://schemas.microsoft.com/office/drawing/2014/main" xmlns="" id="{00000000-0008-0000-0600-000043000000}"/>
            </a:ext>
          </a:extLst>
        </xdr:cNvPr>
        <xdr:cNvSpPr/>
      </xdr:nvSpPr>
      <xdr:spPr>
        <a:xfrm>
          <a:off x="3746500" y="6073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18954</xdr:rowOff>
    </xdr:from>
    <xdr:ext cx="534377" cy="259045"/>
    <xdr:sp macro="" textlink="">
      <xdr:nvSpPr>
        <xdr:cNvPr id="68" name="テキスト ボックス 67">
          <a:extLst>
            <a:ext uri="{FF2B5EF4-FFF2-40B4-BE49-F238E27FC236}">
              <a16:creationId xmlns:a16="http://schemas.microsoft.com/office/drawing/2014/main" xmlns="" id="{00000000-0008-0000-0600-000044000000}"/>
            </a:ext>
          </a:extLst>
        </xdr:cNvPr>
        <xdr:cNvSpPr txBox="1"/>
      </xdr:nvSpPr>
      <xdr:spPr>
        <a:xfrm>
          <a:off x="3530111" y="58482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163785</xdr:rowOff>
    </xdr:from>
    <xdr:to>
      <xdr:col>15</xdr:col>
      <xdr:colOff>50800</xdr:colOff>
      <xdr:row>37</xdr:row>
      <xdr:rowOff>2883</xdr:rowOff>
    </xdr:to>
    <xdr:cxnSp macro="">
      <xdr:nvCxnSpPr>
        <xdr:cNvPr id="69" name="直線コネクタ 68">
          <a:extLst>
            <a:ext uri="{FF2B5EF4-FFF2-40B4-BE49-F238E27FC236}">
              <a16:creationId xmlns:a16="http://schemas.microsoft.com/office/drawing/2014/main" xmlns="" id="{00000000-0008-0000-0600-000045000000}"/>
            </a:ext>
          </a:extLst>
        </xdr:cNvPr>
        <xdr:cNvCxnSpPr/>
      </xdr:nvCxnSpPr>
      <xdr:spPr>
        <a:xfrm>
          <a:off x="2019300" y="6335985"/>
          <a:ext cx="889000" cy="105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82548</xdr:rowOff>
    </xdr:from>
    <xdr:to>
      <xdr:col>15</xdr:col>
      <xdr:colOff>101600</xdr:colOff>
      <xdr:row>36</xdr:row>
      <xdr:rowOff>12698</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2857500" y="6083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29225</xdr:rowOff>
    </xdr:from>
    <xdr:ext cx="534377"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2641111" y="5858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163785</xdr:rowOff>
    </xdr:from>
    <xdr:to>
      <xdr:col>10</xdr:col>
      <xdr:colOff>114300</xdr:colOff>
      <xdr:row>36</xdr:row>
      <xdr:rowOff>168504</xdr:rowOff>
    </xdr:to>
    <xdr:cxnSp macro="">
      <xdr:nvCxnSpPr>
        <xdr:cNvPr id="72" name="直線コネクタ 71">
          <a:extLst>
            <a:ext uri="{FF2B5EF4-FFF2-40B4-BE49-F238E27FC236}">
              <a16:creationId xmlns:a16="http://schemas.microsoft.com/office/drawing/2014/main" xmlns="" id="{00000000-0008-0000-0600-000048000000}"/>
            </a:ext>
          </a:extLst>
        </xdr:cNvPr>
        <xdr:cNvCxnSpPr/>
      </xdr:nvCxnSpPr>
      <xdr:spPr>
        <a:xfrm flipV="1">
          <a:off x="1130300" y="6335985"/>
          <a:ext cx="889000" cy="4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87904</xdr:rowOff>
    </xdr:from>
    <xdr:to>
      <xdr:col>10</xdr:col>
      <xdr:colOff>165100</xdr:colOff>
      <xdr:row>36</xdr:row>
      <xdr:rowOff>18054</xdr:rowOff>
    </xdr:to>
    <xdr:sp macro="" textlink="">
      <xdr:nvSpPr>
        <xdr:cNvPr id="73" name="フローチャート: 判断 72">
          <a:extLst>
            <a:ext uri="{FF2B5EF4-FFF2-40B4-BE49-F238E27FC236}">
              <a16:creationId xmlns:a16="http://schemas.microsoft.com/office/drawing/2014/main" xmlns="" id="{00000000-0008-0000-0600-000049000000}"/>
            </a:ext>
          </a:extLst>
        </xdr:cNvPr>
        <xdr:cNvSpPr/>
      </xdr:nvSpPr>
      <xdr:spPr>
        <a:xfrm>
          <a:off x="1968500" y="6088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34581</xdr:rowOff>
    </xdr:from>
    <xdr:ext cx="534377"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1752111" y="5863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79478</xdr:rowOff>
    </xdr:from>
    <xdr:to>
      <xdr:col>6</xdr:col>
      <xdr:colOff>38100</xdr:colOff>
      <xdr:row>36</xdr:row>
      <xdr:rowOff>9628</xdr:rowOff>
    </xdr:to>
    <xdr:sp macro="" textlink="">
      <xdr:nvSpPr>
        <xdr:cNvPr id="75" name="フローチャート: 判断 74">
          <a:extLst>
            <a:ext uri="{FF2B5EF4-FFF2-40B4-BE49-F238E27FC236}">
              <a16:creationId xmlns:a16="http://schemas.microsoft.com/office/drawing/2014/main" xmlns="" id="{00000000-0008-0000-0600-00004B000000}"/>
            </a:ext>
          </a:extLst>
        </xdr:cNvPr>
        <xdr:cNvSpPr/>
      </xdr:nvSpPr>
      <xdr:spPr>
        <a:xfrm>
          <a:off x="1079500" y="6080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26155</xdr:rowOff>
    </xdr:from>
    <xdr:ext cx="534377"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863111" y="5855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xmlns=""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xmlns=""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121590</xdr:rowOff>
    </xdr:from>
    <xdr:to>
      <xdr:col>24</xdr:col>
      <xdr:colOff>114300</xdr:colOff>
      <xdr:row>37</xdr:row>
      <xdr:rowOff>51740</xdr:rowOff>
    </xdr:to>
    <xdr:sp macro="" textlink="">
      <xdr:nvSpPr>
        <xdr:cNvPr id="82" name="楕円 81">
          <a:extLst>
            <a:ext uri="{FF2B5EF4-FFF2-40B4-BE49-F238E27FC236}">
              <a16:creationId xmlns:a16="http://schemas.microsoft.com/office/drawing/2014/main" xmlns="" id="{00000000-0008-0000-0600-000052000000}"/>
            </a:ext>
          </a:extLst>
        </xdr:cNvPr>
        <xdr:cNvSpPr/>
      </xdr:nvSpPr>
      <xdr:spPr>
        <a:xfrm>
          <a:off x="4584700" y="629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100017</xdr:rowOff>
    </xdr:from>
    <xdr:ext cx="534377" cy="259045"/>
    <xdr:sp macro="" textlink="">
      <xdr:nvSpPr>
        <xdr:cNvPr id="83" name="人件費該当値テキスト">
          <a:extLst>
            <a:ext uri="{FF2B5EF4-FFF2-40B4-BE49-F238E27FC236}">
              <a16:creationId xmlns:a16="http://schemas.microsoft.com/office/drawing/2014/main" xmlns="" id="{00000000-0008-0000-0600-000053000000}"/>
            </a:ext>
          </a:extLst>
        </xdr:cNvPr>
        <xdr:cNvSpPr txBox="1"/>
      </xdr:nvSpPr>
      <xdr:spPr>
        <a:xfrm>
          <a:off x="4686300" y="6272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140531</xdr:rowOff>
    </xdr:from>
    <xdr:to>
      <xdr:col>20</xdr:col>
      <xdr:colOff>38100</xdr:colOff>
      <xdr:row>37</xdr:row>
      <xdr:rowOff>70681</xdr:rowOff>
    </xdr:to>
    <xdr:sp macro="" textlink="">
      <xdr:nvSpPr>
        <xdr:cNvPr id="84" name="楕円 83">
          <a:extLst>
            <a:ext uri="{FF2B5EF4-FFF2-40B4-BE49-F238E27FC236}">
              <a16:creationId xmlns:a16="http://schemas.microsoft.com/office/drawing/2014/main" xmlns="" id="{00000000-0008-0000-0600-000054000000}"/>
            </a:ext>
          </a:extLst>
        </xdr:cNvPr>
        <xdr:cNvSpPr/>
      </xdr:nvSpPr>
      <xdr:spPr>
        <a:xfrm>
          <a:off x="3746500" y="6312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61808</xdr:rowOff>
    </xdr:from>
    <xdr:ext cx="534377" cy="259045"/>
    <xdr:sp macro="" textlink="">
      <xdr:nvSpPr>
        <xdr:cNvPr id="85" name="テキスト ボックス 84">
          <a:extLst>
            <a:ext uri="{FF2B5EF4-FFF2-40B4-BE49-F238E27FC236}">
              <a16:creationId xmlns:a16="http://schemas.microsoft.com/office/drawing/2014/main" xmlns="" id="{00000000-0008-0000-0600-000055000000}"/>
            </a:ext>
          </a:extLst>
        </xdr:cNvPr>
        <xdr:cNvSpPr txBox="1"/>
      </xdr:nvSpPr>
      <xdr:spPr>
        <a:xfrm>
          <a:off x="3530111" y="640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65,838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123533</xdr:rowOff>
    </xdr:from>
    <xdr:to>
      <xdr:col>15</xdr:col>
      <xdr:colOff>101600</xdr:colOff>
      <xdr:row>37</xdr:row>
      <xdr:rowOff>53683</xdr:rowOff>
    </xdr:to>
    <xdr:sp macro="" textlink="">
      <xdr:nvSpPr>
        <xdr:cNvPr id="86" name="楕円 85">
          <a:extLst>
            <a:ext uri="{FF2B5EF4-FFF2-40B4-BE49-F238E27FC236}">
              <a16:creationId xmlns:a16="http://schemas.microsoft.com/office/drawing/2014/main" xmlns="" id="{00000000-0008-0000-0600-000056000000}"/>
            </a:ext>
          </a:extLst>
        </xdr:cNvPr>
        <xdr:cNvSpPr/>
      </xdr:nvSpPr>
      <xdr:spPr>
        <a:xfrm>
          <a:off x="2857500" y="6295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44810</xdr:rowOff>
    </xdr:from>
    <xdr:ext cx="534377" cy="259045"/>
    <xdr:sp macro="" textlink="">
      <xdr:nvSpPr>
        <xdr:cNvPr id="87" name="テキスト ボックス 86">
          <a:extLst>
            <a:ext uri="{FF2B5EF4-FFF2-40B4-BE49-F238E27FC236}">
              <a16:creationId xmlns:a16="http://schemas.microsoft.com/office/drawing/2014/main" xmlns="" id="{00000000-0008-0000-0600-000057000000}"/>
            </a:ext>
          </a:extLst>
        </xdr:cNvPr>
        <xdr:cNvSpPr txBox="1"/>
      </xdr:nvSpPr>
      <xdr:spPr>
        <a:xfrm>
          <a:off x="2641111" y="6388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66,879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112985</xdr:rowOff>
    </xdr:from>
    <xdr:to>
      <xdr:col>10</xdr:col>
      <xdr:colOff>165100</xdr:colOff>
      <xdr:row>37</xdr:row>
      <xdr:rowOff>43135</xdr:rowOff>
    </xdr:to>
    <xdr:sp macro="" textlink="">
      <xdr:nvSpPr>
        <xdr:cNvPr id="88" name="楕円 87">
          <a:extLst>
            <a:ext uri="{FF2B5EF4-FFF2-40B4-BE49-F238E27FC236}">
              <a16:creationId xmlns:a16="http://schemas.microsoft.com/office/drawing/2014/main" xmlns="" id="{00000000-0008-0000-0600-000058000000}"/>
            </a:ext>
          </a:extLst>
        </xdr:cNvPr>
        <xdr:cNvSpPr/>
      </xdr:nvSpPr>
      <xdr:spPr>
        <a:xfrm>
          <a:off x="1968500" y="6285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34262</xdr:rowOff>
    </xdr:from>
    <xdr:ext cx="534377" cy="259045"/>
    <xdr:sp macro="" textlink="">
      <xdr:nvSpPr>
        <xdr:cNvPr id="89" name="テキスト ボックス 88">
          <a:extLst>
            <a:ext uri="{FF2B5EF4-FFF2-40B4-BE49-F238E27FC236}">
              <a16:creationId xmlns:a16="http://schemas.microsoft.com/office/drawing/2014/main" xmlns="" id="{00000000-0008-0000-0600-000059000000}"/>
            </a:ext>
          </a:extLst>
        </xdr:cNvPr>
        <xdr:cNvSpPr txBox="1"/>
      </xdr:nvSpPr>
      <xdr:spPr>
        <a:xfrm>
          <a:off x="1752111" y="63779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117704</xdr:rowOff>
    </xdr:from>
    <xdr:to>
      <xdr:col>6</xdr:col>
      <xdr:colOff>38100</xdr:colOff>
      <xdr:row>37</xdr:row>
      <xdr:rowOff>47854</xdr:rowOff>
    </xdr:to>
    <xdr:sp macro="" textlink="">
      <xdr:nvSpPr>
        <xdr:cNvPr id="90" name="楕円 89">
          <a:extLst>
            <a:ext uri="{FF2B5EF4-FFF2-40B4-BE49-F238E27FC236}">
              <a16:creationId xmlns:a16="http://schemas.microsoft.com/office/drawing/2014/main" xmlns="" id="{00000000-0008-0000-0600-00005A000000}"/>
            </a:ext>
          </a:extLst>
        </xdr:cNvPr>
        <xdr:cNvSpPr/>
      </xdr:nvSpPr>
      <xdr:spPr>
        <a:xfrm>
          <a:off x="1079500" y="62899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38981</xdr:rowOff>
    </xdr:from>
    <xdr:ext cx="534377" cy="259045"/>
    <xdr:sp macro="" textlink="">
      <xdr:nvSpPr>
        <xdr:cNvPr id="91" name="テキスト ボックス 90">
          <a:extLst>
            <a:ext uri="{FF2B5EF4-FFF2-40B4-BE49-F238E27FC236}">
              <a16:creationId xmlns:a16="http://schemas.microsoft.com/office/drawing/2014/main" xmlns="" id="{00000000-0008-0000-0600-00005B000000}"/>
            </a:ext>
          </a:extLst>
        </xdr:cNvPr>
        <xdr:cNvSpPr txBox="1"/>
      </xdr:nvSpPr>
      <xdr:spPr>
        <a:xfrm>
          <a:off x="863111" y="6382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xmlns=""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xmlns=""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xmlns=""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xmlns=""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xmlns=""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1" name="直線コネクタ 110">
          <a:extLst>
            <a:ext uri="{FF2B5EF4-FFF2-40B4-BE49-F238E27FC236}">
              <a16:creationId xmlns:a16="http://schemas.microsoft.com/office/drawing/2014/main" xmlns="" id="{00000000-0008-0000-0600-00006F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2" name="テキスト ボックス 111">
          <a:extLst>
            <a:ext uri="{FF2B5EF4-FFF2-40B4-BE49-F238E27FC236}">
              <a16:creationId xmlns:a16="http://schemas.microsoft.com/office/drawing/2014/main" xmlns="" id="{00000000-0008-0000-0600-000070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3" name="直線コネクタ 112">
          <a:extLst>
            <a:ext uri="{FF2B5EF4-FFF2-40B4-BE49-F238E27FC236}">
              <a16:creationId xmlns:a16="http://schemas.microsoft.com/office/drawing/2014/main" xmlns="" id="{00000000-0008-0000-0600-000071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4" name="テキスト ボックス 113">
          <a:extLst>
            <a:ext uri="{FF2B5EF4-FFF2-40B4-BE49-F238E27FC236}">
              <a16:creationId xmlns:a16="http://schemas.microsoft.com/office/drawing/2014/main" xmlns="" id="{00000000-0008-0000-0600-000072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5" name="直線コネクタ 114">
          <a:extLst>
            <a:ext uri="{FF2B5EF4-FFF2-40B4-BE49-F238E27FC236}">
              <a16:creationId xmlns:a16="http://schemas.microsoft.com/office/drawing/2014/main" xmlns="" id="{00000000-0008-0000-0600-000073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6" name="テキスト ボックス 115">
          <a:extLst>
            <a:ext uri="{FF2B5EF4-FFF2-40B4-BE49-F238E27FC236}">
              <a16:creationId xmlns:a16="http://schemas.microsoft.com/office/drawing/2014/main" xmlns="" id="{00000000-0008-0000-0600-000074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7" name="物件費グラフ枠">
          <a:extLst>
            <a:ext uri="{FF2B5EF4-FFF2-40B4-BE49-F238E27FC236}">
              <a16:creationId xmlns:a16="http://schemas.microsoft.com/office/drawing/2014/main" xmlns="" id="{00000000-0008-0000-0600-000075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64605</xdr:rowOff>
    </xdr:from>
    <xdr:to>
      <xdr:col>24</xdr:col>
      <xdr:colOff>62865</xdr:colOff>
      <xdr:row>58</xdr:row>
      <xdr:rowOff>161825</xdr:rowOff>
    </xdr:to>
    <xdr:cxnSp macro="">
      <xdr:nvCxnSpPr>
        <xdr:cNvPr id="118" name="直線コネクタ 117">
          <a:extLst>
            <a:ext uri="{FF2B5EF4-FFF2-40B4-BE49-F238E27FC236}">
              <a16:creationId xmlns:a16="http://schemas.microsoft.com/office/drawing/2014/main" xmlns="" id="{00000000-0008-0000-0600-000076000000}"/>
            </a:ext>
          </a:extLst>
        </xdr:cNvPr>
        <xdr:cNvCxnSpPr/>
      </xdr:nvCxnSpPr>
      <xdr:spPr>
        <a:xfrm flipV="1">
          <a:off x="4633595" y="8637105"/>
          <a:ext cx="1270" cy="1468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165652</xdr:rowOff>
    </xdr:from>
    <xdr:ext cx="534377" cy="259045"/>
    <xdr:sp macro="" textlink="">
      <xdr:nvSpPr>
        <xdr:cNvPr id="119" name="物件費最小値テキスト">
          <a:extLst>
            <a:ext uri="{FF2B5EF4-FFF2-40B4-BE49-F238E27FC236}">
              <a16:creationId xmlns:a16="http://schemas.microsoft.com/office/drawing/2014/main" xmlns="" id="{00000000-0008-0000-0600-000077000000}"/>
            </a:ext>
          </a:extLst>
        </xdr:cNvPr>
        <xdr:cNvSpPr txBox="1"/>
      </xdr:nvSpPr>
      <xdr:spPr>
        <a:xfrm>
          <a:off x="4686300" y="10109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46,645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161825</xdr:rowOff>
    </xdr:from>
    <xdr:to>
      <xdr:col>24</xdr:col>
      <xdr:colOff>152400</xdr:colOff>
      <xdr:row>58</xdr:row>
      <xdr:rowOff>161825</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a:off x="4546600" y="101059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11282</xdr:rowOff>
    </xdr:from>
    <xdr:ext cx="599010" cy="259045"/>
    <xdr:sp macro="" textlink="">
      <xdr:nvSpPr>
        <xdr:cNvPr id="121" name="物件費最大値テキスト">
          <a:extLst>
            <a:ext uri="{FF2B5EF4-FFF2-40B4-BE49-F238E27FC236}">
              <a16:creationId xmlns:a16="http://schemas.microsoft.com/office/drawing/2014/main" xmlns="" id="{00000000-0008-0000-0600-000079000000}"/>
            </a:ext>
          </a:extLst>
        </xdr:cNvPr>
        <xdr:cNvSpPr txBox="1"/>
      </xdr:nvSpPr>
      <xdr:spPr>
        <a:xfrm>
          <a:off x="4686300" y="84123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136,599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64605</xdr:rowOff>
    </xdr:from>
    <xdr:to>
      <xdr:col>24</xdr:col>
      <xdr:colOff>152400</xdr:colOff>
      <xdr:row>50</xdr:row>
      <xdr:rowOff>64605</xdr:rowOff>
    </xdr:to>
    <xdr:cxnSp macro="">
      <xdr:nvCxnSpPr>
        <xdr:cNvPr id="122" name="直線コネクタ 121">
          <a:extLst>
            <a:ext uri="{FF2B5EF4-FFF2-40B4-BE49-F238E27FC236}">
              <a16:creationId xmlns:a16="http://schemas.microsoft.com/office/drawing/2014/main" xmlns="" id="{00000000-0008-0000-0600-00007A000000}"/>
            </a:ext>
          </a:extLst>
        </xdr:cNvPr>
        <xdr:cNvCxnSpPr/>
      </xdr:nvCxnSpPr>
      <xdr:spPr>
        <a:xfrm>
          <a:off x="4546600" y="86371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18771</xdr:rowOff>
    </xdr:from>
    <xdr:to>
      <xdr:col>24</xdr:col>
      <xdr:colOff>63500</xdr:colOff>
      <xdr:row>58</xdr:row>
      <xdr:rowOff>65242</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a:off x="3797300" y="9962871"/>
          <a:ext cx="838200" cy="46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92705</xdr:rowOff>
    </xdr:from>
    <xdr:ext cx="534377" cy="259045"/>
    <xdr:sp macro="" textlink="">
      <xdr:nvSpPr>
        <xdr:cNvPr id="124" name="物件費平均値テキスト">
          <a:extLst>
            <a:ext uri="{FF2B5EF4-FFF2-40B4-BE49-F238E27FC236}">
              <a16:creationId xmlns:a16="http://schemas.microsoft.com/office/drawing/2014/main" xmlns="" id="{00000000-0008-0000-0600-00007C000000}"/>
            </a:ext>
          </a:extLst>
        </xdr:cNvPr>
        <xdr:cNvSpPr txBox="1"/>
      </xdr:nvSpPr>
      <xdr:spPr>
        <a:xfrm>
          <a:off x="4686300" y="93510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69828</xdr:rowOff>
    </xdr:from>
    <xdr:to>
      <xdr:col>24</xdr:col>
      <xdr:colOff>114300</xdr:colOff>
      <xdr:row>55</xdr:row>
      <xdr:rowOff>171428</xdr:rowOff>
    </xdr:to>
    <xdr:sp macro="" textlink="">
      <xdr:nvSpPr>
        <xdr:cNvPr id="125" name="フローチャート: 判断 124">
          <a:extLst>
            <a:ext uri="{FF2B5EF4-FFF2-40B4-BE49-F238E27FC236}">
              <a16:creationId xmlns:a16="http://schemas.microsoft.com/office/drawing/2014/main" xmlns="" id="{00000000-0008-0000-0600-00007D000000}"/>
            </a:ext>
          </a:extLst>
        </xdr:cNvPr>
        <xdr:cNvSpPr/>
      </xdr:nvSpPr>
      <xdr:spPr>
        <a:xfrm>
          <a:off x="4584700" y="9499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18771</xdr:rowOff>
    </xdr:from>
    <xdr:to>
      <xdr:col>19</xdr:col>
      <xdr:colOff>177800</xdr:colOff>
      <xdr:row>58</xdr:row>
      <xdr:rowOff>91205</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2908300" y="9962871"/>
          <a:ext cx="889000" cy="72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65795</xdr:rowOff>
    </xdr:from>
    <xdr:to>
      <xdr:col>20</xdr:col>
      <xdr:colOff>38100</xdr:colOff>
      <xdr:row>54</xdr:row>
      <xdr:rowOff>167395</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3746500" y="9324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12472</xdr:rowOff>
    </xdr:from>
    <xdr:ext cx="534377"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3530111" y="909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81407</xdr:rowOff>
    </xdr:from>
    <xdr:to>
      <xdr:col>15</xdr:col>
      <xdr:colOff>50800</xdr:colOff>
      <xdr:row>58</xdr:row>
      <xdr:rowOff>91205</xdr:rowOff>
    </xdr:to>
    <xdr:cxnSp macro="">
      <xdr:nvCxnSpPr>
        <xdr:cNvPr id="129" name="直線コネクタ 128">
          <a:extLst>
            <a:ext uri="{FF2B5EF4-FFF2-40B4-BE49-F238E27FC236}">
              <a16:creationId xmlns:a16="http://schemas.microsoft.com/office/drawing/2014/main" xmlns="" id="{00000000-0008-0000-0600-000081000000}"/>
            </a:ext>
          </a:extLst>
        </xdr:cNvPr>
        <xdr:cNvCxnSpPr/>
      </xdr:nvCxnSpPr>
      <xdr:spPr>
        <a:xfrm>
          <a:off x="2019300" y="10025507"/>
          <a:ext cx="889000" cy="97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158149</xdr:rowOff>
    </xdr:from>
    <xdr:to>
      <xdr:col>15</xdr:col>
      <xdr:colOff>101600</xdr:colOff>
      <xdr:row>56</xdr:row>
      <xdr:rowOff>88299</xdr:rowOff>
    </xdr:to>
    <xdr:sp macro="" textlink="">
      <xdr:nvSpPr>
        <xdr:cNvPr id="130" name="フローチャート: 判断 129">
          <a:extLst>
            <a:ext uri="{FF2B5EF4-FFF2-40B4-BE49-F238E27FC236}">
              <a16:creationId xmlns:a16="http://schemas.microsoft.com/office/drawing/2014/main" xmlns="" id="{00000000-0008-0000-0600-000082000000}"/>
            </a:ext>
          </a:extLst>
        </xdr:cNvPr>
        <xdr:cNvSpPr/>
      </xdr:nvSpPr>
      <xdr:spPr>
        <a:xfrm>
          <a:off x="2857500" y="958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104826</xdr:rowOff>
    </xdr:from>
    <xdr:ext cx="534377"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2641111" y="9363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81407</xdr:rowOff>
    </xdr:from>
    <xdr:to>
      <xdr:col>10</xdr:col>
      <xdr:colOff>114300</xdr:colOff>
      <xdr:row>59</xdr:row>
      <xdr:rowOff>25743</xdr:rowOff>
    </xdr:to>
    <xdr:cxnSp macro="">
      <xdr:nvCxnSpPr>
        <xdr:cNvPr id="132" name="直線コネクタ 131">
          <a:extLst>
            <a:ext uri="{FF2B5EF4-FFF2-40B4-BE49-F238E27FC236}">
              <a16:creationId xmlns:a16="http://schemas.microsoft.com/office/drawing/2014/main" xmlns="" id="{00000000-0008-0000-0600-000084000000}"/>
            </a:ext>
          </a:extLst>
        </xdr:cNvPr>
        <xdr:cNvCxnSpPr/>
      </xdr:nvCxnSpPr>
      <xdr:spPr>
        <a:xfrm flipV="1">
          <a:off x="1130300" y="10025507"/>
          <a:ext cx="889000" cy="115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133265</xdr:rowOff>
    </xdr:from>
    <xdr:to>
      <xdr:col>10</xdr:col>
      <xdr:colOff>165100</xdr:colOff>
      <xdr:row>56</xdr:row>
      <xdr:rowOff>63415</xdr:rowOff>
    </xdr:to>
    <xdr:sp macro="" textlink="">
      <xdr:nvSpPr>
        <xdr:cNvPr id="133" name="フローチャート: 判断 132">
          <a:extLst>
            <a:ext uri="{FF2B5EF4-FFF2-40B4-BE49-F238E27FC236}">
              <a16:creationId xmlns:a16="http://schemas.microsoft.com/office/drawing/2014/main" xmlns="" id="{00000000-0008-0000-0600-000085000000}"/>
            </a:ext>
          </a:extLst>
        </xdr:cNvPr>
        <xdr:cNvSpPr/>
      </xdr:nvSpPr>
      <xdr:spPr>
        <a:xfrm>
          <a:off x="1968500" y="956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79942</xdr:rowOff>
    </xdr:from>
    <xdr:ext cx="534377"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752111" y="9338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67934</xdr:rowOff>
    </xdr:from>
    <xdr:to>
      <xdr:col>6</xdr:col>
      <xdr:colOff>38100</xdr:colOff>
      <xdr:row>56</xdr:row>
      <xdr:rowOff>169534</xdr:rowOff>
    </xdr:to>
    <xdr:sp macro="" textlink="">
      <xdr:nvSpPr>
        <xdr:cNvPr id="135" name="フローチャート: 判断 134">
          <a:extLst>
            <a:ext uri="{FF2B5EF4-FFF2-40B4-BE49-F238E27FC236}">
              <a16:creationId xmlns:a16="http://schemas.microsoft.com/office/drawing/2014/main" xmlns="" id="{00000000-0008-0000-0600-000087000000}"/>
            </a:ext>
          </a:extLst>
        </xdr:cNvPr>
        <xdr:cNvSpPr/>
      </xdr:nvSpPr>
      <xdr:spPr>
        <a:xfrm>
          <a:off x="1079500" y="9669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14611</xdr:rowOff>
    </xdr:from>
    <xdr:ext cx="534377" cy="259045"/>
    <xdr:sp macro="" textlink="">
      <xdr:nvSpPr>
        <xdr:cNvPr id="136" name="テキスト ボックス 135">
          <a:extLst>
            <a:ext uri="{FF2B5EF4-FFF2-40B4-BE49-F238E27FC236}">
              <a16:creationId xmlns:a16="http://schemas.microsoft.com/office/drawing/2014/main" xmlns="" id="{00000000-0008-0000-0600-000088000000}"/>
            </a:ext>
          </a:extLst>
        </xdr:cNvPr>
        <xdr:cNvSpPr txBox="1"/>
      </xdr:nvSpPr>
      <xdr:spPr>
        <a:xfrm>
          <a:off x="863111" y="94443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xmlns="" id="{00000000-0008-0000-0600-000089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xmlns="" id="{00000000-0008-0000-0600-00008A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xmlns="" id="{00000000-0008-0000-0600-00008C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14442</xdr:rowOff>
    </xdr:from>
    <xdr:to>
      <xdr:col>24</xdr:col>
      <xdr:colOff>114300</xdr:colOff>
      <xdr:row>58</xdr:row>
      <xdr:rowOff>116042</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4584700" y="995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100819</xdr:rowOff>
    </xdr:from>
    <xdr:ext cx="534377" cy="259045"/>
    <xdr:sp macro="" textlink="">
      <xdr:nvSpPr>
        <xdr:cNvPr id="143" name="物件費該当値テキスト">
          <a:extLst>
            <a:ext uri="{FF2B5EF4-FFF2-40B4-BE49-F238E27FC236}">
              <a16:creationId xmlns:a16="http://schemas.microsoft.com/office/drawing/2014/main" xmlns="" id="{00000000-0008-0000-0600-00008F000000}"/>
            </a:ext>
          </a:extLst>
        </xdr:cNvPr>
        <xdr:cNvSpPr txBox="1"/>
      </xdr:nvSpPr>
      <xdr:spPr>
        <a:xfrm>
          <a:off x="4686300" y="987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139421</xdr:rowOff>
    </xdr:from>
    <xdr:to>
      <xdr:col>20</xdr:col>
      <xdr:colOff>38100</xdr:colOff>
      <xdr:row>58</xdr:row>
      <xdr:rowOff>69571</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3746500" y="9912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60698</xdr:rowOff>
    </xdr:from>
    <xdr:ext cx="534377"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3530111" y="10004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40405</xdr:rowOff>
    </xdr:from>
    <xdr:to>
      <xdr:col>15</xdr:col>
      <xdr:colOff>101600</xdr:colOff>
      <xdr:row>58</xdr:row>
      <xdr:rowOff>142005</xdr:rowOff>
    </xdr:to>
    <xdr:sp macro="" textlink="">
      <xdr:nvSpPr>
        <xdr:cNvPr id="146" name="楕円 145">
          <a:extLst>
            <a:ext uri="{FF2B5EF4-FFF2-40B4-BE49-F238E27FC236}">
              <a16:creationId xmlns:a16="http://schemas.microsoft.com/office/drawing/2014/main" xmlns="" id="{00000000-0008-0000-0600-000092000000}"/>
            </a:ext>
          </a:extLst>
        </xdr:cNvPr>
        <xdr:cNvSpPr/>
      </xdr:nvSpPr>
      <xdr:spPr>
        <a:xfrm>
          <a:off x="2857500" y="998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133132</xdr:rowOff>
    </xdr:from>
    <xdr:ext cx="534377" cy="259045"/>
    <xdr:sp macro="" textlink="">
      <xdr:nvSpPr>
        <xdr:cNvPr id="147" name="テキスト ボックス 146">
          <a:extLst>
            <a:ext uri="{FF2B5EF4-FFF2-40B4-BE49-F238E27FC236}">
              <a16:creationId xmlns:a16="http://schemas.microsoft.com/office/drawing/2014/main" xmlns="" id="{00000000-0008-0000-0600-000093000000}"/>
            </a:ext>
          </a:extLst>
        </xdr:cNvPr>
        <xdr:cNvSpPr txBox="1"/>
      </xdr:nvSpPr>
      <xdr:spPr>
        <a:xfrm>
          <a:off x="2641111" y="10077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30607</xdr:rowOff>
    </xdr:from>
    <xdr:to>
      <xdr:col>10</xdr:col>
      <xdr:colOff>165100</xdr:colOff>
      <xdr:row>58</xdr:row>
      <xdr:rowOff>132207</xdr:rowOff>
    </xdr:to>
    <xdr:sp macro="" textlink="">
      <xdr:nvSpPr>
        <xdr:cNvPr id="148" name="楕円 147">
          <a:extLst>
            <a:ext uri="{FF2B5EF4-FFF2-40B4-BE49-F238E27FC236}">
              <a16:creationId xmlns:a16="http://schemas.microsoft.com/office/drawing/2014/main" xmlns="" id="{00000000-0008-0000-0600-000094000000}"/>
            </a:ext>
          </a:extLst>
        </xdr:cNvPr>
        <xdr:cNvSpPr/>
      </xdr:nvSpPr>
      <xdr:spPr>
        <a:xfrm>
          <a:off x="1968500" y="9974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123334</xdr:rowOff>
    </xdr:from>
    <xdr:ext cx="534377" cy="259045"/>
    <xdr:sp macro="" textlink="">
      <xdr:nvSpPr>
        <xdr:cNvPr id="149" name="テキスト ボックス 148">
          <a:extLst>
            <a:ext uri="{FF2B5EF4-FFF2-40B4-BE49-F238E27FC236}">
              <a16:creationId xmlns:a16="http://schemas.microsoft.com/office/drawing/2014/main" xmlns="" id="{00000000-0008-0000-0600-000095000000}"/>
            </a:ext>
          </a:extLst>
        </xdr:cNvPr>
        <xdr:cNvSpPr txBox="1"/>
      </xdr:nvSpPr>
      <xdr:spPr>
        <a:xfrm>
          <a:off x="1752111" y="10067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146393</xdr:rowOff>
    </xdr:from>
    <xdr:to>
      <xdr:col>6</xdr:col>
      <xdr:colOff>38100</xdr:colOff>
      <xdr:row>59</xdr:row>
      <xdr:rowOff>76543</xdr:rowOff>
    </xdr:to>
    <xdr:sp macro="" textlink="">
      <xdr:nvSpPr>
        <xdr:cNvPr id="150" name="楕円 149">
          <a:extLst>
            <a:ext uri="{FF2B5EF4-FFF2-40B4-BE49-F238E27FC236}">
              <a16:creationId xmlns:a16="http://schemas.microsoft.com/office/drawing/2014/main" xmlns="" id="{00000000-0008-0000-0600-000096000000}"/>
            </a:ext>
          </a:extLst>
        </xdr:cNvPr>
        <xdr:cNvSpPr/>
      </xdr:nvSpPr>
      <xdr:spPr>
        <a:xfrm>
          <a:off x="1079500" y="10090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67670</xdr:rowOff>
    </xdr:from>
    <xdr:ext cx="534377" cy="259045"/>
    <xdr:sp macro="" textlink="">
      <xdr:nvSpPr>
        <xdr:cNvPr id="151" name="テキスト ボックス 150">
          <a:extLst>
            <a:ext uri="{FF2B5EF4-FFF2-40B4-BE49-F238E27FC236}">
              <a16:creationId xmlns:a16="http://schemas.microsoft.com/office/drawing/2014/main" xmlns="" id="{00000000-0008-0000-0600-000097000000}"/>
            </a:ext>
          </a:extLst>
        </xdr:cNvPr>
        <xdr:cNvSpPr txBox="1"/>
      </xdr:nvSpPr>
      <xdr:spPr>
        <a:xfrm>
          <a:off x="863111" y="101832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4" name="正方形/長方形 153">
          <a:extLst>
            <a:ext uri="{FF2B5EF4-FFF2-40B4-BE49-F238E27FC236}">
              <a16:creationId xmlns:a16="http://schemas.microsoft.com/office/drawing/2014/main" xmlns="" id="{00000000-0008-0000-0600-00009A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5" name="正方形/長方形 154">
          <a:extLst>
            <a:ext uri="{FF2B5EF4-FFF2-40B4-BE49-F238E27FC236}">
              <a16:creationId xmlns:a16="http://schemas.microsoft.com/office/drawing/2014/main" xmlns="" id="{00000000-0008-0000-0600-00009B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6" name="正方形/長方形 155">
          <a:extLst>
            <a:ext uri="{FF2B5EF4-FFF2-40B4-BE49-F238E27FC236}">
              <a16:creationId xmlns:a16="http://schemas.microsoft.com/office/drawing/2014/main" xmlns="" id="{00000000-0008-0000-0600-00009C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7" name="正方形/長方形 156">
          <a:extLst>
            <a:ext uri="{FF2B5EF4-FFF2-40B4-BE49-F238E27FC236}">
              <a16:creationId xmlns:a16="http://schemas.microsoft.com/office/drawing/2014/main" xmlns="" id="{00000000-0008-0000-0600-00009D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8" name="正方形/長方形 157">
          <a:extLst>
            <a:ext uri="{FF2B5EF4-FFF2-40B4-BE49-F238E27FC236}">
              <a16:creationId xmlns:a16="http://schemas.microsoft.com/office/drawing/2014/main" xmlns="" id="{00000000-0008-0000-0600-00009E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9" name="正方形/長方形 158">
          <a:extLst>
            <a:ext uri="{FF2B5EF4-FFF2-40B4-BE49-F238E27FC236}">
              <a16:creationId xmlns:a16="http://schemas.microsoft.com/office/drawing/2014/main" xmlns="" id="{00000000-0008-0000-0600-00009F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60" name="テキスト ボックス 159">
          <a:extLst>
            <a:ext uri="{FF2B5EF4-FFF2-40B4-BE49-F238E27FC236}">
              <a16:creationId xmlns:a16="http://schemas.microsoft.com/office/drawing/2014/main" xmlns="" id="{00000000-0008-0000-0600-0000A0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1" name="直線コネクタ 160">
          <a:extLst>
            <a:ext uri="{FF2B5EF4-FFF2-40B4-BE49-F238E27FC236}">
              <a16:creationId xmlns:a16="http://schemas.microsoft.com/office/drawing/2014/main" xmlns="" id="{00000000-0008-0000-0600-0000A1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4" name="直線コネクタ 163">
          <a:extLst>
            <a:ext uri="{FF2B5EF4-FFF2-40B4-BE49-F238E27FC236}">
              <a16:creationId xmlns:a16="http://schemas.microsoft.com/office/drawing/2014/main" xmlns="" id="{00000000-0008-0000-0600-0000A4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5" name="テキスト ボックス 164">
          <a:extLst>
            <a:ext uri="{FF2B5EF4-FFF2-40B4-BE49-F238E27FC236}">
              <a16:creationId xmlns:a16="http://schemas.microsoft.com/office/drawing/2014/main" xmlns="" id="{00000000-0008-0000-0600-0000A5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6" name="直線コネクタ 165">
          <a:extLst>
            <a:ext uri="{FF2B5EF4-FFF2-40B4-BE49-F238E27FC236}">
              <a16:creationId xmlns:a16="http://schemas.microsoft.com/office/drawing/2014/main" xmlns="" id="{00000000-0008-0000-0600-0000A6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7" name="テキスト ボックス 166">
          <a:extLst>
            <a:ext uri="{FF2B5EF4-FFF2-40B4-BE49-F238E27FC236}">
              <a16:creationId xmlns:a16="http://schemas.microsoft.com/office/drawing/2014/main" xmlns="" id="{00000000-0008-0000-0600-0000A7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8" name="直線コネクタ 167">
          <a:extLst>
            <a:ext uri="{FF2B5EF4-FFF2-40B4-BE49-F238E27FC236}">
              <a16:creationId xmlns:a16="http://schemas.microsoft.com/office/drawing/2014/main" xmlns="" id="{00000000-0008-0000-0600-0000A8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9" name="テキスト ボックス 168">
          <a:extLst>
            <a:ext uri="{FF2B5EF4-FFF2-40B4-BE49-F238E27FC236}">
              <a16:creationId xmlns:a16="http://schemas.microsoft.com/office/drawing/2014/main" xmlns="" id="{00000000-0008-0000-0600-0000A9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1" name="テキスト ボックス 170">
          <a:extLst>
            <a:ext uri="{FF2B5EF4-FFF2-40B4-BE49-F238E27FC236}">
              <a16:creationId xmlns:a16="http://schemas.microsoft.com/office/drawing/2014/main" xmlns="" id="{00000000-0008-0000-0600-0000AB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2" name="直線コネクタ 171">
          <a:extLst>
            <a:ext uri="{FF2B5EF4-FFF2-40B4-BE49-F238E27FC236}">
              <a16:creationId xmlns:a16="http://schemas.microsoft.com/office/drawing/2014/main" xmlns="" id="{00000000-0008-0000-0600-0000AC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3" name="テキスト ボックス 172">
          <a:extLst>
            <a:ext uri="{FF2B5EF4-FFF2-40B4-BE49-F238E27FC236}">
              <a16:creationId xmlns:a16="http://schemas.microsoft.com/office/drawing/2014/main" xmlns="" id="{00000000-0008-0000-0600-0000AD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4" name="維持補修費グラフ枠">
          <a:extLst>
            <a:ext uri="{FF2B5EF4-FFF2-40B4-BE49-F238E27FC236}">
              <a16:creationId xmlns:a16="http://schemas.microsoft.com/office/drawing/2014/main" xmlns="" id="{00000000-0008-0000-0600-0000AE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118935</xdr:rowOff>
    </xdr:from>
    <xdr:to>
      <xdr:col>24</xdr:col>
      <xdr:colOff>62865</xdr:colOff>
      <xdr:row>79</xdr:row>
      <xdr:rowOff>33820</xdr:rowOff>
    </xdr:to>
    <xdr:cxnSp macro="">
      <xdr:nvCxnSpPr>
        <xdr:cNvPr id="175" name="直線コネクタ 174">
          <a:extLst>
            <a:ext uri="{FF2B5EF4-FFF2-40B4-BE49-F238E27FC236}">
              <a16:creationId xmlns:a16="http://schemas.microsoft.com/office/drawing/2014/main" xmlns="" id="{00000000-0008-0000-0600-0000AF000000}"/>
            </a:ext>
          </a:extLst>
        </xdr:cNvPr>
        <xdr:cNvCxnSpPr/>
      </xdr:nvCxnSpPr>
      <xdr:spPr>
        <a:xfrm flipV="1">
          <a:off x="4633595" y="12291885"/>
          <a:ext cx="1270" cy="1286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37647</xdr:rowOff>
    </xdr:from>
    <xdr:ext cx="378565" cy="259045"/>
    <xdr:sp macro="" textlink="">
      <xdr:nvSpPr>
        <xdr:cNvPr id="176" name="維持補修費最小値テキスト">
          <a:extLst>
            <a:ext uri="{FF2B5EF4-FFF2-40B4-BE49-F238E27FC236}">
              <a16:creationId xmlns:a16="http://schemas.microsoft.com/office/drawing/2014/main" xmlns="" id="{00000000-0008-0000-0600-0000B0000000}"/>
            </a:ext>
          </a:extLst>
        </xdr:cNvPr>
        <xdr:cNvSpPr txBox="1"/>
      </xdr:nvSpPr>
      <xdr:spPr>
        <a:xfrm>
          <a:off x="4686300" y="13582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33820</xdr:rowOff>
    </xdr:from>
    <xdr:to>
      <xdr:col>24</xdr:col>
      <xdr:colOff>152400</xdr:colOff>
      <xdr:row>79</xdr:row>
      <xdr:rowOff>33820</xdr:rowOff>
    </xdr:to>
    <xdr:cxnSp macro="">
      <xdr:nvCxnSpPr>
        <xdr:cNvPr id="177" name="直線コネクタ 176">
          <a:extLst>
            <a:ext uri="{FF2B5EF4-FFF2-40B4-BE49-F238E27FC236}">
              <a16:creationId xmlns:a16="http://schemas.microsoft.com/office/drawing/2014/main" xmlns="" id="{00000000-0008-0000-0600-0000B1000000}"/>
            </a:ext>
          </a:extLst>
        </xdr:cNvPr>
        <xdr:cNvCxnSpPr/>
      </xdr:nvCxnSpPr>
      <xdr:spPr>
        <a:xfrm>
          <a:off x="4546600" y="135783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65612</xdr:rowOff>
    </xdr:from>
    <xdr:ext cx="534377" cy="259045"/>
    <xdr:sp macro="" textlink="">
      <xdr:nvSpPr>
        <xdr:cNvPr id="178" name="維持補修費最大値テキスト">
          <a:extLst>
            <a:ext uri="{FF2B5EF4-FFF2-40B4-BE49-F238E27FC236}">
              <a16:creationId xmlns:a16="http://schemas.microsoft.com/office/drawing/2014/main" xmlns="" id="{00000000-0008-0000-0600-0000B2000000}"/>
            </a:ext>
          </a:extLst>
        </xdr:cNvPr>
        <xdr:cNvSpPr txBox="1"/>
      </xdr:nvSpPr>
      <xdr:spPr>
        <a:xfrm>
          <a:off x="4686300" y="12067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118935</xdr:rowOff>
    </xdr:from>
    <xdr:to>
      <xdr:col>24</xdr:col>
      <xdr:colOff>152400</xdr:colOff>
      <xdr:row>71</xdr:row>
      <xdr:rowOff>118935</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a:off x="4546600" y="122918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142520</xdr:rowOff>
    </xdr:from>
    <xdr:to>
      <xdr:col>24</xdr:col>
      <xdr:colOff>63500</xdr:colOff>
      <xdr:row>78</xdr:row>
      <xdr:rowOff>144538</xdr:rowOff>
    </xdr:to>
    <xdr:cxnSp macro="">
      <xdr:nvCxnSpPr>
        <xdr:cNvPr id="180" name="直線コネクタ 179">
          <a:extLst>
            <a:ext uri="{FF2B5EF4-FFF2-40B4-BE49-F238E27FC236}">
              <a16:creationId xmlns:a16="http://schemas.microsoft.com/office/drawing/2014/main" xmlns="" id="{00000000-0008-0000-0600-0000B4000000}"/>
            </a:ext>
          </a:extLst>
        </xdr:cNvPr>
        <xdr:cNvCxnSpPr/>
      </xdr:nvCxnSpPr>
      <xdr:spPr>
        <a:xfrm>
          <a:off x="3797300" y="13515620"/>
          <a:ext cx="838200" cy="20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114140</xdr:rowOff>
    </xdr:from>
    <xdr:ext cx="469744" cy="259045"/>
    <xdr:sp macro="" textlink="">
      <xdr:nvSpPr>
        <xdr:cNvPr id="181" name="維持補修費平均値テキスト">
          <a:extLst>
            <a:ext uri="{FF2B5EF4-FFF2-40B4-BE49-F238E27FC236}">
              <a16:creationId xmlns:a16="http://schemas.microsoft.com/office/drawing/2014/main" xmlns="" id="{00000000-0008-0000-0600-0000B5000000}"/>
            </a:ext>
          </a:extLst>
        </xdr:cNvPr>
        <xdr:cNvSpPr txBox="1"/>
      </xdr:nvSpPr>
      <xdr:spPr>
        <a:xfrm>
          <a:off x="4686300" y="131443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91263</xdr:rowOff>
    </xdr:from>
    <xdr:to>
      <xdr:col>24</xdr:col>
      <xdr:colOff>114300</xdr:colOff>
      <xdr:row>78</xdr:row>
      <xdr:rowOff>21413</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4584700" y="13292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141529</xdr:rowOff>
    </xdr:from>
    <xdr:to>
      <xdr:col>19</xdr:col>
      <xdr:colOff>177800</xdr:colOff>
      <xdr:row>78</xdr:row>
      <xdr:rowOff>142520</xdr:rowOff>
    </xdr:to>
    <xdr:cxnSp macro="">
      <xdr:nvCxnSpPr>
        <xdr:cNvPr id="183" name="直線コネクタ 182">
          <a:extLst>
            <a:ext uri="{FF2B5EF4-FFF2-40B4-BE49-F238E27FC236}">
              <a16:creationId xmlns:a16="http://schemas.microsoft.com/office/drawing/2014/main" xmlns="" id="{00000000-0008-0000-0600-0000B7000000}"/>
            </a:ext>
          </a:extLst>
        </xdr:cNvPr>
        <xdr:cNvCxnSpPr/>
      </xdr:nvCxnSpPr>
      <xdr:spPr>
        <a:xfrm>
          <a:off x="2908300" y="13514629"/>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101891</xdr:rowOff>
    </xdr:from>
    <xdr:to>
      <xdr:col>20</xdr:col>
      <xdr:colOff>38100</xdr:colOff>
      <xdr:row>78</xdr:row>
      <xdr:rowOff>32041</xdr:rowOff>
    </xdr:to>
    <xdr:sp macro="" textlink="">
      <xdr:nvSpPr>
        <xdr:cNvPr id="184" name="フローチャート: 判断 183">
          <a:extLst>
            <a:ext uri="{FF2B5EF4-FFF2-40B4-BE49-F238E27FC236}">
              <a16:creationId xmlns:a16="http://schemas.microsoft.com/office/drawing/2014/main" xmlns="" id="{00000000-0008-0000-0600-0000B8000000}"/>
            </a:ext>
          </a:extLst>
        </xdr:cNvPr>
        <xdr:cNvSpPr/>
      </xdr:nvSpPr>
      <xdr:spPr>
        <a:xfrm>
          <a:off x="3746500" y="13303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48568</xdr:rowOff>
    </xdr:from>
    <xdr:ext cx="469744"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562428" y="13078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111888</xdr:rowOff>
    </xdr:from>
    <xdr:to>
      <xdr:col>15</xdr:col>
      <xdr:colOff>50800</xdr:colOff>
      <xdr:row>78</xdr:row>
      <xdr:rowOff>141529</xdr:rowOff>
    </xdr:to>
    <xdr:cxnSp macro="">
      <xdr:nvCxnSpPr>
        <xdr:cNvPr id="186" name="直線コネクタ 185">
          <a:extLst>
            <a:ext uri="{FF2B5EF4-FFF2-40B4-BE49-F238E27FC236}">
              <a16:creationId xmlns:a16="http://schemas.microsoft.com/office/drawing/2014/main" xmlns="" id="{00000000-0008-0000-0600-0000BA000000}"/>
            </a:ext>
          </a:extLst>
        </xdr:cNvPr>
        <xdr:cNvCxnSpPr/>
      </xdr:nvCxnSpPr>
      <xdr:spPr>
        <a:xfrm>
          <a:off x="2019300" y="13484988"/>
          <a:ext cx="889000" cy="29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97930</xdr:rowOff>
    </xdr:from>
    <xdr:to>
      <xdr:col>15</xdr:col>
      <xdr:colOff>101600</xdr:colOff>
      <xdr:row>78</xdr:row>
      <xdr:rowOff>28080</xdr:rowOff>
    </xdr:to>
    <xdr:sp macro="" textlink="">
      <xdr:nvSpPr>
        <xdr:cNvPr id="187" name="フローチャート: 判断 186">
          <a:extLst>
            <a:ext uri="{FF2B5EF4-FFF2-40B4-BE49-F238E27FC236}">
              <a16:creationId xmlns:a16="http://schemas.microsoft.com/office/drawing/2014/main" xmlns="" id="{00000000-0008-0000-0600-0000BB000000}"/>
            </a:ext>
          </a:extLst>
        </xdr:cNvPr>
        <xdr:cNvSpPr/>
      </xdr:nvSpPr>
      <xdr:spPr>
        <a:xfrm>
          <a:off x="2857500" y="132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44607</xdr:rowOff>
    </xdr:from>
    <xdr:ext cx="469744"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2673428" y="130748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111888</xdr:rowOff>
    </xdr:from>
    <xdr:to>
      <xdr:col>10</xdr:col>
      <xdr:colOff>114300</xdr:colOff>
      <xdr:row>78</xdr:row>
      <xdr:rowOff>144157</xdr:rowOff>
    </xdr:to>
    <xdr:cxnSp macro="">
      <xdr:nvCxnSpPr>
        <xdr:cNvPr id="189" name="直線コネクタ 188">
          <a:extLst>
            <a:ext uri="{FF2B5EF4-FFF2-40B4-BE49-F238E27FC236}">
              <a16:creationId xmlns:a16="http://schemas.microsoft.com/office/drawing/2014/main" xmlns="" id="{00000000-0008-0000-0600-0000BD000000}"/>
            </a:ext>
          </a:extLst>
        </xdr:cNvPr>
        <xdr:cNvCxnSpPr/>
      </xdr:nvCxnSpPr>
      <xdr:spPr>
        <a:xfrm flipV="1">
          <a:off x="1130300" y="13484988"/>
          <a:ext cx="889000" cy="32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114694</xdr:rowOff>
    </xdr:from>
    <xdr:to>
      <xdr:col>10</xdr:col>
      <xdr:colOff>165100</xdr:colOff>
      <xdr:row>78</xdr:row>
      <xdr:rowOff>44844</xdr:rowOff>
    </xdr:to>
    <xdr:sp macro="" textlink="">
      <xdr:nvSpPr>
        <xdr:cNvPr id="190" name="フローチャート: 判断 189">
          <a:extLst>
            <a:ext uri="{FF2B5EF4-FFF2-40B4-BE49-F238E27FC236}">
              <a16:creationId xmlns:a16="http://schemas.microsoft.com/office/drawing/2014/main" xmlns="" id="{00000000-0008-0000-0600-0000BE000000}"/>
            </a:ext>
          </a:extLst>
        </xdr:cNvPr>
        <xdr:cNvSpPr/>
      </xdr:nvSpPr>
      <xdr:spPr>
        <a:xfrm>
          <a:off x="1968500" y="13316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61371</xdr:rowOff>
    </xdr:from>
    <xdr:ext cx="469744" cy="259045"/>
    <xdr:sp macro="" textlink="">
      <xdr:nvSpPr>
        <xdr:cNvPr id="191" name="テキスト ボックス 190">
          <a:extLst>
            <a:ext uri="{FF2B5EF4-FFF2-40B4-BE49-F238E27FC236}">
              <a16:creationId xmlns:a16="http://schemas.microsoft.com/office/drawing/2014/main" xmlns="" id="{00000000-0008-0000-0600-0000BF000000}"/>
            </a:ext>
          </a:extLst>
        </xdr:cNvPr>
        <xdr:cNvSpPr txBox="1"/>
      </xdr:nvSpPr>
      <xdr:spPr>
        <a:xfrm>
          <a:off x="1784428" y="130915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127724</xdr:rowOff>
    </xdr:from>
    <xdr:to>
      <xdr:col>6</xdr:col>
      <xdr:colOff>38100</xdr:colOff>
      <xdr:row>78</xdr:row>
      <xdr:rowOff>57874</xdr:rowOff>
    </xdr:to>
    <xdr:sp macro="" textlink="">
      <xdr:nvSpPr>
        <xdr:cNvPr id="192" name="フローチャート: 判断 191">
          <a:extLst>
            <a:ext uri="{FF2B5EF4-FFF2-40B4-BE49-F238E27FC236}">
              <a16:creationId xmlns:a16="http://schemas.microsoft.com/office/drawing/2014/main" xmlns="" id="{00000000-0008-0000-0600-0000C0000000}"/>
            </a:ext>
          </a:extLst>
        </xdr:cNvPr>
        <xdr:cNvSpPr/>
      </xdr:nvSpPr>
      <xdr:spPr>
        <a:xfrm>
          <a:off x="1079500" y="1332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74401</xdr:rowOff>
    </xdr:from>
    <xdr:ext cx="469744" cy="259045"/>
    <xdr:sp macro="" textlink="">
      <xdr:nvSpPr>
        <xdr:cNvPr id="193" name="テキスト ボックス 192">
          <a:extLst>
            <a:ext uri="{FF2B5EF4-FFF2-40B4-BE49-F238E27FC236}">
              <a16:creationId xmlns:a16="http://schemas.microsoft.com/office/drawing/2014/main" xmlns="" id="{00000000-0008-0000-0600-0000C1000000}"/>
            </a:ext>
          </a:extLst>
        </xdr:cNvPr>
        <xdr:cNvSpPr txBox="1"/>
      </xdr:nvSpPr>
      <xdr:spPr>
        <a:xfrm>
          <a:off x="895428" y="1310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xmlns="" id="{00000000-0008-0000-0600-0000C3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xmlns="" id="{00000000-0008-0000-0600-0000C5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93738</xdr:rowOff>
    </xdr:from>
    <xdr:to>
      <xdr:col>24</xdr:col>
      <xdr:colOff>114300</xdr:colOff>
      <xdr:row>79</xdr:row>
      <xdr:rowOff>23888</xdr:rowOff>
    </xdr:to>
    <xdr:sp macro="" textlink="">
      <xdr:nvSpPr>
        <xdr:cNvPr id="199" name="楕円 198">
          <a:extLst>
            <a:ext uri="{FF2B5EF4-FFF2-40B4-BE49-F238E27FC236}">
              <a16:creationId xmlns:a16="http://schemas.microsoft.com/office/drawing/2014/main" xmlns="" id="{00000000-0008-0000-0600-0000C7000000}"/>
            </a:ext>
          </a:extLst>
        </xdr:cNvPr>
        <xdr:cNvSpPr/>
      </xdr:nvSpPr>
      <xdr:spPr>
        <a:xfrm>
          <a:off x="4584700" y="13466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8665</xdr:rowOff>
    </xdr:from>
    <xdr:ext cx="469744" cy="259045"/>
    <xdr:sp macro="" textlink="">
      <xdr:nvSpPr>
        <xdr:cNvPr id="200" name="維持補修費該当値テキスト">
          <a:extLst>
            <a:ext uri="{FF2B5EF4-FFF2-40B4-BE49-F238E27FC236}">
              <a16:creationId xmlns:a16="http://schemas.microsoft.com/office/drawing/2014/main" xmlns="" id="{00000000-0008-0000-0600-0000C8000000}"/>
            </a:ext>
          </a:extLst>
        </xdr:cNvPr>
        <xdr:cNvSpPr txBox="1"/>
      </xdr:nvSpPr>
      <xdr:spPr>
        <a:xfrm>
          <a:off x="4686300" y="133817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91720</xdr:rowOff>
    </xdr:from>
    <xdr:to>
      <xdr:col>20</xdr:col>
      <xdr:colOff>38100</xdr:colOff>
      <xdr:row>79</xdr:row>
      <xdr:rowOff>21870</xdr:rowOff>
    </xdr:to>
    <xdr:sp macro="" textlink="">
      <xdr:nvSpPr>
        <xdr:cNvPr id="201" name="楕円 200">
          <a:extLst>
            <a:ext uri="{FF2B5EF4-FFF2-40B4-BE49-F238E27FC236}">
              <a16:creationId xmlns:a16="http://schemas.microsoft.com/office/drawing/2014/main" xmlns="" id="{00000000-0008-0000-0600-0000C9000000}"/>
            </a:ext>
          </a:extLst>
        </xdr:cNvPr>
        <xdr:cNvSpPr/>
      </xdr:nvSpPr>
      <xdr:spPr>
        <a:xfrm>
          <a:off x="3746500" y="13464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12997</xdr:rowOff>
    </xdr:from>
    <xdr:ext cx="469744" cy="259045"/>
    <xdr:sp macro="" textlink="">
      <xdr:nvSpPr>
        <xdr:cNvPr id="202" name="テキスト ボックス 201">
          <a:extLst>
            <a:ext uri="{FF2B5EF4-FFF2-40B4-BE49-F238E27FC236}">
              <a16:creationId xmlns:a16="http://schemas.microsoft.com/office/drawing/2014/main" xmlns="" id="{00000000-0008-0000-0600-0000CA000000}"/>
            </a:ext>
          </a:extLst>
        </xdr:cNvPr>
        <xdr:cNvSpPr txBox="1"/>
      </xdr:nvSpPr>
      <xdr:spPr>
        <a:xfrm>
          <a:off x="3562428" y="135575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90729</xdr:rowOff>
    </xdr:from>
    <xdr:to>
      <xdr:col>15</xdr:col>
      <xdr:colOff>101600</xdr:colOff>
      <xdr:row>79</xdr:row>
      <xdr:rowOff>20879</xdr:rowOff>
    </xdr:to>
    <xdr:sp macro="" textlink="">
      <xdr:nvSpPr>
        <xdr:cNvPr id="203" name="楕円 202">
          <a:extLst>
            <a:ext uri="{FF2B5EF4-FFF2-40B4-BE49-F238E27FC236}">
              <a16:creationId xmlns:a16="http://schemas.microsoft.com/office/drawing/2014/main" xmlns="" id="{00000000-0008-0000-0600-0000CB000000}"/>
            </a:ext>
          </a:extLst>
        </xdr:cNvPr>
        <xdr:cNvSpPr/>
      </xdr:nvSpPr>
      <xdr:spPr>
        <a:xfrm>
          <a:off x="2857500" y="134638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79</xdr:row>
      <xdr:rowOff>12006</xdr:rowOff>
    </xdr:from>
    <xdr:ext cx="469744" cy="259045"/>
    <xdr:sp macro="" textlink="">
      <xdr:nvSpPr>
        <xdr:cNvPr id="204" name="テキスト ボックス 203">
          <a:extLst>
            <a:ext uri="{FF2B5EF4-FFF2-40B4-BE49-F238E27FC236}">
              <a16:creationId xmlns:a16="http://schemas.microsoft.com/office/drawing/2014/main" xmlns="" id="{00000000-0008-0000-0600-0000CC000000}"/>
            </a:ext>
          </a:extLst>
        </xdr:cNvPr>
        <xdr:cNvSpPr txBox="1"/>
      </xdr:nvSpPr>
      <xdr:spPr>
        <a:xfrm>
          <a:off x="2673428" y="135565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61088</xdr:rowOff>
    </xdr:from>
    <xdr:to>
      <xdr:col>10</xdr:col>
      <xdr:colOff>165100</xdr:colOff>
      <xdr:row>78</xdr:row>
      <xdr:rowOff>162688</xdr:rowOff>
    </xdr:to>
    <xdr:sp macro="" textlink="">
      <xdr:nvSpPr>
        <xdr:cNvPr id="205" name="楕円 204">
          <a:extLst>
            <a:ext uri="{FF2B5EF4-FFF2-40B4-BE49-F238E27FC236}">
              <a16:creationId xmlns:a16="http://schemas.microsoft.com/office/drawing/2014/main" xmlns="" id="{00000000-0008-0000-0600-0000CD000000}"/>
            </a:ext>
          </a:extLst>
        </xdr:cNvPr>
        <xdr:cNvSpPr/>
      </xdr:nvSpPr>
      <xdr:spPr>
        <a:xfrm>
          <a:off x="1968500" y="1343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153815</xdr:rowOff>
    </xdr:from>
    <xdr:ext cx="469744" cy="259045"/>
    <xdr:sp macro="" textlink="">
      <xdr:nvSpPr>
        <xdr:cNvPr id="206" name="テキスト ボックス 205">
          <a:extLst>
            <a:ext uri="{FF2B5EF4-FFF2-40B4-BE49-F238E27FC236}">
              <a16:creationId xmlns:a16="http://schemas.microsoft.com/office/drawing/2014/main" xmlns="" id="{00000000-0008-0000-0600-0000CE000000}"/>
            </a:ext>
          </a:extLst>
        </xdr:cNvPr>
        <xdr:cNvSpPr txBox="1"/>
      </xdr:nvSpPr>
      <xdr:spPr>
        <a:xfrm>
          <a:off x="1784428" y="1352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93357</xdr:rowOff>
    </xdr:from>
    <xdr:to>
      <xdr:col>6</xdr:col>
      <xdr:colOff>38100</xdr:colOff>
      <xdr:row>79</xdr:row>
      <xdr:rowOff>23507</xdr:rowOff>
    </xdr:to>
    <xdr:sp macro="" textlink="">
      <xdr:nvSpPr>
        <xdr:cNvPr id="207" name="楕円 206">
          <a:extLst>
            <a:ext uri="{FF2B5EF4-FFF2-40B4-BE49-F238E27FC236}">
              <a16:creationId xmlns:a16="http://schemas.microsoft.com/office/drawing/2014/main" xmlns="" id="{00000000-0008-0000-0600-0000CF000000}"/>
            </a:ext>
          </a:extLst>
        </xdr:cNvPr>
        <xdr:cNvSpPr/>
      </xdr:nvSpPr>
      <xdr:spPr>
        <a:xfrm>
          <a:off x="1079500" y="13466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79</xdr:row>
      <xdr:rowOff>14634</xdr:rowOff>
    </xdr:from>
    <xdr:ext cx="469744" cy="259045"/>
    <xdr:sp macro="" textlink="">
      <xdr:nvSpPr>
        <xdr:cNvPr id="208" name="テキスト ボックス 207">
          <a:extLst>
            <a:ext uri="{FF2B5EF4-FFF2-40B4-BE49-F238E27FC236}">
              <a16:creationId xmlns:a16="http://schemas.microsoft.com/office/drawing/2014/main" xmlns="" id="{00000000-0008-0000-0600-0000D0000000}"/>
            </a:ext>
          </a:extLst>
        </xdr:cNvPr>
        <xdr:cNvSpPr txBox="1"/>
      </xdr:nvSpPr>
      <xdr:spPr>
        <a:xfrm>
          <a:off x="895428" y="135591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9" name="正方形/長方形 208">
          <a:extLst>
            <a:ext uri="{FF2B5EF4-FFF2-40B4-BE49-F238E27FC236}">
              <a16:creationId xmlns:a16="http://schemas.microsoft.com/office/drawing/2014/main" xmlns="" id="{00000000-0008-0000-0600-0000D1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0" name="正方形/長方形 209">
          <a:extLst>
            <a:ext uri="{FF2B5EF4-FFF2-40B4-BE49-F238E27FC236}">
              <a16:creationId xmlns:a16="http://schemas.microsoft.com/office/drawing/2014/main" xmlns="" id="{00000000-0008-0000-0600-0000D2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1" name="正方形/長方形 210">
          <a:extLst>
            <a:ext uri="{FF2B5EF4-FFF2-40B4-BE49-F238E27FC236}">
              <a16:creationId xmlns:a16="http://schemas.microsoft.com/office/drawing/2014/main" xmlns="" id="{00000000-0008-0000-0600-0000D3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2" name="正方形/長方形 211">
          <a:extLst>
            <a:ext uri="{FF2B5EF4-FFF2-40B4-BE49-F238E27FC236}">
              <a16:creationId xmlns:a16="http://schemas.microsoft.com/office/drawing/2014/main" xmlns="" id="{00000000-0008-0000-0600-0000D4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3" name="正方形/長方形 212">
          <a:extLst>
            <a:ext uri="{FF2B5EF4-FFF2-40B4-BE49-F238E27FC236}">
              <a16:creationId xmlns:a16="http://schemas.microsoft.com/office/drawing/2014/main" xmlns="" id="{00000000-0008-0000-0600-0000D5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4" name="正方形/長方形 213">
          <a:extLst>
            <a:ext uri="{FF2B5EF4-FFF2-40B4-BE49-F238E27FC236}">
              <a16:creationId xmlns:a16="http://schemas.microsoft.com/office/drawing/2014/main" xmlns="" id="{00000000-0008-0000-0600-0000D6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5" name="正方形/長方形 214">
          <a:extLst>
            <a:ext uri="{FF2B5EF4-FFF2-40B4-BE49-F238E27FC236}">
              <a16:creationId xmlns:a16="http://schemas.microsoft.com/office/drawing/2014/main" xmlns="" id="{00000000-0008-0000-0600-0000D7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6" name="正方形/長方形 215">
          <a:extLst>
            <a:ext uri="{FF2B5EF4-FFF2-40B4-BE49-F238E27FC236}">
              <a16:creationId xmlns:a16="http://schemas.microsoft.com/office/drawing/2014/main" xmlns="" id="{00000000-0008-0000-0600-0000D8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7" name="テキスト ボックス 216">
          <a:extLst>
            <a:ext uri="{FF2B5EF4-FFF2-40B4-BE49-F238E27FC236}">
              <a16:creationId xmlns:a16="http://schemas.microsoft.com/office/drawing/2014/main" xmlns="" id="{00000000-0008-0000-0600-0000D9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8" name="直線コネクタ 217">
          <a:extLst>
            <a:ext uri="{FF2B5EF4-FFF2-40B4-BE49-F238E27FC236}">
              <a16:creationId xmlns:a16="http://schemas.microsoft.com/office/drawing/2014/main" xmlns="" id="{00000000-0008-0000-0600-0000DA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9" name="テキスト ボックス 218">
          <a:extLst>
            <a:ext uri="{FF2B5EF4-FFF2-40B4-BE49-F238E27FC236}">
              <a16:creationId xmlns:a16="http://schemas.microsoft.com/office/drawing/2014/main" xmlns="" id="{00000000-0008-0000-0600-0000DB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0" name="直線コネクタ 219">
          <a:extLst>
            <a:ext uri="{FF2B5EF4-FFF2-40B4-BE49-F238E27FC236}">
              <a16:creationId xmlns:a16="http://schemas.microsoft.com/office/drawing/2014/main" xmlns="" id="{00000000-0008-0000-0600-0000DC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1" name="テキスト ボックス 220">
          <a:extLst>
            <a:ext uri="{FF2B5EF4-FFF2-40B4-BE49-F238E27FC236}">
              <a16:creationId xmlns:a16="http://schemas.microsoft.com/office/drawing/2014/main" xmlns="" id="{00000000-0008-0000-0600-0000DD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2" name="直線コネクタ 221">
          <a:extLst>
            <a:ext uri="{FF2B5EF4-FFF2-40B4-BE49-F238E27FC236}">
              <a16:creationId xmlns:a16="http://schemas.microsoft.com/office/drawing/2014/main" xmlns="" id="{00000000-0008-0000-0600-0000DE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3" name="テキスト ボックス 222">
          <a:extLst>
            <a:ext uri="{FF2B5EF4-FFF2-40B4-BE49-F238E27FC236}">
              <a16:creationId xmlns:a16="http://schemas.microsoft.com/office/drawing/2014/main" xmlns="" id="{00000000-0008-0000-0600-0000DF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4" name="直線コネクタ 223">
          <a:extLst>
            <a:ext uri="{FF2B5EF4-FFF2-40B4-BE49-F238E27FC236}">
              <a16:creationId xmlns:a16="http://schemas.microsoft.com/office/drawing/2014/main" xmlns="" id="{00000000-0008-0000-0600-0000E0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5" name="テキスト ボックス 224">
          <a:extLst>
            <a:ext uri="{FF2B5EF4-FFF2-40B4-BE49-F238E27FC236}">
              <a16:creationId xmlns:a16="http://schemas.microsoft.com/office/drawing/2014/main" xmlns="" id="{00000000-0008-0000-0600-0000E1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7" name="テキスト ボックス 226">
          <a:extLst>
            <a:ext uri="{FF2B5EF4-FFF2-40B4-BE49-F238E27FC236}">
              <a16:creationId xmlns:a16="http://schemas.microsoft.com/office/drawing/2014/main" xmlns="" id="{00000000-0008-0000-0600-0000E3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9" name="テキスト ボックス 228">
          <a:extLst>
            <a:ext uri="{FF2B5EF4-FFF2-40B4-BE49-F238E27FC236}">
              <a16:creationId xmlns:a16="http://schemas.microsoft.com/office/drawing/2014/main" xmlns="" id="{00000000-0008-0000-0600-0000E5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1" name="テキスト ボックス 230">
          <a:extLst>
            <a:ext uri="{FF2B5EF4-FFF2-40B4-BE49-F238E27FC236}">
              <a16:creationId xmlns:a16="http://schemas.microsoft.com/office/drawing/2014/main" xmlns="" id="{00000000-0008-0000-0600-0000E7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a:extLst>
            <a:ext uri="{FF2B5EF4-FFF2-40B4-BE49-F238E27FC236}">
              <a16:creationId xmlns:a16="http://schemas.microsoft.com/office/drawing/2014/main" xmlns="" id="{00000000-0008-0000-0600-0000E8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3" name="テキスト ボックス 232">
          <a:extLst>
            <a:ext uri="{FF2B5EF4-FFF2-40B4-BE49-F238E27FC236}">
              <a16:creationId xmlns:a16="http://schemas.microsoft.com/office/drawing/2014/main" xmlns="" id="{00000000-0008-0000-0600-0000E9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a:extLst>
            <a:ext uri="{FF2B5EF4-FFF2-40B4-BE49-F238E27FC236}">
              <a16:creationId xmlns:a16="http://schemas.microsoft.com/office/drawing/2014/main" xmlns="" id="{00000000-0008-0000-0600-0000EA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21155</xdr:rowOff>
    </xdr:from>
    <xdr:to>
      <xdr:col>24</xdr:col>
      <xdr:colOff>62865</xdr:colOff>
      <xdr:row>98</xdr:row>
      <xdr:rowOff>103646</xdr:rowOff>
    </xdr:to>
    <xdr:cxnSp macro="">
      <xdr:nvCxnSpPr>
        <xdr:cNvPr id="235" name="直線コネクタ 234">
          <a:extLst>
            <a:ext uri="{FF2B5EF4-FFF2-40B4-BE49-F238E27FC236}">
              <a16:creationId xmlns:a16="http://schemas.microsoft.com/office/drawing/2014/main" xmlns="" id="{00000000-0008-0000-0600-0000EB000000}"/>
            </a:ext>
          </a:extLst>
        </xdr:cNvPr>
        <xdr:cNvCxnSpPr/>
      </xdr:nvCxnSpPr>
      <xdr:spPr>
        <a:xfrm flipV="1">
          <a:off x="4633595" y="15451655"/>
          <a:ext cx="1270" cy="14540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107473</xdr:rowOff>
    </xdr:from>
    <xdr:ext cx="534377" cy="259045"/>
    <xdr:sp macro="" textlink="">
      <xdr:nvSpPr>
        <xdr:cNvPr id="236" name="扶助費最小値テキスト">
          <a:extLst>
            <a:ext uri="{FF2B5EF4-FFF2-40B4-BE49-F238E27FC236}">
              <a16:creationId xmlns:a16="http://schemas.microsoft.com/office/drawing/2014/main" xmlns="" id="{00000000-0008-0000-0600-0000EC000000}"/>
            </a:ext>
          </a:extLst>
        </xdr:cNvPr>
        <xdr:cNvSpPr txBox="1"/>
      </xdr:nvSpPr>
      <xdr:spPr>
        <a:xfrm>
          <a:off x="4686300" y="16909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103646</xdr:rowOff>
    </xdr:from>
    <xdr:to>
      <xdr:col>24</xdr:col>
      <xdr:colOff>152400</xdr:colOff>
      <xdr:row>98</xdr:row>
      <xdr:rowOff>103646</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4546600" y="16905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139282</xdr:rowOff>
    </xdr:from>
    <xdr:ext cx="599010" cy="259045"/>
    <xdr:sp macro="" textlink="">
      <xdr:nvSpPr>
        <xdr:cNvPr id="238" name="扶助費最大値テキスト">
          <a:extLst>
            <a:ext uri="{FF2B5EF4-FFF2-40B4-BE49-F238E27FC236}">
              <a16:creationId xmlns:a16="http://schemas.microsoft.com/office/drawing/2014/main" xmlns="" id="{00000000-0008-0000-0600-0000EE000000}"/>
            </a:ext>
          </a:extLst>
        </xdr:cNvPr>
        <xdr:cNvSpPr txBox="1"/>
      </xdr:nvSpPr>
      <xdr:spPr>
        <a:xfrm>
          <a:off x="4686300" y="152268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21155</xdr:rowOff>
    </xdr:from>
    <xdr:to>
      <xdr:col>24</xdr:col>
      <xdr:colOff>152400</xdr:colOff>
      <xdr:row>90</xdr:row>
      <xdr:rowOff>21155</xdr:rowOff>
    </xdr:to>
    <xdr:cxnSp macro="">
      <xdr:nvCxnSpPr>
        <xdr:cNvPr id="239" name="直線コネクタ 238">
          <a:extLst>
            <a:ext uri="{FF2B5EF4-FFF2-40B4-BE49-F238E27FC236}">
              <a16:creationId xmlns:a16="http://schemas.microsoft.com/office/drawing/2014/main" xmlns="" id="{00000000-0008-0000-0600-0000EF000000}"/>
            </a:ext>
          </a:extLst>
        </xdr:cNvPr>
        <xdr:cNvCxnSpPr/>
      </xdr:nvCxnSpPr>
      <xdr:spPr>
        <a:xfrm>
          <a:off x="4546600" y="15451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84215</xdr:rowOff>
    </xdr:from>
    <xdr:to>
      <xdr:col>24</xdr:col>
      <xdr:colOff>63500</xdr:colOff>
      <xdr:row>96</xdr:row>
      <xdr:rowOff>128645</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3797300" y="16543415"/>
          <a:ext cx="838200" cy="4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73699</xdr:rowOff>
    </xdr:from>
    <xdr:ext cx="534377" cy="259045"/>
    <xdr:sp macro="" textlink="">
      <xdr:nvSpPr>
        <xdr:cNvPr id="241" name="扶助費平均値テキスト">
          <a:extLst>
            <a:ext uri="{FF2B5EF4-FFF2-40B4-BE49-F238E27FC236}">
              <a16:creationId xmlns:a16="http://schemas.microsoft.com/office/drawing/2014/main" xmlns="" id="{00000000-0008-0000-0600-0000F1000000}"/>
            </a:ext>
          </a:extLst>
        </xdr:cNvPr>
        <xdr:cNvSpPr txBox="1"/>
      </xdr:nvSpPr>
      <xdr:spPr>
        <a:xfrm>
          <a:off x="4686300" y="1601854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50822</xdr:rowOff>
    </xdr:from>
    <xdr:to>
      <xdr:col>24</xdr:col>
      <xdr:colOff>114300</xdr:colOff>
      <xdr:row>94</xdr:row>
      <xdr:rowOff>152422</xdr:rowOff>
    </xdr:to>
    <xdr:sp macro="" textlink="">
      <xdr:nvSpPr>
        <xdr:cNvPr id="242" name="フローチャート: 判断 241">
          <a:extLst>
            <a:ext uri="{FF2B5EF4-FFF2-40B4-BE49-F238E27FC236}">
              <a16:creationId xmlns:a16="http://schemas.microsoft.com/office/drawing/2014/main" xmlns="" id="{00000000-0008-0000-0600-0000F2000000}"/>
            </a:ext>
          </a:extLst>
        </xdr:cNvPr>
        <xdr:cNvSpPr/>
      </xdr:nvSpPr>
      <xdr:spPr>
        <a:xfrm>
          <a:off x="4584700" y="16167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120710</xdr:rowOff>
    </xdr:from>
    <xdr:to>
      <xdr:col>19</xdr:col>
      <xdr:colOff>177800</xdr:colOff>
      <xdr:row>96</xdr:row>
      <xdr:rowOff>128645</xdr:rowOff>
    </xdr:to>
    <xdr:cxnSp macro="">
      <xdr:nvCxnSpPr>
        <xdr:cNvPr id="243" name="直線コネクタ 242">
          <a:extLst>
            <a:ext uri="{FF2B5EF4-FFF2-40B4-BE49-F238E27FC236}">
              <a16:creationId xmlns:a16="http://schemas.microsoft.com/office/drawing/2014/main" xmlns="" id="{00000000-0008-0000-0600-0000F3000000}"/>
            </a:ext>
          </a:extLst>
        </xdr:cNvPr>
        <xdr:cNvCxnSpPr/>
      </xdr:nvCxnSpPr>
      <xdr:spPr>
        <a:xfrm>
          <a:off x="2908300" y="16579910"/>
          <a:ext cx="889000" cy="7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94</xdr:row>
      <xdr:rowOff>94304</xdr:rowOff>
    </xdr:from>
    <xdr:to>
      <xdr:col>20</xdr:col>
      <xdr:colOff>38100</xdr:colOff>
      <xdr:row>95</xdr:row>
      <xdr:rowOff>24454</xdr:rowOff>
    </xdr:to>
    <xdr:sp macro="" textlink="">
      <xdr:nvSpPr>
        <xdr:cNvPr id="244" name="フローチャート: 判断 243">
          <a:extLst>
            <a:ext uri="{FF2B5EF4-FFF2-40B4-BE49-F238E27FC236}">
              <a16:creationId xmlns:a16="http://schemas.microsoft.com/office/drawing/2014/main" xmlns="" id="{00000000-0008-0000-0600-0000F4000000}"/>
            </a:ext>
          </a:extLst>
        </xdr:cNvPr>
        <xdr:cNvSpPr/>
      </xdr:nvSpPr>
      <xdr:spPr>
        <a:xfrm>
          <a:off x="3746500" y="1621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40981</xdr:rowOff>
    </xdr:from>
    <xdr:ext cx="534377"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3530111" y="1598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120710</xdr:rowOff>
    </xdr:from>
    <xdr:to>
      <xdr:col>15</xdr:col>
      <xdr:colOff>50800</xdr:colOff>
      <xdr:row>96</xdr:row>
      <xdr:rowOff>126670</xdr:rowOff>
    </xdr:to>
    <xdr:cxnSp macro="">
      <xdr:nvCxnSpPr>
        <xdr:cNvPr id="246" name="直線コネクタ 245">
          <a:extLst>
            <a:ext uri="{FF2B5EF4-FFF2-40B4-BE49-F238E27FC236}">
              <a16:creationId xmlns:a16="http://schemas.microsoft.com/office/drawing/2014/main" xmlns="" id="{00000000-0008-0000-0600-0000F6000000}"/>
            </a:ext>
          </a:extLst>
        </xdr:cNvPr>
        <xdr:cNvCxnSpPr/>
      </xdr:nvCxnSpPr>
      <xdr:spPr>
        <a:xfrm flipV="1">
          <a:off x="2019300" y="16579910"/>
          <a:ext cx="889000" cy="5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105327</xdr:rowOff>
    </xdr:from>
    <xdr:to>
      <xdr:col>15</xdr:col>
      <xdr:colOff>101600</xdr:colOff>
      <xdr:row>95</xdr:row>
      <xdr:rowOff>35477</xdr:rowOff>
    </xdr:to>
    <xdr:sp macro="" textlink="">
      <xdr:nvSpPr>
        <xdr:cNvPr id="247" name="フローチャート: 判断 246">
          <a:extLst>
            <a:ext uri="{FF2B5EF4-FFF2-40B4-BE49-F238E27FC236}">
              <a16:creationId xmlns:a16="http://schemas.microsoft.com/office/drawing/2014/main" xmlns="" id="{00000000-0008-0000-0600-0000F7000000}"/>
            </a:ext>
          </a:extLst>
        </xdr:cNvPr>
        <xdr:cNvSpPr/>
      </xdr:nvSpPr>
      <xdr:spPr>
        <a:xfrm>
          <a:off x="2857500" y="16221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52004</xdr:rowOff>
    </xdr:from>
    <xdr:ext cx="534377"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2641111" y="15996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126670</xdr:rowOff>
    </xdr:from>
    <xdr:to>
      <xdr:col>10</xdr:col>
      <xdr:colOff>114300</xdr:colOff>
      <xdr:row>97</xdr:row>
      <xdr:rowOff>3454</xdr:rowOff>
    </xdr:to>
    <xdr:cxnSp macro="">
      <xdr:nvCxnSpPr>
        <xdr:cNvPr id="249" name="直線コネクタ 248">
          <a:extLst>
            <a:ext uri="{FF2B5EF4-FFF2-40B4-BE49-F238E27FC236}">
              <a16:creationId xmlns:a16="http://schemas.microsoft.com/office/drawing/2014/main" xmlns="" id="{00000000-0008-0000-0600-0000F9000000}"/>
            </a:ext>
          </a:extLst>
        </xdr:cNvPr>
        <xdr:cNvCxnSpPr/>
      </xdr:nvCxnSpPr>
      <xdr:spPr>
        <a:xfrm flipV="1">
          <a:off x="1130300" y="16585870"/>
          <a:ext cx="889000" cy="48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128905</xdr:rowOff>
    </xdr:from>
    <xdr:to>
      <xdr:col>10</xdr:col>
      <xdr:colOff>165100</xdr:colOff>
      <xdr:row>95</xdr:row>
      <xdr:rowOff>59055</xdr:rowOff>
    </xdr:to>
    <xdr:sp macro="" textlink="">
      <xdr:nvSpPr>
        <xdr:cNvPr id="250" name="フローチャート: 判断 249">
          <a:extLst>
            <a:ext uri="{FF2B5EF4-FFF2-40B4-BE49-F238E27FC236}">
              <a16:creationId xmlns:a16="http://schemas.microsoft.com/office/drawing/2014/main" xmlns="" id="{00000000-0008-0000-0600-0000FA000000}"/>
            </a:ext>
          </a:extLst>
        </xdr:cNvPr>
        <xdr:cNvSpPr/>
      </xdr:nvSpPr>
      <xdr:spPr>
        <a:xfrm>
          <a:off x="1968500" y="16245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75582</xdr:rowOff>
    </xdr:from>
    <xdr:ext cx="534377" cy="259045"/>
    <xdr:sp macro="" textlink="">
      <xdr:nvSpPr>
        <xdr:cNvPr id="251" name="テキスト ボックス 250">
          <a:extLst>
            <a:ext uri="{FF2B5EF4-FFF2-40B4-BE49-F238E27FC236}">
              <a16:creationId xmlns:a16="http://schemas.microsoft.com/office/drawing/2014/main" xmlns="" id="{00000000-0008-0000-0600-0000FB000000}"/>
            </a:ext>
          </a:extLst>
        </xdr:cNvPr>
        <xdr:cNvSpPr txBox="1"/>
      </xdr:nvSpPr>
      <xdr:spPr>
        <a:xfrm>
          <a:off x="1752111" y="16020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91170</xdr:rowOff>
    </xdr:from>
    <xdr:to>
      <xdr:col>6</xdr:col>
      <xdr:colOff>38100</xdr:colOff>
      <xdr:row>96</xdr:row>
      <xdr:rowOff>21320</xdr:rowOff>
    </xdr:to>
    <xdr:sp macro="" textlink="">
      <xdr:nvSpPr>
        <xdr:cNvPr id="252" name="フローチャート: 判断 251">
          <a:extLst>
            <a:ext uri="{FF2B5EF4-FFF2-40B4-BE49-F238E27FC236}">
              <a16:creationId xmlns:a16="http://schemas.microsoft.com/office/drawing/2014/main" xmlns="" id="{00000000-0008-0000-0600-0000FC000000}"/>
            </a:ext>
          </a:extLst>
        </xdr:cNvPr>
        <xdr:cNvSpPr/>
      </xdr:nvSpPr>
      <xdr:spPr>
        <a:xfrm>
          <a:off x="1079500" y="1637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94</xdr:row>
      <xdr:rowOff>37847</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863111" y="16154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xmlns="" id="{00000000-0008-0000-0600-0000FE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xmlns="" id="{00000000-0008-0000-0600-000000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xmlns="" id="{00000000-0008-0000-0600-000002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33415</xdr:rowOff>
    </xdr:from>
    <xdr:to>
      <xdr:col>24</xdr:col>
      <xdr:colOff>114300</xdr:colOff>
      <xdr:row>96</xdr:row>
      <xdr:rowOff>135015</xdr:rowOff>
    </xdr:to>
    <xdr:sp macro="" textlink="">
      <xdr:nvSpPr>
        <xdr:cNvPr id="259" name="楕円 258">
          <a:extLst>
            <a:ext uri="{FF2B5EF4-FFF2-40B4-BE49-F238E27FC236}">
              <a16:creationId xmlns:a16="http://schemas.microsoft.com/office/drawing/2014/main" xmlns="" id="{00000000-0008-0000-0600-000003010000}"/>
            </a:ext>
          </a:extLst>
        </xdr:cNvPr>
        <xdr:cNvSpPr/>
      </xdr:nvSpPr>
      <xdr:spPr>
        <a:xfrm>
          <a:off x="4584700" y="16492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11842</xdr:rowOff>
    </xdr:from>
    <xdr:ext cx="534377" cy="259045"/>
    <xdr:sp macro="" textlink="">
      <xdr:nvSpPr>
        <xdr:cNvPr id="260" name="扶助費該当値テキスト">
          <a:extLst>
            <a:ext uri="{FF2B5EF4-FFF2-40B4-BE49-F238E27FC236}">
              <a16:creationId xmlns:a16="http://schemas.microsoft.com/office/drawing/2014/main" xmlns="" id="{00000000-0008-0000-0600-000004010000}"/>
            </a:ext>
          </a:extLst>
        </xdr:cNvPr>
        <xdr:cNvSpPr txBox="1"/>
      </xdr:nvSpPr>
      <xdr:spPr>
        <a:xfrm>
          <a:off x="4686300" y="164710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52,398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77845</xdr:rowOff>
    </xdr:from>
    <xdr:to>
      <xdr:col>20</xdr:col>
      <xdr:colOff>38100</xdr:colOff>
      <xdr:row>97</xdr:row>
      <xdr:rowOff>7995</xdr:rowOff>
    </xdr:to>
    <xdr:sp macro="" textlink="">
      <xdr:nvSpPr>
        <xdr:cNvPr id="261" name="楕円 260">
          <a:extLst>
            <a:ext uri="{FF2B5EF4-FFF2-40B4-BE49-F238E27FC236}">
              <a16:creationId xmlns:a16="http://schemas.microsoft.com/office/drawing/2014/main" xmlns="" id="{00000000-0008-0000-0600-000005010000}"/>
            </a:ext>
          </a:extLst>
        </xdr:cNvPr>
        <xdr:cNvSpPr/>
      </xdr:nvSpPr>
      <xdr:spPr>
        <a:xfrm>
          <a:off x="3746500" y="16537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170572</xdr:rowOff>
    </xdr:from>
    <xdr:ext cx="534377" cy="259045"/>
    <xdr:sp macro="" textlink="">
      <xdr:nvSpPr>
        <xdr:cNvPr id="262" name="テキスト ボックス 261">
          <a:extLst>
            <a:ext uri="{FF2B5EF4-FFF2-40B4-BE49-F238E27FC236}">
              <a16:creationId xmlns:a16="http://schemas.microsoft.com/office/drawing/2014/main" xmlns="" id="{00000000-0008-0000-0600-000006010000}"/>
            </a:ext>
          </a:extLst>
        </xdr:cNvPr>
        <xdr:cNvSpPr txBox="1"/>
      </xdr:nvSpPr>
      <xdr:spPr>
        <a:xfrm>
          <a:off x="3530111" y="16629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69910</xdr:rowOff>
    </xdr:from>
    <xdr:to>
      <xdr:col>15</xdr:col>
      <xdr:colOff>101600</xdr:colOff>
      <xdr:row>97</xdr:row>
      <xdr:rowOff>60</xdr:rowOff>
    </xdr:to>
    <xdr:sp macro="" textlink="">
      <xdr:nvSpPr>
        <xdr:cNvPr id="263" name="楕円 262">
          <a:extLst>
            <a:ext uri="{FF2B5EF4-FFF2-40B4-BE49-F238E27FC236}">
              <a16:creationId xmlns:a16="http://schemas.microsoft.com/office/drawing/2014/main" xmlns="" id="{00000000-0008-0000-0600-000007010000}"/>
            </a:ext>
          </a:extLst>
        </xdr:cNvPr>
        <xdr:cNvSpPr/>
      </xdr:nvSpPr>
      <xdr:spPr>
        <a:xfrm>
          <a:off x="2857500" y="16529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162637</xdr:rowOff>
    </xdr:from>
    <xdr:ext cx="534377" cy="259045"/>
    <xdr:sp macro="" textlink="">
      <xdr:nvSpPr>
        <xdr:cNvPr id="264" name="テキスト ボックス 263">
          <a:extLst>
            <a:ext uri="{FF2B5EF4-FFF2-40B4-BE49-F238E27FC236}">
              <a16:creationId xmlns:a16="http://schemas.microsoft.com/office/drawing/2014/main" xmlns="" id="{00000000-0008-0000-0600-000008010000}"/>
            </a:ext>
          </a:extLst>
        </xdr:cNvPr>
        <xdr:cNvSpPr txBox="1"/>
      </xdr:nvSpPr>
      <xdr:spPr>
        <a:xfrm>
          <a:off x="2641111" y="16621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75870</xdr:rowOff>
    </xdr:from>
    <xdr:to>
      <xdr:col>10</xdr:col>
      <xdr:colOff>165100</xdr:colOff>
      <xdr:row>97</xdr:row>
      <xdr:rowOff>6020</xdr:rowOff>
    </xdr:to>
    <xdr:sp macro="" textlink="">
      <xdr:nvSpPr>
        <xdr:cNvPr id="265" name="楕円 264">
          <a:extLst>
            <a:ext uri="{FF2B5EF4-FFF2-40B4-BE49-F238E27FC236}">
              <a16:creationId xmlns:a16="http://schemas.microsoft.com/office/drawing/2014/main" xmlns="" id="{00000000-0008-0000-0600-000009010000}"/>
            </a:ext>
          </a:extLst>
        </xdr:cNvPr>
        <xdr:cNvSpPr/>
      </xdr:nvSpPr>
      <xdr:spPr>
        <a:xfrm>
          <a:off x="1968500" y="16535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168597</xdr:rowOff>
    </xdr:from>
    <xdr:ext cx="534377" cy="259045"/>
    <xdr:sp macro="" textlink="">
      <xdr:nvSpPr>
        <xdr:cNvPr id="266" name="テキスト ボックス 265">
          <a:extLst>
            <a:ext uri="{FF2B5EF4-FFF2-40B4-BE49-F238E27FC236}">
              <a16:creationId xmlns:a16="http://schemas.microsoft.com/office/drawing/2014/main" xmlns="" id="{00000000-0008-0000-0600-00000A010000}"/>
            </a:ext>
          </a:extLst>
        </xdr:cNvPr>
        <xdr:cNvSpPr txBox="1"/>
      </xdr:nvSpPr>
      <xdr:spPr>
        <a:xfrm>
          <a:off x="1752111" y="16627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124104</xdr:rowOff>
    </xdr:from>
    <xdr:to>
      <xdr:col>6</xdr:col>
      <xdr:colOff>38100</xdr:colOff>
      <xdr:row>97</xdr:row>
      <xdr:rowOff>54254</xdr:rowOff>
    </xdr:to>
    <xdr:sp macro="" textlink="">
      <xdr:nvSpPr>
        <xdr:cNvPr id="267" name="楕円 266">
          <a:extLst>
            <a:ext uri="{FF2B5EF4-FFF2-40B4-BE49-F238E27FC236}">
              <a16:creationId xmlns:a16="http://schemas.microsoft.com/office/drawing/2014/main" xmlns="" id="{00000000-0008-0000-0600-00000B010000}"/>
            </a:ext>
          </a:extLst>
        </xdr:cNvPr>
        <xdr:cNvSpPr/>
      </xdr:nvSpPr>
      <xdr:spPr>
        <a:xfrm>
          <a:off x="1079500" y="16583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45381</xdr:rowOff>
    </xdr:from>
    <xdr:ext cx="534377" cy="259045"/>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863111" y="16676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a:extLst>
            <a:ext uri="{FF2B5EF4-FFF2-40B4-BE49-F238E27FC236}">
              <a16:creationId xmlns:a16="http://schemas.microsoft.com/office/drawing/2014/main" xmlns="" id="{00000000-0008-0000-0600-00000D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0" name="正方形/長方形 269">
          <a:extLst>
            <a:ext uri="{FF2B5EF4-FFF2-40B4-BE49-F238E27FC236}">
              <a16:creationId xmlns:a16="http://schemas.microsoft.com/office/drawing/2014/main" xmlns="" id="{00000000-0008-0000-0600-00000E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a:extLst>
            <a:ext uri="{FF2B5EF4-FFF2-40B4-BE49-F238E27FC236}">
              <a16:creationId xmlns:a16="http://schemas.microsoft.com/office/drawing/2014/main" xmlns="" id="{00000000-0008-0000-0600-00000F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2" name="正方形/長方形 271">
          <a:extLst>
            <a:ext uri="{FF2B5EF4-FFF2-40B4-BE49-F238E27FC236}">
              <a16:creationId xmlns:a16="http://schemas.microsoft.com/office/drawing/2014/main" xmlns="" id="{00000000-0008-0000-0600-000010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a:extLst>
            <a:ext uri="{FF2B5EF4-FFF2-40B4-BE49-F238E27FC236}">
              <a16:creationId xmlns:a16="http://schemas.microsoft.com/office/drawing/2014/main" xmlns="" id="{00000000-0008-0000-0600-000011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4" name="正方形/長方形 273">
          <a:extLst>
            <a:ext uri="{FF2B5EF4-FFF2-40B4-BE49-F238E27FC236}">
              <a16:creationId xmlns:a16="http://schemas.microsoft.com/office/drawing/2014/main" xmlns="" id="{00000000-0008-0000-0600-000012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a:extLst>
            <a:ext uri="{FF2B5EF4-FFF2-40B4-BE49-F238E27FC236}">
              <a16:creationId xmlns:a16="http://schemas.microsoft.com/office/drawing/2014/main" xmlns="" id="{00000000-0008-0000-0600-000013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a:extLst>
            <a:ext uri="{FF2B5EF4-FFF2-40B4-BE49-F238E27FC236}">
              <a16:creationId xmlns:a16="http://schemas.microsoft.com/office/drawing/2014/main" xmlns="" id="{00000000-0008-0000-0600-000014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9" name="直線コネクタ 278">
          <a:extLst>
            <a:ext uri="{FF2B5EF4-FFF2-40B4-BE49-F238E27FC236}">
              <a16:creationId xmlns:a16="http://schemas.microsoft.com/office/drawing/2014/main" xmlns="" id="{00000000-0008-0000-0600-000017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80" name="テキスト ボックス 279">
          <a:extLst>
            <a:ext uri="{FF2B5EF4-FFF2-40B4-BE49-F238E27FC236}">
              <a16:creationId xmlns:a16="http://schemas.microsoft.com/office/drawing/2014/main" xmlns="" id="{00000000-0008-0000-0600-000018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81" name="直線コネクタ 280">
          <a:extLst>
            <a:ext uri="{FF2B5EF4-FFF2-40B4-BE49-F238E27FC236}">
              <a16:creationId xmlns:a16="http://schemas.microsoft.com/office/drawing/2014/main" xmlns="" id="{00000000-0008-0000-0600-000019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2" name="テキスト ボックス 281">
          <a:extLst>
            <a:ext uri="{FF2B5EF4-FFF2-40B4-BE49-F238E27FC236}">
              <a16:creationId xmlns:a16="http://schemas.microsoft.com/office/drawing/2014/main" xmlns="" id="{00000000-0008-0000-0600-00001A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3" name="直線コネクタ 282">
          <a:extLst>
            <a:ext uri="{FF2B5EF4-FFF2-40B4-BE49-F238E27FC236}">
              <a16:creationId xmlns:a16="http://schemas.microsoft.com/office/drawing/2014/main" xmlns="" id="{00000000-0008-0000-0600-00001B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4" name="テキスト ボックス 283">
          <a:extLst>
            <a:ext uri="{FF2B5EF4-FFF2-40B4-BE49-F238E27FC236}">
              <a16:creationId xmlns:a16="http://schemas.microsoft.com/office/drawing/2014/main" xmlns="" id="{00000000-0008-0000-0600-00001C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6" name="テキスト ボックス 285">
          <a:extLst>
            <a:ext uri="{FF2B5EF4-FFF2-40B4-BE49-F238E27FC236}">
              <a16:creationId xmlns:a16="http://schemas.microsoft.com/office/drawing/2014/main" xmlns="" id="{00000000-0008-0000-0600-00001E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8" name="テキスト ボックス 287">
          <a:extLst>
            <a:ext uri="{FF2B5EF4-FFF2-40B4-BE49-F238E27FC236}">
              <a16:creationId xmlns:a16="http://schemas.microsoft.com/office/drawing/2014/main" xmlns="" id="{00000000-0008-0000-0600-000020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90" name="テキスト ボックス 289">
          <a:extLst>
            <a:ext uri="{FF2B5EF4-FFF2-40B4-BE49-F238E27FC236}">
              <a16:creationId xmlns:a16="http://schemas.microsoft.com/office/drawing/2014/main" xmlns="" id="{00000000-0008-0000-0600-000022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a:extLst>
            <a:ext uri="{FF2B5EF4-FFF2-40B4-BE49-F238E27FC236}">
              <a16:creationId xmlns:a16="http://schemas.microsoft.com/office/drawing/2014/main" xmlns="" id="{00000000-0008-0000-0600-00002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2" name="テキスト ボックス 291">
          <a:extLst>
            <a:ext uri="{FF2B5EF4-FFF2-40B4-BE49-F238E27FC236}">
              <a16:creationId xmlns:a16="http://schemas.microsoft.com/office/drawing/2014/main" xmlns="" id="{00000000-0008-0000-0600-00002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a:extLst>
            <a:ext uri="{FF2B5EF4-FFF2-40B4-BE49-F238E27FC236}">
              <a16:creationId xmlns:a16="http://schemas.microsoft.com/office/drawing/2014/main" xmlns="" id="{00000000-0008-0000-0600-00002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113912</xdr:rowOff>
    </xdr:from>
    <xdr:to>
      <xdr:col>54</xdr:col>
      <xdr:colOff>189865</xdr:colOff>
      <xdr:row>38</xdr:row>
      <xdr:rowOff>57284</xdr:rowOff>
    </xdr:to>
    <xdr:cxnSp macro="">
      <xdr:nvCxnSpPr>
        <xdr:cNvPr id="294" name="直線コネクタ 293">
          <a:extLst>
            <a:ext uri="{FF2B5EF4-FFF2-40B4-BE49-F238E27FC236}">
              <a16:creationId xmlns:a16="http://schemas.microsoft.com/office/drawing/2014/main" xmlns="" id="{00000000-0008-0000-0600-000026010000}"/>
            </a:ext>
          </a:extLst>
        </xdr:cNvPr>
        <xdr:cNvCxnSpPr/>
      </xdr:nvCxnSpPr>
      <xdr:spPr>
        <a:xfrm flipV="1">
          <a:off x="10475595" y="5085962"/>
          <a:ext cx="1270" cy="1486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61111</xdr:rowOff>
    </xdr:from>
    <xdr:ext cx="534377" cy="259045"/>
    <xdr:sp macro="" textlink="">
      <xdr:nvSpPr>
        <xdr:cNvPr id="295" name="補助費等最小値テキスト">
          <a:extLst>
            <a:ext uri="{FF2B5EF4-FFF2-40B4-BE49-F238E27FC236}">
              <a16:creationId xmlns:a16="http://schemas.microsoft.com/office/drawing/2014/main" xmlns="" id="{00000000-0008-0000-0600-000027010000}"/>
            </a:ext>
          </a:extLst>
        </xdr:cNvPr>
        <xdr:cNvSpPr txBox="1"/>
      </xdr:nvSpPr>
      <xdr:spPr>
        <a:xfrm>
          <a:off x="10528300" y="6576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57284</xdr:rowOff>
    </xdr:from>
    <xdr:to>
      <xdr:col>55</xdr:col>
      <xdr:colOff>88900</xdr:colOff>
      <xdr:row>38</xdr:row>
      <xdr:rowOff>57284</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10388600" y="65723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60589</xdr:rowOff>
    </xdr:from>
    <xdr:ext cx="599010" cy="259045"/>
    <xdr:sp macro="" textlink="">
      <xdr:nvSpPr>
        <xdr:cNvPr id="297" name="補助費等最大値テキスト">
          <a:extLst>
            <a:ext uri="{FF2B5EF4-FFF2-40B4-BE49-F238E27FC236}">
              <a16:creationId xmlns:a16="http://schemas.microsoft.com/office/drawing/2014/main" xmlns="" id="{00000000-0008-0000-0600-000029010000}"/>
            </a:ext>
          </a:extLst>
        </xdr:cNvPr>
        <xdr:cNvSpPr txBox="1"/>
      </xdr:nvSpPr>
      <xdr:spPr>
        <a:xfrm>
          <a:off x="10528300" y="4861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113912</xdr:rowOff>
    </xdr:from>
    <xdr:to>
      <xdr:col>55</xdr:col>
      <xdr:colOff>88900</xdr:colOff>
      <xdr:row>29</xdr:row>
      <xdr:rowOff>113912</xdr:rowOff>
    </xdr:to>
    <xdr:cxnSp macro="">
      <xdr:nvCxnSpPr>
        <xdr:cNvPr id="298" name="直線コネクタ 297">
          <a:extLst>
            <a:ext uri="{FF2B5EF4-FFF2-40B4-BE49-F238E27FC236}">
              <a16:creationId xmlns:a16="http://schemas.microsoft.com/office/drawing/2014/main" xmlns="" id="{00000000-0008-0000-0600-00002A010000}"/>
            </a:ext>
          </a:extLst>
        </xdr:cNvPr>
        <xdr:cNvCxnSpPr/>
      </xdr:nvCxnSpPr>
      <xdr:spPr>
        <a:xfrm>
          <a:off x="10388600" y="50859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9300</xdr:rowOff>
    </xdr:from>
    <xdr:to>
      <xdr:col>55</xdr:col>
      <xdr:colOff>0</xdr:colOff>
      <xdr:row>37</xdr:row>
      <xdr:rowOff>24965</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flipV="1">
          <a:off x="9639300" y="6352950"/>
          <a:ext cx="838200" cy="15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164660</xdr:rowOff>
    </xdr:from>
    <xdr:ext cx="534377" cy="259045"/>
    <xdr:sp macro="" textlink="">
      <xdr:nvSpPr>
        <xdr:cNvPr id="300" name="補助費等平均値テキスト">
          <a:extLst>
            <a:ext uri="{FF2B5EF4-FFF2-40B4-BE49-F238E27FC236}">
              <a16:creationId xmlns:a16="http://schemas.microsoft.com/office/drawing/2014/main" xmlns="" id="{00000000-0008-0000-0600-00002C010000}"/>
            </a:ext>
          </a:extLst>
        </xdr:cNvPr>
        <xdr:cNvSpPr txBox="1"/>
      </xdr:nvSpPr>
      <xdr:spPr>
        <a:xfrm>
          <a:off x="10528300" y="582251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141783</xdr:rowOff>
    </xdr:from>
    <xdr:to>
      <xdr:col>55</xdr:col>
      <xdr:colOff>50800</xdr:colOff>
      <xdr:row>35</xdr:row>
      <xdr:rowOff>71933</xdr:rowOff>
    </xdr:to>
    <xdr:sp macro="" textlink="">
      <xdr:nvSpPr>
        <xdr:cNvPr id="301" name="フローチャート: 判断 300">
          <a:extLst>
            <a:ext uri="{FF2B5EF4-FFF2-40B4-BE49-F238E27FC236}">
              <a16:creationId xmlns:a16="http://schemas.microsoft.com/office/drawing/2014/main" xmlns="" id="{00000000-0008-0000-0600-00002D010000}"/>
            </a:ext>
          </a:extLst>
        </xdr:cNvPr>
        <xdr:cNvSpPr/>
      </xdr:nvSpPr>
      <xdr:spPr>
        <a:xfrm>
          <a:off x="10426700" y="59710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163747</xdr:rowOff>
    </xdr:from>
    <xdr:to>
      <xdr:col>50</xdr:col>
      <xdr:colOff>114300</xdr:colOff>
      <xdr:row>37</xdr:row>
      <xdr:rowOff>24965</xdr:rowOff>
    </xdr:to>
    <xdr:cxnSp macro="">
      <xdr:nvCxnSpPr>
        <xdr:cNvPr id="302" name="直線コネクタ 301">
          <a:extLst>
            <a:ext uri="{FF2B5EF4-FFF2-40B4-BE49-F238E27FC236}">
              <a16:creationId xmlns:a16="http://schemas.microsoft.com/office/drawing/2014/main" xmlns="" id="{00000000-0008-0000-0600-00002E010000}"/>
            </a:ext>
          </a:extLst>
        </xdr:cNvPr>
        <xdr:cNvCxnSpPr/>
      </xdr:nvCxnSpPr>
      <xdr:spPr>
        <a:xfrm>
          <a:off x="8750300" y="6335947"/>
          <a:ext cx="889000" cy="3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34</xdr:row>
      <xdr:rowOff>145898</xdr:rowOff>
    </xdr:from>
    <xdr:to>
      <xdr:col>50</xdr:col>
      <xdr:colOff>165100</xdr:colOff>
      <xdr:row>35</xdr:row>
      <xdr:rowOff>76048</xdr:rowOff>
    </xdr:to>
    <xdr:sp macro="" textlink="">
      <xdr:nvSpPr>
        <xdr:cNvPr id="303" name="フローチャート: 判断 302">
          <a:extLst>
            <a:ext uri="{FF2B5EF4-FFF2-40B4-BE49-F238E27FC236}">
              <a16:creationId xmlns:a16="http://schemas.microsoft.com/office/drawing/2014/main" xmlns="" id="{00000000-0008-0000-0600-00002F010000}"/>
            </a:ext>
          </a:extLst>
        </xdr:cNvPr>
        <xdr:cNvSpPr/>
      </xdr:nvSpPr>
      <xdr:spPr>
        <a:xfrm>
          <a:off x="9588500" y="5975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92575</xdr:rowOff>
    </xdr:from>
    <xdr:ext cx="534377"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9372111" y="5750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163747</xdr:rowOff>
    </xdr:from>
    <xdr:to>
      <xdr:col>45</xdr:col>
      <xdr:colOff>177800</xdr:colOff>
      <xdr:row>37</xdr:row>
      <xdr:rowOff>22940</xdr:rowOff>
    </xdr:to>
    <xdr:cxnSp macro="">
      <xdr:nvCxnSpPr>
        <xdr:cNvPr id="305" name="直線コネクタ 304">
          <a:extLst>
            <a:ext uri="{FF2B5EF4-FFF2-40B4-BE49-F238E27FC236}">
              <a16:creationId xmlns:a16="http://schemas.microsoft.com/office/drawing/2014/main" xmlns="" id="{00000000-0008-0000-0600-000031010000}"/>
            </a:ext>
          </a:extLst>
        </xdr:cNvPr>
        <xdr:cNvCxnSpPr/>
      </xdr:nvCxnSpPr>
      <xdr:spPr>
        <a:xfrm flipV="1">
          <a:off x="7861300" y="6335947"/>
          <a:ext cx="889000" cy="30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42200</xdr:rowOff>
    </xdr:from>
    <xdr:to>
      <xdr:col>46</xdr:col>
      <xdr:colOff>38100</xdr:colOff>
      <xdr:row>35</xdr:row>
      <xdr:rowOff>143800</xdr:rowOff>
    </xdr:to>
    <xdr:sp macro="" textlink="">
      <xdr:nvSpPr>
        <xdr:cNvPr id="306" name="フローチャート: 判断 305">
          <a:extLst>
            <a:ext uri="{FF2B5EF4-FFF2-40B4-BE49-F238E27FC236}">
              <a16:creationId xmlns:a16="http://schemas.microsoft.com/office/drawing/2014/main" xmlns="" id="{00000000-0008-0000-0600-000032010000}"/>
            </a:ext>
          </a:extLst>
        </xdr:cNvPr>
        <xdr:cNvSpPr/>
      </xdr:nvSpPr>
      <xdr:spPr>
        <a:xfrm>
          <a:off x="8699500" y="6042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33</xdr:row>
      <xdr:rowOff>160327</xdr:rowOff>
    </xdr:from>
    <xdr:ext cx="534377"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8483111" y="5818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16267</xdr:rowOff>
    </xdr:from>
    <xdr:to>
      <xdr:col>41</xdr:col>
      <xdr:colOff>50800</xdr:colOff>
      <xdr:row>37</xdr:row>
      <xdr:rowOff>22940</xdr:rowOff>
    </xdr:to>
    <xdr:cxnSp macro="">
      <xdr:nvCxnSpPr>
        <xdr:cNvPr id="308" name="直線コネクタ 307">
          <a:extLst>
            <a:ext uri="{FF2B5EF4-FFF2-40B4-BE49-F238E27FC236}">
              <a16:creationId xmlns:a16="http://schemas.microsoft.com/office/drawing/2014/main" xmlns="" id="{00000000-0008-0000-0600-000034010000}"/>
            </a:ext>
          </a:extLst>
        </xdr:cNvPr>
        <xdr:cNvCxnSpPr/>
      </xdr:nvCxnSpPr>
      <xdr:spPr>
        <a:xfrm>
          <a:off x="6972300" y="6359917"/>
          <a:ext cx="889000" cy="66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35</xdr:row>
      <xdr:rowOff>47469</xdr:rowOff>
    </xdr:from>
    <xdr:to>
      <xdr:col>41</xdr:col>
      <xdr:colOff>101600</xdr:colOff>
      <xdr:row>35</xdr:row>
      <xdr:rowOff>149069</xdr:rowOff>
    </xdr:to>
    <xdr:sp macro="" textlink="">
      <xdr:nvSpPr>
        <xdr:cNvPr id="309" name="フローチャート: 判断 308">
          <a:extLst>
            <a:ext uri="{FF2B5EF4-FFF2-40B4-BE49-F238E27FC236}">
              <a16:creationId xmlns:a16="http://schemas.microsoft.com/office/drawing/2014/main" xmlns="" id="{00000000-0008-0000-0600-000035010000}"/>
            </a:ext>
          </a:extLst>
        </xdr:cNvPr>
        <xdr:cNvSpPr/>
      </xdr:nvSpPr>
      <xdr:spPr>
        <a:xfrm>
          <a:off x="7810500" y="6048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33</xdr:row>
      <xdr:rowOff>165596</xdr:rowOff>
    </xdr:from>
    <xdr:ext cx="534377" cy="259045"/>
    <xdr:sp macro="" textlink="">
      <xdr:nvSpPr>
        <xdr:cNvPr id="310" name="テキスト ボックス 309">
          <a:extLst>
            <a:ext uri="{FF2B5EF4-FFF2-40B4-BE49-F238E27FC236}">
              <a16:creationId xmlns:a16="http://schemas.microsoft.com/office/drawing/2014/main" xmlns="" id="{00000000-0008-0000-0600-000036010000}"/>
            </a:ext>
          </a:extLst>
        </xdr:cNvPr>
        <xdr:cNvSpPr txBox="1"/>
      </xdr:nvSpPr>
      <xdr:spPr>
        <a:xfrm>
          <a:off x="7594111" y="5823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72191</xdr:rowOff>
    </xdr:from>
    <xdr:to>
      <xdr:col>36</xdr:col>
      <xdr:colOff>165100</xdr:colOff>
      <xdr:row>36</xdr:row>
      <xdr:rowOff>2341</xdr:rowOff>
    </xdr:to>
    <xdr:sp macro="" textlink="">
      <xdr:nvSpPr>
        <xdr:cNvPr id="311" name="フローチャート: 判断 310">
          <a:extLst>
            <a:ext uri="{FF2B5EF4-FFF2-40B4-BE49-F238E27FC236}">
              <a16:creationId xmlns:a16="http://schemas.microsoft.com/office/drawing/2014/main" xmlns="" id="{00000000-0008-0000-0600-000037010000}"/>
            </a:ext>
          </a:extLst>
        </xdr:cNvPr>
        <xdr:cNvSpPr/>
      </xdr:nvSpPr>
      <xdr:spPr>
        <a:xfrm>
          <a:off x="6921500" y="60729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34</xdr:row>
      <xdr:rowOff>18868</xdr:rowOff>
    </xdr:from>
    <xdr:ext cx="534377"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6705111" y="584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3" name="テキスト ボックス 312">
          <a:extLst>
            <a:ext uri="{FF2B5EF4-FFF2-40B4-BE49-F238E27FC236}">
              <a16:creationId xmlns:a16="http://schemas.microsoft.com/office/drawing/2014/main" xmlns="" id="{00000000-0008-0000-0600-00003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xmlns="" id="{00000000-0008-0000-0600-00003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7" name="テキスト ボックス 316">
          <a:extLst>
            <a:ext uri="{FF2B5EF4-FFF2-40B4-BE49-F238E27FC236}">
              <a16:creationId xmlns:a16="http://schemas.microsoft.com/office/drawing/2014/main" xmlns="" id="{00000000-0008-0000-0600-00003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129950</xdr:rowOff>
    </xdr:from>
    <xdr:to>
      <xdr:col>55</xdr:col>
      <xdr:colOff>50800</xdr:colOff>
      <xdr:row>37</xdr:row>
      <xdr:rowOff>60100</xdr:rowOff>
    </xdr:to>
    <xdr:sp macro="" textlink="">
      <xdr:nvSpPr>
        <xdr:cNvPr id="318" name="楕円 317">
          <a:extLst>
            <a:ext uri="{FF2B5EF4-FFF2-40B4-BE49-F238E27FC236}">
              <a16:creationId xmlns:a16="http://schemas.microsoft.com/office/drawing/2014/main" xmlns="" id="{00000000-0008-0000-0600-00003E010000}"/>
            </a:ext>
          </a:extLst>
        </xdr:cNvPr>
        <xdr:cNvSpPr/>
      </xdr:nvSpPr>
      <xdr:spPr>
        <a:xfrm>
          <a:off x="10426700" y="630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108377</xdr:rowOff>
    </xdr:from>
    <xdr:ext cx="534377" cy="259045"/>
    <xdr:sp macro="" textlink="">
      <xdr:nvSpPr>
        <xdr:cNvPr id="319" name="補助費等該当値テキスト">
          <a:extLst>
            <a:ext uri="{FF2B5EF4-FFF2-40B4-BE49-F238E27FC236}">
              <a16:creationId xmlns:a16="http://schemas.microsoft.com/office/drawing/2014/main" xmlns="" id="{00000000-0008-0000-0600-00003F010000}"/>
            </a:ext>
          </a:extLst>
        </xdr:cNvPr>
        <xdr:cNvSpPr txBox="1"/>
      </xdr:nvSpPr>
      <xdr:spPr>
        <a:xfrm>
          <a:off x="10528300" y="6280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145615</xdr:rowOff>
    </xdr:from>
    <xdr:to>
      <xdr:col>50</xdr:col>
      <xdr:colOff>165100</xdr:colOff>
      <xdr:row>37</xdr:row>
      <xdr:rowOff>75765</xdr:rowOff>
    </xdr:to>
    <xdr:sp macro="" textlink="">
      <xdr:nvSpPr>
        <xdr:cNvPr id="320" name="楕円 319">
          <a:extLst>
            <a:ext uri="{FF2B5EF4-FFF2-40B4-BE49-F238E27FC236}">
              <a16:creationId xmlns:a16="http://schemas.microsoft.com/office/drawing/2014/main" xmlns="" id="{00000000-0008-0000-0600-000040010000}"/>
            </a:ext>
          </a:extLst>
        </xdr:cNvPr>
        <xdr:cNvSpPr/>
      </xdr:nvSpPr>
      <xdr:spPr>
        <a:xfrm>
          <a:off x="9588500" y="631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66892</xdr:rowOff>
    </xdr:from>
    <xdr:ext cx="534377" cy="259045"/>
    <xdr:sp macro="" textlink="">
      <xdr:nvSpPr>
        <xdr:cNvPr id="321" name="テキスト ボックス 320">
          <a:extLst>
            <a:ext uri="{FF2B5EF4-FFF2-40B4-BE49-F238E27FC236}">
              <a16:creationId xmlns:a16="http://schemas.microsoft.com/office/drawing/2014/main" xmlns="" id="{00000000-0008-0000-0600-000041010000}"/>
            </a:ext>
          </a:extLst>
        </xdr:cNvPr>
        <xdr:cNvSpPr txBox="1"/>
      </xdr:nvSpPr>
      <xdr:spPr>
        <a:xfrm>
          <a:off x="9372111" y="6410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112947</xdr:rowOff>
    </xdr:from>
    <xdr:to>
      <xdr:col>46</xdr:col>
      <xdr:colOff>38100</xdr:colOff>
      <xdr:row>37</xdr:row>
      <xdr:rowOff>43097</xdr:rowOff>
    </xdr:to>
    <xdr:sp macro="" textlink="">
      <xdr:nvSpPr>
        <xdr:cNvPr id="322" name="楕円 321">
          <a:extLst>
            <a:ext uri="{FF2B5EF4-FFF2-40B4-BE49-F238E27FC236}">
              <a16:creationId xmlns:a16="http://schemas.microsoft.com/office/drawing/2014/main" xmlns="" id="{00000000-0008-0000-0600-000042010000}"/>
            </a:ext>
          </a:extLst>
        </xdr:cNvPr>
        <xdr:cNvSpPr/>
      </xdr:nvSpPr>
      <xdr:spPr>
        <a:xfrm>
          <a:off x="8699500" y="6285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34224</xdr:rowOff>
    </xdr:from>
    <xdr:ext cx="534377" cy="259045"/>
    <xdr:sp macro="" textlink="">
      <xdr:nvSpPr>
        <xdr:cNvPr id="323" name="テキスト ボックス 322">
          <a:extLst>
            <a:ext uri="{FF2B5EF4-FFF2-40B4-BE49-F238E27FC236}">
              <a16:creationId xmlns:a16="http://schemas.microsoft.com/office/drawing/2014/main" xmlns="" id="{00000000-0008-0000-0600-000043010000}"/>
            </a:ext>
          </a:extLst>
        </xdr:cNvPr>
        <xdr:cNvSpPr txBox="1"/>
      </xdr:nvSpPr>
      <xdr:spPr>
        <a:xfrm>
          <a:off x="8483111" y="6377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143590</xdr:rowOff>
    </xdr:from>
    <xdr:to>
      <xdr:col>41</xdr:col>
      <xdr:colOff>101600</xdr:colOff>
      <xdr:row>37</xdr:row>
      <xdr:rowOff>73740</xdr:rowOff>
    </xdr:to>
    <xdr:sp macro="" textlink="">
      <xdr:nvSpPr>
        <xdr:cNvPr id="324" name="楕円 323">
          <a:extLst>
            <a:ext uri="{FF2B5EF4-FFF2-40B4-BE49-F238E27FC236}">
              <a16:creationId xmlns:a16="http://schemas.microsoft.com/office/drawing/2014/main" xmlns="" id="{00000000-0008-0000-0600-000044010000}"/>
            </a:ext>
          </a:extLst>
        </xdr:cNvPr>
        <xdr:cNvSpPr/>
      </xdr:nvSpPr>
      <xdr:spPr>
        <a:xfrm>
          <a:off x="7810500" y="6315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64867</xdr:rowOff>
    </xdr:from>
    <xdr:ext cx="534377" cy="259045"/>
    <xdr:sp macro="" textlink="">
      <xdr:nvSpPr>
        <xdr:cNvPr id="325" name="テキスト ボックス 324">
          <a:extLst>
            <a:ext uri="{FF2B5EF4-FFF2-40B4-BE49-F238E27FC236}">
              <a16:creationId xmlns:a16="http://schemas.microsoft.com/office/drawing/2014/main" xmlns="" id="{00000000-0008-0000-0600-000045010000}"/>
            </a:ext>
          </a:extLst>
        </xdr:cNvPr>
        <xdr:cNvSpPr txBox="1"/>
      </xdr:nvSpPr>
      <xdr:spPr>
        <a:xfrm>
          <a:off x="7594111" y="64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136917</xdr:rowOff>
    </xdr:from>
    <xdr:to>
      <xdr:col>36</xdr:col>
      <xdr:colOff>165100</xdr:colOff>
      <xdr:row>37</xdr:row>
      <xdr:rowOff>67067</xdr:rowOff>
    </xdr:to>
    <xdr:sp macro="" textlink="">
      <xdr:nvSpPr>
        <xdr:cNvPr id="326" name="楕円 325">
          <a:extLst>
            <a:ext uri="{FF2B5EF4-FFF2-40B4-BE49-F238E27FC236}">
              <a16:creationId xmlns:a16="http://schemas.microsoft.com/office/drawing/2014/main" xmlns="" id="{00000000-0008-0000-0600-000046010000}"/>
            </a:ext>
          </a:extLst>
        </xdr:cNvPr>
        <xdr:cNvSpPr/>
      </xdr:nvSpPr>
      <xdr:spPr>
        <a:xfrm>
          <a:off x="6921500" y="6309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58194</xdr:rowOff>
    </xdr:from>
    <xdr:ext cx="534377" cy="259045"/>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705111" y="6401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a:extLst>
            <a:ext uri="{FF2B5EF4-FFF2-40B4-BE49-F238E27FC236}">
              <a16:creationId xmlns:a16="http://schemas.microsoft.com/office/drawing/2014/main" xmlns="" id="{00000000-0008-0000-0600-00004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9" name="正方形/長方形 328">
          <a:extLst>
            <a:ext uri="{FF2B5EF4-FFF2-40B4-BE49-F238E27FC236}">
              <a16:creationId xmlns:a16="http://schemas.microsoft.com/office/drawing/2014/main" xmlns="" id="{00000000-0008-0000-0600-00004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a:extLst>
            <a:ext uri="{FF2B5EF4-FFF2-40B4-BE49-F238E27FC236}">
              <a16:creationId xmlns:a16="http://schemas.microsoft.com/office/drawing/2014/main" xmlns="" id="{00000000-0008-0000-0600-00004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1" name="正方形/長方形 330">
          <a:extLst>
            <a:ext uri="{FF2B5EF4-FFF2-40B4-BE49-F238E27FC236}">
              <a16:creationId xmlns:a16="http://schemas.microsoft.com/office/drawing/2014/main" xmlns="" id="{00000000-0008-0000-0600-00004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a:extLst>
            <a:ext uri="{FF2B5EF4-FFF2-40B4-BE49-F238E27FC236}">
              <a16:creationId xmlns:a16="http://schemas.microsoft.com/office/drawing/2014/main" xmlns="" id="{00000000-0008-0000-0600-00004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3" name="正方形/長方形 332">
          <a:extLst>
            <a:ext uri="{FF2B5EF4-FFF2-40B4-BE49-F238E27FC236}">
              <a16:creationId xmlns:a16="http://schemas.microsoft.com/office/drawing/2014/main" xmlns="" id="{00000000-0008-0000-0600-00004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a:extLst>
            <a:ext uri="{FF2B5EF4-FFF2-40B4-BE49-F238E27FC236}">
              <a16:creationId xmlns:a16="http://schemas.microsoft.com/office/drawing/2014/main" xmlns="" id="{00000000-0008-0000-0600-00004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a:extLst>
            <a:ext uri="{FF2B5EF4-FFF2-40B4-BE49-F238E27FC236}">
              <a16:creationId xmlns:a16="http://schemas.microsoft.com/office/drawing/2014/main" xmlns="" id="{00000000-0008-0000-0600-00004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8" name="直線コネクタ 337">
          <a:extLst>
            <a:ext uri="{FF2B5EF4-FFF2-40B4-BE49-F238E27FC236}">
              <a16:creationId xmlns:a16="http://schemas.microsoft.com/office/drawing/2014/main" xmlns="" id="{00000000-0008-0000-0600-000052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9" name="テキスト ボックス 338">
          <a:extLst>
            <a:ext uri="{FF2B5EF4-FFF2-40B4-BE49-F238E27FC236}">
              <a16:creationId xmlns:a16="http://schemas.microsoft.com/office/drawing/2014/main" xmlns="" id="{00000000-0008-0000-0600-000053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41" name="テキスト ボックス 340">
          <a:extLst>
            <a:ext uri="{FF2B5EF4-FFF2-40B4-BE49-F238E27FC236}">
              <a16:creationId xmlns:a16="http://schemas.microsoft.com/office/drawing/2014/main" xmlns="" id="{00000000-0008-0000-0600-000055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43" name="テキスト ボックス 342">
          <a:extLst>
            <a:ext uri="{FF2B5EF4-FFF2-40B4-BE49-F238E27FC236}">
              <a16:creationId xmlns:a16="http://schemas.microsoft.com/office/drawing/2014/main" xmlns="" id="{00000000-0008-0000-0600-000057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45" name="テキスト ボックス 344">
          <a:extLst>
            <a:ext uri="{FF2B5EF4-FFF2-40B4-BE49-F238E27FC236}">
              <a16:creationId xmlns:a16="http://schemas.microsoft.com/office/drawing/2014/main" xmlns="" id="{00000000-0008-0000-0600-000059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6" name="直線コネクタ 345">
          <a:extLst>
            <a:ext uri="{FF2B5EF4-FFF2-40B4-BE49-F238E27FC236}">
              <a16:creationId xmlns:a16="http://schemas.microsoft.com/office/drawing/2014/main" xmlns="" id="{00000000-0008-0000-0600-00005A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7" name="テキスト ボックス 346">
          <a:extLst>
            <a:ext uri="{FF2B5EF4-FFF2-40B4-BE49-F238E27FC236}">
              <a16:creationId xmlns:a16="http://schemas.microsoft.com/office/drawing/2014/main" xmlns="" id="{00000000-0008-0000-0600-00005B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9" name="テキスト ボックス 348">
          <a:extLst>
            <a:ext uri="{FF2B5EF4-FFF2-40B4-BE49-F238E27FC236}">
              <a16:creationId xmlns:a16="http://schemas.microsoft.com/office/drawing/2014/main" xmlns="" id="{00000000-0008-0000-0600-00005D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0" name="普通建設事業費グラフ枠">
          <a:extLst>
            <a:ext uri="{FF2B5EF4-FFF2-40B4-BE49-F238E27FC236}">
              <a16:creationId xmlns:a16="http://schemas.microsoft.com/office/drawing/2014/main" xmlns="" id="{00000000-0008-0000-0600-00005E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143971</xdr:rowOff>
    </xdr:from>
    <xdr:to>
      <xdr:col>54</xdr:col>
      <xdr:colOff>189865</xdr:colOff>
      <xdr:row>59</xdr:row>
      <xdr:rowOff>22458</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10475595" y="8716471"/>
          <a:ext cx="1270" cy="1421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26285</xdr:rowOff>
    </xdr:from>
    <xdr:ext cx="469744" cy="259045"/>
    <xdr:sp macro="" textlink="">
      <xdr:nvSpPr>
        <xdr:cNvPr id="352" name="普通建設事業費最小値テキスト">
          <a:extLst>
            <a:ext uri="{FF2B5EF4-FFF2-40B4-BE49-F238E27FC236}">
              <a16:creationId xmlns:a16="http://schemas.microsoft.com/office/drawing/2014/main" xmlns="" id="{00000000-0008-0000-0600-000060010000}"/>
            </a:ext>
          </a:extLst>
        </xdr:cNvPr>
        <xdr:cNvSpPr txBox="1"/>
      </xdr:nvSpPr>
      <xdr:spPr>
        <a:xfrm>
          <a:off x="10528300" y="101418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22458</xdr:rowOff>
    </xdr:from>
    <xdr:to>
      <xdr:col>55</xdr:col>
      <xdr:colOff>88900</xdr:colOff>
      <xdr:row>59</xdr:row>
      <xdr:rowOff>22458</xdr:rowOff>
    </xdr:to>
    <xdr:cxnSp macro="">
      <xdr:nvCxnSpPr>
        <xdr:cNvPr id="353" name="直線コネクタ 352">
          <a:extLst>
            <a:ext uri="{FF2B5EF4-FFF2-40B4-BE49-F238E27FC236}">
              <a16:creationId xmlns:a16="http://schemas.microsoft.com/office/drawing/2014/main" xmlns="" id="{00000000-0008-0000-0600-000061010000}"/>
            </a:ext>
          </a:extLst>
        </xdr:cNvPr>
        <xdr:cNvCxnSpPr/>
      </xdr:nvCxnSpPr>
      <xdr:spPr>
        <a:xfrm>
          <a:off x="10388600" y="1013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90648</xdr:rowOff>
    </xdr:from>
    <xdr:ext cx="599010" cy="259045"/>
    <xdr:sp macro="" textlink="">
      <xdr:nvSpPr>
        <xdr:cNvPr id="354" name="普通建設事業費最大値テキスト">
          <a:extLst>
            <a:ext uri="{FF2B5EF4-FFF2-40B4-BE49-F238E27FC236}">
              <a16:creationId xmlns:a16="http://schemas.microsoft.com/office/drawing/2014/main" xmlns="" id="{00000000-0008-0000-0600-000062010000}"/>
            </a:ext>
          </a:extLst>
        </xdr:cNvPr>
        <xdr:cNvSpPr txBox="1"/>
      </xdr:nvSpPr>
      <xdr:spPr>
        <a:xfrm>
          <a:off x="10528300" y="84916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143971</xdr:rowOff>
    </xdr:from>
    <xdr:to>
      <xdr:col>55</xdr:col>
      <xdr:colOff>88900</xdr:colOff>
      <xdr:row>50</xdr:row>
      <xdr:rowOff>143971</xdr:rowOff>
    </xdr:to>
    <xdr:cxnSp macro="">
      <xdr:nvCxnSpPr>
        <xdr:cNvPr id="355" name="直線コネクタ 354">
          <a:extLst>
            <a:ext uri="{FF2B5EF4-FFF2-40B4-BE49-F238E27FC236}">
              <a16:creationId xmlns:a16="http://schemas.microsoft.com/office/drawing/2014/main" xmlns="" id="{00000000-0008-0000-0600-000063010000}"/>
            </a:ext>
          </a:extLst>
        </xdr:cNvPr>
        <xdr:cNvCxnSpPr/>
      </xdr:nvCxnSpPr>
      <xdr:spPr>
        <a:xfrm>
          <a:off x="10388600" y="8716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167143</xdr:rowOff>
    </xdr:from>
    <xdr:to>
      <xdr:col>55</xdr:col>
      <xdr:colOff>0</xdr:colOff>
      <xdr:row>58</xdr:row>
      <xdr:rowOff>32665</xdr:rowOff>
    </xdr:to>
    <xdr:cxnSp macro="">
      <xdr:nvCxnSpPr>
        <xdr:cNvPr id="356" name="直線コネクタ 355">
          <a:extLst>
            <a:ext uri="{FF2B5EF4-FFF2-40B4-BE49-F238E27FC236}">
              <a16:creationId xmlns:a16="http://schemas.microsoft.com/office/drawing/2014/main" xmlns="" id="{00000000-0008-0000-0600-000064010000}"/>
            </a:ext>
          </a:extLst>
        </xdr:cNvPr>
        <xdr:cNvCxnSpPr/>
      </xdr:nvCxnSpPr>
      <xdr:spPr>
        <a:xfrm flipV="1">
          <a:off x="9639300" y="9939793"/>
          <a:ext cx="838200" cy="36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26189</xdr:rowOff>
    </xdr:from>
    <xdr:ext cx="534377" cy="259045"/>
    <xdr:sp macro="" textlink="">
      <xdr:nvSpPr>
        <xdr:cNvPr id="357" name="普通建設事業費平均値テキスト">
          <a:extLst>
            <a:ext uri="{FF2B5EF4-FFF2-40B4-BE49-F238E27FC236}">
              <a16:creationId xmlns:a16="http://schemas.microsoft.com/office/drawing/2014/main" xmlns="" id="{00000000-0008-0000-0600-000065010000}"/>
            </a:ext>
          </a:extLst>
        </xdr:cNvPr>
        <xdr:cNvSpPr txBox="1"/>
      </xdr:nvSpPr>
      <xdr:spPr>
        <a:xfrm>
          <a:off x="10528300" y="9627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3312</xdr:rowOff>
    </xdr:from>
    <xdr:to>
      <xdr:col>55</xdr:col>
      <xdr:colOff>50800</xdr:colOff>
      <xdr:row>57</xdr:row>
      <xdr:rowOff>104912</xdr:rowOff>
    </xdr:to>
    <xdr:sp macro="" textlink="">
      <xdr:nvSpPr>
        <xdr:cNvPr id="358" name="フローチャート: 判断 357">
          <a:extLst>
            <a:ext uri="{FF2B5EF4-FFF2-40B4-BE49-F238E27FC236}">
              <a16:creationId xmlns:a16="http://schemas.microsoft.com/office/drawing/2014/main" xmlns="" id="{00000000-0008-0000-0600-000066010000}"/>
            </a:ext>
          </a:extLst>
        </xdr:cNvPr>
        <xdr:cNvSpPr/>
      </xdr:nvSpPr>
      <xdr:spPr>
        <a:xfrm>
          <a:off x="10426700" y="9775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32665</xdr:rowOff>
    </xdr:from>
    <xdr:to>
      <xdr:col>50</xdr:col>
      <xdr:colOff>114300</xdr:colOff>
      <xdr:row>58</xdr:row>
      <xdr:rowOff>58833</xdr:rowOff>
    </xdr:to>
    <xdr:cxnSp macro="">
      <xdr:nvCxnSpPr>
        <xdr:cNvPr id="359" name="直線コネクタ 358">
          <a:extLst>
            <a:ext uri="{FF2B5EF4-FFF2-40B4-BE49-F238E27FC236}">
              <a16:creationId xmlns:a16="http://schemas.microsoft.com/office/drawing/2014/main" xmlns="" id="{00000000-0008-0000-0600-000067010000}"/>
            </a:ext>
          </a:extLst>
        </xdr:cNvPr>
        <xdr:cNvCxnSpPr/>
      </xdr:nvCxnSpPr>
      <xdr:spPr>
        <a:xfrm flipV="1">
          <a:off x="8750300" y="9976765"/>
          <a:ext cx="889000" cy="26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56610</xdr:rowOff>
    </xdr:from>
    <xdr:to>
      <xdr:col>50</xdr:col>
      <xdr:colOff>165100</xdr:colOff>
      <xdr:row>57</xdr:row>
      <xdr:rowOff>158210</xdr:rowOff>
    </xdr:to>
    <xdr:sp macro="" textlink="">
      <xdr:nvSpPr>
        <xdr:cNvPr id="360" name="フローチャート: 判断 359">
          <a:extLst>
            <a:ext uri="{FF2B5EF4-FFF2-40B4-BE49-F238E27FC236}">
              <a16:creationId xmlns:a16="http://schemas.microsoft.com/office/drawing/2014/main" xmlns="" id="{00000000-0008-0000-0600-000068010000}"/>
            </a:ext>
          </a:extLst>
        </xdr:cNvPr>
        <xdr:cNvSpPr/>
      </xdr:nvSpPr>
      <xdr:spPr>
        <a:xfrm>
          <a:off x="9588500" y="982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3287</xdr:rowOff>
    </xdr:from>
    <xdr:ext cx="534377"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9372111" y="9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58833</xdr:rowOff>
    </xdr:from>
    <xdr:to>
      <xdr:col>45</xdr:col>
      <xdr:colOff>177800</xdr:colOff>
      <xdr:row>58</xdr:row>
      <xdr:rowOff>99931</xdr:rowOff>
    </xdr:to>
    <xdr:cxnSp macro="">
      <xdr:nvCxnSpPr>
        <xdr:cNvPr id="362" name="直線コネクタ 361">
          <a:extLst>
            <a:ext uri="{FF2B5EF4-FFF2-40B4-BE49-F238E27FC236}">
              <a16:creationId xmlns:a16="http://schemas.microsoft.com/office/drawing/2014/main" xmlns="" id="{00000000-0008-0000-0600-00006A010000}"/>
            </a:ext>
          </a:extLst>
        </xdr:cNvPr>
        <xdr:cNvCxnSpPr/>
      </xdr:nvCxnSpPr>
      <xdr:spPr>
        <a:xfrm flipV="1">
          <a:off x="7861300" y="10002933"/>
          <a:ext cx="889000" cy="41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79973</xdr:rowOff>
    </xdr:from>
    <xdr:to>
      <xdr:col>46</xdr:col>
      <xdr:colOff>38100</xdr:colOff>
      <xdr:row>58</xdr:row>
      <xdr:rowOff>10123</xdr:rowOff>
    </xdr:to>
    <xdr:sp macro="" textlink="">
      <xdr:nvSpPr>
        <xdr:cNvPr id="363" name="フローチャート: 判断 362">
          <a:extLst>
            <a:ext uri="{FF2B5EF4-FFF2-40B4-BE49-F238E27FC236}">
              <a16:creationId xmlns:a16="http://schemas.microsoft.com/office/drawing/2014/main" xmlns="" id="{00000000-0008-0000-0600-00006B010000}"/>
            </a:ext>
          </a:extLst>
        </xdr:cNvPr>
        <xdr:cNvSpPr/>
      </xdr:nvSpPr>
      <xdr:spPr>
        <a:xfrm>
          <a:off x="8699500" y="9852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26650</xdr:rowOff>
    </xdr:from>
    <xdr:ext cx="534377" cy="259045"/>
    <xdr:sp macro="" textlink="">
      <xdr:nvSpPr>
        <xdr:cNvPr id="364" name="テキスト ボックス 363">
          <a:extLst>
            <a:ext uri="{FF2B5EF4-FFF2-40B4-BE49-F238E27FC236}">
              <a16:creationId xmlns:a16="http://schemas.microsoft.com/office/drawing/2014/main" xmlns="" id="{00000000-0008-0000-0600-00006C010000}"/>
            </a:ext>
          </a:extLst>
        </xdr:cNvPr>
        <xdr:cNvSpPr txBox="1"/>
      </xdr:nvSpPr>
      <xdr:spPr>
        <a:xfrm>
          <a:off x="8483111" y="9627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91667</xdr:rowOff>
    </xdr:from>
    <xdr:to>
      <xdr:col>41</xdr:col>
      <xdr:colOff>50800</xdr:colOff>
      <xdr:row>58</xdr:row>
      <xdr:rowOff>99931</xdr:rowOff>
    </xdr:to>
    <xdr:cxnSp macro="">
      <xdr:nvCxnSpPr>
        <xdr:cNvPr id="365" name="直線コネクタ 364">
          <a:extLst>
            <a:ext uri="{FF2B5EF4-FFF2-40B4-BE49-F238E27FC236}">
              <a16:creationId xmlns:a16="http://schemas.microsoft.com/office/drawing/2014/main" xmlns="" id="{00000000-0008-0000-0600-00006D010000}"/>
            </a:ext>
          </a:extLst>
        </xdr:cNvPr>
        <xdr:cNvCxnSpPr/>
      </xdr:nvCxnSpPr>
      <xdr:spPr>
        <a:xfrm>
          <a:off x="6972300" y="10035767"/>
          <a:ext cx="889000" cy="8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80163</xdr:rowOff>
    </xdr:from>
    <xdr:to>
      <xdr:col>41</xdr:col>
      <xdr:colOff>101600</xdr:colOff>
      <xdr:row>58</xdr:row>
      <xdr:rowOff>10313</xdr:rowOff>
    </xdr:to>
    <xdr:sp macro="" textlink="">
      <xdr:nvSpPr>
        <xdr:cNvPr id="366" name="フローチャート: 判断 365">
          <a:extLst>
            <a:ext uri="{FF2B5EF4-FFF2-40B4-BE49-F238E27FC236}">
              <a16:creationId xmlns:a16="http://schemas.microsoft.com/office/drawing/2014/main" xmlns="" id="{00000000-0008-0000-0600-00006E010000}"/>
            </a:ext>
          </a:extLst>
        </xdr:cNvPr>
        <xdr:cNvSpPr/>
      </xdr:nvSpPr>
      <xdr:spPr>
        <a:xfrm>
          <a:off x="7810500" y="9852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26840</xdr:rowOff>
    </xdr:from>
    <xdr:ext cx="534377"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7594111" y="96280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71873</xdr:rowOff>
    </xdr:from>
    <xdr:to>
      <xdr:col>36</xdr:col>
      <xdr:colOff>165100</xdr:colOff>
      <xdr:row>58</xdr:row>
      <xdr:rowOff>2023</xdr:rowOff>
    </xdr:to>
    <xdr:sp macro="" textlink="">
      <xdr:nvSpPr>
        <xdr:cNvPr id="368" name="フローチャート: 判断 367">
          <a:extLst>
            <a:ext uri="{FF2B5EF4-FFF2-40B4-BE49-F238E27FC236}">
              <a16:creationId xmlns:a16="http://schemas.microsoft.com/office/drawing/2014/main" xmlns="" id="{00000000-0008-0000-0600-000070010000}"/>
            </a:ext>
          </a:extLst>
        </xdr:cNvPr>
        <xdr:cNvSpPr/>
      </xdr:nvSpPr>
      <xdr:spPr>
        <a:xfrm>
          <a:off x="6921500" y="9844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18550</xdr:rowOff>
    </xdr:from>
    <xdr:ext cx="534377"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6705111" y="9619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70" name="テキスト ボックス 369">
          <a:extLst>
            <a:ext uri="{FF2B5EF4-FFF2-40B4-BE49-F238E27FC236}">
              <a16:creationId xmlns:a16="http://schemas.microsoft.com/office/drawing/2014/main" xmlns="" id="{00000000-0008-0000-0600-000072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xmlns="" id="{00000000-0008-0000-0600-000074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4" name="テキスト ボックス 373">
          <a:extLst>
            <a:ext uri="{FF2B5EF4-FFF2-40B4-BE49-F238E27FC236}">
              <a16:creationId xmlns:a16="http://schemas.microsoft.com/office/drawing/2014/main" xmlns="" id="{00000000-0008-0000-0600-000076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116343</xdr:rowOff>
    </xdr:from>
    <xdr:to>
      <xdr:col>55</xdr:col>
      <xdr:colOff>50800</xdr:colOff>
      <xdr:row>58</xdr:row>
      <xdr:rowOff>46493</xdr:rowOff>
    </xdr:to>
    <xdr:sp macro="" textlink="">
      <xdr:nvSpPr>
        <xdr:cNvPr id="375" name="楕円 374">
          <a:extLst>
            <a:ext uri="{FF2B5EF4-FFF2-40B4-BE49-F238E27FC236}">
              <a16:creationId xmlns:a16="http://schemas.microsoft.com/office/drawing/2014/main" xmlns="" id="{00000000-0008-0000-0600-000077010000}"/>
            </a:ext>
          </a:extLst>
        </xdr:cNvPr>
        <xdr:cNvSpPr/>
      </xdr:nvSpPr>
      <xdr:spPr>
        <a:xfrm>
          <a:off x="10426700" y="98889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94770</xdr:rowOff>
    </xdr:from>
    <xdr:ext cx="534377" cy="259045"/>
    <xdr:sp macro="" textlink="">
      <xdr:nvSpPr>
        <xdr:cNvPr id="376" name="普通建設事業費該当値テキスト">
          <a:extLst>
            <a:ext uri="{FF2B5EF4-FFF2-40B4-BE49-F238E27FC236}">
              <a16:creationId xmlns:a16="http://schemas.microsoft.com/office/drawing/2014/main" xmlns="" id="{00000000-0008-0000-0600-000078010000}"/>
            </a:ext>
          </a:extLst>
        </xdr:cNvPr>
        <xdr:cNvSpPr txBox="1"/>
      </xdr:nvSpPr>
      <xdr:spPr>
        <a:xfrm>
          <a:off x="10528300" y="9867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153315</xdr:rowOff>
    </xdr:from>
    <xdr:to>
      <xdr:col>50</xdr:col>
      <xdr:colOff>165100</xdr:colOff>
      <xdr:row>58</xdr:row>
      <xdr:rowOff>83465</xdr:rowOff>
    </xdr:to>
    <xdr:sp macro="" textlink="">
      <xdr:nvSpPr>
        <xdr:cNvPr id="377" name="楕円 376">
          <a:extLst>
            <a:ext uri="{FF2B5EF4-FFF2-40B4-BE49-F238E27FC236}">
              <a16:creationId xmlns:a16="http://schemas.microsoft.com/office/drawing/2014/main" xmlns="" id="{00000000-0008-0000-0600-000079010000}"/>
            </a:ext>
          </a:extLst>
        </xdr:cNvPr>
        <xdr:cNvSpPr/>
      </xdr:nvSpPr>
      <xdr:spPr>
        <a:xfrm>
          <a:off x="9588500" y="9925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74592</xdr:rowOff>
    </xdr:from>
    <xdr:ext cx="534377" cy="259045"/>
    <xdr:sp macro="" textlink="">
      <xdr:nvSpPr>
        <xdr:cNvPr id="378" name="テキスト ボックス 377">
          <a:extLst>
            <a:ext uri="{FF2B5EF4-FFF2-40B4-BE49-F238E27FC236}">
              <a16:creationId xmlns:a16="http://schemas.microsoft.com/office/drawing/2014/main" xmlns="" id="{00000000-0008-0000-0600-00007A010000}"/>
            </a:ext>
          </a:extLst>
        </xdr:cNvPr>
        <xdr:cNvSpPr txBox="1"/>
      </xdr:nvSpPr>
      <xdr:spPr>
        <a:xfrm>
          <a:off x="9372111" y="10018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8033</xdr:rowOff>
    </xdr:from>
    <xdr:to>
      <xdr:col>46</xdr:col>
      <xdr:colOff>38100</xdr:colOff>
      <xdr:row>58</xdr:row>
      <xdr:rowOff>109633</xdr:rowOff>
    </xdr:to>
    <xdr:sp macro="" textlink="">
      <xdr:nvSpPr>
        <xdr:cNvPr id="379" name="楕円 378">
          <a:extLst>
            <a:ext uri="{FF2B5EF4-FFF2-40B4-BE49-F238E27FC236}">
              <a16:creationId xmlns:a16="http://schemas.microsoft.com/office/drawing/2014/main" xmlns="" id="{00000000-0008-0000-0600-00007B010000}"/>
            </a:ext>
          </a:extLst>
        </xdr:cNvPr>
        <xdr:cNvSpPr/>
      </xdr:nvSpPr>
      <xdr:spPr>
        <a:xfrm>
          <a:off x="8699500" y="99521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100760</xdr:rowOff>
    </xdr:from>
    <xdr:ext cx="534377" cy="259045"/>
    <xdr:sp macro="" textlink="">
      <xdr:nvSpPr>
        <xdr:cNvPr id="380" name="テキスト ボックス 379">
          <a:extLst>
            <a:ext uri="{FF2B5EF4-FFF2-40B4-BE49-F238E27FC236}">
              <a16:creationId xmlns:a16="http://schemas.microsoft.com/office/drawing/2014/main" xmlns="" id="{00000000-0008-0000-0600-00007C010000}"/>
            </a:ext>
          </a:extLst>
        </xdr:cNvPr>
        <xdr:cNvSpPr txBox="1"/>
      </xdr:nvSpPr>
      <xdr:spPr>
        <a:xfrm>
          <a:off x="8483111" y="1004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49131</xdr:rowOff>
    </xdr:from>
    <xdr:to>
      <xdr:col>41</xdr:col>
      <xdr:colOff>101600</xdr:colOff>
      <xdr:row>58</xdr:row>
      <xdr:rowOff>150731</xdr:rowOff>
    </xdr:to>
    <xdr:sp macro="" textlink="">
      <xdr:nvSpPr>
        <xdr:cNvPr id="381" name="楕円 380">
          <a:extLst>
            <a:ext uri="{FF2B5EF4-FFF2-40B4-BE49-F238E27FC236}">
              <a16:creationId xmlns:a16="http://schemas.microsoft.com/office/drawing/2014/main" xmlns="" id="{00000000-0008-0000-0600-00007D010000}"/>
            </a:ext>
          </a:extLst>
        </xdr:cNvPr>
        <xdr:cNvSpPr/>
      </xdr:nvSpPr>
      <xdr:spPr>
        <a:xfrm>
          <a:off x="7810500" y="999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141858</xdr:rowOff>
    </xdr:from>
    <xdr:ext cx="534377" cy="259045"/>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7594111" y="10085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40867</xdr:rowOff>
    </xdr:from>
    <xdr:to>
      <xdr:col>36</xdr:col>
      <xdr:colOff>165100</xdr:colOff>
      <xdr:row>58</xdr:row>
      <xdr:rowOff>142467</xdr:rowOff>
    </xdr:to>
    <xdr:sp macro="" textlink="">
      <xdr:nvSpPr>
        <xdr:cNvPr id="383" name="楕円 382">
          <a:extLst>
            <a:ext uri="{FF2B5EF4-FFF2-40B4-BE49-F238E27FC236}">
              <a16:creationId xmlns:a16="http://schemas.microsoft.com/office/drawing/2014/main" xmlns="" id="{00000000-0008-0000-0600-00007F010000}"/>
            </a:ext>
          </a:extLst>
        </xdr:cNvPr>
        <xdr:cNvSpPr/>
      </xdr:nvSpPr>
      <xdr:spPr>
        <a:xfrm>
          <a:off x="6921500" y="99849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133594</xdr:rowOff>
    </xdr:from>
    <xdr:ext cx="534377" cy="259045"/>
    <xdr:sp macro="" textlink="">
      <xdr:nvSpPr>
        <xdr:cNvPr id="384" name="テキスト ボックス 383">
          <a:extLst>
            <a:ext uri="{FF2B5EF4-FFF2-40B4-BE49-F238E27FC236}">
              <a16:creationId xmlns:a16="http://schemas.microsoft.com/office/drawing/2014/main" xmlns="" id="{00000000-0008-0000-0600-000080010000}"/>
            </a:ext>
          </a:extLst>
        </xdr:cNvPr>
        <xdr:cNvSpPr txBox="1"/>
      </xdr:nvSpPr>
      <xdr:spPr>
        <a:xfrm>
          <a:off x="6705111" y="100776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5" name="正方形/長方形 384">
          <a:extLst>
            <a:ext uri="{FF2B5EF4-FFF2-40B4-BE49-F238E27FC236}">
              <a16:creationId xmlns:a16="http://schemas.microsoft.com/office/drawing/2014/main" xmlns="" id="{00000000-0008-0000-0600-000081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6" name="正方形/長方形 385">
          <a:extLst>
            <a:ext uri="{FF2B5EF4-FFF2-40B4-BE49-F238E27FC236}">
              <a16:creationId xmlns:a16="http://schemas.microsoft.com/office/drawing/2014/main" xmlns="" id="{00000000-0008-0000-0600-000082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7" name="正方形/長方形 386">
          <a:extLst>
            <a:ext uri="{FF2B5EF4-FFF2-40B4-BE49-F238E27FC236}">
              <a16:creationId xmlns:a16="http://schemas.microsoft.com/office/drawing/2014/main" xmlns="" id="{00000000-0008-0000-0600-000083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8" name="正方形/長方形 387">
          <a:extLst>
            <a:ext uri="{FF2B5EF4-FFF2-40B4-BE49-F238E27FC236}">
              <a16:creationId xmlns:a16="http://schemas.microsoft.com/office/drawing/2014/main" xmlns="" id="{00000000-0008-0000-0600-000084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9" name="正方形/長方形 388">
          <a:extLst>
            <a:ext uri="{FF2B5EF4-FFF2-40B4-BE49-F238E27FC236}">
              <a16:creationId xmlns:a16="http://schemas.microsoft.com/office/drawing/2014/main" xmlns="" id="{00000000-0008-0000-0600-000085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90" name="正方形/長方形 389">
          <a:extLst>
            <a:ext uri="{FF2B5EF4-FFF2-40B4-BE49-F238E27FC236}">
              <a16:creationId xmlns:a16="http://schemas.microsoft.com/office/drawing/2014/main" xmlns="" id="{00000000-0008-0000-0600-000086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1" name="正方形/長方形 390">
          <a:extLst>
            <a:ext uri="{FF2B5EF4-FFF2-40B4-BE49-F238E27FC236}">
              <a16:creationId xmlns:a16="http://schemas.microsoft.com/office/drawing/2014/main" xmlns="" id="{00000000-0008-0000-0600-000087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2" name="正方形/長方形 391">
          <a:extLst>
            <a:ext uri="{FF2B5EF4-FFF2-40B4-BE49-F238E27FC236}">
              <a16:creationId xmlns:a16="http://schemas.microsoft.com/office/drawing/2014/main" xmlns="" id="{00000000-0008-0000-0600-000088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5" name="直線コネクタ 394">
          <a:extLst>
            <a:ext uri="{FF2B5EF4-FFF2-40B4-BE49-F238E27FC236}">
              <a16:creationId xmlns:a16="http://schemas.microsoft.com/office/drawing/2014/main" xmlns="" id="{00000000-0008-0000-0600-00008B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6" name="テキスト ボックス 395">
          <a:extLst>
            <a:ext uri="{FF2B5EF4-FFF2-40B4-BE49-F238E27FC236}">
              <a16:creationId xmlns:a16="http://schemas.microsoft.com/office/drawing/2014/main" xmlns="" id="{00000000-0008-0000-0600-00008C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7" name="直線コネクタ 396">
          <a:extLst>
            <a:ext uri="{FF2B5EF4-FFF2-40B4-BE49-F238E27FC236}">
              <a16:creationId xmlns:a16="http://schemas.microsoft.com/office/drawing/2014/main" xmlns="" id="{00000000-0008-0000-0600-00008D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8" name="テキスト ボックス 397">
          <a:extLst>
            <a:ext uri="{FF2B5EF4-FFF2-40B4-BE49-F238E27FC236}">
              <a16:creationId xmlns:a16="http://schemas.microsoft.com/office/drawing/2014/main" xmlns="" id="{00000000-0008-0000-0600-00008E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400" name="テキスト ボックス 399">
          <a:extLst>
            <a:ext uri="{FF2B5EF4-FFF2-40B4-BE49-F238E27FC236}">
              <a16:creationId xmlns:a16="http://schemas.microsoft.com/office/drawing/2014/main" xmlns="" id="{00000000-0008-0000-0600-000090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402" name="テキスト ボックス 401">
          <a:extLst>
            <a:ext uri="{FF2B5EF4-FFF2-40B4-BE49-F238E27FC236}">
              <a16:creationId xmlns:a16="http://schemas.microsoft.com/office/drawing/2014/main" xmlns="" id="{00000000-0008-0000-0600-000092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404" name="テキスト ボックス 403">
          <a:extLst>
            <a:ext uri="{FF2B5EF4-FFF2-40B4-BE49-F238E27FC236}">
              <a16:creationId xmlns:a16="http://schemas.microsoft.com/office/drawing/2014/main" xmlns="" id="{00000000-0008-0000-0600-000094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5" name="直線コネクタ 404">
          <a:extLst>
            <a:ext uri="{FF2B5EF4-FFF2-40B4-BE49-F238E27FC236}">
              <a16:creationId xmlns:a16="http://schemas.microsoft.com/office/drawing/2014/main" xmlns="" id="{00000000-0008-0000-0600-000095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406" name="テキスト ボックス 405">
          <a:extLst>
            <a:ext uri="{FF2B5EF4-FFF2-40B4-BE49-F238E27FC236}">
              <a16:creationId xmlns:a16="http://schemas.microsoft.com/office/drawing/2014/main" xmlns="" id="{00000000-0008-0000-0600-000096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8" name="テキスト ボックス 407">
          <a:extLst>
            <a:ext uri="{FF2B5EF4-FFF2-40B4-BE49-F238E27FC236}">
              <a16:creationId xmlns:a16="http://schemas.microsoft.com/office/drawing/2014/main" xmlns="" id="{00000000-0008-0000-0600-000098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9" name="普通建設事業費 （ うち新規整備　）グラフ枠">
          <a:extLst>
            <a:ext uri="{FF2B5EF4-FFF2-40B4-BE49-F238E27FC236}">
              <a16:creationId xmlns:a16="http://schemas.microsoft.com/office/drawing/2014/main" xmlns="" id="{00000000-0008-0000-0600-000099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122653</xdr:rowOff>
    </xdr:from>
    <xdr:to>
      <xdr:col>54</xdr:col>
      <xdr:colOff>189865</xdr:colOff>
      <xdr:row>79</xdr:row>
      <xdr:rowOff>98879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10475595" y="12124153"/>
          <a:ext cx="1270" cy="1519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11" name="普通建設事業費 （ うち新規整備　）最小値テキスト">
          <a:extLst>
            <a:ext uri="{FF2B5EF4-FFF2-40B4-BE49-F238E27FC236}">
              <a16:creationId xmlns:a16="http://schemas.microsoft.com/office/drawing/2014/main" xmlns="" id="{00000000-0008-0000-0600-00009B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12" name="直線コネクタ 411">
          <a:extLst>
            <a:ext uri="{FF2B5EF4-FFF2-40B4-BE49-F238E27FC236}">
              <a16:creationId xmlns:a16="http://schemas.microsoft.com/office/drawing/2014/main" xmlns="" id="{00000000-0008-0000-0600-00009C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69330</xdr:rowOff>
    </xdr:from>
    <xdr:ext cx="599010" cy="259045"/>
    <xdr:sp macro="" textlink="">
      <xdr:nvSpPr>
        <xdr:cNvPr id="413" name="普通建設事業費 （ うち新規整備　）最大値テキスト">
          <a:extLst>
            <a:ext uri="{FF2B5EF4-FFF2-40B4-BE49-F238E27FC236}">
              <a16:creationId xmlns:a16="http://schemas.microsoft.com/office/drawing/2014/main" xmlns="" id="{00000000-0008-0000-0600-00009D010000}"/>
            </a:ext>
          </a:extLst>
        </xdr:cNvPr>
        <xdr:cNvSpPr txBox="1"/>
      </xdr:nvSpPr>
      <xdr:spPr>
        <a:xfrm>
          <a:off x="10528300" y="118993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122653</xdr:rowOff>
    </xdr:from>
    <xdr:to>
      <xdr:col>55</xdr:col>
      <xdr:colOff>88900</xdr:colOff>
      <xdr:row>70</xdr:row>
      <xdr:rowOff>122653</xdr:rowOff>
    </xdr:to>
    <xdr:cxnSp macro="">
      <xdr:nvCxnSpPr>
        <xdr:cNvPr id="414" name="直線コネクタ 413">
          <a:extLst>
            <a:ext uri="{FF2B5EF4-FFF2-40B4-BE49-F238E27FC236}">
              <a16:creationId xmlns:a16="http://schemas.microsoft.com/office/drawing/2014/main" xmlns="" id="{00000000-0008-0000-0600-00009E010000}"/>
            </a:ext>
          </a:extLst>
        </xdr:cNvPr>
        <xdr:cNvCxnSpPr/>
      </xdr:nvCxnSpPr>
      <xdr:spPr>
        <a:xfrm>
          <a:off x="10388600" y="121241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72873</xdr:rowOff>
    </xdr:from>
    <xdr:to>
      <xdr:col>55</xdr:col>
      <xdr:colOff>0</xdr:colOff>
      <xdr:row>79</xdr:row>
      <xdr:rowOff>84672</xdr:rowOff>
    </xdr:to>
    <xdr:cxnSp macro="">
      <xdr:nvCxnSpPr>
        <xdr:cNvPr id="415" name="直線コネクタ 414">
          <a:extLst>
            <a:ext uri="{FF2B5EF4-FFF2-40B4-BE49-F238E27FC236}">
              <a16:creationId xmlns:a16="http://schemas.microsoft.com/office/drawing/2014/main" xmlns="" id="{00000000-0008-0000-0600-00009F010000}"/>
            </a:ext>
          </a:extLst>
        </xdr:cNvPr>
        <xdr:cNvCxnSpPr/>
      </xdr:nvCxnSpPr>
      <xdr:spPr>
        <a:xfrm>
          <a:off x="9639300" y="13617423"/>
          <a:ext cx="838200" cy="117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78390</xdr:rowOff>
    </xdr:from>
    <xdr:ext cx="534377" cy="259045"/>
    <xdr:sp macro="" textlink="">
      <xdr:nvSpPr>
        <xdr:cNvPr id="416" name="普通建設事業費 （ うち新規整備　）平均値テキスト">
          <a:extLst>
            <a:ext uri="{FF2B5EF4-FFF2-40B4-BE49-F238E27FC236}">
              <a16:creationId xmlns:a16="http://schemas.microsoft.com/office/drawing/2014/main" xmlns="" id="{00000000-0008-0000-0600-0000A0010000}"/>
            </a:ext>
          </a:extLst>
        </xdr:cNvPr>
        <xdr:cNvSpPr txBox="1"/>
      </xdr:nvSpPr>
      <xdr:spPr>
        <a:xfrm>
          <a:off x="10528300" y="1310859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55513</xdr:rowOff>
    </xdr:from>
    <xdr:to>
      <xdr:col>55</xdr:col>
      <xdr:colOff>50800</xdr:colOff>
      <xdr:row>77</xdr:row>
      <xdr:rowOff>157113</xdr:rowOff>
    </xdr:to>
    <xdr:sp macro="" textlink="">
      <xdr:nvSpPr>
        <xdr:cNvPr id="417" name="フローチャート: 判断 416">
          <a:extLst>
            <a:ext uri="{FF2B5EF4-FFF2-40B4-BE49-F238E27FC236}">
              <a16:creationId xmlns:a16="http://schemas.microsoft.com/office/drawing/2014/main" xmlns="" id="{00000000-0008-0000-0600-0000A1010000}"/>
            </a:ext>
          </a:extLst>
        </xdr:cNvPr>
        <xdr:cNvSpPr/>
      </xdr:nvSpPr>
      <xdr:spPr>
        <a:xfrm>
          <a:off x="10426700" y="1325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37091</xdr:rowOff>
    </xdr:from>
    <xdr:to>
      <xdr:col>50</xdr:col>
      <xdr:colOff>114300</xdr:colOff>
      <xdr:row>79</xdr:row>
      <xdr:rowOff>72873</xdr:rowOff>
    </xdr:to>
    <xdr:cxnSp macro="">
      <xdr:nvCxnSpPr>
        <xdr:cNvPr id="418" name="直線コネクタ 417">
          <a:extLst>
            <a:ext uri="{FF2B5EF4-FFF2-40B4-BE49-F238E27FC236}">
              <a16:creationId xmlns:a16="http://schemas.microsoft.com/office/drawing/2014/main" xmlns="" id="{00000000-0008-0000-0600-0000A2010000}"/>
            </a:ext>
          </a:extLst>
        </xdr:cNvPr>
        <xdr:cNvCxnSpPr/>
      </xdr:nvCxnSpPr>
      <xdr:spPr>
        <a:xfrm>
          <a:off x="8750300" y="13581641"/>
          <a:ext cx="889000" cy="35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156195</xdr:rowOff>
    </xdr:from>
    <xdr:to>
      <xdr:col>50</xdr:col>
      <xdr:colOff>165100</xdr:colOff>
      <xdr:row>78</xdr:row>
      <xdr:rowOff>86345</xdr:rowOff>
    </xdr:to>
    <xdr:sp macro="" textlink="">
      <xdr:nvSpPr>
        <xdr:cNvPr id="419" name="フローチャート: 判断 418">
          <a:extLst>
            <a:ext uri="{FF2B5EF4-FFF2-40B4-BE49-F238E27FC236}">
              <a16:creationId xmlns:a16="http://schemas.microsoft.com/office/drawing/2014/main" xmlns="" id="{00000000-0008-0000-0600-0000A3010000}"/>
            </a:ext>
          </a:extLst>
        </xdr:cNvPr>
        <xdr:cNvSpPr/>
      </xdr:nvSpPr>
      <xdr:spPr>
        <a:xfrm>
          <a:off x="9588500" y="13357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102872</xdr:rowOff>
    </xdr:from>
    <xdr:ext cx="534377" cy="259045"/>
    <xdr:sp macro="" textlink="">
      <xdr:nvSpPr>
        <xdr:cNvPr id="420" name="テキスト ボックス 419">
          <a:extLst>
            <a:ext uri="{FF2B5EF4-FFF2-40B4-BE49-F238E27FC236}">
              <a16:creationId xmlns:a16="http://schemas.microsoft.com/office/drawing/2014/main" xmlns="" id="{00000000-0008-0000-0600-0000A4010000}"/>
            </a:ext>
          </a:extLst>
        </xdr:cNvPr>
        <xdr:cNvSpPr txBox="1"/>
      </xdr:nvSpPr>
      <xdr:spPr>
        <a:xfrm>
          <a:off x="9372111" y="131330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61367</xdr:rowOff>
    </xdr:from>
    <xdr:to>
      <xdr:col>45</xdr:col>
      <xdr:colOff>177800</xdr:colOff>
      <xdr:row>79</xdr:row>
      <xdr:rowOff>37091</xdr:rowOff>
    </xdr:to>
    <xdr:cxnSp macro="">
      <xdr:nvCxnSpPr>
        <xdr:cNvPr id="421" name="直線コネクタ 420">
          <a:extLst>
            <a:ext uri="{FF2B5EF4-FFF2-40B4-BE49-F238E27FC236}">
              <a16:creationId xmlns:a16="http://schemas.microsoft.com/office/drawing/2014/main" xmlns="" id="{00000000-0008-0000-0600-0000A5010000}"/>
            </a:ext>
          </a:extLst>
        </xdr:cNvPr>
        <xdr:cNvCxnSpPr/>
      </xdr:nvCxnSpPr>
      <xdr:spPr>
        <a:xfrm>
          <a:off x="7861300" y="13434467"/>
          <a:ext cx="889000" cy="14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5516</xdr:rowOff>
    </xdr:from>
    <xdr:to>
      <xdr:col>46</xdr:col>
      <xdr:colOff>38100</xdr:colOff>
      <xdr:row>78</xdr:row>
      <xdr:rowOff>107116</xdr:rowOff>
    </xdr:to>
    <xdr:sp macro="" textlink="">
      <xdr:nvSpPr>
        <xdr:cNvPr id="422" name="フローチャート: 判断 421">
          <a:extLst>
            <a:ext uri="{FF2B5EF4-FFF2-40B4-BE49-F238E27FC236}">
              <a16:creationId xmlns:a16="http://schemas.microsoft.com/office/drawing/2014/main" xmlns="" id="{00000000-0008-0000-0600-0000A6010000}"/>
            </a:ext>
          </a:extLst>
        </xdr:cNvPr>
        <xdr:cNvSpPr/>
      </xdr:nvSpPr>
      <xdr:spPr>
        <a:xfrm>
          <a:off x="8699500" y="13378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123643</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8483111" y="131538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61367</xdr:rowOff>
    </xdr:from>
    <xdr:to>
      <xdr:col>41</xdr:col>
      <xdr:colOff>50800</xdr:colOff>
      <xdr:row>79</xdr:row>
      <xdr:rowOff>11325</xdr:rowOff>
    </xdr:to>
    <xdr:cxnSp macro="">
      <xdr:nvCxnSpPr>
        <xdr:cNvPr id="424" name="直線コネクタ 423">
          <a:extLst>
            <a:ext uri="{FF2B5EF4-FFF2-40B4-BE49-F238E27FC236}">
              <a16:creationId xmlns:a16="http://schemas.microsoft.com/office/drawing/2014/main" xmlns="" id="{00000000-0008-0000-0600-0000A8010000}"/>
            </a:ext>
          </a:extLst>
        </xdr:cNvPr>
        <xdr:cNvCxnSpPr/>
      </xdr:nvCxnSpPr>
      <xdr:spPr>
        <a:xfrm flipV="1">
          <a:off x="6972300" y="13434467"/>
          <a:ext cx="889000" cy="121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150110</xdr:rowOff>
    </xdr:from>
    <xdr:to>
      <xdr:col>41</xdr:col>
      <xdr:colOff>101600</xdr:colOff>
      <xdr:row>78</xdr:row>
      <xdr:rowOff>80260</xdr:rowOff>
    </xdr:to>
    <xdr:sp macro="" textlink="">
      <xdr:nvSpPr>
        <xdr:cNvPr id="425" name="フローチャート: 判断 424">
          <a:extLst>
            <a:ext uri="{FF2B5EF4-FFF2-40B4-BE49-F238E27FC236}">
              <a16:creationId xmlns:a16="http://schemas.microsoft.com/office/drawing/2014/main" xmlns="" id="{00000000-0008-0000-0600-0000A9010000}"/>
            </a:ext>
          </a:extLst>
        </xdr:cNvPr>
        <xdr:cNvSpPr/>
      </xdr:nvSpPr>
      <xdr:spPr>
        <a:xfrm>
          <a:off x="7810500" y="13351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96787</xdr:rowOff>
    </xdr:from>
    <xdr:ext cx="534377" cy="259045"/>
    <xdr:sp macro="" textlink="">
      <xdr:nvSpPr>
        <xdr:cNvPr id="426" name="テキスト ボックス 425">
          <a:extLst>
            <a:ext uri="{FF2B5EF4-FFF2-40B4-BE49-F238E27FC236}">
              <a16:creationId xmlns:a16="http://schemas.microsoft.com/office/drawing/2014/main" xmlns="" id="{00000000-0008-0000-0600-0000AA010000}"/>
            </a:ext>
          </a:extLst>
        </xdr:cNvPr>
        <xdr:cNvSpPr txBox="1"/>
      </xdr:nvSpPr>
      <xdr:spPr>
        <a:xfrm>
          <a:off x="7594111" y="13126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58105</xdr:rowOff>
    </xdr:from>
    <xdr:to>
      <xdr:col>36</xdr:col>
      <xdr:colOff>165100</xdr:colOff>
      <xdr:row>77</xdr:row>
      <xdr:rowOff>159705</xdr:rowOff>
    </xdr:to>
    <xdr:sp macro="" textlink="">
      <xdr:nvSpPr>
        <xdr:cNvPr id="427" name="フローチャート: 判断 426">
          <a:extLst>
            <a:ext uri="{FF2B5EF4-FFF2-40B4-BE49-F238E27FC236}">
              <a16:creationId xmlns:a16="http://schemas.microsoft.com/office/drawing/2014/main" xmlns="" id="{00000000-0008-0000-0600-0000AB010000}"/>
            </a:ext>
          </a:extLst>
        </xdr:cNvPr>
        <xdr:cNvSpPr/>
      </xdr:nvSpPr>
      <xdr:spPr>
        <a:xfrm>
          <a:off x="6921500" y="13259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4782</xdr:rowOff>
    </xdr:from>
    <xdr:ext cx="534377" cy="259045"/>
    <xdr:sp macro="" textlink="">
      <xdr:nvSpPr>
        <xdr:cNvPr id="428" name="テキスト ボックス 427">
          <a:extLst>
            <a:ext uri="{FF2B5EF4-FFF2-40B4-BE49-F238E27FC236}">
              <a16:creationId xmlns:a16="http://schemas.microsoft.com/office/drawing/2014/main" xmlns="" id="{00000000-0008-0000-0600-0000AC010000}"/>
            </a:ext>
          </a:extLst>
        </xdr:cNvPr>
        <xdr:cNvSpPr txBox="1"/>
      </xdr:nvSpPr>
      <xdr:spPr>
        <a:xfrm>
          <a:off x="6705111" y="13034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9" name="テキスト ボックス 428">
          <a:extLst>
            <a:ext uri="{FF2B5EF4-FFF2-40B4-BE49-F238E27FC236}">
              <a16:creationId xmlns:a16="http://schemas.microsoft.com/office/drawing/2014/main" xmlns="" id="{00000000-0008-0000-0600-0000AD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xmlns="" id="{00000000-0008-0000-0600-0000AE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31" name="テキスト ボックス 430">
          <a:extLst>
            <a:ext uri="{FF2B5EF4-FFF2-40B4-BE49-F238E27FC236}">
              <a16:creationId xmlns:a16="http://schemas.microsoft.com/office/drawing/2014/main" xmlns="" id="{00000000-0008-0000-0600-0000AF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32" name="テキスト ボックス 431">
          <a:extLst>
            <a:ext uri="{FF2B5EF4-FFF2-40B4-BE49-F238E27FC236}">
              <a16:creationId xmlns:a16="http://schemas.microsoft.com/office/drawing/2014/main" xmlns="" id="{00000000-0008-0000-0600-0000B0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3" name="テキスト ボックス 432">
          <a:extLst>
            <a:ext uri="{FF2B5EF4-FFF2-40B4-BE49-F238E27FC236}">
              <a16:creationId xmlns:a16="http://schemas.microsoft.com/office/drawing/2014/main" xmlns="" id="{00000000-0008-0000-0600-0000B1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33872</xdr:rowOff>
    </xdr:from>
    <xdr:to>
      <xdr:col>55</xdr:col>
      <xdr:colOff>50800</xdr:colOff>
      <xdr:row>79</xdr:row>
      <xdr:rowOff>135472</xdr:rowOff>
    </xdr:to>
    <xdr:sp macro="" textlink="">
      <xdr:nvSpPr>
        <xdr:cNvPr id="434" name="楕円 433">
          <a:extLst>
            <a:ext uri="{FF2B5EF4-FFF2-40B4-BE49-F238E27FC236}">
              <a16:creationId xmlns:a16="http://schemas.microsoft.com/office/drawing/2014/main" xmlns="" id="{00000000-0008-0000-0600-0000B2010000}"/>
            </a:ext>
          </a:extLst>
        </xdr:cNvPr>
        <xdr:cNvSpPr/>
      </xdr:nvSpPr>
      <xdr:spPr>
        <a:xfrm>
          <a:off x="10426700" y="13578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120249</xdr:rowOff>
    </xdr:from>
    <xdr:ext cx="469744" cy="259045"/>
    <xdr:sp macro="" textlink="">
      <xdr:nvSpPr>
        <xdr:cNvPr id="435" name="普通建設事業費 （ うち新規整備　）該当値テキスト">
          <a:extLst>
            <a:ext uri="{FF2B5EF4-FFF2-40B4-BE49-F238E27FC236}">
              <a16:creationId xmlns:a16="http://schemas.microsoft.com/office/drawing/2014/main" xmlns="" id="{00000000-0008-0000-0600-0000B3010000}"/>
            </a:ext>
          </a:extLst>
        </xdr:cNvPr>
        <xdr:cNvSpPr txBox="1"/>
      </xdr:nvSpPr>
      <xdr:spPr>
        <a:xfrm>
          <a:off x="10528300" y="13493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22073</xdr:rowOff>
    </xdr:from>
    <xdr:to>
      <xdr:col>50</xdr:col>
      <xdr:colOff>165100</xdr:colOff>
      <xdr:row>79</xdr:row>
      <xdr:rowOff>123673</xdr:rowOff>
    </xdr:to>
    <xdr:sp macro="" textlink="">
      <xdr:nvSpPr>
        <xdr:cNvPr id="436" name="楕円 435">
          <a:extLst>
            <a:ext uri="{FF2B5EF4-FFF2-40B4-BE49-F238E27FC236}">
              <a16:creationId xmlns:a16="http://schemas.microsoft.com/office/drawing/2014/main" xmlns="" id="{00000000-0008-0000-0600-0000B4010000}"/>
            </a:ext>
          </a:extLst>
        </xdr:cNvPr>
        <xdr:cNvSpPr/>
      </xdr:nvSpPr>
      <xdr:spPr>
        <a:xfrm>
          <a:off x="9588500" y="1356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114800</xdr:rowOff>
    </xdr:from>
    <xdr:ext cx="469744" cy="259045"/>
    <xdr:sp macro="" textlink="">
      <xdr:nvSpPr>
        <xdr:cNvPr id="437" name="テキスト ボックス 436">
          <a:extLst>
            <a:ext uri="{FF2B5EF4-FFF2-40B4-BE49-F238E27FC236}">
              <a16:creationId xmlns:a16="http://schemas.microsoft.com/office/drawing/2014/main" xmlns="" id="{00000000-0008-0000-0600-0000B5010000}"/>
            </a:ext>
          </a:extLst>
        </xdr:cNvPr>
        <xdr:cNvSpPr txBox="1"/>
      </xdr:nvSpPr>
      <xdr:spPr>
        <a:xfrm>
          <a:off x="9404428" y="1365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157741</xdr:rowOff>
    </xdr:from>
    <xdr:to>
      <xdr:col>46</xdr:col>
      <xdr:colOff>38100</xdr:colOff>
      <xdr:row>79</xdr:row>
      <xdr:rowOff>87891</xdr:rowOff>
    </xdr:to>
    <xdr:sp macro="" textlink="">
      <xdr:nvSpPr>
        <xdr:cNvPr id="438" name="楕円 437">
          <a:extLst>
            <a:ext uri="{FF2B5EF4-FFF2-40B4-BE49-F238E27FC236}">
              <a16:creationId xmlns:a16="http://schemas.microsoft.com/office/drawing/2014/main" xmlns="" id="{00000000-0008-0000-0600-0000B6010000}"/>
            </a:ext>
          </a:extLst>
        </xdr:cNvPr>
        <xdr:cNvSpPr/>
      </xdr:nvSpPr>
      <xdr:spPr>
        <a:xfrm>
          <a:off x="8699500" y="135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79018</xdr:rowOff>
    </xdr:from>
    <xdr:ext cx="469744"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8515428" y="136235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10567</xdr:rowOff>
    </xdr:from>
    <xdr:to>
      <xdr:col>41</xdr:col>
      <xdr:colOff>101600</xdr:colOff>
      <xdr:row>78</xdr:row>
      <xdr:rowOff>112167</xdr:rowOff>
    </xdr:to>
    <xdr:sp macro="" textlink="">
      <xdr:nvSpPr>
        <xdr:cNvPr id="440" name="楕円 439">
          <a:extLst>
            <a:ext uri="{FF2B5EF4-FFF2-40B4-BE49-F238E27FC236}">
              <a16:creationId xmlns:a16="http://schemas.microsoft.com/office/drawing/2014/main" xmlns="" id="{00000000-0008-0000-0600-0000B8010000}"/>
            </a:ext>
          </a:extLst>
        </xdr:cNvPr>
        <xdr:cNvSpPr/>
      </xdr:nvSpPr>
      <xdr:spPr>
        <a:xfrm>
          <a:off x="7810500" y="13383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103294</xdr:rowOff>
    </xdr:from>
    <xdr:ext cx="534377"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7594111" y="13476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131975</xdr:rowOff>
    </xdr:from>
    <xdr:to>
      <xdr:col>36</xdr:col>
      <xdr:colOff>165100</xdr:colOff>
      <xdr:row>79</xdr:row>
      <xdr:rowOff>62125</xdr:rowOff>
    </xdr:to>
    <xdr:sp macro="" textlink="">
      <xdr:nvSpPr>
        <xdr:cNvPr id="442" name="楕円 441">
          <a:extLst>
            <a:ext uri="{FF2B5EF4-FFF2-40B4-BE49-F238E27FC236}">
              <a16:creationId xmlns:a16="http://schemas.microsoft.com/office/drawing/2014/main" xmlns="" id="{00000000-0008-0000-0600-0000BA010000}"/>
            </a:ext>
          </a:extLst>
        </xdr:cNvPr>
        <xdr:cNvSpPr/>
      </xdr:nvSpPr>
      <xdr:spPr>
        <a:xfrm>
          <a:off x="6921500" y="1350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53252</xdr:rowOff>
    </xdr:from>
    <xdr:ext cx="469744"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6737428" y="1359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4" name="正方形/長方形 443">
          <a:extLst>
            <a:ext uri="{FF2B5EF4-FFF2-40B4-BE49-F238E27FC236}">
              <a16:creationId xmlns:a16="http://schemas.microsoft.com/office/drawing/2014/main" xmlns="" id="{00000000-0008-0000-0600-0000B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5" name="正方形/長方形 444">
          <a:extLst>
            <a:ext uri="{FF2B5EF4-FFF2-40B4-BE49-F238E27FC236}">
              <a16:creationId xmlns:a16="http://schemas.microsoft.com/office/drawing/2014/main" xmlns="" id="{00000000-0008-0000-0600-0000B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6" name="正方形/長方形 445">
          <a:extLst>
            <a:ext uri="{FF2B5EF4-FFF2-40B4-BE49-F238E27FC236}">
              <a16:creationId xmlns:a16="http://schemas.microsoft.com/office/drawing/2014/main" xmlns="" id="{00000000-0008-0000-0600-0000B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7" name="正方形/長方形 446">
          <a:extLst>
            <a:ext uri="{FF2B5EF4-FFF2-40B4-BE49-F238E27FC236}">
              <a16:creationId xmlns:a16="http://schemas.microsoft.com/office/drawing/2014/main" xmlns="" id="{00000000-0008-0000-0600-0000B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8" name="正方形/長方形 447">
          <a:extLst>
            <a:ext uri="{FF2B5EF4-FFF2-40B4-BE49-F238E27FC236}">
              <a16:creationId xmlns:a16="http://schemas.microsoft.com/office/drawing/2014/main" xmlns="" id="{00000000-0008-0000-0600-0000C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32,285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9" name="正方形/長方形 448">
          <a:extLst>
            <a:ext uri="{FF2B5EF4-FFF2-40B4-BE49-F238E27FC236}">
              <a16:creationId xmlns:a16="http://schemas.microsoft.com/office/drawing/2014/main" xmlns="" id="{00000000-0008-0000-0600-0000C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50" name="正方形/長方形 449">
          <a:extLst>
            <a:ext uri="{FF2B5EF4-FFF2-40B4-BE49-F238E27FC236}">
              <a16:creationId xmlns:a16="http://schemas.microsoft.com/office/drawing/2014/main" xmlns="" id="{00000000-0008-0000-0600-0000C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1" name="正方形/長方形 450">
          <a:extLst>
            <a:ext uri="{FF2B5EF4-FFF2-40B4-BE49-F238E27FC236}">
              <a16:creationId xmlns:a16="http://schemas.microsoft.com/office/drawing/2014/main" xmlns="" id="{00000000-0008-0000-0600-0000C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52" name="テキスト ボックス 451">
          <a:extLst>
            <a:ext uri="{FF2B5EF4-FFF2-40B4-BE49-F238E27FC236}">
              <a16:creationId xmlns:a16="http://schemas.microsoft.com/office/drawing/2014/main" xmlns="" id="{00000000-0008-0000-0600-0000C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3" name="直線コネクタ 452">
          <a:extLst>
            <a:ext uri="{FF2B5EF4-FFF2-40B4-BE49-F238E27FC236}">
              <a16:creationId xmlns:a16="http://schemas.microsoft.com/office/drawing/2014/main" xmlns="" id="{00000000-0008-0000-0600-0000C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54" name="直線コネクタ 453">
          <a:extLst>
            <a:ext uri="{FF2B5EF4-FFF2-40B4-BE49-F238E27FC236}">
              <a16:creationId xmlns:a16="http://schemas.microsoft.com/office/drawing/2014/main" xmlns="" id="{00000000-0008-0000-0600-0000C6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55" name="テキスト ボックス 454">
          <a:extLst>
            <a:ext uri="{FF2B5EF4-FFF2-40B4-BE49-F238E27FC236}">
              <a16:creationId xmlns:a16="http://schemas.microsoft.com/office/drawing/2014/main" xmlns="" id="{00000000-0008-0000-0600-0000C7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6" name="直線コネクタ 455">
          <a:extLst>
            <a:ext uri="{FF2B5EF4-FFF2-40B4-BE49-F238E27FC236}">
              <a16:creationId xmlns:a16="http://schemas.microsoft.com/office/drawing/2014/main" xmlns="" id="{00000000-0008-0000-0600-0000C8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59" name="テキスト ボックス 458">
          <a:extLst>
            <a:ext uri="{FF2B5EF4-FFF2-40B4-BE49-F238E27FC236}">
              <a16:creationId xmlns:a16="http://schemas.microsoft.com/office/drawing/2014/main" xmlns="" id="{00000000-0008-0000-0600-0000CB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60" name="直線コネクタ 459">
          <a:extLst>
            <a:ext uri="{FF2B5EF4-FFF2-40B4-BE49-F238E27FC236}">
              <a16:creationId xmlns:a16="http://schemas.microsoft.com/office/drawing/2014/main" xmlns="" id="{00000000-0008-0000-0600-0000CC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61" name="テキスト ボックス 460">
          <a:extLst>
            <a:ext uri="{FF2B5EF4-FFF2-40B4-BE49-F238E27FC236}">
              <a16:creationId xmlns:a16="http://schemas.microsoft.com/office/drawing/2014/main" xmlns="" id="{00000000-0008-0000-0600-0000CD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xmlns="" id="{00000000-0008-0000-06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普通建設事業費 （ うち更新整備　）グラフ枠">
          <a:extLst>
            <a:ext uri="{FF2B5EF4-FFF2-40B4-BE49-F238E27FC236}">
              <a16:creationId xmlns:a16="http://schemas.microsoft.com/office/drawing/2014/main" xmlns="" id="{00000000-0008-0000-06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139449</xdr:rowOff>
    </xdr:from>
    <xdr:to>
      <xdr:col>54</xdr:col>
      <xdr:colOff>189865</xdr:colOff>
      <xdr:row>98</xdr:row>
      <xdr:rowOff>126363</xdr:rowOff>
    </xdr:to>
    <xdr:cxnSp macro="">
      <xdr:nvCxnSpPr>
        <xdr:cNvPr id="465" name="直線コネクタ 464">
          <a:extLst>
            <a:ext uri="{FF2B5EF4-FFF2-40B4-BE49-F238E27FC236}">
              <a16:creationId xmlns:a16="http://schemas.microsoft.com/office/drawing/2014/main" xmlns="" id="{00000000-0008-0000-0600-0000D1010000}"/>
            </a:ext>
          </a:extLst>
        </xdr:cNvPr>
        <xdr:cNvCxnSpPr/>
      </xdr:nvCxnSpPr>
      <xdr:spPr>
        <a:xfrm flipV="1">
          <a:off x="10475595" y="15569949"/>
          <a:ext cx="1270" cy="13585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130190</xdr:rowOff>
    </xdr:from>
    <xdr:ext cx="469744" cy="259045"/>
    <xdr:sp macro="" textlink="">
      <xdr:nvSpPr>
        <xdr:cNvPr id="466" name="普通建設事業費 （ うち更新整備　）最小値テキスト">
          <a:extLst>
            <a:ext uri="{FF2B5EF4-FFF2-40B4-BE49-F238E27FC236}">
              <a16:creationId xmlns:a16="http://schemas.microsoft.com/office/drawing/2014/main" xmlns="" id="{00000000-0008-0000-0600-0000D2010000}"/>
            </a:ext>
          </a:extLst>
        </xdr:cNvPr>
        <xdr:cNvSpPr txBox="1"/>
      </xdr:nvSpPr>
      <xdr:spPr>
        <a:xfrm>
          <a:off x="10528300" y="16932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126363</xdr:rowOff>
    </xdr:from>
    <xdr:to>
      <xdr:col>55</xdr:col>
      <xdr:colOff>88900</xdr:colOff>
      <xdr:row>98</xdr:row>
      <xdr:rowOff>126363</xdr:rowOff>
    </xdr:to>
    <xdr:cxnSp macro="">
      <xdr:nvCxnSpPr>
        <xdr:cNvPr id="467" name="直線コネクタ 466">
          <a:extLst>
            <a:ext uri="{FF2B5EF4-FFF2-40B4-BE49-F238E27FC236}">
              <a16:creationId xmlns:a16="http://schemas.microsoft.com/office/drawing/2014/main" xmlns="" id="{00000000-0008-0000-0600-0000D3010000}"/>
            </a:ext>
          </a:extLst>
        </xdr:cNvPr>
        <xdr:cNvCxnSpPr/>
      </xdr:nvCxnSpPr>
      <xdr:spPr>
        <a:xfrm>
          <a:off x="10388600" y="16928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86126</xdr:rowOff>
    </xdr:from>
    <xdr:ext cx="599010" cy="259045"/>
    <xdr:sp macro="" textlink="">
      <xdr:nvSpPr>
        <xdr:cNvPr id="468" name="普通建設事業費 （ うち更新整備　）最大値テキスト">
          <a:extLst>
            <a:ext uri="{FF2B5EF4-FFF2-40B4-BE49-F238E27FC236}">
              <a16:creationId xmlns:a16="http://schemas.microsoft.com/office/drawing/2014/main" xmlns="" id="{00000000-0008-0000-0600-0000D4010000}"/>
            </a:ext>
          </a:extLst>
        </xdr:cNvPr>
        <xdr:cNvSpPr txBox="1"/>
      </xdr:nvSpPr>
      <xdr:spPr>
        <a:xfrm>
          <a:off x="10528300" y="153451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300,055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139449</xdr:rowOff>
    </xdr:from>
    <xdr:to>
      <xdr:col>55</xdr:col>
      <xdr:colOff>88900</xdr:colOff>
      <xdr:row>90</xdr:row>
      <xdr:rowOff>139449</xdr:rowOff>
    </xdr:to>
    <xdr:cxnSp macro="">
      <xdr:nvCxnSpPr>
        <xdr:cNvPr id="469" name="直線コネクタ 468">
          <a:extLst>
            <a:ext uri="{FF2B5EF4-FFF2-40B4-BE49-F238E27FC236}">
              <a16:creationId xmlns:a16="http://schemas.microsoft.com/office/drawing/2014/main" xmlns="" id="{00000000-0008-0000-0600-0000D5010000}"/>
            </a:ext>
          </a:extLst>
        </xdr:cNvPr>
        <xdr:cNvCxnSpPr/>
      </xdr:nvCxnSpPr>
      <xdr:spPr>
        <a:xfrm>
          <a:off x="10388600" y="15569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153380</xdr:rowOff>
    </xdr:from>
    <xdr:to>
      <xdr:col>55</xdr:col>
      <xdr:colOff>0</xdr:colOff>
      <xdr:row>98</xdr:row>
      <xdr:rowOff>29491</xdr:rowOff>
    </xdr:to>
    <xdr:cxnSp macro="">
      <xdr:nvCxnSpPr>
        <xdr:cNvPr id="470" name="直線コネクタ 469">
          <a:extLst>
            <a:ext uri="{FF2B5EF4-FFF2-40B4-BE49-F238E27FC236}">
              <a16:creationId xmlns:a16="http://schemas.microsoft.com/office/drawing/2014/main" xmlns="" id="{00000000-0008-0000-0600-0000D6010000}"/>
            </a:ext>
          </a:extLst>
        </xdr:cNvPr>
        <xdr:cNvCxnSpPr/>
      </xdr:nvCxnSpPr>
      <xdr:spPr>
        <a:xfrm flipV="1">
          <a:off x="9639300" y="16784030"/>
          <a:ext cx="838200" cy="4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75682</xdr:rowOff>
    </xdr:from>
    <xdr:ext cx="534377" cy="259045"/>
    <xdr:sp macro="" textlink="">
      <xdr:nvSpPr>
        <xdr:cNvPr id="471" name="普通建設事業費 （ うち更新整備　）平均値テキスト">
          <a:extLst>
            <a:ext uri="{FF2B5EF4-FFF2-40B4-BE49-F238E27FC236}">
              <a16:creationId xmlns:a16="http://schemas.microsoft.com/office/drawing/2014/main" xmlns="" id="{00000000-0008-0000-0600-0000D7010000}"/>
            </a:ext>
          </a:extLst>
        </xdr:cNvPr>
        <xdr:cNvSpPr txBox="1"/>
      </xdr:nvSpPr>
      <xdr:spPr>
        <a:xfrm>
          <a:off x="10528300" y="165348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45,395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52805</xdr:rowOff>
    </xdr:from>
    <xdr:to>
      <xdr:col>55</xdr:col>
      <xdr:colOff>50800</xdr:colOff>
      <xdr:row>97</xdr:row>
      <xdr:rowOff>154405</xdr:rowOff>
    </xdr:to>
    <xdr:sp macro="" textlink="">
      <xdr:nvSpPr>
        <xdr:cNvPr id="472" name="フローチャート: 判断 471">
          <a:extLst>
            <a:ext uri="{FF2B5EF4-FFF2-40B4-BE49-F238E27FC236}">
              <a16:creationId xmlns:a16="http://schemas.microsoft.com/office/drawing/2014/main" xmlns="" id="{00000000-0008-0000-0600-0000D8010000}"/>
            </a:ext>
          </a:extLst>
        </xdr:cNvPr>
        <xdr:cNvSpPr/>
      </xdr:nvSpPr>
      <xdr:spPr>
        <a:xfrm>
          <a:off x="10426700" y="16683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29491</xdr:rowOff>
    </xdr:from>
    <xdr:to>
      <xdr:col>50</xdr:col>
      <xdr:colOff>114300</xdr:colOff>
      <xdr:row>98</xdr:row>
      <xdr:rowOff>82930</xdr:rowOff>
    </xdr:to>
    <xdr:cxnSp macro="">
      <xdr:nvCxnSpPr>
        <xdr:cNvPr id="473" name="直線コネクタ 472">
          <a:extLst>
            <a:ext uri="{FF2B5EF4-FFF2-40B4-BE49-F238E27FC236}">
              <a16:creationId xmlns:a16="http://schemas.microsoft.com/office/drawing/2014/main" xmlns="" id="{00000000-0008-0000-0600-0000D9010000}"/>
            </a:ext>
          </a:extLst>
        </xdr:cNvPr>
        <xdr:cNvCxnSpPr/>
      </xdr:nvCxnSpPr>
      <xdr:spPr>
        <a:xfrm flipV="1">
          <a:off x="8750300" y="16831591"/>
          <a:ext cx="889000" cy="53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88461</xdr:rowOff>
    </xdr:from>
    <xdr:to>
      <xdr:col>50</xdr:col>
      <xdr:colOff>165100</xdr:colOff>
      <xdr:row>98</xdr:row>
      <xdr:rowOff>18611</xdr:rowOff>
    </xdr:to>
    <xdr:sp macro="" textlink="">
      <xdr:nvSpPr>
        <xdr:cNvPr id="474" name="フローチャート: 判断 473">
          <a:extLst>
            <a:ext uri="{FF2B5EF4-FFF2-40B4-BE49-F238E27FC236}">
              <a16:creationId xmlns:a16="http://schemas.microsoft.com/office/drawing/2014/main" xmlns="" id="{00000000-0008-0000-0600-0000DA010000}"/>
            </a:ext>
          </a:extLst>
        </xdr:cNvPr>
        <xdr:cNvSpPr/>
      </xdr:nvSpPr>
      <xdr:spPr>
        <a:xfrm>
          <a:off x="9588500" y="167191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35138</xdr:rowOff>
    </xdr:from>
    <xdr:ext cx="534377"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9372111" y="164943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82930</xdr:rowOff>
    </xdr:from>
    <xdr:to>
      <xdr:col>45</xdr:col>
      <xdr:colOff>177800</xdr:colOff>
      <xdr:row>98</xdr:row>
      <xdr:rowOff>95151</xdr:rowOff>
    </xdr:to>
    <xdr:cxnSp macro="">
      <xdr:nvCxnSpPr>
        <xdr:cNvPr id="476" name="直線コネクタ 475">
          <a:extLst>
            <a:ext uri="{FF2B5EF4-FFF2-40B4-BE49-F238E27FC236}">
              <a16:creationId xmlns:a16="http://schemas.microsoft.com/office/drawing/2014/main" xmlns="" id="{00000000-0008-0000-0600-0000DC010000}"/>
            </a:ext>
          </a:extLst>
        </xdr:cNvPr>
        <xdr:cNvCxnSpPr/>
      </xdr:nvCxnSpPr>
      <xdr:spPr>
        <a:xfrm flipV="1">
          <a:off x="7861300" y="16885030"/>
          <a:ext cx="889000" cy="122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90016</xdr:rowOff>
    </xdr:from>
    <xdr:to>
      <xdr:col>46</xdr:col>
      <xdr:colOff>38100</xdr:colOff>
      <xdr:row>98</xdr:row>
      <xdr:rowOff>20166</xdr:rowOff>
    </xdr:to>
    <xdr:sp macro="" textlink="">
      <xdr:nvSpPr>
        <xdr:cNvPr id="477" name="フローチャート: 判断 476">
          <a:extLst>
            <a:ext uri="{FF2B5EF4-FFF2-40B4-BE49-F238E27FC236}">
              <a16:creationId xmlns:a16="http://schemas.microsoft.com/office/drawing/2014/main" xmlns="" id="{00000000-0008-0000-0600-0000DD010000}"/>
            </a:ext>
          </a:extLst>
        </xdr:cNvPr>
        <xdr:cNvSpPr/>
      </xdr:nvSpPr>
      <xdr:spPr>
        <a:xfrm>
          <a:off x="8699500" y="16720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36693</xdr:rowOff>
    </xdr:from>
    <xdr:ext cx="534377" cy="259045"/>
    <xdr:sp macro="" textlink="">
      <xdr:nvSpPr>
        <xdr:cNvPr id="478" name="テキスト ボックス 477">
          <a:extLst>
            <a:ext uri="{FF2B5EF4-FFF2-40B4-BE49-F238E27FC236}">
              <a16:creationId xmlns:a16="http://schemas.microsoft.com/office/drawing/2014/main" xmlns="" id="{00000000-0008-0000-0600-0000DE010000}"/>
            </a:ext>
          </a:extLst>
        </xdr:cNvPr>
        <xdr:cNvSpPr txBox="1"/>
      </xdr:nvSpPr>
      <xdr:spPr>
        <a:xfrm>
          <a:off x="8483111" y="1649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38650</xdr:rowOff>
    </xdr:from>
    <xdr:to>
      <xdr:col>41</xdr:col>
      <xdr:colOff>50800</xdr:colOff>
      <xdr:row>98</xdr:row>
      <xdr:rowOff>95151</xdr:rowOff>
    </xdr:to>
    <xdr:cxnSp macro="">
      <xdr:nvCxnSpPr>
        <xdr:cNvPr id="479" name="直線コネクタ 478">
          <a:extLst>
            <a:ext uri="{FF2B5EF4-FFF2-40B4-BE49-F238E27FC236}">
              <a16:creationId xmlns:a16="http://schemas.microsoft.com/office/drawing/2014/main" xmlns="" id="{00000000-0008-0000-0600-0000DF010000}"/>
            </a:ext>
          </a:extLst>
        </xdr:cNvPr>
        <xdr:cNvCxnSpPr/>
      </xdr:nvCxnSpPr>
      <xdr:spPr>
        <a:xfrm>
          <a:off x="6972300" y="16840750"/>
          <a:ext cx="889000" cy="565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105995</xdr:rowOff>
    </xdr:from>
    <xdr:to>
      <xdr:col>41</xdr:col>
      <xdr:colOff>101600</xdr:colOff>
      <xdr:row>98</xdr:row>
      <xdr:rowOff>36145</xdr:rowOff>
    </xdr:to>
    <xdr:sp macro="" textlink="">
      <xdr:nvSpPr>
        <xdr:cNvPr id="480" name="フローチャート: 判断 479">
          <a:extLst>
            <a:ext uri="{FF2B5EF4-FFF2-40B4-BE49-F238E27FC236}">
              <a16:creationId xmlns:a16="http://schemas.microsoft.com/office/drawing/2014/main" xmlns="" id="{00000000-0008-0000-0600-0000E0010000}"/>
            </a:ext>
          </a:extLst>
        </xdr:cNvPr>
        <xdr:cNvSpPr/>
      </xdr:nvSpPr>
      <xdr:spPr>
        <a:xfrm>
          <a:off x="7810500" y="16736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52672</xdr:rowOff>
    </xdr:from>
    <xdr:ext cx="534377" cy="259045"/>
    <xdr:sp macro="" textlink="">
      <xdr:nvSpPr>
        <xdr:cNvPr id="481" name="テキスト ボックス 480">
          <a:extLst>
            <a:ext uri="{FF2B5EF4-FFF2-40B4-BE49-F238E27FC236}">
              <a16:creationId xmlns:a16="http://schemas.microsoft.com/office/drawing/2014/main" xmlns="" id="{00000000-0008-0000-0600-0000E1010000}"/>
            </a:ext>
          </a:extLst>
        </xdr:cNvPr>
        <xdr:cNvSpPr txBox="1"/>
      </xdr:nvSpPr>
      <xdr:spPr>
        <a:xfrm>
          <a:off x="7594111" y="165118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132183</xdr:rowOff>
    </xdr:from>
    <xdr:to>
      <xdr:col>36</xdr:col>
      <xdr:colOff>165100</xdr:colOff>
      <xdr:row>98</xdr:row>
      <xdr:rowOff>62333</xdr:rowOff>
    </xdr:to>
    <xdr:sp macro="" textlink="">
      <xdr:nvSpPr>
        <xdr:cNvPr id="482" name="フローチャート: 判断 481">
          <a:extLst>
            <a:ext uri="{FF2B5EF4-FFF2-40B4-BE49-F238E27FC236}">
              <a16:creationId xmlns:a16="http://schemas.microsoft.com/office/drawing/2014/main" xmlns="" id="{00000000-0008-0000-0600-0000E2010000}"/>
            </a:ext>
          </a:extLst>
        </xdr:cNvPr>
        <xdr:cNvSpPr/>
      </xdr:nvSpPr>
      <xdr:spPr>
        <a:xfrm>
          <a:off x="6921500" y="167628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78860</xdr:rowOff>
    </xdr:from>
    <xdr:ext cx="534377" cy="259045"/>
    <xdr:sp macro="" textlink="">
      <xdr:nvSpPr>
        <xdr:cNvPr id="483" name="テキスト ボックス 482">
          <a:extLst>
            <a:ext uri="{FF2B5EF4-FFF2-40B4-BE49-F238E27FC236}">
              <a16:creationId xmlns:a16="http://schemas.microsoft.com/office/drawing/2014/main" xmlns="" id="{00000000-0008-0000-0600-0000E3010000}"/>
            </a:ext>
          </a:extLst>
        </xdr:cNvPr>
        <xdr:cNvSpPr txBox="1"/>
      </xdr:nvSpPr>
      <xdr:spPr>
        <a:xfrm>
          <a:off x="6705111" y="165380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xmlns="" id="{00000000-0008-0000-06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xmlns="" id="{00000000-0008-0000-06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xmlns="" id="{00000000-0008-0000-06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102580</xdr:rowOff>
    </xdr:from>
    <xdr:to>
      <xdr:col>55</xdr:col>
      <xdr:colOff>50800</xdr:colOff>
      <xdr:row>98</xdr:row>
      <xdr:rowOff>32730</xdr:rowOff>
    </xdr:to>
    <xdr:sp macro="" textlink="">
      <xdr:nvSpPr>
        <xdr:cNvPr id="489" name="楕円 488">
          <a:extLst>
            <a:ext uri="{FF2B5EF4-FFF2-40B4-BE49-F238E27FC236}">
              <a16:creationId xmlns:a16="http://schemas.microsoft.com/office/drawing/2014/main" xmlns="" id="{00000000-0008-0000-0600-0000E9010000}"/>
            </a:ext>
          </a:extLst>
        </xdr:cNvPr>
        <xdr:cNvSpPr/>
      </xdr:nvSpPr>
      <xdr:spPr>
        <a:xfrm>
          <a:off x="10426700" y="1673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81007</xdr:rowOff>
    </xdr:from>
    <xdr:ext cx="534377" cy="259045"/>
    <xdr:sp macro="" textlink="">
      <xdr:nvSpPr>
        <xdr:cNvPr id="490" name="普通建設事業費 （ うち更新整備　）該当値テキスト">
          <a:extLst>
            <a:ext uri="{FF2B5EF4-FFF2-40B4-BE49-F238E27FC236}">
              <a16:creationId xmlns:a16="http://schemas.microsoft.com/office/drawing/2014/main" xmlns="" id="{00000000-0008-0000-0600-0000EA010000}"/>
            </a:ext>
          </a:extLst>
        </xdr:cNvPr>
        <xdr:cNvSpPr txBox="1"/>
      </xdr:nvSpPr>
      <xdr:spPr>
        <a:xfrm>
          <a:off x="10528300" y="16711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150141</xdr:rowOff>
    </xdr:from>
    <xdr:to>
      <xdr:col>50</xdr:col>
      <xdr:colOff>165100</xdr:colOff>
      <xdr:row>98</xdr:row>
      <xdr:rowOff>80291</xdr:rowOff>
    </xdr:to>
    <xdr:sp macro="" textlink="">
      <xdr:nvSpPr>
        <xdr:cNvPr id="491" name="楕円 490">
          <a:extLst>
            <a:ext uri="{FF2B5EF4-FFF2-40B4-BE49-F238E27FC236}">
              <a16:creationId xmlns:a16="http://schemas.microsoft.com/office/drawing/2014/main" xmlns="" id="{00000000-0008-0000-0600-0000EB010000}"/>
            </a:ext>
          </a:extLst>
        </xdr:cNvPr>
        <xdr:cNvSpPr/>
      </xdr:nvSpPr>
      <xdr:spPr>
        <a:xfrm>
          <a:off x="9588500" y="16780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71418</xdr:rowOff>
    </xdr:from>
    <xdr:ext cx="534377" cy="259045"/>
    <xdr:sp macro="" textlink="">
      <xdr:nvSpPr>
        <xdr:cNvPr id="492" name="テキスト ボックス 491">
          <a:extLst>
            <a:ext uri="{FF2B5EF4-FFF2-40B4-BE49-F238E27FC236}">
              <a16:creationId xmlns:a16="http://schemas.microsoft.com/office/drawing/2014/main" xmlns="" id="{00000000-0008-0000-0600-0000EC010000}"/>
            </a:ext>
          </a:extLst>
        </xdr:cNvPr>
        <xdr:cNvSpPr txBox="1"/>
      </xdr:nvSpPr>
      <xdr:spPr>
        <a:xfrm>
          <a:off x="9372111" y="1687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32130</xdr:rowOff>
    </xdr:from>
    <xdr:to>
      <xdr:col>46</xdr:col>
      <xdr:colOff>38100</xdr:colOff>
      <xdr:row>98</xdr:row>
      <xdr:rowOff>133730</xdr:rowOff>
    </xdr:to>
    <xdr:sp macro="" textlink="">
      <xdr:nvSpPr>
        <xdr:cNvPr id="493" name="楕円 492">
          <a:extLst>
            <a:ext uri="{FF2B5EF4-FFF2-40B4-BE49-F238E27FC236}">
              <a16:creationId xmlns:a16="http://schemas.microsoft.com/office/drawing/2014/main" xmlns="" id="{00000000-0008-0000-0600-0000ED010000}"/>
            </a:ext>
          </a:extLst>
        </xdr:cNvPr>
        <xdr:cNvSpPr/>
      </xdr:nvSpPr>
      <xdr:spPr>
        <a:xfrm>
          <a:off x="8699500" y="16834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124857</xdr:rowOff>
    </xdr:from>
    <xdr:ext cx="534377" cy="259045"/>
    <xdr:sp macro="" textlink="">
      <xdr:nvSpPr>
        <xdr:cNvPr id="494" name="テキスト ボックス 493">
          <a:extLst>
            <a:ext uri="{FF2B5EF4-FFF2-40B4-BE49-F238E27FC236}">
              <a16:creationId xmlns:a16="http://schemas.microsoft.com/office/drawing/2014/main" xmlns="" id="{00000000-0008-0000-0600-0000EE010000}"/>
            </a:ext>
          </a:extLst>
        </xdr:cNvPr>
        <xdr:cNvSpPr txBox="1"/>
      </xdr:nvSpPr>
      <xdr:spPr>
        <a:xfrm>
          <a:off x="8483111" y="169269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44351</xdr:rowOff>
    </xdr:from>
    <xdr:to>
      <xdr:col>41</xdr:col>
      <xdr:colOff>101600</xdr:colOff>
      <xdr:row>98</xdr:row>
      <xdr:rowOff>145951</xdr:rowOff>
    </xdr:to>
    <xdr:sp macro="" textlink="">
      <xdr:nvSpPr>
        <xdr:cNvPr id="495" name="楕円 494">
          <a:extLst>
            <a:ext uri="{FF2B5EF4-FFF2-40B4-BE49-F238E27FC236}">
              <a16:creationId xmlns:a16="http://schemas.microsoft.com/office/drawing/2014/main" xmlns="" id="{00000000-0008-0000-0600-0000EF010000}"/>
            </a:ext>
          </a:extLst>
        </xdr:cNvPr>
        <xdr:cNvSpPr/>
      </xdr:nvSpPr>
      <xdr:spPr>
        <a:xfrm>
          <a:off x="7810500" y="16846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98</xdr:row>
      <xdr:rowOff>137078</xdr:rowOff>
    </xdr:from>
    <xdr:ext cx="469744" cy="259045"/>
    <xdr:sp macro="" textlink="">
      <xdr:nvSpPr>
        <xdr:cNvPr id="496" name="テキスト ボックス 495">
          <a:extLst>
            <a:ext uri="{FF2B5EF4-FFF2-40B4-BE49-F238E27FC236}">
              <a16:creationId xmlns:a16="http://schemas.microsoft.com/office/drawing/2014/main" xmlns="" id="{00000000-0008-0000-0600-0000F0010000}"/>
            </a:ext>
          </a:extLst>
        </xdr:cNvPr>
        <xdr:cNvSpPr txBox="1"/>
      </xdr:nvSpPr>
      <xdr:spPr>
        <a:xfrm>
          <a:off x="7626428" y="16939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159300</xdr:rowOff>
    </xdr:from>
    <xdr:to>
      <xdr:col>36</xdr:col>
      <xdr:colOff>165100</xdr:colOff>
      <xdr:row>98</xdr:row>
      <xdr:rowOff>89450</xdr:rowOff>
    </xdr:to>
    <xdr:sp macro="" textlink="">
      <xdr:nvSpPr>
        <xdr:cNvPr id="497" name="楕円 496">
          <a:extLst>
            <a:ext uri="{FF2B5EF4-FFF2-40B4-BE49-F238E27FC236}">
              <a16:creationId xmlns:a16="http://schemas.microsoft.com/office/drawing/2014/main" xmlns="" id="{00000000-0008-0000-0600-0000F1010000}"/>
            </a:ext>
          </a:extLst>
        </xdr:cNvPr>
        <xdr:cNvSpPr/>
      </xdr:nvSpPr>
      <xdr:spPr>
        <a:xfrm>
          <a:off x="6921500" y="1678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80577</xdr:rowOff>
    </xdr:from>
    <xdr:ext cx="534377" cy="259045"/>
    <xdr:sp macro="" textlink="">
      <xdr:nvSpPr>
        <xdr:cNvPr id="498" name="テキスト ボックス 497">
          <a:extLst>
            <a:ext uri="{FF2B5EF4-FFF2-40B4-BE49-F238E27FC236}">
              <a16:creationId xmlns:a16="http://schemas.microsoft.com/office/drawing/2014/main" xmlns="" id="{00000000-0008-0000-0600-0000F2010000}"/>
            </a:ext>
          </a:extLst>
        </xdr:cNvPr>
        <xdr:cNvSpPr txBox="1"/>
      </xdr:nvSpPr>
      <xdr:spPr>
        <a:xfrm>
          <a:off x="6705111" y="16882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xmlns="" id="{00000000-0008-0000-06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xmlns="" id="{00000000-0008-0000-06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xmlns="" id="{00000000-0008-0000-06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xmlns="" id="{00000000-0008-0000-06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xmlns="" id="{00000000-0008-0000-06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xmlns="" id="{00000000-0008-0000-06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xmlns="" id="{00000000-0008-0000-06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xmlns="" id="{00000000-0008-0000-06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xmlns="" id="{00000000-0008-0000-06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xmlns="" id="{00000000-0008-0000-06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9" name="直線コネクタ 508">
          <a:extLst>
            <a:ext uri="{FF2B5EF4-FFF2-40B4-BE49-F238E27FC236}">
              <a16:creationId xmlns:a16="http://schemas.microsoft.com/office/drawing/2014/main" xmlns="" id="{00000000-0008-0000-0600-0000FD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10" name="テキスト ボックス 509">
          <a:extLst>
            <a:ext uri="{FF2B5EF4-FFF2-40B4-BE49-F238E27FC236}">
              <a16:creationId xmlns:a16="http://schemas.microsoft.com/office/drawing/2014/main" xmlns="" id="{00000000-0008-0000-0600-0000FE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1" name="直線コネクタ 510">
          <a:extLst>
            <a:ext uri="{FF2B5EF4-FFF2-40B4-BE49-F238E27FC236}">
              <a16:creationId xmlns:a16="http://schemas.microsoft.com/office/drawing/2014/main" xmlns="" id="{00000000-0008-0000-0600-0000FF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4" name="テキスト ボックス 513">
          <a:extLst>
            <a:ext uri="{FF2B5EF4-FFF2-40B4-BE49-F238E27FC236}">
              <a16:creationId xmlns:a16="http://schemas.microsoft.com/office/drawing/2014/main" xmlns="" id="{00000000-0008-0000-0600-000002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5" name="直線コネクタ 514">
          <a:extLst>
            <a:ext uri="{FF2B5EF4-FFF2-40B4-BE49-F238E27FC236}">
              <a16:creationId xmlns:a16="http://schemas.microsoft.com/office/drawing/2014/main" xmlns="" id="{00000000-0008-0000-0600-000003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6" name="テキスト ボックス 515">
          <a:extLst>
            <a:ext uri="{FF2B5EF4-FFF2-40B4-BE49-F238E27FC236}">
              <a16:creationId xmlns:a16="http://schemas.microsoft.com/office/drawing/2014/main" xmlns="" id="{00000000-0008-0000-0600-000004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7" name="直線コネクタ 516">
          <a:extLst>
            <a:ext uri="{FF2B5EF4-FFF2-40B4-BE49-F238E27FC236}">
              <a16:creationId xmlns:a16="http://schemas.microsoft.com/office/drawing/2014/main" xmlns="" id="{00000000-0008-0000-0600-000005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9" name="直線コネクタ 518">
          <a:extLst>
            <a:ext uri="{FF2B5EF4-FFF2-40B4-BE49-F238E27FC236}">
              <a16:creationId xmlns:a16="http://schemas.microsoft.com/office/drawing/2014/main" xmlns="" id="{00000000-0008-0000-0600-000007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1" name="直線コネクタ 520">
          <a:extLst>
            <a:ext uri="{FF2B5EF4-FFF2-40B4-BE49-F238E27FC236}">
              <a16:creationId xmlns:a16="http://schemas.microsoft.com/office/drawing/2014/main" xmlns="" id="{00000000-0008-0000-0600-000009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3" name="災害復旧事業費グラフ枠">
          <a:extLst>
            <a:ext uri="{FF2B5EF4-FFF2-40B4-BE49-F238E27FC236}">
              <a16:creationId xmlns:a16="http://schemas.microsoft.com/office/drawing/2014/main" xmlns="" id="{00000000-0008-0000-0600-00000B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161961</xdr:rowOff>
    </xdr:from>
    <xdr:to>
      <xdr:col>85</xdr:col>
      <xdr:colOff>126364</xdr:colOff>
      <xdr:row>39</xdr:row>
      <xdr:rowOff>98878</xdr:rowOff>
    </xdr:to>
    <xdr:cxnSp macro="">
      <xdr:nvCxnSpPr>
        <xdr:cNvPr id="524" name="直線コネクタ 523">
          <a:extLst>
            <a:ext uri="{FF2B5EF4-FFF2-40B4-BE49-F238E27FC236}">
              <a16:creationId xmlns:a16="http://schemas.microsoft.com/office/drawing/2014/main" xmlns="" id="{00000000-0008-0000-0600-00000C020000}"/>
            </a:ext>
          </a:extLst>
        </xdr:cNvPr>
        <xdr:cNvCxnSpPr/>
      </xdr:nvCxnSpPr>
      <xdr:spPr>
        <a:xfrm flipV="1">
          <a:off x="16317595" y="5305461"/>
          <a:ext cx="1269" cy="14799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102705</xdr:rowOff>
    </xdr:from>
    <xdr:ext cx="249299" cy="259045"/>
    <xdr:sp macro="" textlink="">
      <xdr:nvSpPr>
        <xdr:cNvPr id="525" name="災害復旧事業費最小値テキスト">
          <a:extLst>
            <a:ext uri="{FF2B5EF4-FFF2-40B4-BE49-F238E27FC236}">
              <a16:creationId xmlns:a16="http://schemas.microsoft.com/office/drawing/2014/main" xmlns="" id="{00000000-0008-0000-0600-00000D020000}"/>
            </a:ext>
          </a:extLst>
        </xdr:cNvPr>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6" name="直線コネクタ 525">
          <a:extLst>
            <a:ext uri="{FF2B5EF4-FFF2-40B4-BE49-F238E27FC236}">
              <a16:creationId xmlns:a16="http://schemas.microsoft.com/office/drawing/2014/main" xmlns="" id="{00000000-0008-0000-0600-00000E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108638</xdr:rowOff>
    </xdr:from>
    <xdr:ext cx="599010" cy="259045"/>
    <xdr:sp macro="" textlink="">
      <xdr:nvSpPr>
        <xdr:cNvPr id="527" name="災害復旧事業費最大値テキスト">
          <a:extLst>
            <a:ext uri="{FF2B5EF4-FFF2-40B4-BE49-F238E27FC236}">
              <a16:creationId xmlns:a16="http://schemas.microsoft.com/office/drawing/2014/main" xmlns="" id="{00000000-0008-0000-0600-00000F020000}"/>
            </a:ext>
          </a:extLst>
        </xdr:cNvPr>
        <xdr:cNvSpPr txBox="1"/>
      </xdr:nvSpPr>
      <xdr:spPr>
        <a:xfrm>
          <a:off x="16370300" y="5080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161961</xdr:rowOff>
    </xdr:from>
    <xdr:to>
      <xdr:col>86</xdr:col>
      <xdr:colOff>25400</xdr:colOff>
      <xdr:row>30</xdr:row>
      <xdr:rowOff>161961</xdr:rowOff>
    </xdr:to>
    <xdr:cxnSp macro="">
      <xdr:nvCxnSpPr>
        <xdr:cNvPr id="528" name="直線コネクタ 527">
          <a:extLst>
            <a:ext uri="{FF2B5EF4-FFF2-40B4-BE49-F238E27FC236}">
              <a16:creationId xmlns:a16="http://schemas.microsoft.com/office/drawing/2014/main" xmlns="" id="{00000000-0008-0000-0600-000010020000}"/>
            </a:ext>
          </a:extLst>
        </xdr:cNvPr>
        <xdr:cNvCxnSpPr/>
      </xdr:nvCxnSpPr>
      <xdr:spPr>
        <a:xfrm>
          <a:off x="16230600" y="5305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9" name="直線コネクタ 528">
          <a:extLst>
            <a:ext uri="{FF2B5EF4-FFF2-40B4-BE49-F238E27FC236}">
              <a16:creationId xmlns:a16="http://schemas.microsoft.com/office/drawing/2014/main" xmlns="" id="{00000000-0008-0000-0600-000011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4891</xdr:rowOff>
    </xdr:from>
    <xdr:ext cx="469744" cy="259045"/>
    <xdr:sp macro="" textlink="">
      <xdr:nvSpPr>
        <xdr:cNvPr id="530" name="災害復旧事業費平均値テキスト">
          <a:extLst>
            <a:ext uri="{FF2B5EF4-FFF2-40B4-BE49-F238E27FC236}">
              <a16:creationId xmlns:a16="http://schemas.microsoft.com/office/drawing/2014/main" xmlns="" id="{00000000-0008-0000-0600-000012020000}"/>
            </a:ext>
          </a:extLst>
        </xdr:cNvPr>
        <xdr:cNvSpPr txBox="1"/>
      </xdr:nvSpPr>
      <xdr:spPr>
        <a:xfrm>
          <a:off x="16370300" y="6519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153464</xdr:rowOff>
    </xdr:from>
    <xdr:to>
      <xdr:col>85</xdr:col>
      <xdr:colOff>177800</xdr:colOff>
      <xdr:row>39</xdr:row>
      <xdr:rowOff>83614</xdr:rowOff>
    </xdr:to>
    <xdr:sp macro="" textlink="">
      <xdr:nvSpPr>
        <xdr:cNvPr id="531" name="フローチャート: 判断 530">
          <a:extLst>
            <a:ext uri="{FF2B5EF4-FFF2-40B4-BE49-F238E27FC236}">
              <a16:creationId xmlns:a16="http://schemas.microsoft.com/office/drawing/2014/main" xmlns="" id="{00000000-0008-0000-0600-000013020000}"/>
            </a:ext>
          </a:extLst>
        </xdr:cNvPr>
        <xdr:cNvSpPr/>
      </xdr:nvSpPr>
      <xdr:spPr>
        <a:xfrm>
          <a:off x="16268700" y="6668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2" name="直線コネクタ 531">
          <a:extLst>
            <a:ext uri="{FF2B5EF4-FFF2-40B4-BE49-F238E27FC236}">
              <a16:creationId xmlns:a16="http://schemas.microsoft.com/office/drawing/2014/main" xmlns="" id="{00000000-0008-0000-0600-000014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6691</xdr:rowOff>
    </xdr:from>
    <xdr:to>
      <xdr:col>81</xdr:col>
      <xdr:colOff>101600</xdr:colOff>
      <xdr:row>39</xdr:row>
      <xdr:rowOff>108291</xdr:rowOff>
    </xdr:to>
    <xdr:sp macro="" textlink="">
      <xdr:nvSpPr>
        <xdr:cNvPr id="533" name="フローチャート: 判断 532">
          <a:extLst>
            <a:ext uri="{FF2B5EF4-FFF2-40B4-BE49-F238E27FC236}">
              <a16:creationId xmlns:a16="http://schemas.microsoft.com/office/drawing/2014/main" xmlns="" id="{00000000-0008-0000-0600-000015020000}"/>
            </a:ext>
          </a:extLst>
        </xdr:cNvPr>
        <xdr:cNvSpPr/>
      </xdr:nvSpPr>
      <xdr:spPr>
        <a:xfrm>
          <a:off x="15430500" y="6693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124818</xdr:rowOff>
    </xdr:from>
    <xdr:ext cx="469744" cy="259045"/>
    <xdr:sp macro="" textlink="">
      <xdr:nvSpPr>
        <xdr:cNvPr id="534" name="テキスト ボックス 533">
          <a:extLst>
            <a:ext uri="{FF2B5EF4-FFF2-40B4-BE49-F238E27FC236}">
              <a16:creationId xmlns:a16="http://schemas.microsoft.com/office/drawing/2014/main" xmlns="" id="{00000000-0008-0000-0600-000016020000}"/>
            </a:ext>
          </a:extLst>
        </xdr:cNvPr>
        <xdr:cNvSpPr txBox="1"/>
      </xdr:nvSpPr>
      <xdr:spPr>
        <a:xfrm>
          <a:off x="15246428" y="6468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5" name="直線コネクタ 534">
          <a:extLst>
            <a:ext uri="{FF2B5EF4-FFF2-40B4-BE49-F238E27FC236}">
              <a16:creationId xmlns:a16="http://schemas.microsoft.com/office/drawing/2014/main" xmlns="" id="{00000000-0008-0000-0600-000017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30204</xdr:rowOff>
    </xdr:from>
    <xdr:to>
      <xdr:col>76</xdr:col>
      <xdr:colOff>165100</xdr:colOff>
      <xdr:row>39</xdr:row>
      <xdr:rowOff>131804</xdr:rowOff>
    </xdr:to>
    <xdr:sp macro="" textlink="">
      <xdr:nvSpPr>
        <xdr:cNvPr id="536" name="フローチャート: 判断 535">
          <a:extLst>
            <a:ext uri="{FF2B5EF4-FFF2-40B4-BE49-F238E27FC236}">
              <a16:creationId xmlns:a16="http://schemas.microsoft.com/office/drawing/2014/main" xmlns="" id="{00000000-0008-0000-0600-000018020000}"/>
            </a:ext>
          </a:extLst>
        </xdr:cNvPr>
        <xdr:cNvSpPr/>
      </xdr:nvSpPr>
      <xdr:spPr>
        <a:xfrm>
          <a:off x="14541500" y="671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148331</xdr:rowOff>
    </xdr:from>
    <xdr:ext cx="469744" cy="259045"/>
    <xdr:sp macro="" textlink="">
      <xdr:nvSpPr>
        <xdr:cNvPr id="537" name="テキスト ボックス 536">
          <a:extLst>
            <a:ext uri="{FF2B5EF4-FFF2-40B4-BE49-F238E27FC236}">
              <a16:creationId xmlns:a16="http://schemas.microsoft.com/office/drawing/2014/main" xmlns="" id="{00000000-0008-0000-0600-000019020000}"/>
            </a:ext>
          </a:extLst>
        </xdr:cNvPr>
        <xdr:cNvSpPr txBox="1"/>
      </xdr:nvSpPr>
      <xdr:spPr>
        <a:xfrm>
          <a:off x="14357428" y="64919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8" name="直線コネクタ 537">
          <a:extLst>
            <a:ext uri="{FF2B5EF4-FFF2-40B4-BE49-F238E27FC236}">
              <a16:creationId xmlns:a16="http://schemas.microsoft.com/office/drawing/2014/main" xmlns="" id="{00000000-0008-0000-0600-00001A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19024</xdr:rowOff>
    </xdr:from>
    <xdr:to>
      <xdr:col>72</xdr:col>
      <xdr:colOff>38100</xdr:colOff>
      <xdr:row>39</xdr:row>
      <xdr:rowOff>120624</xdr:rowOff>
    </xdr:to>
    <xdr:sp macro="" textlink="">
      <xdr:nvSpPr>
        <xdr:cNvPr id="539" name="フローチャート: 判断 538">
          <a:extLst>
            <a:ext uri="{FF2B5EF4-FFF2-40B4-BE49-F238E27FC236}">
              <a16:creationId xmlns:a16="http://schemas.microsoft.com/office/drawing/2014/main" xmlns="" id="{00000000-0008-0000-0600-00001B020000}"/>
            </a:ext>
          </a:extLst>
        </xdr:cNvPr>
        <xdr:cNvSpPr/>
      </xdr:nvSpPr>
      <xdr:spPr>
        <a:xfrm>
          <a:off x="13652500" y="6705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137151</xdr:rowOff>
    </xdr:from>
    <xdr:ext cx="469744" cy="259045"/>
    <xdr:sp macro="" textlink="">
      <xdr:nvSpPr>
        <xdr:cNvPr id="540" name="テキスト ボックス 539">
          <a:extLst>
            <a:ext uri="{FF2B5EF4-FFF2-40B4-BE49-F238E27FC236}">
              <a16:creationId xmlns:a16="http://schemas.microsoft.com/office/drawing/2014/main" xmlns="" id="{00000000-0008-0000-0600-00001C020000}"/>
            </a:ext>
          </a:extLst>
        </xdr:cNvPr>
        <xdr:cNvSpPr txBox="1"/>
      </xdr:nvSpPr>
      <xdr:spPr>
        <a:xfrm>
          <a:off x="13468428" y="6480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30585</xdr:rowOff>
    </xdr:from>
    <xdr:to>
      <xdr:col>67</xdr:col>
      <xdr:colOff>101600</xdr:colOff>
      <xdr:row>39</xdr:row>
      <xdr:rowOff>132185</xdr:rowOff>
    </xdr:to>
    <xdr:sp macro="" textlink="">
      <xdr:nvSpPr>
        <xdr:cNvPr id="541" name="フローチャート: 判断 540">
          <a:extLst>
            <a:ext uri="{FF2B5EF4-FFF2-40B4-BE49-F238E27FC236}">
              <a16:creationId xmlns:a16="http://schemas.microsoft.com/office/drawing/2014/main" xmlns="" id="{00000000-0008-0000-0600-00001D020000}"/>
            </a:ext>
          </a:extLst>
        </xdr:cNvPr>
        <xdr:cNvSpPr/>
      </xdr:nvSpPr>
      <xdr:spPr>
        <a:xfrm>
          <a:off x="12763500" y="67171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148712</xdr:rowOff>
    </xdr:from>
    <xdr:ext cx="469744" cy="259045"/>
    <xdr:sp macro="" textlink="">
      <xdr:nvSpPr>
        <xdr:cNvPr id="542" name="テキスト ボックス 541">
          <a:extLst>
            <a:ext uri="{FF2B5EF4-FFF2-40B4-BE49-F238E27FC236}">
              <a16:creationId xmlns:a16="http://schemas.microsoft.com/office/drawing/2014/main" xmlns="" id="{00000000-0008-0000-0600-00001E020000}"/>
            </a:ext>
          </a:extLst>
        </xdr:cNvPr>
        <xdr:cNvSpPr txBox="1"/>
      </xdr:nvSpPr>
      <xdr:spPr>
        <a:xfrm>
          <a:off x="12579428" y="64923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xmlns="" id="{00000000-0008-0000-0600-00001F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xmlns="" id="{00000000-0008-0000-0600-000021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7" name="テキスト ボックス 546">
          <a:extLst>
            <a:ext uri="{FF2B5EF4-FFF2-40B4-BE49-F238E27FC236}">
              <a16:creationId xmlns:a16="http://schemas.microsoft.com/office/drawing/2014/main" xmlns="" id="{00000000-0008-0000-0600-000023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8" name="楕円 547">
          <a:extLst>
            <a:ext uri="{FF2B5EF4-FFF2-40B4-BE49-F238E27FC236}">
              <a16:creationId xmlns:a16="http://schemas.microsoft.com/office/drawing/2014/main" xmlns="" id="{00000000-0008-0000-0600-000024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134455</xdr:rowOff>
    </xdr:from>
    <xdr:ext cx="249299" cy="259045"/>
    <xdr:sp macro="" textlink="">
      <xdr:nvSpPr>
        <xdr:cNvPr id="549" name="災害復旧事業費該当値テキスト">
          <a:extLst>
            <a:ext uri="{FF2B5EF4-FFF2-40B4-BE49-F238E27FC236}">
              <a16:creationId xmlns:a16="http://schemas.microsoft.com/office/drawing/2014/main" xmlns="" id="{00000000-0008-0000-0600-000025020000}"/>
            </a:ext>
          </a:extLst>
        </xdr:cNvPr>
        <xdr:cNvSpPr txBox="1"/>
      </xdr:nvSpPr>
      <xdr:spPr>
        <a:xfrm>
          <a:off x="16370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50" name="楕円 549">
          <a:extLst>
            <a:ext uri="{FF2B5EF4-FFF2-40B4-BE49-F238E27FC236}">
              <a16:creationId xmlns:a16="http://schemas.microsoft.com/office/drawing/2014/main" xmlns="" id="{00000000-0008-0000-0600-000026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1" name="テキスト ボックス 550">
          <a:extLst>
            <a:ext uri="{FF2B5EF4-FFF2-40B4-BE49-F238E27FC236}">
              <a16:creationId xmlns:a16="http://schemas.microsoft.com/office/drawing/2014/main" xmlns="" id="{00000000-0008-0000-0600-000027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2" name="楕円 551">
          <a:extLst>
            <a:ext uri="{FF2B5EF4-FFF2-40B4-BE49-F238E27FC236}">
              <a16:creationId xmlns:a16="http://schemas.microsoft.com/office/drawing/2014/main" xmlns="" id="{00000000-0008-0000-0600-000028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3" name="テキスト ボックス 552">
          <a:extLst>
            <a:ext uri="{FF2B5EF4-FFF2-40B4-BE49-F238E27FC236}">
              <a16:creationId xmlns:a16="http://schemas.microsoft.com/office/drawing/2014/main" xmlns="" id="{00000000-0008-0000-0600-000029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4" name="楕円 553">
          <a:extLst>
            <a:ext uri="{FF2B5EF4-FFF2-40B4-BE49-F238E27FC236}">
              <a16:creationId xmlns:a16="http://schemas.microsoft.com/office/drawing/2014/main" xmlns="" id="{00000000-0008-0000-0600-00002A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5" name="テキスト ボックス 554">
          <a:extLst>
            <a:ext uri="{FF2B5EF4-FFF2-40B4-BE49-F238E27FC236}">
              <a16:creationId xmlns:a16="http://schemas.microsoft.com/office/drawing/2014/main" xmlns="" id="{00000000-0008-0000-0600-00002B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6" name="楕円 555">
          <a:extLst>
            <a:ext uri="{FF2B5EF4-FFF2-40B4-BE49-F238E27FC236}">
              <a16:creationId xmlns:a16="http://schemas.microsoft.com/office/drawing/2014/main" xmlns="" id="{00000000-0008-0000-0600-00002C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7" name="テキスト ボックス 556">
          <a:extLst>
            <a:ext uri="{FF2B5EF4-FFF2-40B4-BE49-F238E27FC236}">
              <a16:creationId xmlns:a16="http://schemas.microsoft.com/office/drawing/2014/main" xmlns="" id="{00000000-0008-0000-0600-00002D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8" name="正方形/長方形 557">
          <a:extLst>
            <a:ext uri="{FF2B5EF4-FFF2-40B4-BE49-F238E27FC236}">
              <a16:creationId xmlns:a16="http://schemas.microsoft.com/office/drawing/2014/main" xmlns="" id="{00000000-0008-0000-0600-00002E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9" name="正方形/長方形 558">
          <a:extLst>
            <a:ext uri="{FF2B5EF4-FFF2-40B4-BE49-F238E27FC236}">
              <a16:creationId xmlns:a16="http://schemas.microsoft.com/office/drawing/2014/main" xmlns="" id="{00000000-0008-0000-0600-00002F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0" name="正方形/長方形 559">
          <a:extLst>
            <a:ext uri="{FF2B5EF4-FFF2-40B4-BE49-F238E27FC236}">
              <a16:creationId xmlns:a16="http://schemas.microsoft.com/office/drawing/2014/main" xmlns="" id="{00000000-0008-0000-0600-000030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1" name="正方形/長方形 560">
          <a:extLst>
            <a:ext uri="{FF2B5EF4-FFF2-40B4-BE49-F238E27FC236}">
              <a16:creationId xmlns:a16="http://schemas.microsoft.com/office/drawing/2014/main" xmlns="" id="{00000000-0008-0000-0600-000031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2" name="正方形/長方形 561">
          <a:extLst>
            <a:ext uri="{FF2B5EF4-FFF2-40B4-BE49-F238E27FC236}">
              <a16:creationId xmlns:a16="http://schemas.microsoft.com/office/drawing/2014/main" xmlns="" id="{00000000-0008-0000-0600-000032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3" name="正方形/長方形 562">
          <a:extLst>
            <a:ext uri="{FF2B5EF4-FFF2-40B4-BE49-F238E27FC236}">
              <a16:creationId xmlns:a16="http://schemas.microsoft.com/office/drawing/2014/main" xmlns="" id="{00000000-0008-0000-0600-000033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4" name="正方形/長方形 563">
          <a:extLst>
            <a:ext uri="{FF2B5EF4-FFF2-40B4-BE49-F238E27FC236}">
              <a16:creationId xmlns:a16="http://schemas.microsoft.com/office/drawing/2014/main" xmlns="" id="{00000000-0008-0000-0600-000034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5" name="正方形/長方形 564">
          <a:extLst>
            <a:ext uri="{FF2B5EF4-FFF2-40B4-BE49-F238E27FC236}">
              <a16:creationId xmlns:a16="http://schemas.microsoft.com/office/drawing/2014/main" xmlns="" id="{00000000-0008-0000-0600-000035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6" name="テキスト ボックス 565">
          <a:extLst>
            <a:ext uri="{FF2B5EF4-FFF2-40B4-BE49-F238E27FC236}">
              <a16:creationId xmlns:a16="http://schemas.microsoft.com/office/drawing/2014/main" xmlns="" id="{00000000-0008-0000-0600-000036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7" name="直線コネクタ 566">
          <a:extLst>
            <a:ext uri="{FF2B5EF4-FFF2-40B4-BE49-F238E27FC236}">
              <a16:creationId xmlns:a16="http://schemas.microsoft.com/office/drawing/2014/main" xmlns="" id="{00000000-0008-0000-0600-000037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9" name="テキスト ボックス 568">
          <a:extLst>
            <a:ext uri="{FF2B5EF4-FFF2-40B4-BE49-F238E27FC236}">
              <a16:creationId xmlns:a16="http://schemas.microsoft.com/office/drawing/2014/main" xmlns="" id="{00000000-0008-0000-0600-000039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70" name="直線コネクタ 569">
          <a:extLst>
            <a:ext uri="{FF2B5EF4-FFF2-40B4-BE49-F238E27FC236}">
              <a16:creationId xmlns:a16="http://schemas.microsoft.com/office/drawing/2014/main" xmlns="" id="{00000000-0008-0000-0600-00003A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56</xdr:row>
      <xdr:rowOff>35577</xdr:rowOff>
    </xdr:from>
    <xdr:ext cx="248786" cy="259045"/>
    <xdr:sp macro="" textlink="">
      <xdr:nvSpPr>
        <xdr:cNvPr id="571" name="テキスト ボックス 570">
          <a:extLst>
            <a:ext uri="{FF2B5EF4-FFF2-40B4-BE49-F238E27FC236}">
              <a16:creationId xmlns:a16="http://schemas.microsoft.com/office/drawing/2014/main" xmlns="" id="{00000000-0008-0000-0600-00003B020000}"/>
            </a:ext>
          </a:extLst>
        </xdr:cNvPr>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72" name="直線コネクタ 571">
          <a:extLst>
            <a:ext uri="{FF2B5EF4-FFF2-40B4-BE49-F238E27FC236}">
              <a16:creationId xmlns:a16="http://schemas.microsoft.com/office/drawing/2014/main" xmlns="" id="{00000000-0008-0000-0600-00003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4" name="直線コネクタ 573">
          <a:extLst>
            <a:ext uri="{FF2B5EF4-FFF2-40B4-BE49-F238E27FC236}">
              <a16:creationId xmlns:a16="http://schemas.microsoft.com/office/drawing/2014/main" xmlns="" id="{00000000-0008-0000-0600-00003E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51</xdr:row>
      <xdr:rowOff>130827</xdr:rowOff>
    </xdr:from>
    <xdr:ext cx="248786"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2197214" y="8874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6" name="直線コネクタ 575">
          <a:extLst>
            <a:ext uri="{FF2B5EF4-FFF2-40B4-BE49-F238E27FC236}">
              <a16:creationId xmlns:a16="http://schemas.microsoft.com/office/drawing/2014/main" xmlns="" id="{00000000-0008-0000-0600-000040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49</xdr:row>
      <xdr:rowOff>92727</xdr:rowOff>
    </xdr:from>
    <xdr:ext cx="248786"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197214" y="849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8" name="直線コネクタ 577">
          <a:extLst>
            <a:ext uri="{FF2B5EF4-FFF2-40B4-BE49-F238E27FC236}">
              <a16:creationId xmlns:a16="http://schemas.microsoft.com/office/drawing/2014/main" xmlns="" id="{00000000-0008-0000-0600-00004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9" name="テキスト ボックス 578">
          <a:extLst>
            <a:ext uri="{FF2B5EF4-FFF2-40B4-BE49-F238E27FC236}">
              <a16:creationId xmlns:a16="http://schemas.microsoft.com/office/drawing/2014/main" xmlns="" id="{00000000-0008-0000-0600-00004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80" name="失業対策事業費グラフ枠">
          <a:extLst>
            <a:ext uri="{FF2B5EF4-FFF2-40B4-BE49-F238E27FC236}">
              <a16:creationId xmlns:a16="http://schemas.microsoft.com/office/drawing/2014/main" xmlns="" id="{00000000-0008-0000-0600-00004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59</xdr:row>
      <xdr:rowOff>44450</xdr:rowOff>
    </xdr:from>
    <xdr:to>
      <xdr:col>85</xdr:col>
      <xdr:colOff>126364</xdr:colOff>
      <xdr:row>59</xdr:row>
      <xdr:rowOff>44450</xdr:rowOff>
    </xdr:to>
    <xdr:cxnSp macro="">
      <xdr:nvCxnSpPr>
        <xdr:cNvPr id="581" name="直線コネクタ 580">
          <a:extLst>
            <a:ext uri="{FF2B5EF4-FFF2-40B4-BE49-F238E27FC236}">
              <a16:creationId xmlns:a16="http://schemas.microsoft.com/office/drawing/2014/main" xmlns="" id="{00000000-0008-0000-0600-000045020000}"/>
            </a:ext>
          </a:extLst>
        </xdr:cNvPr>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86377</xdr:rowOff>
    </xdr:from>
    <xdr:ext cx="249299" cy="259045"/>
    <xdr:sp macro="" textlink="">
      <xdr:nvSpPr>
        <xdr:cNvPr id="582" name="失業対策事業費最小値テキスト">
          <a:extLst>
            <a:ext uri="{FF2B5EF4-FFF2-40B4-BE49-F238E27FC236}">
              <a16:creationId xmlns:a16="http://schemas.microsoft.com/office/drawing/2014/main" xmlns="" id="{00000000-0008-0000-0600-000046020000}"/>
            </a:ext>
          </a:extLst>
        </xdr:cNvPr>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3" name="直線コネクタ 582">
          <a:extLst>
            <a:ext uri="{FF2B5EF4-FFF2-40B4-BE49-F238E27FC236}">
              <a16:creationId xmlns:a16="http://schemas.microsoft.com/office/drawing/2014/main" xmlns="" id="{00000000-0008-0000-0600-000047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86377</xdr:rowOff>
    </xdr:from>
    <xdr:ext cx="249299" cy="259045"/>
    <xdr:sp macro="" textlink="">
      <xdr:nvSpPr>
        <xdr:cNvPr id="584" name="失業対策事業費最大値テキスト">
          <a:extLst>
            <a:ext uri="{FF2B5EF4-FFF2-40B4-BE49-F238E27FC236}">
              <a16:creationId xmlns:a16="http://schemas.microsoft.com/office/drawing/2014/main" xmlns="" id="{00000000-0008-0000-0600-000048020000}"/>
            </a:ext>
          </a:extLst>
        </xdr:cNvPr>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44450</xdr:rowOff>
    </xdr:from>
    <xdr:to>
      <xdr:col>86</xdr:col>
      <xdr:colOff>25400</xdr:colOff>
      <xdr:row>59</xdr:row>
      <xdr:rowOff>44450</xdr:rowOff>
    </xdr:to>
    <xdr:cxnSp macro="">
      <xdr:nvCxnSpPr>
        <xdr:cNvPr id="585" name="直線コネクタ 584">
          <a:extLst>
            <a:ext uri="{FF2B5EF4-FFF2-40B4-BE49-F238E27FC236}">
              <a16:creationId xmlns:a16="http://schemas.microsoft.com/office/drawing/2014/main" xmlns="" id="{00000000-0008-0000-0600-000049020000}"/>
            </a:ext>
          </a:extLst>
        </xdr:cNvPr>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59</xdr:row>
      <xdr:rowOff>44450</xdr:rowOff>
    </xdr:from>
    <xdr:to>
      <xdr:col>85</xdr:col>
      <xdr:colOff>127000</xdr:colOff>
      <xdr:row>59</xdr:row>
      <xdr:rowOff>44450</xdr:rowOff>
    </xdr:to>
    <xdr:cxnSp macro="">
      <xdr:nvCxnSpPr>
        <xdr:cNvPr id="586" name="直線コネクタ 585">
          <a:extLst>
            <a:ext uri="{FF2B5EF4-FFF2-40B4-BE49-F238E27FC236}">
              <a16:creationId xmlns:a16="http://schemas.microsoft.com/office/drawing/2014/main" xmlns="" id="{00000000-0008-0000-0600-00004A020000}"/>
            </a:ext>
          </a:extLst>
        </xdr:cNvPr>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143527</xdr:rowOff>
    </xdr:from>
    <xdr:ext cx="249299" cy="259045"/>
    <xdr:sp macro="" textlink="">
      <xdr:nvSpPr>
        <xdr:cNvPr id="587" name="失業対策事業費平均値テキスト">
          <a:extLst>
            <a:ext uri="{FF2B5EF4-FFF2-40B4-BE49-F238E27FC236}">
              <a16:creationId xmlns:a16="http://schemas.microsoft.com/office/drawing/2014/main" xmlns="" id="{00000000-0008-0000-0600-00004B020000}"/>
            </a:ext>
          </a:extLst>
        </xdr:cNvPr>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588" name="フローチャート: 判断 587">
          <a:extLst>
            <a:ext uri="{FF2B5EF4-FFF2-40B4-BE49-F238E27FC236}">
              <a16:creationId xmlns:a16="http://schemas.microsoft.com/office/drawing/2014/main" xmlns="" id="{00000000-0008-0000-0600-00004C020000}"/>
            </a:ext>
          </a:extLst>
        </xdr:cNvPr>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44450</xdr:rowOff>
    </xdr:from>
    <xdr:to>
      <xdr:col>81</xdr:col>
      <xdr:colOff>50800</xdr:colOff>
      <xdr:row>59</xdr:row>
      <xdr:rowOff>44450</xdr:rowOff>
    </xdr:to>
    <xdr:cxnSp macro="">
      <xdr:nvCxnSpPr>
        <xdr:cNvPr id="589" name="直線コネクタ 588">
          <a:extLst>
            <a:ext uri="{FF2B5EF4-FFF2-40B4-BE49-F238E27FC236}">
              <a16:creationId xmlns:a16="http://schemas.microsoft.com/office/drawing/2014/main" xmlns="" id="{00000000-0008-0000-0600-00004D020000}"/>
            </a:ext>
          </a:extLst>
        </xdr:cNvPr>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165100</xdr:rowOff>
    </xdr:from>
    <xdr:to>
      <xdr:col>81</xdr:col>
      <xdr:colOff>101600</xdr:colOff>
      <xdr:row>59</xdr:row>
      <xdr:rowOff>95250</xdr:rowOff>
    </xdr:to>
    <xdr:sp macro="" textlink="">
      <xdr:nvSpPr>
        <xdr:cNvPr id="590" name="フローチャート: 判断 589">
          <a:extLst>
            <a:ext uri="{FF2B5EF4-FFF2-40B4-BE49-F238E27FC236}">
              <a16:creationId xmlns:a16="http://schemas.microsoft.com/office/drawing/2014/main" xmlns="" id="{00000000-0008-0000-0600-00004E020000}"/>
            </a:ext>
          </a:extLst>
        </xdr:cNvPr>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86377</xdr:rowOff>
    </xdr:from>
    <xdr:ext cx="249299" cy="259045"/>
    <xdr:sp macro="" textlink="">
      <xdr:nvSpPr>
        <xdr:cNvPr id="591" name="テキスト ボックス 590">
          <a:extLst>
            <a:ext uri="{FF2B5EF4-FFF2-40B4-BE49-F238E27FC236}">
              <a16:creationId xmlns:a16="http://schemas.microsoft.com/office/drawing/2014/main" xmlns="" id="{00000000-0008-0000-0600-00004F020000}"/>
            </a:ext>
          </a:extLst>
        </xdr:cNvPr>
        <xdr:cNvSpPr txBox="1"/>
      </xdr:nvSpPr>
      <xdr:spPr>
        <a:xfrm>
          <a:off x="15356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59</xdr:row>
      <xdr:rowOff>44450</xdr:rowOff>
    </xdr:from>
    <xdr:to>
      <xdr:col>76</xdr:col>
      <xdr:colOff>114300</xdr:colOff>
      <xdr:row>59</xdr:row>
      <xdr:rowOff>44450</xdr:rowOff>
    </xdr:to>
    <xdr:cxnSp macro="">
      <xdr:nvCxnSpPr>
        <xdr:cNvPr id="592" name="直線コネクタ 591">
          <a:extLst>
            <a:ext uri="{FF2B5EF4-FFF2-40B4-BE49-F238E27FC236}">
              <a16:creationId xmlns:a16="http://schemas.microsoft.com/office/drawing/2014/main" xmlns="" id="{00000000-0008-0000-0600-000050020000}"/>
            </a:ext>
          </a:extLst>
        </xdr:cNvPr>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165100</xdr:rowOff>
    </xdr:from>
    <xdr:to>
      <xdr:col>76</xdr:col>
      <xdr:colOff>165100</xdr:colOff>
      <xdr:row>59</xdr:row>
      <xdr:rowOff>95250</xdr:rowOff>
    </xdr:to>
    <xdr:sp macro="" textlink="">
      <xdr:nvSpPr>
        <xdr:cNvPr id="593" name="フローチャート: 判断 592">
          <a:extLst>
            <a:ext uri="{FF2B5EF4-FFF2-40B4-BE49-F238E27FC236}">
              <a16:creationId xmlns:a16="http://schemas.microsoft.com/office/drawing/2014/main" xmlns="" id="{00000000-0008-0000-0600-000051020000}"/>
            </a:ext>
          </a:extLst>
        </xdr:cNvPr>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86377</xdr:rowOff>
    </xdr:from>
    <xdr:ext cx="249299" cy="259045"/>
    <xdr:sp macro="" textlink="">
      <xdr:nvSpPr>
        <xdr:cNvPr id="594" name="テキスト ボックス 593">
          <a:extLst>
            <a:ext uri="{FF2B5EF4-FFF2-40B4-BE49-F238E27FC236}">
              <a16:creationId xmlns:a16="http://schemas.microsoft.com/office/drawing/2014/main" xmlns="" id="{00000000-0008-0000-0600-000052020000}"/>
            </a:ext>
          </a:extLst>
        </xdr:cNvPr>
        <xdr:cNvSpPr txBox="1"/>
      </xdr:nvSpPr>
      <xdr:spPr>
        <a:xfrm>
          <a:off x="14467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59</xdr:row>
      <xdr:rowOff>44450</xdr:rowOff>
    </xdr:from>
    <xdr:to>
      <xdr:col>71</xdr:col>
      <xdr:colOff>177800</xdr:colOff>
      <xdr:row>59</xdr:row>
      <xdr:rowOff>44450</xdr:rowOff>
    </xdr:to>
    <xdr:cxnSp macro="">
      <xdr:nvCxnSpPr>
        <xdr:cNvPr id="595" name="直線コネクタ 594">
          <a:extLst>
            <a:ext uri="{FF2B5EF4-FFF2-40B4-BE49-F238E27FC236}">
              <a16:creationId xmlns:a16="http://schemas.microsoft.com/office/drawing/2014/main" xmlns="" id="{00000000-0008-0000-0600-000053020000}"/>
            </a:ext>
          </a:extLst>
        </xdr:cNvPr>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52</xdr:row>
      <xdr:rowOff>50800</xdr:rowOff>
    </xdr:from>
    <xdr:to>
      <xdr:col>72</xdr:col>
      <xdr:colOff>38100</xdr:colOff>
      <xdr:row>52</xdr:row>
      <xdr:rowOff>152400</xdr:rowOff>
    </xdr:to>
    <xdr:sp macro="" textlink="">
      <xdr:nvSpPr>
        <xdr:cNvPr id="596" name="フローチャート: 判断 595">
          <a:extLst>
            <a:ext uri="{FF2B5EF4-FFF2-40B4-BE49-F238E27FC236}">
              <a16:creationId xmlns:a16="http://schemas.microsoft.com/office/drawing/2014/main" xmlns="" id="{00000000-0008-0000-0600-000054020000}"/>
            </a:ext>
          </a:extLst>
        </xdr:cNvPr>
        <xdr:cNvSpPr/>
      </xdr:nvSpPr>
      <xdr:spPr>
        <a:xfrm>
          <a:off x="13652500" y="896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50</xdr:row>
      <xdr:rowOff>168927</xdr:rowOff>
    </xdr:from>
    <xdr:ext cx="249299" cy="259045"/>
    <xdr:sp macro="" textlink="">
      <xdr:nvSpPr>
        <xdr:cNvPr id="597" name="テキスト ボックス 596">
          <a:extLst>
            <a:ext uri="{FF2B5EF4-FFF2-40B4-BE49-F238E27FC236}">
              <a16:creationId xmlns:a16="http://schemas.microsoft.com/office/drawing/2014/main" xmlns="" id="{00000000-0008-0000-0600-000055020000}"/>
            </a:ext>
          </a:extLst>
        </xdr:cNvPr>
        <xdr:cNvSpPr txBox="1"/>
      </xdr:nvSpPr>
      <xdr:spPr>
        <a:xfrm>
          <a:off x="13578650" y="874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50</xdr:row>
      <xdr:rowOff>12700</xdr:rowOff>
    </xdr:from>
    <xdr:to>
      <xdr:col>67</xdr:col>
      <xdr:colOff>101600</xdr:colOff>
      <xdr:row>50</xdr:row>
      <xdr:rowOff>114300</xdr:rowOff>
    </xdr:to>
    <xdr:sp macro="" textlink="">
      <xdr:nvSpPr>
        <xdr:cNvPr id="598" name="フローチャート: 判断 597">
          <a:extLst>
            <a:ext uri="{FF2B5EF4-FFF2-40B4-BE49-F238E27FC236}">
              <a16:creationId xmlns:a16="http://schemas.microsoft.com/office/drawing/2014/main" xmlns="" id="{00000000-0008-0000-0600-000056020000}"/>
            </a:ext>
          </a:extLst>
        </xdr:cNvPr>
        <xdr:cNvSpPr/>
      </xdr:nvSpPr>
      <xdr:spPr>
        <a:xfrm>
          <a:off x="12763500" y="858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48</xdr:row>
      <xdr:rowOff>130827</xdr:rowOff>
    </xdr:from>
    <xdr:ext cx="249299"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689650" y="836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xmlns="" id="{00000000-0008-0000-0600-00005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xmlns="" id="{00000000-0008-0000-0600-00005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4" name="テキスト ボックス 603">
          <a:extLst>
            <a:ext uri="{FF2B5EF4-FFF2-40B4-BE49-F238E27FC236}">
              <a16:creationId xmlns:a16="http://schemas.microsoft.com/office/drawing/2014/main" xmlns="" id="{00000000-0008-0000-0600-00005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165100</xdr:rowOff>
    </xdr:from>
    <xdr:to>
      <xdr:col>85</xdr:col>
      <xdr:colOff>177800</xdr:colOff>
      <xdr:row>59</xdr:row>
      <xdr:rowOff>95250</xdr:rowOff>
    </xdr:to>
    <xdr:sp macro="" textlink="">
      <xdr:nvSpPr>
        <xdr:cNvPr id="605" name="楕円 604">
          <a:extLst>
            <a:ext uri="{FF2B5EF4-FFF2-40B4-BE49-F238E27FC236}">
              <a16:creationId xmlns:a16="http://schemas.microsoft.com/office/drawing/2014/main" xmlns="" id="{00000000-0008-0000-0600-00005D020000}"/>
            </a:ext>
          </a:extLst>
        </xdr:cNvPr>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29227</xdr:rowOff>
    </xdr:from>
    <xdr:ext cx="249299" cy="259045"/>
    <xdr:sp macro="" textlink="">
      <xdr:nvSpPr>
        <xdr:cNvPr id="606" name="失業対策事業費該当値テキスト">
          <a:extLst>
            <a:ext uri="{FF2B5EF4-FFF2-40B4-BE49-F238E27FC236}">
              <a16:creationId xmlns:a16="http://schemas.microsoft.com/office/drawing/2014/main" xmlns="" id="{00000000-0008-0000-0600-00005E020000}"/>
            </a:ext>
          </a:extLst>
        </xdr:cNvPr>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165100</xdr:rowOff>
    </xdr:from>
    <xdr:to>
      <xdr:col>81</xdr:col>
      <xdr:colOff>101600</xdr:colOff>
      <xdr:row>59</xdr:row>
      <xdr:rowOff>95250</xdr:rowOff>
    </xdr:to>
    <xdr:sp macro="" textlink="">
      <xdr:nvSpPr>
        <xdr:cNvPr id="607" name="楕円 606">
          <a:extLst>
            <a:ext uri="{FF2B5EF4-FFF2-40B4-BE49-F238E27FC236}">
              <a16:creationId xmlns:a16="http://schemas.microsoft.com/office/drawing/2014/main" xmlns="" id="{00000000-0008-0000-0600-00005F020000}"/>
            </a:ext>
          </a:extLst>
        </xdr:cNvPr>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111777</xdr:rowOff>
    </xdr:from>
    <xdr:ext cx="249299" cy="259045"/>
    <xdr:sp macro="" textlink="">
      <xdr:nvSpPr>
        <xdr:cNvPr id="608" name="テキスト ボックス 607">
          <a:extLst>
            <a:ext uri="{FF2B5EF4-FFF2-40B4-BE49-F238E27FC236}">
              <a16:creationId xmlns:a16="http://schemas.microsoft.com/office/drawing/2014/main" xmlns="" id="{00000000-0008-0000-0600-000060020000}"/>
            </a:ext>
          </a:extLst>
        </xdr:cNvPr>
        <xdr:cNvSpPr txBox="1"/>
      </xdr:nvSpPr>
      <xdr:spPr>
        <a:xfrm>
          <a:off x="15356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165100</xdr:rowOff>
    </xdr:from>
    <xdr:to>
      <xdr:col>76</xdr:col>
      <xdr:colOff>165100</xdr:colOff>
      <xdr:row>59</xdr:row>
      <xdr:rowOff>95250</xdr:rowOff>
    </xdr:to>
    <xdr:sp macro="" textlink="">
      <xdr:nvSpPr>
        <xdr:cNvPr id="609" name="楕円 608">
          <a:extLst>
            <a:ext uri="{FF2B5EF4-FFF2-40B4-BE49-F238E27FC236}">
              <a16:creationId xmlns:a16="http://schemas.microsoft.com/office/drawing/2014/main" xmlns="" id="{00000000-0008-0000-0600-000061020000}"/>
            </a:ext>
          </a:extLst>
        </xdr:cNvPr>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111777</xdr:rowOff>
    </xdr:from>
    <xdr:ext cx="249299" cy="259045"/>
    <xdr:sp macro="" textlink="">
      <xdr:nvSpPr>
        <xdr:cNvPr id="610" name="テキスト ボックス 609">
          <a:extLst>
            <a:ext uri="{FF2B5EF4-FFF2-40B4-BE49-F238E27FC236}">
              <a16:creationId xmlns:a16="http://schemas.microsoft.com/office/drawing/2014/main" xmlns="" id="{00000000-0008-0000-0600-000062020000}"/>
            </a:ext>
          </a:extLst>
        </xdr:cNvPr>
        <xdr:cNvSpPr txBox="1"/>
      </xdr:nvSpPr>
      <xdr:spPr>
        <a:xfrm>
          <a:off x="14467650"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165100</xdr:rowOff>
    </xdr:from>
    <xdr:to>
      <xdr:col>72</xdr:col>
      <xdr:colOff>38100</xdr:colOff>
      <xdr:row>59</xdr:row>
      <xdr:rowOff>95250</xdr:rowOff>
    </xdr:to>
    <xdr:sp macro="" textlink="">
      <xdr:nvSpPr>
        <xdr:cNvPr id="611" name="楕円 610">
          <a:extLst>
            <a:ext uri="{FF2B5EF4-FFF2-40B4-BE49-F238E27FC236}">
              <a16:creationId xmlns:a16="http://schemas.microsoft.com/office/drawing/2014/main" xmlns="" id="{00000000-0008-0000-0600-000063020000}"/>
            </a:ext>
          </a:extLst>
        </xdr:cNvPr>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86377</xdr:rowOff>
    </xdr:from>
    <xdr:ext cx="249299" cy="259045"/>
    <xdr:sp macro="" textlink="">
      <xdr:nvSpPr>
        <xdr:cNvPr id="612" name="テキスト ボックス 611">
          <a:extLst>
            <a:ext uri="{FF2B5EF4-FFF2-40B4-BE49-F238E27FC236}">
              <a16:creationId xmlns:a16="http://schemas.microsoft.com/office/drawing/2014/main" xmlns="" id="{00000000-0008-0000-0600-000064020000}"/>
            </a:ext>
          </a:extLst>
        </xdr:cNvPr>
        <xdr:cNvSpPr txBox="1"/>
      </xdr:nvSpPr>
      <xdr:spPr>
        <a:xfrm>
          <a:off x="1357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165100</xdr:rowOff>
    </xdr:from>
    <xdr:to>
      <xdr:col>67</xdr:col>
      <xdr:colOff>101600</xdr:colOff>
      <xdr:row>59</xdr:row>
      <xdr:rowOff>95250</xdr:rowOff>
    </xdr:to>
    <xdr:sp macro="" textlink="">
      <xdr:nvSpPr>
        <xdr:cNvPr id="613" name="楕円 612">
          <a:extLst>
            <a:ext uri="{FF2B5EF4-FFF2-40B4-BE49-F238E27FC236}">
              <a16:creationId xmlns:a16="http://schemas.microsoft.com/office/drawing/2014/main" xmlns="" id="{00000000-0008-0000-0600-000065020000}"/>
            </a:ext>
          </a:extLst>
        </xdr:cNvPr>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86377</xdr:rowOff>
    </xdr:from>
    <xdr:ext cx="249299" cy="259045"/>
    <xdr:sp macro="" textlink="">
      <xdr:nvSpPr>
        <xdr:cNvPr id="614" name="テキスト ボックス 613">
          <a:extLst>
            <a:ext uri="{FF2B5EF4-FFF2-40B4-BE49-F238E27FC236}">
              <a16:creationId xmlns:a16="http://schemas.microsoft.com/office/drawing/2014/main" xmlns="" id="{00000000-0008-0000-0600-000066020000}"/>
            </a:ext>
          </a:extLst>
        </xdr:cNvPr>
        <xdr:cNvSpPr txBox="1"/>
      </xdr:nvSpPr>
      <xdr:spPr>
        <a:xfrm>
          <a:off x="1268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5" name="正方形/長方形 614">
          <a:extLst>
            <a:ext uri="{FF2B5EF4-FFF2-40B4-BE49-F238E27FC236}">
              <a16:creationId xmlns:a16="http://schemas.microsoft.com/office/drawing/2014/main" xmlns="" id="{00000000-0008-0000-0600-00006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6" name="正方形/長方形 615">
          <a:extLst>
            <a:ext uri="{FF2B5EF4-FFF2-40B4-BE49-F238E27FC236}">
              <a16:creationId xmlns:a16="http://schemas.microsoft.com/office/drawing/2014/main" xmlns="" id="{00000000-0008-0000-0600-00006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7" name="正方形/長方形 616">
          <a:extLst>
            <a:ext uri="{FF2B5EF4-FFF2-40B4-BE49-F238E27FC236}">
              <a16:creationId xmlns:a16="http://schemas.microsoft.com/office/drawing/2014/main" xmlns="" id="{00000000-0008-0000-0600-00006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8" name="正方形/長方形 617">
          <a:extLst>
            <a:ext uri="{FF2B5EF4-FFF2-40B4-BE49-F238E27FC236}">
              <a16:creationId xmlns:a16="http://schemas.microsoft.com/office/drawing/2014/main" xmlns="" id="{00000000-0008-0000-0600-00006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9" name="正方形/長方形 618">
          <a:extLst>
            <a:ext uri="{FF2B5EF4-FFF2-40B4-BE49-F238E27FC236}">
              <a16:creationId xmlns:a16="http://schemas.microsoft.com/office/drawing/2014/main" xmlns="" id="{00000000-0008-0000-0600-00006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20" name="正方形/長方形 619">
          <a:extLst>
            <a:ext uri="{FF2B5EF4-FFF2-40B4-BE49-F238E27FC236}">
              <a16:creationId xmlns:a16="http://schemas.microsoft.com/office/drawing/2014/main" xmlns="" id="{00000000-0008-0000-0600-00006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21" name="正方形/長方形 620">
          <a:extLst>
            <a:ext uri="{FF2B5EF4-FFF2-40B4-BE49-F238E27FC236}">
              <a16:creationId xmlns:a16="http://schemas.microsoft.com/office/drawing/2014/main" xmlns="" id="{00000000-0008-0000-0600-00006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2" name="正方形/長方形 621">
          <a:extLst>
            <a:ext uri="{FF2B5EF4-FFF2-40B4-BE49-F238E27FC236}">
              <a16:creationId xmlns:a16="http://schemas.microsoft.com/office/drawing/2014/main" xmlns="" id="{00000000-0008-0000-0600-00006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3" name="テキスト ボックス 622">
          <a:extLst>
            <a:ext uri="{FF2B5EF4-FFF2-40B4-BE49-F238E27FC236}">
              <a16:creationId xmlns:a16="http://schemas.microsoft.com/office/drawing/2014/main" xmlns="" id="{00000000-0008-0000-0600-00006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4" name="直線コネクタ 623">
          <a:extLst>
            <a:ext uri="{FF2B5EF4-FFF2-40B4-BE49-F238E27FC236}">
              <a16:creationId xmlns:a16="http://schemas.microsoft.com/office/drawing/2014/main" xmlns="" id="{00000000-0008-0000-0600-00007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6" name="テキスト ボックス 625">
          <a:extLst>
            <a:ext uri="{FF2B5EF4-FFF2-40B4-BE49-F238E27FC236}">
              <a16:creationId xmlns:a16="http://schemas.microsoft.com/office/drawing/2014/main" xmlns="" id="{00000000-0008-0000-0600-000072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7" name="直線コネクタ 626">
          <a:extLst>
            <a:ext uri="{FF2B5EF4-FFF2-40B4-BE49-F238E27FC236}">
              <a16:creationId xmlns:a16="http://schemas.microsoft.com/office/drawing/2014/main" xmlns="" id="{00000000-0008-0000-0600-000073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28" name="テキスト ボックス 627">
          <a:extLst>
            <a:ext uri="{FF2B5EF4-FFF2-40B4-BE49-F238E27FC236}">
              <a16:creationId xmlns:a16="http://schemas.microsoft.com/office/drawing/2014/main" xmlns="" id="{00000000-0008-0000-0600-000074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9" name="直線コネクタ 628">
          <a:extLst>
            <a:ext uri="{FF2B5EF4-FFF2-40B4-BE49-F238E27FC236}">
              <a16:creationId xmlns:a16="http://schemas.microsoft.com/office/drawing/2014/main" xmlns="" id="{00000000-0008-0000-0600-000075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31" name="直線コネクタ 630">
          <a:extLst>
            <a:ext uri="{FF2B5EF4-FFF2-40B4-BE49-F238E27FC236}">
              <a16:creationId xmlns:a16="http://schemas.microsoft.com/office/drawing/2014/main" xmlns="" id="{00000000-0008-0000-0600-000077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3" name="直線コネクタ 632">
          <a:extLst>
            <a:ext uri="{FF2B5EF4-FFF2-40B4-BE49-F238E27FC236}">
              <a16:creationId xmlns:a16="http://schemas.microsoft.com/office/drawing/2014/main" xmlns="" id="{00000000-0008-0000-0600-00007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5" name="公債費グラフ枠">
          <a:extLst>
            <a:ext uri="{FF2B5EF4-FFF2-40B4-BE49-F238E27FC236}">
              <a16:creationId xmlns:a16="http://schemas.microsoft.com/office/drawing/2014/main" xmlns="" id="{00000000-0008-0000-0600-00007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84571</xdr:rowOff>
    </xdr:from>
    <xdr:to>
      <xdr:col>85</xdr:col>
      <xdr:colOff>126364</xdr:colOff>
      <xdr:row>78</xdr:row>
      <xdr:rowOff>132454</xdr:rowOff>
    </xdr:to>
    <xdr:cxnSp macro="">
      <xdr:nvCxnSpPr>
        <xdr:cNvPr id="636" name="直線コネクタ 635">
          <a:extLst>
            <a:ext uri="{FF2B5EF4-FFF2-40B4-BE49-F238E27FC236}">
              <a16:creationId xmlns:a16="http://schemas.microsoft.com/office/drawing/2014/main" xmlns="" id="{00000000-0008-0000-0600-00007C020000}"/>
            </a:ext>
          </a:extLst>
        </xdr:cNvPr>
        <xdr:cNvCxnSpPr/>
      </xdr:nvCxnSpPr>
      <xdr:spPr>
        <a:xfrm flipV="1">
          <a:off x="16317595" y="12428971"/>
          <a:ext cx="1269" cy="10765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136281</xdr:rowOff>
    </xdr:from>
    <xdr:ext cx="469744" cy="259045"/>
    <xdr:sp macro="" textlink="">
      <xdr:nvSpPr>
        <xdr:cNvPr id="637" name="公債費最小値テキスト">
          <a:extLst>
            <a:ext uri="{FF2B5EF4-FFF2-40B4-BE49-F238E27FC236}">
              <a16:creationId xmlns:a16="http://schemas.microsoft.com/office/drawing/2014/main" xmlns="" id="{00000000-0008-0000-0600-00007D020000}"/>
            </a:ext>
          </a:extLst>
        </xdr:cNvPr>
        <xdr:cNvSpPr txBox="1"/>
      </xdr:nvSpPr>
      <xdr:spPr>
        <a:xfrm>
          <a:off x="16370300" y="13509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132454</xdr:rowOff>
    </xdr:from>
    <xdr:to>
      <xdr:col>86</xdr:col>
      <xdr:colOff>25400</xdr:colOff>
      <xdr:row>78</xdr:row>
      <xdr:rowOff>132454</xdr:rowOff>
    </xdr:to>
    <xdr:cxnSp macro="">
      <xdr:nvCxnSpPr>
        <xdr:cNvPr id="638" name="直線コネクタ 637">
          <a:extLst>
            <a:ext uri="{FF2B5EF4-FFF2-40B4-BE49-F238E27FC236}">
              <a16:creationId xmlns:a16="http://schemas.microsoft.com/office/drawing/2014/main" xmlns="" id="{00000000-0008-0000-0600-00007E020000}"/>
            </a:ext>
          </a:extLst>
        </xdr:cNvPr>
        <xdr:cNvCxnSpPr/>
      </xdr:nvCxnSpPr>
      <xdr:spPr>
        <a:xfrm>
          <a:off x="16230600" y="13505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31248</xdr:rowOff>
    </xdr:from>
    <xdr:ext cx="599010" cy="259045"/>
    <xdr:sp macro="" textlink="">
      <xdr:nvSpPr>
        <xdr:cNvPr id="639" name="公債費最大値テキスト">
          <a:extLst>
            <a:ext uri="{FF2B5EF4-FFF2-40B4-BE49-F238E27FC236}">
              <a16:creationId xmlns:a16="http://schemas.microsoft.com/office/drawing/2014/main" xmlns="" id="{00000000-0008-0000-0600-00007F020000}"/>
            </a:ext>
          </a:extLst>
        </xdr:cNvPr>
        <xdr:cNvSpPr txBox="1"/>
      </xdr:nvSpPr>
      <xdr:spPr>
        <a:xfrm>
          <a:off x="16370300" y="122041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237,058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84571</xdr:rowOff>
    </xdr:from>
    <xdr:to>
      <xdr:col>86</xdr:col>
      <xdr:colOff>25400</xdr:colOff>
      <xdr:row>72</xdr:row>
      <xdr:rowOff>84571</xdr:rowOff>
    </xdr:to>
    <xdr:cxnSp macro="">
      <xdr:nvCxnSpPr>
        <xdr:cNvPr id="640" name="直線コネクタ 639">
          <a:extLst>
            <a:ext uri="{FF2B5EF4-FFF2-40B4-BE49-F238E27FC236}">
              <a16:creationId xmlns:a16="http://schemas.microsoft.com/office/drawing/2014/main" xmlns="" id="{00000000-0008-0000-0600-000080020000}"/>
            </a:ext>
          </a:extLst>
        </xdr:cNvPr>
        <xdr:cNvCxnSpPr/>
      </xdr:nvCxnSpPr>
      <xdr:spPr>
        <a:xfrm>
          <a:off x="16230600" y="12428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89486</xdr:rowOff>
    </xdr:from>
    <xdr:to>
      <xdr:col>85</xdr:col>
      <xdr:colOff>127000</xdr:colOff>
      <xdr:row>78</xdr:row>
      <xdr:rowOff>89883</xdr:rowOff>
    </xdr:to>
    <xdr:cxnSp macro="">
      <xdr:nvCxnSpPr>
        <xdr:cNvPr id="641" name="直線コネクタ 640">
          <a:extLst>
            <a:ext uri="{FF2B5EF4-FFF2-40B4-BE49-F238E27FC236}">
              <a16:creationId xmlns:a16="http://schemas.microsoft.com/office/drawing/2014/main" xmlns="" id="{00000000-0008-0000-0600-000081020000}"/>
            </a:ext>
          </a:extLst>
        </xdr:cNvPr>
        <xdr:cNvCxnSpPr/>
      </xdr:nvCxnSpPr>
      <xdr:spPr>
        <a:xfrm flipV="1">
          <a:off x="15481300" y="13462586"/>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44491</xdr:rowOff>
    </xdr:from>
    <xdr:ext cx="534377" cy="259045"/>
    <xdr:sp macro="" textlink="">
      <xdr:nvSpPr>
        <xdr:cNvPr id="642" name="公債費平均値テキスト">
          <a:extLst>
            <a:ext uri="{FF2B5EF4-FFF2-40B4-BE49-F238E27FC236}">
              <a16:creationId xmlns:a16="http://schemas.microsoft.com/office/drawing/2014/main" xmlns="" id="{00000000-0008-0000-0600-000082020000}"/>
            </a:ext>
          </a:extLst>
        </xdr:cNvPr>
        <xdr:cNvSpPr txBox="1"/>
      </xdr:nvSpPr>
      <xdr:spPr>
        <a:xfrm>
          <a:off x="16370300" y="13074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21614</xdr:rowOff>
    </xdr:from>
    <xdr:to>
      <xdr:col>85</xdr:col>
      <xdr:colOff>177800</xdr:colOff>
      <xdr:row>77</xdr:row>
      <xdr:rowOff>123214</xdr:rowOff>
    </xdr:to>
    <xdr:sp macro="" textlink="">
      <xdr:nvSpPr>
        <xdr:cNvPr id="643" name="フローチャート: 判断 642">
          <a:extLst>
            <a:ext uri="{FF2B5EF4-FFF2-40B4-BE49-F238E27FC236}">
              <a16:creationId xmlns:a16="http://schemas.microsoft.com/office/drawing/2014/main" xmlns="" id="{00000000-0008-0000-0600-000083020000}"/>
            </a:ext>
          </a:extLst>
        </xdr:cNvPr>
        <xdr:cNvSpPr/>
      </xdr:nvSpPr>
      <xdr:spPr>
        <a:xfrm>
          <a:off x="16268700" y="1322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82431</xdr:rowOff>
    </xdr:from>
    <xdr:to>
      <xdr:col>81</xdr:col>
      <xdr:colOff>50800</xdr:colOff>
      <xdr:row>78</xdr:row>
      <xdr:rowOff>89883</xdr:rowOff>
    </xdr:to>
    <xdr:cxnSp macro="">
      <xdr:nvCxnSpPr>
        <xdr:cNvPr id="644" name="直線コネクタ 643">
          <a:extLst>
            <a:ext uri="{FF2B5EF4-FFF2-40B4-BE49-F238E27FC236}">
              <a16:creationId xmlns:a16="http://schemas.microsoft.com/office/drawing/2014/main" xmlns="" id="{00000000-0008-0000-0600-000084020000}"/>
            </a:ext>
          </a:extLst>
        </xdr:cNvPr>
        <xdr:cNvCxnSpPr/>
      </xdr:nvCxnSpPr>
      <xdr:spPr>
        <a:xfrm>
          <a:off x="14592300" y="13455531"/>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17549</xdr:rowOff>
    </xdr:from>
    <xdr:to>
      <xdr:col>81</xdr:col>
      <xdr:colOff>101600</xdr:colOff>
      <xdr:row>77</xdr:row>
      <xdr:rowOff>119149</xdr:rowOff>
    </xdr:to>
    <xdr:sp macro="" textlink="">
      <xdr:nvSpPr>
        <xdr:cNvPr id="645" name="フローチャート: 判断 644">
          <a:extLst>
            <a:ext uri="{FF2B5EF4-FFF2-40B4-BE49-F238E27FC236}">
              <a16:creationId xmlns:a16="http://schemas.microsoft.com/office/drawing/2014/main" xmlns="" id="{00000000-0008-0000-0600-000085020000}"/>
            </a:ext>
          </a:extLst>
        </xdr:cNvPr>
        <xdr:cNvSpPr/>
      </xdr:nvSpPr>
      <xdr:spPr>
        <a:xfrm>
          <a:off x="15430500" y="13219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135676</xdr:rowOff>
    </xdr:from>
    <xdr:ext cx="534377" cy="259045"/>
    <xdr:sp macro="" textlink="">
      <xdr:nvSpPr>
        <xdr:cNvPr id="646" name="テキスト ボックス 645">
          <a:extLst>
            <a:ext uri="{FF2B5EF4-FFF2-40B4-BE49-F238E27FC236}">
              <a16:creationId xmlns:a16="http://schemas.microsoft.com/office/drawing/2014/main" xmlns="" id="{00000000-0008-0000-0600-000086020000}"/>
            </a:ext>
          </a:extLst>
        </xdr:cNvPr>
        <xdr:cNvSpPr txBox="1"/>
      </xdr:nvSpPr>
      <xdr:spPr>
        <a:xfrm>
          <a:off x="15214111" y="12994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81600</xdr:rowOff>
    </xdr:from>
    <xdr:to>
      <xdr:col>76</xdr:col>
      <xdr:colOff>114300</xdr:colOff>
      <xdr:row>78</xdr:row>
      <xdr:rowOff>82431</xdr:rowOff>
    </xdr:to>
    <xdr:cxnSp macro="">
      <xdr:nvCxnSpPr>
        <xdr:cNvPr id="647" name="直線コネクタ 646">
          <a:extLst>
            <a:ext uri="{FF2B5EF4-FFF2-40B4-BE49-F238E27FC236}">
              <a16:creationId xmlns:a16="http://schemas.microsoft.com/office/drawing/2014/main" xmlns="" id="{00000000-0008-0000-0600-000087020000}"/>
            </a:ext>
          </a:extLst>
        </xdr:cNvPr>
        <xdr:cNvCxnSpPr/>
      </xdr:nvCxnSpPr>
      <xdr:spPr>
        <a:xfrm>
          <a:off x="13703300" y="1345470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26036</xdr:rowOff>
    </xdr:from>
    <xdr:to>
      <xdr:col>76</xdr:col>
      <xdr:colOff>165100</xdr:colOff>
      <xdr:row>77</xdr:row>
      <xdr:rowOff>127636</xdr:rowOff>
    </xdr:to>
    <xdr:sp macro="" textlink="">
      <xdr:nvSpPr>
        <xdr:cNvPr id="648" name="フローチャート: 判断 647">
          <a:extLst>
            <a:ext uri="{FF2B5EF4-FFF2-40B4-BE49-F238E27FC236}">
              <a16:creationId xmlns:a16="http://schemas.microsoft.com/office/drawing/2014/main" xmlns="" id="{00000000-0008-0000-0600-000088020000}"/>
            </a:ext>
          </a:extLst>
        </xdr:cNvPr>
        <xdr:cNvSpPr/>
      </xdr:nvSpPr>
      <xdr:spPr>
        <a:xfrm>
          <a:off x="14541500" y="13227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144163</xdr:rowOff>
    </xdr:from>
    <xdr:ext cx="534377" cy="259045"/>
    <xdr:sp macro="" textlink="">
      <xdr:nvSpPr>
        <xdr:cNvPr id="649" name="テキスト ボックス 648">
          <a:extLst>
            <a:ext uri="{FF2B5EF4-FFF2-40B4-BE49-F238E27FC236}">
              <a16:creationId xmlns:a16="http://schemas.microsoft.com/office/drawing/2014/main" xmlns="" id="{00000000-0008-0000-0600-000089020000}"/>
            </a:ext>
          </a:extLst>
        </xdr:cNvPr>
        <xdr:cNvSpPr txBox="1"/>
      </xdr:nvSpPr>
      <xdr:spPr>
        <a:xfrm>
          <a:off x="14325111" y="13002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81600</xdr:rowOff>
    </xdr:from>
    <xdr:to>
      <xdr:col>71</xdr:col>
      <xdr:colOff>177800</xdr:colOff>
      <xdr:row>78</xdr:row>
      <xdr:rowOff>84703</xdr:rowOff>
    </xdr:to>
    <xdr:cxnSp macro="">
      <xdr:nvCxnSpPr>
        <xdr:cNvPr id="650" name="直線コネクタ 649">
          <a:extLst>
            <a:ext uri="{FF2B5EF4-FFF2-40B4-BE49-F238E27FC236}">
              <a16:creationId xmlns:a16="http://schemas.microsoft.com/office/drawing/2014/main" xmlns="" id="{00000000-0008-0000-0600-00008A020000}"/>
            </a:ext>
          </a:extLst>
        </xdr:cNvPr>
        <xdr:cNvCxnSpPr/>
      </xdr:nvCxnSpPr>
      <xdr:spPr>
        <a:xfrm flipV="1">
          <a:off x="12814300" y="13454700"/>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29728</xdr:rowOff>
    </xdr:from>
    <xdr:to>
      <xdr:col>72</xdr:col>
      <xdr:colOff>38100</xdr:colOff>
      <xdr:row>77</xdr:row>
      <xdr:rowOff>131328</xdr:rowOff>
    </xdr:to>
    <xdr:sp macro="" textlink="">
      <xdr:nvSpPr>
        <xdr:cNvPr id="651" name="フローチャート: 判断 650">
          <a:extLst>
            <a:ext uri="{FF2B5EF4-FFF2-40B4-BE49-F238E27FC236}">
              <a16:creationId xmlns:a16="http://schemas.microsoft.com/office/drawing/2014/main" xmlns="" id="{00000000-0008-0000-0600-00008B020000}"/>
            </a:ext>
          </a:extLst>
        </xdr:cNvPr>
        <xdr:cNvSpPr/>
      </xdr:nvSpPr>
      <xdr:spPr>
        <a:xfrm>
          <a:off x="13652500" y="13231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147855</xdr:rowOff>
    </xdr:from>
    <xdr:ext cx="534377" cy="259045"/>
    <xdr:sp macro="" textlink="">
      <xdr:nvSpPr>
        <xdr:cNvPr id="652" name="テキスト ボックス 651">
          <a:extLst>
            <a:ext uri="{FF2B5EF4-FFF2-40B4-BE49-F238E27FC236}">
              <a16:creationId xmlns:a16="http://schemas.microsoft.com/office/drawing/2014/main" xmlns="" id="{00000000-0008-0000-0600-00008C020000}"/>
            </a:ext>
          </a:extLst>
        </xdr:cNvPr>
        <xdr:cNvSpPr txBox="1"/>
      </xdr:nvSpPr>
      <xdr:spPr>
        <a:xfrm>
          <a:off x="13436111" y="13006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33775</xdr:rowOff>
    </xdr:from>
    <xdr:to>
      <xdr:col>67</xdr:col>
      <xdr:colOff>101600</xdr:colOff>
      <xdr:row>77</xdr:row>
      <xdr:rowOff>135375</xdr:rowOff>
    </xdr:to>
    <xdr:sp macro="" textlink="">
      <xdr:nvSpPr>
        <xdr:cNvPr id="653" name="フローチャート: 判断 652">
          <a:extLst>
            <a:ext uri="{FF2B5EF4-FFF2-40B4-BE49-F238E27FC236}">
              <a16:creationId xmlns:a16="http://schemas.microsoft.com/office/drawing/2014/main" xmlns="" id="{00000000-0008-0000-0600-00008D020000}"/>
            </a:ext>
          </a:extLst>
        </xdr:cNvPr>
        <xdr:cNvSpPr/>
      </xdr:nvSpPr>
      <xdr:spPr>
        <a:xfrm>
          <a:off x="12763500" y="13235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151902</xdr:rowOff>
    </xdr:from>
    <xdr:ext cx="534377" cy="259045"/>
    <xdr:sp macro="" textlink="">
      <xdr:nvSpPr>
        <xdr:cNvPr id="654" name="テキスト ボックス 653">
          <a:extLst>
            <a:ext uri="{FF2B5EF4-FFF2-40B4-BE49-F238E27FC236}">
              <a16:creationId xmlns:a16="http://schemas.microsoft.com/office/drawing/2014/main" xmlns="" id="{00000000-0008-0000-0600-00008E020000}"/>
            </a:ext>
          </a:extLst>
        </xdr:cNvPr>
        <xdr:cNvSpPr txBox="1"/>
      </xdr:nvSpPr>
      <xdr:spPr>
        <a:xfrm>
          <a:off x="12547111" y="1301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xmlns="" id="{00000000-0008-0000-0600-00008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xmlns="" id="{00000000-0008-0000-0600-00009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xmlns="" id="{00000000-0008-0000-0600-00009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38686</xdr:rowOff>
    </xdr:from>
    <xdr:to>
      <xdr:col>85</xdr:col>
      <xdr:colOff>177800</xdr:colOff>
      <xdr:row>78</xdr:row>
      <xdr:rowOff>140286</xdr:rowOff>
    </xdr:to>
    <xdr:sp macro="" textlink="">
      <xdr:nvSpPr>
        <xdr:cNvPr id="660" name="楕円 659">
          <a:extLst>
            <a:ext uri="{FF2B5EF4-FFF2-40B4-BE49-F238E27FC236}">
              <a16:creationId xmlns:a16="http://schemas.microsoft.com/office/drawing/2014/main" xmlns="" id="{00000000-0008-0000-0600-000094020000}"/>
            </a:ext>
          </a:extLst>
        </xdr:cNvPr>
        <xdr:cNvSpPr/>
      </xdr:nvSpPr>
      <xdr:spPr>
        <a:xfrm>
          <a:off x="16268700" y="13411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125063</xdr:rowOff>
    </xdr:from>
    <xdr:ext cx="534377" cy="259045"/>
    <xdr:sp macro="" textlink="">
      <xdr:nvSpPr>
        <xdr:cNvPr id="661" name="公債費該当値テキスト">
          <a:extLst>
            <a:ext uri="{FF2B5EF4-FFF2-40B4-BE49-F238E27FC236}">
              <a16:creationId xmlns:a16="http://schemas.microsoft.com/office/drawing/2014/main" xmlns="" id="{00000000-0008-0000-0600-000095020000}"/>
            </a:ext>
          </a:extLst>
        </xdr:cNvPr>
        <xdr:cNvSpPr txBox="1"/>
      </xdr:nvSpPr>
      <xdr:spPr>
        <a:xfrm>
          <a:off x="16370300" y="13326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39083</xdr:rowOff>
    </xdr:from>
    <xdr:to>
      <xdr:col>81</xdr:col>
      <xdr:colOff>101600</xdr:colOff>
      <xdr:row>78</xdr:row>
      <xdr:rowOff>140683</xdr:rowOff>
    </xdr:to>
    <xdr:sp macro="" textlink="">
      <xdr:nvSpPr>
        <xdr:cNvPr id="662" name="楕円 661">
          <a:extLst>
            <a:ext uri="{FF2B5EF4-FFF2-40B4-BE49-F238E27FC236}">
              <a16:creationId xmlns:a16="http://schemas.microsoft.com/office/drawing/2014/main" xmlns="" id="{00000000-0008-0000-0600-000096020000}"/>
            </a:ext>
          </a:extLst>
        </xdr:cNvPr>
        <xdr:cNvSpPr/>
      </xdr:nvSpPr>
      <xdr:spPr>
        <a:xfrm>
          <a:off x="15430500" y="13412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131810</xdr:rowOff>
    </xdr:from>
    <xdr:ext cx="534377" cy="259045"/>
    <xdr:sp macro="" textlink="">
      <xdr:nvSpPr>
        <xdr:cNvPr id="663" name="テキスト ボックス 662">
          <a:extLst>
            <a:ext uri="{FF2B5EF4-FFF2-40B4-BE49-F238E27FC236}">
              <a16:creationId xmlns:a16="http://schemas.microsoft.com/office/drawing/2014/main" xmlns="" id="{00000000-0008-0000-0600-000097020000}"/>
            </a:ext>
          </a:extLst>
        </xdr:cNvPr>
        <xdr:cNvSpPr txBox="1"/>
      </xdr:nvSpPr>
      <xdr:spPr>
        <a:xfrm>
          <a:off x="15214111" y="13504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31631</xdr:rowOff>
    </xdr:from>
    <xdr:to>
      <xdr:col>76</xdr:col>
      <xdr:colOff>165100</xdr:colOff>
      <xdr:row>78</xdr:row>
      <xdr:rowOff>133231</xdr:rowOff>
    </xdr:to>
    <xdr:sp macro="" textlink="">
      <xdr:nvSpPr>
        <xdr:cNvPr id="664" name="楕円 663">
          <a:extLst>
            <a:ext uri="{FF2B5EF4-FFF2-40B4-BE49-F238E27FC236}">
              <a16:creationId xmlns:a16="http://schemas.microsoft.com/office/drawing/2014/main" xmlns="" id="{00000000-0008-0000-0600-000098020000}"/>
            </a:ext>
          </a:extLst>
        </xdr:cNvPr>
        <xdr:cNvSpPr/>
      </xdr:nvSpPr>
      <xdr:spPr>
        <a:xfrm>
          <a:off x="14541500" y="1340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124358</xdr:rowOff>
    </xdr:from>
    <xdr:ext cx="534377" cy="259045"/>
    <xdr:sp macro="" textlink="">
      <xdr:nvSpPr>
        <xdr:cNvPr id="665" name="テキスト ボックス 664">
          <a:extLst>
            <a:ext uri="{FF2B5EF4-FFF2-40B4-BE49-F238E27FC236}">
              <a16:creationId xmlns:a16="http://schemas.microsoft.com/office/drawing/2014/main" xmlns="" id="{00000000-0008-0000-0600-000099020000}"/>
            </a:ext>
          </a:extLst>
        </xdr:cNvPr>
        <xdr:cNvSpPr txBox="1"/>
      </xdr:nvSpPr>
      <xdr:spPr>
        <a:xfrm>
          <a:off x="14325111" y="1349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30800</xdr:rowOff>
    </xdr:from>
    <xdr:to>
      <xdr:col>72</xdr:col>
      <xdr:colOff>38100</xdr:colOff>
      <xdr:row>78</xdr:row>
      <xdr:rowOff>132400</xdr:rowOff>
    </xdr:to>
    <xdr:sp macro="" textlink="">
      <xdr:nvSpPr>
        <xdr:cNvPr id="666" name="楕円 665">
          <a:extLst>
            <a:ext uri="{FF2B5EF4-FFF2-40B4-BE49-F238E27FC236}">
              <a16:creationId xmlns:a16="http://schemas.microsoft.com/office/drawing/2014/main" xmlns="" id="{00000000-0008-0000-0600-00009A020000}"/>
            </a:ext>
          </a:extLst>
        </xdr:cNvPr>
        <xdr:cNvSpPr/>
      </xdr:nvSpPr>
      <xdr:spPr>
        <a:xfrm>
          <a:off x="13652500" y="13403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123527</xdr:rowOff>
    </xdr:from>
    <xdr:ext cx="534377" cy="259045"/>
    <xdr:sp macro="" textlink="">
      <xdr:nvSpPr>
        <xdr:cNvPr id="667" name="テキスト ボックス 666">
          <a:extLst>
            <a:ext uri="{FF2B5EF4-FFF2-40B4-BE49-F238E27FC236}">
              <a16:creationId xmlns:a16="http://schemas.microsoft.com/office/drawing/2014/main" xmlns="" id="{00000000-0008-0000-0600-00009B020000}"/>
            </a:ext>
          </a:extLst>
        </xdr:cNvPr>
        <xdr:cNvSpPr txBox="1"/>
      </xdr:nvSpPr>
      <xdr:spPr>
        <a:xfrm>
          <a:off x="13436111" y="13496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33903</xdr:rowOff>
    </xdr:from>
    <xdr:to>
      <xdr:col>67</xdr:col>
      <xdr:colOff>101600</xdr:colOff>
      <xdr:row>78</xdr:row>
      <xdr:rowOff>135503</xdr:rowOff>
    </xdr:to>
    <xdr:sp macro="" textlink="">
      <xdr:nvSpPr>
        <xdr:cNvPr id="668" name="楕円 667">
          <a:extLst>
            <a:ext uri="{FF2B5EF4-FFF2-40B4-BE49-F238E27FC236}">
              <a16:creationId xmlns:a16="http://schemas.microsoft.com/office/drawing/2014/main" xmlns="" id="{00000000-0008-0000-0600-00009C020000}"/>
            </a:ext>
          </a:extLst>
        </xdr:cNvPr>
        <xdr:cNvSpPr/>
      </xdr:nvSpPr>
      <xdr:spPr>
        <a:xfrm>
          <a:off x="12763500" y="13407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126630</xdr:rowOff>
    </xdr:from>
    <xdr:ext cx="534377" cy="259045"/>
    <xdr:sp macro="" textlink="">
      <xdr:nvSpPr>
        <xdr:cNvPr id="669" name="テキスト ボックス 668">
          <a:extLst>
            <a:ext uri="{FF2B5EF4-FFF2-40B4-BE49-F238E27FC236}">
              <a16:creationId xmlns:a16="http://schemas.microsoft.com/office/drawing/2014/main" xmlns="" id="{00000000-0008-0000-0600-00009D020000}"/>
            </a:ext>
          </a:extLst>
        </xdr:cNvPr>
        <xdr:cNvSpPr txBox="1"/>
      </xdr:nvSpPr>
      <xdr:spPr>
        <a:xfrm>
          <a:off x="12547111" y="13499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0" name="正方形/長方形 669">
          <a:extLst>
            <a:ext uri="{FF2B5EF4-FFF2-40B4-BE49-F238E27FC236}">
              <a16:creationId xmlns:a16="http://schemas.microsoft.com/office/drawing/2014/main" xmlns="" id="{00000000-0008-0000-0600-00009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1" name="正方形/長方形 670">
          <a:extLst>
            <a:ext uri="{FF2B5EF4-FFF2-40B4-BE49-F238E27FC236}">
              <a16:creationId xmlns:a16="http://schemas.microsoft.com/office/drawing/2014/main" xmlns="" id="{00000000-0008-0000-0600-00009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2" name="正方形/長方形 671">
          <a:extLst>
            <a:ext uri="{FF2B5EF4-FFF2-40B4-BE49-F238E27FC236}">
              <a16:creationId xmlns:a16="http://schemas.microsoft.com/office/drawing/2014/main" xmlns="" id="{00000000-0008-0000-0600-0000A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3" name="正方形/長方形 672">
          <a:extLst>
            <a:ext uri="{FF2B5EF4-FFF2-40B4-BE49-F238E27FC236}">
              <a16:creationId xmlns:a16="http://schemas.microsoft.com/office/drawing/2014/main" xmlns="" id="{00000000-0008-0000-0600-0000A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4" name="正方形/長方形 673">
          <a:extLst>
            <a:ext uri="{FF2B5EF4-FFF2-40B4-BE49-F238E27FC236}">
              <a16:creationId xmlns:a16="http://schemas.microsoft.com/office/drawing/2014/main" xmlns="" id="{00000000-0008-0000-0600-0000A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5" name="正方形/長方形 674">
          <a:extLst>
            <a:ext uri="{FF2B5EF4-FFF2-40B4-BE49-F238E27FC236}">
              <a16:creationId xmlns:a16="http://schemas.microsoft.com/office/drawing/2014/main" xmlns="" id="{00000000-0008-0000-0600-0000A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6" name="正方形/長方形 675">
          <a:extLst>
            <a:ext uri="{FF2B5EF4-FFF2-40B4-BE49-F238E27FC236}">
              <a16:creationId xmlns:a16="http://schemas.microsoft.com/office/drawing/2014/main" xmlns="" id="{00000000-0008-0000-0600-0000A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7" name="正方形/長方形 676">
          <a:extLst>
            <a:ext uri="{FF2B5EF4-FFF2-40B4-BE49-F238E27FC236}">
              <a16:creationId xmlns:a16="http://schemas.microsoft.com/office/drawing/2014/main" xmlns="" id="{00000000-0008-0000-0600-0000A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8" name="テキスト ボックス 677">
          <a:extLst>
            <a:ext uri="{FF2B5EF4-FFF2-40B4-BE49-F238E27FC236}">
              <a16:creationId xmlns:a16="http://schemas.microsoft.com/office/drawing/2014/main" xmlns="" id="{00000000-0008-0000-0600-0000A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9" name="直線コネクタ 678">
          <a:extLst>
            <a:ext uri="{FF2B5EF4-FFF2-40B4-BE49-F238E27FC236}">
              <a16:creationId xmlns:a16="http://schemas.microsoft.com/office/drawing/2014/main" xmlns="" id="{00000000-0008-0000-0600-0000A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81" name="テキスト ボックス 680">
          <a:extLst>
            <a:ext uri="{FF2B5EF4-FFF2-40B4-BE49-F238E27FC236}">
              <a16:creationId xmlns:a16="http://schemas.microsoft.com/office/drawing/2014/main" xmlns="" id="{00000000-0008-0000-0600-0000A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2" name="直線コネクタ 681">
          <a:extLst>
            <a:ext uri="{FF2B5EF4-FFF2-40B4-BE49-F238E27FC236}">
              <a16:creationId xmlns:a16="http://schemas.microsoft.com/office/drawing/2014/main" xmlns="" id="{00000000-0008-0000-0600-0000A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3" name="テキスト ボックス 682">
          <a:extLst>
            <a:ext uri="{FF2B5EF4-FFF2-40B4-BE49-F238E27FC236}">
              <a16:creationId xmlns:a16="http://schemas.microsoft.com/office/drawing/2014/main" xmlns="" id="{00000000-0008-0000-0600-0000A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4" name="直線コネクタ 683">
          <a:extLst>
            <a:ext uri="{FF2B5EF4-FFF2-40B4-BE49-F238E27FC236}">
              <a16:creationId xmlns:a16="http://schemas.microsoft.com/office/drawing/2014/main" xmlns="" id="{00000000-0008-0000-0600-0000A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6" name="直線コネクタ 685">
          <a:extLst>
            <a:ext uri="{FF2B5EF4-FFF2-40B4-BE49-F238E27FC236}">
              <a16:creationId xmlns:a16="http://schemas.microsoft.com/office/drawing/2014/main" xmlns="" id="{00000000-0008-0000-0600-0000A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8" name="直線コネクタ 687">
          <a:extLst>
            <a:ext uri="{FF2B5EF4-FFF2-40B4-BE49-F238E27FC236}">
              <a16:creationId xmlns:a16="http://schemas.microsoft.com/office/drawing/2014/main" xmlns="" id="{00000000-0008-0000-0600-0000B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xmlns="" id="{00000000-0008-0000-06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xmlns="" id="{00000000-0008-0000-06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積立金グラフ枠">
          <a:extLst>
            <a:ext uri="{FF2B5EF4-FFF2-40B4-BE49-F238E27FC236}">
              <a16:creationId xmlns:a16="http://schemas.microsoft.com/office/drawing/2014/main" xmlns="" id="{00000000-0008-0000-06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48273</xdr:rowOff>
    </xdr:from>
    <xdr:to>
      <xdr:col>85</xdr:col>
      <xdr:colOff>126364</xdr:colOff>
      <xdr:row>99</xdr:row>
      <xdr:rowOff>44362</xdr:rowOff>
    </xdr:to>
    <xdr:cxnSp macro="">
      <xdr:nvCxnSpPr>
        <xdr:cNvPr id="693" name="直線コネクタ 692">
          <a:extLst>
            <a:ext uri="{FF2B5EF4-FFF2-40B4-BE49-F238E27FC236}">
              <a16:creationId xmlns:a16="http://schemas.microsoft.com/office/drawing/2014/main" xmlns="" id="{00000000-0008-0000-0600-0000B5020000}"/>
            </a:ext>
          </a:extLst>
        </xdr:cNvPr>
        <xdr:cNvCxnSpPr/>
      </xdr:nvCxnSpPr>
      <xdr:spPr>
        <a:xfrm flipV="1">
          <a:off x="16317595" y="15478773"/>
          <a:ext cx="1269" cy="1539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48189</xdr:rowOff>
    </xdr:from>
    <xdr:ext cx="249299" cy="259045"/>
    <xdr:sp macro="" textlink="">
      <xdr:nvSpPr>
        <xdr:cNvPr id="694" name="積立金最小値テキスト">
          <a:extLst>
            <a:ext uri="{FF2B5EF4-FFF2-40B4-BE49-F238E27FC236}">
              <a16:creationId xmlns:a16="http://schemas.microsoft.com/office/drawing/2014/main" xmlns="" id="{00000000-0008-0000-0600-0000B6020000}"/>
            </a:ext>
          </a:extLst>
        </xdr:cNvPr>
        <xdr:cNvSpPr txBox="1"/>
      </xdr:nvSpPr>
      <xdr:spPr>
        <a:xfrm>
          <a:off x="16370300" y="17021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44362</xdr:rowOff>
    </xdr:from>
    <xdr:to>
      <xdr:col>86</xdr:col>
      <xdr:colOff>25400</xdr:colOff>
      <xdr:row>99</xdr:row>
      <xdr:rowOff>44362</xdr:rowOff>
    </xdr:to>
    <xdr:cxnSp macro="">
      <xdr:nvCxnSpPr>
        <xdr:cNvPr id="695" name="直線コネクタ 694">
          <a:extLst>
            <a:ext uri="{FF2B5EF4-FFF2-40B4-BE49-F238E27FC236}">
              <a16:creationId xmlns:a16="http://schemas.microsoft.com/office/drawing/2014/main" xmlns="" id="{00000000-0008-0000-0600-0000B7020000}"/>
            </a:ext>
          </a:extLst>
        </xdr:cNvPr>
        <xdr:cNvCxnSpPr/>
      </xdr:nvCxnSpPr>
      <xdr:spPr>
        <a:xfrm>
          <a:off x="16230600" y="1701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166400</xdr:rowOff>
    </xdr:from>
    <xdr:ext cx="599010" cy="259045"/>
    <xdr:sp macro="" textlink="">
      <xdr:nvSpPr>
        <xdr:cNvPr id="696" name="積立金最大値テキスト">
          <a:extLst>
            <a:ext uri="{FF2B5EF4-FFF2-40B4-BE49-F238E27FC236}">
              <a16:creationId xmlns:a16="http://schemas.microsoft.com/office/drawing/2014/main" xmlns="" id="{00000000-0008-0000-0600-0000B8020000}"/>
            </a:ext>
          </a:extLst>
        </xdr:cNvPr>
        <xdr:cNvSpPr txBox="1"/>
      </xdr:nvSpPr>
      <xdr:spPr>
        <a:xfrm>
          <a:off x="16370300" y="152540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48273</xdr:rowOff>
    </xdr:from>
    <xdr:to>
      <xdr:col>86</xdr:col>
      <xdr:colOff>25400</xdr:colOff>
      <xdr:row>90</xdr:row>
      <xdr:rowOff>48273</xdr:rowOff>
    </xdr:to>
    <xdr:cxnSp macro="">
      <xdr:nvCxnSpPr>
        <xdr:cNvPr id="697" name="直線コネクタ 696">
          <a:extLst>
            <a:ext uri="{FF2B5EF4-FFF2-40B4-BE49-F238E27FC236}">
              <a16:creationId xmlns:a16="http://schemas.microsoft.com/office/drawing/2014/main" xmlns="" id="{00000000-0008-0000-0600-0000B9020000}"/>
            </a:ext>
          </a:extLst>
        </xdr:cNvPr>
        <xdr:cNvCxnSpPr/>
      </xdr:nvCxnSpPr>
      <xdr:spPr>
        <a:xfrm>
          <a:off x="16230600" y="154787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170841</xdr:rowOff>
    </xdr:from>
    <xdr:to>
      <xdr:col>85</xdr:col>
      <xdr:colOff>127000</xdr:colOff>
      <xdr:row>99</xdr:row>
      <xdr:rowOff>22034</xdr:rowOff>
    </xdr:to>
    <xdr:cxnSp macro="">
      <xdr:nvCxnSpPr>
        <xdr:cNvPr id="698" name="直線コネクタ 697">
          <a:extLst>
            <a:ext uri="{FF2B5EF4-FFF2-40B4-BE49-F238E27FC236}">
              <a16:creationId xmlns:a16="http://schemas.microsoft.com/office/drawing/2014/main" xmlns="" id="{00000000-0008-0000-0600-0000BA020000}"/>
            </a:ext>
          </a:extLst>
        </xdr:cNvPr>
        <xdr:cNvCxnSpPr/>
      </xdr:nvCxnSpPr>
      <xdr:spPr>
        <a:xfrm flipV="1">
          <a:off x="15481300" y="16972941"/>
          <a:ext cx="838200" cy="22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52061</xdr:rowOff>
    </xdr:from>
    <xdr:ext cx="534377" cy="259045"/>
    <xdr:sp macro="" textlink="">
      <xdr:nvSpPr>
        <xdr:cNvPr id="699" name="積立金平均値テキスト">
          <a:extLst>
            <a:ext uri="{FF2B5EF4-FFF2-40B4-BE49-F238E27FC236}">
              <a16:creationId xmlns:a16="http://schemas.microsoft.com/office/drawing/2014/main" xmlns="" id="{00000000-0008-0000-0600-0000BB020000}"/>
            </a:ext>
          </a:extLst>
        </xdr:cNvPr>
        <xdr:cNvSpPr txBox="1"/>
      </xdr:nvSpPr>
      <xdr:spPr>
        <a:xfrm>
          <a:off x="16370300" y="165112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29184</xdr:rowOff>
    </xdr:from>
    <xdr:to>
      <xdr:col>85</xdr:col>
      <xdr:colOff>177800</xdr:colOff>
      <xdr:row>97</xdr:row>
      <xdr:rowOff>130784</xdr:rowOff>
    </xdr:to>
    <xdr:sp macro="" textlink="">
      <xdr:nvSpPr>
        <xdr:cNvPr id="700" name="フローチャート: 判断 699">
          <a:extLst>
            <a:ext uri="{FF2B5EF4-FFF2-40B4-BE49-F238E27FC236}">
              <a16:creationId xmlns:a16="http://schemas.microsoft.com/office/drawing/2014/main" xmlns="" id="{00000000-0008-0000-0600-0000BC020000}"/>
            </a:ext>
          </a:extLst>
        </xdr:cNvPr>
        <xdr:cNvSpPr/>
      </xdr:nvSpPr>
      <xdr:spPr>
        <a:xfrm>
          <a:off x="16268700" y="16659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22034</xdr:rowOff>
    </xdr:from>
    <xdr:to>
      <xdr:col>81</xdr:col>
      <xdr:colOff>50800</xdr:colOff>
      <xdr:row>99</xdr:row>
      <xdr:rowOff>43968</xdr:rowOff>
    </xdr:to>
    <xdr:cxnSp macro="">
      <xdr:nvCxnSpPr>
        <xdr:cNvPr id="701" name="直線コネクタ 700">
          <a:extLst>
            <a:ext uri="{FF2B5EF4-FFF2-40B4-BE49-F238E27FC236}">
              <a16:creationId xmlns:a16="http://schemas.microsoft.com/office/drawing/2014/main" xmlns="" id="{00000000-0008-0000-0600-0000BD020000}"/>
            </a:ext>
          </a:extLst>
        </xdr:cNvPr>
        <xdr:cNvCxnSpPr/>
      </xdr:nvCxnSpPr>
      <xdr:spPr>
        <a:xfrm flipV="1">
          <a:off x="14592300" y="16995584"/>
          <a:ext cx="889000" cy="21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92063</xdr:rowOff>
    </xdr:from>
    <xdr:to>
      <xdr:col>81</xdr:col>
      <xdr:colOff>101600</xdr:colOff>
      <xdr:row>97</xdr:row>
      <xdr:rowOff>22213</xdr:rowOff>
    </xdr:to>
    <xdr:sp macro="" textlink="">
      <xdr:nvSpPr>
        <xdr:cNvPr id="702" name="フローチャート: 判断 701">
          <a:extLst>
            <a:ext uri="{FF2B5EF4-FFF2-40B4-BE49-F238E27FC236}">
              <a16:creationId xmlns:a16="http://schemas.microsoft.com/office/drawing/2014/main" xmlns="" id="{00000000-0008-0000-0600-0000BE020000}"/>
            </a:ext>
          </a:extLst>
        </xdr:cNvPr>
        <xdr:cNvSpPr/>
      </xdr:nvSpPr>
      <xdr:spPr>
        <a:xfrm>
          <a:off x="15430500" y="1655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38740</xdr:rowOff>
    </xdr:from>
    <xdr:ext cx="534377" cy="259045"/>
    <xdr:sp macro="" textlink="">
      <xdr:nvSpPr>
        <xdr:cNvPr id="703" name="テキスト ボックス 702">
          <a:extLst>
            <a:ext uri="{FF2B5EF4-FFF2-40B4-BE49-F238E27FC236}">
              <a16:creationId xmlns:a16="http://schemas.microsoft.com/office/drawing/2014/main" xmlns="" id="{00000000-0008-0000-0600-0000BF020000}"/>
            </a:ext>
          </a:extLst>
        </xdr:cNvPr>
        <xdr:cNvSpPr txBox="1"/>
      </xdr:nvSpPr>
      <xdr:spPr>
        <a:xfrm>
          <a:off x="15214111" y="16326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43892</xdr:rowOff>
    </xdr:from>
    <xdr:to>
      <xdr:col>76</xdr:col>
      <xdr:colOff>114300</xdr:colOff>
      <xdr:row>99</xdr:row>
      <xdr:rowOff>43968</xdr:rowOff>
    </xdr:to>
    <xdr:cxnSp macro="">
      <xdr:nvCxnSpPr>
        <xdr:cNvPr id="704" name="直線コネクタ 703">
          <a:extLst>
            <a:ext uri="{FF2B5EF4-FFF2-40B4-BE49-F238E27FC236}">
              <a16:creationId xmlns:a16="http://schemas.microsoft.com/office/drawing/2014/main" xmlns="" id="{00000000-0008-0000-0600-0000C0020000}"/>
            </a:ext>
          </a:extLst>
        </xdr:cNvPr>
        <xdr:cNvCxnSpPr/>
      </xdr:nvCxnSpPr>
      <xdr:spPr>
        <a:xfrm>
          <a:off x="13703300" y="17017442"/>
          <a:ext cx="889000" cy="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27927</xdr:rowOff>
    </xdr:from>
    <xdr:to>
      <xdr:col>76</xdr:col>
      <xdr:colOff>165100</xdr:colOff>
      <xdr:row>97</xdr:row>
      <xdr:rowOff>129527</xdr:rowOff>
    </xdr:to>
    <xdr:sp macro="" textlink="">
      <xdr:nvSpPr>
        <xdr:cNvPr id="705" name="フローチャート: 判断 704">
          <a:extLst>
            <a:ext uri="{FF2B5EF4-FFF2-40B4-BE49-F238E27FC236}">
              <a16:creationId xmlns:a16="http://schemas.microsoft.com/office/drawing/2014/main" xmlns="" id="{00000000-0008-0000-0600-0000C1020000}"/>
            </a:ext>
          </a:extLst>
        </xdr:cNvPr>
        <xdr:cNvSpPr/>
      </xdr:nvSpPr>
      <xdr:spPr>
        <a:xfrm>
          <a:off x="14541500" y="16658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146054</xdr:rowOff>
    </xdr:from>
    <xdr:ext cx="534377" cy="259045"/>
    <xdr:sp macro="" textlink="">
      <xdr:nvSpPr>
        <xdr:cNvPr id="706" name="テキスト ボックス 705">
          <a:extLst>
            <a:ext uri="{FF2B5EF4-FFF2-40B4-BE49-F238E27FC236}">
              <a16:creationId xmlns:a16="http://schemas.microsoft.com/office/drawing/2014/main" xmlns="" id="{00000000-0008-0000-0600-0000C2020000}"/>
            </a:ext>
          </a:extLst>
        </xdr:cNvPr>
        <xdr:cNvSpPr txBox="1"/>
      </xdr:nvSpPr>
      <xdr:spPr>
        <a:xfrm>
          <a:off x="14325111" y="16433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39002</xdr:rowOff>
    </xdr:from>
    <xdr:to>
      <xdr:col>71</xdr:col>
      <xdr:colOff>177800</xdr:colOff>
      <xdr:row>99</xdr:row>
      <xdr:rowOff>43892</xdr:rowOff>
    </xdr:to>
    <xdr:cxnSp macro="">
      <xdr:nvCxnSpPr>
        <xdr:cNvPr id="707" name="直線コネクタ 706">
          <a:extLst>
            <a:ext uri="{FF2B5EF4-FFF2-40B4-BE49-F238E27FC236}">
              <a16:creationId xmlns:a16="http://schemas.microsoft.com/office/drawing/2014/main" xmlns="" id="{00000000-0008-0000-0600-0000C3020000}"/>
            </a:ext>
          </a:extLst>
        </xdr:cNvPr>
        <xdr:cNvCxnSpPr/>
      </xdr:nvCxnSpPr>
      <xdr:spPr>
        <a:xfrm>
          <a:off x="12814300" y="16841102"/>
          <a:ext cx="889000" cy="176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65303</xdr:rowOff>
    </xdr:from>
    <xdr:to>
      <xdr:col>72</xdr:col>
      <xdr:colOff>38100</xdr:colOff>
      <xdr:row>97</xdr:row>
      <xdr:rowOff>166903</xdr:rowOff>
    </xdr:to>
    <xdr:sp macro="" textlink="">
      <xdr:nvSpPr>
        <xdr:cNvPr id="708" name="フローチャート: 判断 707">
          <a:extLst>
            <a:ext uri="{FF2B5EF4-FFF2-40B4-BE49-F238E27FC236}">
              <a16:creationId xmlns:a16="http://schemas.microsoft.com/office/drawing/2014/main" xmlns="" id="{00000000-0008-0000-0600-0000C4020000}"/>
            </a:ext>
          </a:extLst>
        </xdr:cNvPr>
        <xdr:cNvSpPr/>
      </xdr:nvSpPr>
      <xdr:spPr>
        <a:xfrm>
          <a:off x="13652500" y="1669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11980</xdr:rowOff>
    </xdr:from>
    <xdr:ext cx="534377" cy="259045"/>
    <xdr:sp macro="" textlink="">
      <xdr:nvSpPr>
        <xdr:cNvPr id="709" name="テキスト ボックス 708">
          <a:extLst>
            <a:ext uri="{FF2B5EF4-FFF2-40B4-BE49-F238E27FC236}">
              <a16:creationId xmlns:a16="http://schemas.microsoft.com/office/drawing/2014/main" xmlns="" id="{00000000-0008-0000-0600-0000C5020000}"/>
            </a:ext>
          </a:extLst>
        </xdr:cNvPr>
        <xdr:cNvSpPr txBox="1"/>
      </xdr:nvSpPr>
      <xdr:spPr>
        <a:xfrm>
          <a:off x="13436111" y="16471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57455</xdr:rowOff>
    </xdr:from>
    <xdr:to>
      <xdr:col>67</xdr:col>
      <xdr:colOff>101600</xdr:colOff>
      <xdr:row>97</xdr:row>
      <xdr:rowOff>159055</xdr:rowOff>
    </xdr:to>
    <xdr:sp macro="" textlink="">
      <xdr:nvSpPr>
        <xdr:cNvPr id="710" name="フローチャート: 判断 709">
          <a:extLst>
            <a:ext uri="{FF2B5EF4-FFF2-40B4-BE49-F238E27FC236}">
              <a16:creationId xmlns:a16="http://schemas.microsoft.com/office/drawing/2014/main" xmlns="" id="{00000000-0008-0000-0600-0000C6020000}"/>
            </a:ext>
          </a:extLst>
        </xdr:cNvPr>
        <xdr:cNvSpPr/>
      </xdr:nvSpPr>
      <xdr:spPr>
        <a:xfrm>
          <a:off x="12763500" y="1668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4132</xdr:rowOff>
    </xdr:from>
    <xdr:ext cx="534377"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2547111" y="1646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21,976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xmlns="" id="{00000000-0008-0000-06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xmlns="" id="{00000000-0008-0000-06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xmlns="" id="{00000000-0008-0000-06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120041</xdr:rowOff>
    </xdr:from>
    <xdr:to>
      <xdr:col>85</xdr:col>
      <xdr:colOff>177800</xdr:colOff>
      <xdr:row>99</xdr:row>
      <xdr:rowOff>50191</xdr:rowOff>
    </xdr:to>
    <xdr:sp macro="" textlink="">
      <xdr:nvSpPr>
        <xdr:cNvPr id="717" name="楕円 716">
          <a:extLst>
            <a:ext uri="{FF2B5EF4-FFF2-40B4-BE49-F238E27FC236}">
              <a16:creationId xmlns:a16="http://schemas.microsoft.com/office/drawing/2014/main" xmlns="" id="{00000000-0008-0000-0600-0000CD020000}"/>
            </a:ext>
          </a:extLst>
        </xdr:cNvPr>
        <xdr:cNvSpPr/>
      </xdr:nvSpPr>
      <xdr:spPr>
        <a:xfrm>
          <a:off x="16268700" y="16922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34968</xdr:rowOff>
    </xdr:from>
    <xdr:ext cx="469744" cy="259045"/>
    <xdr:sp macro="" textlink="">
      <xdr:nvSpPr>
        <xdr:cNvPr id="718" name="積立金該当値テキスト">
          <a:extLst>
            <a:ext uri="{FF2B5EF4-FFF2-40B4-BE49-F238E27FC236}">
              <a16:creationId xmlns:a16="http://schemas.microsoft.com/office/drawing/2014/main" xmlns="" id="{00000000-0008-0000-0600-0000CE020000}"/>
            </a:ext>
          </a:extLst>
        </xdr:cNvPr>
        <xdr:cNvSpPr txBox="1"/>
      </xdr:nvSpPr>
      <xdr:spPr>
        <a:xfrm>
          <a:off x="16370300" y="168370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142684</xdr:rowOff>
    </xdr:from>
    <xdr:to>
      <xdr:col>81</xdr:col>
      <xdr:colOff>101600</xdr:colOff>
      <xdr:row>99</xdr:row>
      <xdr:rowOff>72834</xdr:rowOff>
    </xdr:to>
    <xdr:sp macro="" textlink="">
      <xdr:nvSpPr>
        <xdr:cNvPr id="719" name="楕円 718">
          <a:extLst>
            <a:ext uri="{FF2B5EF4-FFF2-40B4-BE49-F238E27FC236}">
              <a16:creationId xmlns:a16="http://schemas.microsoft.com/office/drawing/2014/main" xmlns="" id="{00000000-0008-0000-0600-0000CF020000}"/>
            </a:ext>
          </a:extLst>
        </xdr:cNvPr>
        <xdr:cNvSpPr/>
      </xdr:nvSpPr>
      <xdr:spPr>
        <a:xfrm>
          <a:off x="15430500" y="16944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63961</xdr:rowOff>
    </xdr:from>
    <xdr:ext cx="469744" cy="259045"/>
    <xdr:sp macro="" textlink="">
      <xdr:nvSpPr>
        <xdr:cNvPr id="720" name="テキスト ボックス 719">
          <a:extLst>
            <a:ext uri="{FF2B5EF4-FFF2-40B4-BE49-F238E27FC236}">
              <a16:creationId xmlns:a16="http://schemas.microsoft.com/office/drawing/2014/main" xmlns="" id="{00000000-0008-0000-0600-0000D0020000}"/>
            </a:ext>
          </a:extLst>
        </xdr:cNvPr>
        <xdr:cNvSpPr txBox="1"/>
      </xdr:nvSpPr>
      <xdr:spPr>
        <a:xfrm>
          <a:off x="15246428" y="170375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164618</xdr:rowOff>
    </xdr:from>
    <xdr:to>
      <xdr:col>76</xdr:col>
      <xdr:colOff>165100</xdr:colOff>
      <xdr:row>99</xdr:row>
      <xdr:rowOff>94768</xdr:rowOff>
    </xdr:to>
    <xdr:sp macro="" textlink="">
      <xdr:nvSpPr>
        <xdr:cNvPr id="721" name="楕円 720">
          <a:extLst>
            <a:ext uri="{FF2B5EF4-FFF2-40B4-BE49-F238E27FC236}">
              <a16:creationId xmlns:a16="http://schemas.microsoft.com/office/drawing/2014/main" xmlns="" id="{00000000-0008-0000-0600-0000D1020000}"/>
            </a:ext>
          </a:extLst>
        </xdr:cNvPr>
        <xdr:cNvSpPr/>
      </xdr:nvSpPr>
      <xdr:spPr>
        <a:xfrm>
          <a:off x="14541500" y="16966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99</xdr:row>
      <xdr:rowOff>85895</xdr:rowOff>
    </xdr:from>
    <xdr:ext cx="313932" cy="259045"/>
    <xdr:sp macro="" textlink="">
      <xdr:nvSpPr>
        <xdr:cNvPr id="722" name="テキスト ボックス 721">
          <a:extLst>
            <a:ext uri="{FF2B5EF4-FFF2-40B4-BE49-F238E27FC236}">
              <a16:creationId xmlns:a16="http://schemas.microsoft.com/office/drawing/2014/main" xmlns="" id="{00000000-0008-0000-0600-0000D2020000}"/>
            </a:ext>
          </a:extLst>
        </xdr:cNvPr>
        <xdr:cNvSpPr txBox="1"/>
      </xdr:nvSpPr>
      <xdr:spPr>
        <a:xfrm>
          <a:off x="14435333" y="170594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164542</xdr:rowOff>
    </xdr:from>
    <xdr:to>
      <xdr:col>72</xdr:col>
      <xdr:colOff>38100</xdr:colOff>
      <xdr:row>99</xdr:row>
      <xdr:rowOff>94692</xdr:rowOff>
    </xdr:to>
    <xdr:sp macro="" textlink="">
      <xdr:nvSpPr>
        <xdr:cNvPr id="723" name="楕円 722">
          <a:extLst>
            <a:ext uri="{FF2B5EF4-FFF2-40B4-BE49-F238E27FC236}">
              <a16:creationId xmlns:a16="http://schemas.microsoft.com/office/drawing/2014/main" xmlns="" id="{00000000-0008-0000-0600-0000D3020000}"/>
            </a:ext>
          </a:extLst>
        </xdr:cNvPr>
        <xdr:cNvSpPr/>
      </xdr:nvSpPr>
      <xdr:spPr>
        <a:xfrm>
          <a:off x="13652500" y="16966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99</xdr:row>
      <xdr:rowOff>85819</xdr:rowOff>
    </xdr:from>
    <xdr:ext cx="313932" cy="259045"/>
    <xdr:sp macro="" textlink="">
      <xdr:nvSpPr>
        <xdr:cNvPr id="724" name="テキスト ボックス 723">
          <a:extLst>
            <a:ext uri="{FF2B5EF4-FFF2-40B4-BE49-F238E27FC236}">
              <a16:creationId xmlns:a16="http://schemas.microsoft.com/office/drawing/2014/main" xmlns="" id="{00000000-0008-0000-0600-0000D4020000}"/>
            </a:ext>
          </a:extLst>
        </xdr:cNvPr>
        <xdr:cNvSpPr txBox="1"/>
      </xdr:nvSpPr>
      <xdr:spPr>
        <a:xfrm>
          <a:off x="13546333" y="1705936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159652</xdr:rowOff>
    </xdr:from>
    <xdr:to>
      <xdr:col>67</xdr:col>
      <xdr:colOff>101600</xdr:colOff>
      <xdr:row>98</xdr:row>
      <xdr:rowOff>89802</xdr:rowOff>
    </xdr:to>
    <xdr:sp macro="" textlink="">
      <xdr:nvSpPr>
        <xdr:cNvPr id="725" name="楕円 724">
          <a:extLst>
            <a:ext uri="{FF2B5EF4-FFF2-40B4-BE49-F238E27FC236}">
              <a16:creationId xmlns:a16="http://schemas.microsoft.com/office/drawing/2014/main" xmlns="" id="{00000000-0008-0000-0600-0000D5020000}"/>
            </a:ext>
          </a:extLst>
        </xdr:cNvPr>
        <xdr:cNvSpPr/>
      </xdr:nvSpPr>
      <xdr:spPr>
        <a:xfrm>
          <a:off x="12763500" y="16790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80929</xdr:rowOff>
    </xdr:from>
    <xdr:ext cx="534377" cy="259045"/>
    <xdr:sp macro="" textlink="">
      <xdr:nvSpPr>
        <xdr:cNvPr id="726" name="テキスト ボックス 725">
          <a:extLst>
            <a:ext uri="{FF2B5EF4-FFF2-40B4-BE49-F238E27FC236}">
              <a16:creationId xmlns:a16="http://schemas.microsoft.com/office/drawing/2014/main" xmlns="" id="{00000000-0008-0000-0600-0000D6020000}"/>
            </a:ext>
          </a:extLst>
        </xdr:cNvPr>
        <xdr:cNvSpPr txBox="1"/>
      </xdr:nvSpPr>
      <xdr:spPr>
        <a:xfrm>
          <a:off x="12547111" y="1688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xmlns="" id="{00000000-0008-0000-06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xmlns="" id="{00000000-0008-0000-06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xmlns="" id="{00000000-0008-0000-06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xmlns="" id="{00000000-0008-0000-06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xmlns="" id="{00000000-0008-0000-06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xmlns="" id="{00000000-0008-0000-06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xmlns="" id="{00000000-0008-0000-06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xmlns="" id="{00000000-0008-0000-06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xmlns="" id="{00000000-0008-0000-06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xmlns="" id="{00000000-0008-0000-06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7" name="直線コネクタ 736">
          <a:extLst>
            <a:ext uri="{FF2B5EF4-FFF2-40B4-BE49-F238E27FC236}">
              <a16:creationId xmlns:a16="http://schemas.microsoft.com/office/drawing/2014/main" xmlns="" id="{00000000-0008-0000-0600-0000E1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8" name="テキスト ボックス 737">
          <a:extLst>
            <a:ext uri="{FF2B5EF4-FFF2-40B4-BE49-F238E27FC236}">
              <a16:creationId xmlns:a16="http://schemas.microsoft.com/office/drawing/2014/main" xmlns="" id="{00000000-0008-0000-0600-0000E2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9" name="直線コネクタ 738">
          <a:extLst>
            <a:ext uri="{FF2B5EF4-FFF2-40B4-BE49-F238E27FC236}">
              <a16:creationId xmlns:a16="http://schemas.microsoft.com/office/drawing/2014/main" xmlns="" id="{00000000-0008-0000-0600-0000E3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41" name="直線コネクタ 740">
          <a:extLst>
            <a:ext uri="{FF2B5EF4-FFF2-40B4-BE49-F238E27FC236}">
              <a16:creationId xmlns:a16="http://schemas.microsoft.com/office/drawing/2014/main" xmlns="" id="{00000000-0008-0000-0600-0000E5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3" name="直線コネクタ 742">
          <a:extLst>
            <a:ext uri="{FF2B5EF4-FFF2-40B4-BE49-F238E27FC236}">
              <a16:creationId xmlns:a16="http://schemas.microsoft.com/office/drawing/2014/main" xmlns="" id="{00000000-0008-0000-0600-0000E7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5" name="直線コネクタ 744">
          <a:extLst>
            <a:ext uri="{FF2B5EF4-FFF2-40B4-BE49-F238E27FC236}">
              <a16:creationId xmlns:a16="http://schemas.microsoft.com/office/drawing/2014/main" xmlns="" id="{00000000-0008-0000-0600-0000E9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6" name="テキスト ボックス 745">
          <a:extLst>
            <a:ext uri="{FF2B5EF4-FFF2-40B4-BE49-F238E27FC236}">
              <a16:creationId xmlns:a16="http://schemas.microsoft.com/office/drawing/2014/main" xmlns="" id="{00000000-0008-0000-0600-0000EA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7" name="投資及び出資金グラフ枠">
          <a:extLst>
            <a:ext uri="{FF2B5EF4-FFF2-40B4-BE49-F238E27FC236}">
              <a16:creationId xmlns:a16="http://schemas.microsoft.com/office/drawing/2014/main" xmlns="" id="{00000000-0008-0000-0600-0000EB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94071</xdr:rowOff>
    </xdr:from>
    <xdr:to>
      <xdr:col>116</xdr:col>
      <xdr:colOff>62864</xdr:colOff>
      <xdr:row>38</xdr:row>
      <xdr:rowOff>139700</xdr:rowOff>
    </xdr:to>
    <xdr:cxnSp macro="">
      <xdr:nvCxnSpPr>
        <xdr:cNvPr id="748" name="直線コネクタ 747">
          <a:extLst>
            <a:ext uri="{FF2B5EF4-FFF2-40B4-BE49-F238E27FC236}">
              <a16:creationId xmlns:a16="http://schemas.microsoft.com/office/drawing/2014/main" xmlns="" id="{00000000-0008-0000-0600-0000EC020000}"/>
            </a:ext>
          </a:extLst>
        </xdr:cNvPr>
        <xdr:cNvCxnSpPr/>
      </xdr:nvCxnSpPr>
      <xdr:spPr>
        <a:xfrm flipV="1">
          <a:off x="22159595" y="5237571"/>
          <a:ext cx="1269" cy="1417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9" name="投資及び出資金最小値テキスト">
          <a:extLst>
            <a:ext uri="{FF2B5EF4-FFF2-40B4-BE49-F238E27FC236}">
              <a16:creationId xmlns:a16="http://schemas.microsoft.com/office/drawing/2014/main" xmlns="" id="{00000000-0008-0000-0600-0000ED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50" name="直線コネクタ 749">
          <a:extLst>
            <a:ext uri="{FF2B5EF4-FFF2-40B4-BE49-F238E27FC236}">
              <a16:creationId xmlns:a16="http://schemas.microsoft.com/office/drawing/2014/main" xmlns="" id="{00000000-0008-0000-0600-0000EE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40748</xdr:rowOff>
    </xdr:from>
    <xdr:ext cx="534377" cy="259045"/>
    <xdr:sp macro="" textlink="">
      <xdr:nvSpPr>
        <xdr:cNvPr id="751" name="投資及び出資金最大値テキスト">
          <a:extLst>
            <a:ext uri="{FF2B5EF4-FFF2-40B4-BE49-F238E27FC236}">
              <a16:creationId xmlns:a16="http://schemas.microsoft.com/office/drawing/2014/main" xmlns="" id="{00000000-0008-0000-0600-0000EF020000}"/>
            </a:ext>
          </a:extLst>
        </xdr:cNvPr>
        <xdr:cNvSpPr txBox="1"/>
      </xdr:nvSpPr>
      <xdr:spPr>
        <a:xfrm>
          <a:off x="22212300" y="5012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94071</xdr:rowOff>
    </xdr:from>
    <xdr:to>
      <xdr:col>116</xdr:col>
      <xdr:colOff>152400</xdr:colOff>
      <xdr:row>30</xdr:row>
      <xdr:rowOff>94071</xdr:rowOff>
    </xdr:to>
    <xdr:cxnSp macro="">
      <xdr:nvCxnSpPr>
        <xdr:cNvPr id="752" name="直線コネクタ 751">
          <a:extLst>
            <a:ext uri="{FF2B5EF4-FFF2-40B4-BE49-F238E27FC236}">
              <a16:creationId xmlns:a16="http://schemas.microsoft.com/office/drawing/2014/main" xmlns="" id="{00000000-0008-0000-0600-0000F0020000}"/>
            </a:ext>
          </a:extLst>
        </xdr:cNvPr>
        <xdr:cNvCxnSpPr/>
      </xdr:nvCxnSpPr>
      <xdr:spPr>
        <a:xfrm>
          <a:off x="22072600" y="5237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34179</xdr:rowOff>
    </xdr:from>
    <xdr:to>
      <xdr:col>116</xdr:col>
      <xdr:colOff>63500</xdr:colOff>
      <xdr:row>38</xdr:row>
      <xdr:rowOff>139700</xdr:rowOff>
    </xdr:to>
    <xdr:cxnSp macro="">
      <xdr:nvCxnSpPr>
        <xdr:cNvPr id="753" name="直線コネクタ 752">
          <a:extLst>
            <a:ext uri="{FF2B5EF4-FFF2-40B4-BE49-F238E27FC236}">
              <a16:creationId xmlns:a16="http://schemas.microsoft.com/office/drawing/2014/main" xmlns="" id="{00000000-0008-0000-0600-0000F1020000}"/>
            </a:ext>
          </a:extLst>
        </xdr:cNvPr>
        <xdr:cNvCxnSpPr/>
      </xdr:nvCxnSpPr>
      <xdr:spPr>
        <a:xfrm flipV="1">
          <a:off x="21323300" y="6549279"/>
          <a:ext cx="838200" cy="10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142491</xdr:rowOff>
    </xdr:from>
    <xdr:ext cx="469744" cy="259045"/>
    <xdr:sp macro="" textlink="">
      <xdr:nvSpPr>
        <xdr:cNvPr id="754" name="投資及び出資金平均値テキスト">
          <a:extLst>
            <a:ext uri="{FF2B5EF4-FFF2-40B4-BE49-F238E27FC236}">
              <a16:creationId xmlns:a16="http://schemas.microsoft.com/office/drawing/2014/main" xmlns="" id="{00000000-0008-0000-0600-0000F2020000}"/>
            </a:ext>
          </a:extLst>
        </xdr:cNvPr>
        <xdr:cNvSpPr txBox="1"/>
      </xdr:nvSpPr>
      <xdr:spPr>
        <a:xfrm>
          <a:off x="22212300" y="648614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164064</xdr:rowOff>
    </xdr:from>
    <xdr:to>
      <xdr:col>116</xdr:col>
      <xdr:colOff>114300</xdr:colOff>
      <xdr:row>38</xdr:row>
      <xdr:rowOff>94214</xdr:rowOff>
    </xdr:to>
    <xdr:sp macro="" textlink="">
      <xdr:nvSpPr>
        <xdr:cNvPr id="755" name="フローチャート: 判断 754">
          <a:extLst>
            <a:ext uri="{FF2B5EF4-FFF2-40B4-BE49-F238E27FC236}">
              <a16:creationId xmlns:a16="http://schemas.microsoft.com/office/drawing/2014/main" xmlns="" id="{00000000-0008-0000-0600-0000F3020000}"/>
            </a:ext>
          </a:extLst>
        </xdr:cNvPr>
        <xdr:cNvSpPr/>
      </xdr:nvSpPr>
      <xdr:spPr>
        <a:xfrm>
          <a:off x="22110700" y="650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6" name="直線コネクタ 755">
          <a:extLst>
            <a:ext uri="{FF2B5EF4-FFF2-40B4-BE49-F238E27FC236}">
              <a16:creationId xmlns:a16="http://schemas.microsoft.com/office/drawing/2014/main" xmlns="" id="{00000000-0008-0000-0600-0000F4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151536</xdr:rowOff>
    </xdr:from>
    <xdr:to>
      <xdr:col>112</xdr:col>
      <xdr:colOff>38100</xdr:colOff>
      <xdr:row>38</xdr:row>
      <xdr:rowOff>81686</xdr:rowOff>
    </xdr:to>
    <xdr:sp macro="" textlink="">
      <xdr:nvSpPr>
        <xdr:cNvPr id="757" name="フローチャート: 判断 756">
          <a:extLst>
            <a:ext uri="{FF2B5EF4-FFF2-40B4-BE49-F238E27FC236}">
              <a16:creationId xmlns:a16="http://schemas.microsoft.com/office/drawing/2014/main" xmlns="" id="{00000000-0008-0000-0600-0000F5020000}"/>
            </a:ext>
          </a:extLst>
        </xdr:cNvPr>
        <xdr:cNvSpPr/>
      </xdr:nvSpPr>
      <xdr:spPr>
        <a:xfrm>
          <a:off x="21272500" y="6495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98213</xdr:rowOff>
    </xdr:from>
    <xdr:ext cx="469744" cy="259045"/>
    <xdr:sp macro="" textlink="">
      <xdr:nvSpPr>
        <xdr:cNvPr id="758" name="テキスト ボックス 757">
          <a:extLst>
            <a:ext uri="{FF2B5EF4-FFF2-40B4-BE49-F238E27FC236}">
              <a16:creationId xmlns:a16="http://schemas.microsoft.com/office/drawing/2014/main" xmlns="" id="{00000000-0008-0000-0600-0000F6020000}"/>
            </a:ext>
          </a:extLst>
        </xdr:cNvPr>
        <xdr:cNvSpPr txBox="1"/>
      </xdr:nvSpPr>
      <xdr:spPr>
        <a:xfrm>
          <a:off x="21088428" y="6270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9" name="直線コネクタ 758">
          <a:extLst>
            <a:ext uri="{FF2B5EF4-FFF2-40B4-BE49-F238E27FC236}">
              <a16:creationId xmlns:a16="http://schemas.microsoft.com/office/drawing/2014/main" xmlns="" id="{00000000-0008-0000-0600-0000F7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104353</xdr:rowOff>
    </xdr:from>
    <xdr:to>
      <xdr:col>107</xdr:col>
      <xdr:colOff>101600</xdr:colOff>
      <xdr:row>38</xdr:row>
      <xdr:rowOff>34503</xdr:rowOff>
    </xdr:to>
    <xdr:sp macro="" textlink="">
      <xdr:nvSpPr>
        <xdr:cNvPr id="760" name="フローチャート: 判断 759">
          <a:extLst>
            <a:ext uri="{FF2B5EF4-FFF2-40B4-BE49-F238E27FC236}">
              <a16:creationId xmlns:a16="http://schemas.microsoft.com/office/drawing/2014/main" xmlns="" id="{00000000-0008-0000-0600-0000F8020000}"/>
            </a:ext>
          </a:extLst>
        </xdr:cNvPr>
        <xdr:cNvSpPr/>
      </xdr:nvSpPr>
      <xdr:spPr>
        <a:xfrm>
          <a:off x="20383500" y="644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51030</xdr:rowOff>
    </xdr:from>
    <xdr:ext cx="469744" cy="259045"/>
    <xdr:sp macro="" textlink="">
      <xdr:nvSpPr>
        <xdr:cNvPr id="761" name="テキスト ボックス 760">
          <a:extLst>
            <a:ext uri="{FF2B5EF4-FFF2-40B4-BE49-F238E27FC236}">
              <a16:creationId xmlns:a16="http://schemas.microsoft.com/office/drawing/2014/main" xmlns="" id="{00000000-0008-0000-0600-0000F9020000}"/>
            </a:ext>
          </a:extLst>
        </xdr:cNvPr>
        <xdr:cNvSpPr txBox="1"/>
      </xdr:nvSpPr>
      <xdr:spPr>
        <a:xfrm>
          <a:off x="20199428" y="622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2" name="直線コネクタ 761">
          <a:extLst>
            <a:ext uri="{FF2B5EF4-FFF2-40B4-BE49-F238E27FC236}">
              <a16:creationId xmlns:a16="http://schemas.microsoft.com/office/drawing/2014/main" xmlns="" id="{00000000-0008-0000-0600-0000FA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8524</xdr:rowOff>
    </xdr:from>
    <xdr:to>
      <xdr:col>102</xdr:col>
      <xdr:colOff>165100</xdr:colOff>
      <xdr:row>38</xdr:row>
      <xdr:rowOff>110124</xdr:rowOff>
    </xdr:to>
    <xdr:sp macro="" textlink="">
      <xdr:nvSpPr>
        <xdr:cNvPr id="763" name="フローチャート: 判断 762">
          <a:extLst>
            <a:ext uri="{FF2B5EF4-FFF2-40B4-BE49-F238E27FC236}">
              <a16:creationId xmlns:a16="http://schemas.microsoft.com/office/drawing/2014/main" xmlns="" id="{00000000-0008-0000-0600-0000FB020000}"/>
            </a:ext>
          </a:extLst>
        </xdr:cNvPr>
        <xdr:cNvSpPr/>
      </xdr:nvSpPr>
      <xdr:spPr>
        <a:xfrm>
          <a:off x="19494500" y="6523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126651</xdr:rowOff>
    </xdr:from>
    <xdr:ext cx="378565" cy="259045"/>
    <xdr:sp macro="" textlink="">
      <xdr:nvSpPr>
        <xdr:cNvPr id="764" name="テキスト ボックス 763">
          <a:extLst>
            <a:ext uri="{FF2B5EF4-FFF2-40B4-BE49-F238E27FC236}">
              <a16:creationId xmlns:a16="http://schemas.microsoft.com/office/drawing/2014/main" xmlns="" id="{00000000-0008-0000-0600-0000FC020000}"/>
            </a:ext>
          </a:extLst>
        </xdr:cNvPr>
        <xdr:cNvSpPr txBox="1"/>
      </xdr:nvSpPr>
      <xdr:spPr>
        <a:xfrm>
          <a:off x="19356017" y="62988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59822</xdr:rowOff>
    </xdr:from>
    <xdr:to>
      <xdr:col>98</xdr:col>
      <xdr:colOff>38100</xdr:colOff>
      <xdr:row>38</xdr:row>
      <xdr:rowOff>161422</xdr:rowOff>
    </xdr:to>
    <xdr:sp macro="" textlink="">
      <xdr:nvSpPr>
        <xdr:cNvPr id="765" name="フローチャート: 判断 764">
          <a:extLst>
            <a:ext uri="{FF2B5EF4-FFF2-40B4-BE49-F238E27FC236}">
              <a16:creationId xmlns:a16="http://schemas.microsoft.com/office/drawing/2014/main" xmlns="" id="{00000000-0008-0000-0600-0000FD020000}"/>
            </a:ext>
          </a:extLst>
        </xdr:cNvPr>
        <xdr:cNvSpPr/>
      </xdr:nvSpPr>
      <xdr:spPr>
        <a:xfrm>
          <a:off x="18605500" y="6574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6499</xdr:rowOff>
    </xdr:from>
    <xdr:ext cx="378565"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467017" y="635014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xmlns="" id="{00000000-0008-0000-0600-0000FF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xmlns="" id="{00000000-0008-0000-0600-000001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xmlns="" id="{00000000-0008-0000-0600-000003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154828</xdr:rowOff>
    </xdr:from>
    <xdr:to>
      <xdr:col>116</xdr:col>
      <xdr:colOff>114300</xdr:colOff>
      <xdr:row>38</xdr:row>
      <xdr:rowOff>84978</xdr:rowOff>
    </xdr:to>
    <xdr:sp macro="" textlink="">
      <xdr:nvSpPr>
        <xdr:cNvPr id="772" name="楕円 771">
          <a:extLst>
            <a:ext uri="{FF2B5EF4-FFF2-40B4-BE49-F238E27FC236}">
              <a16:creationId xmlns:a16="http://schemas.microsoft.com/office/drawing/2014/main" xmlns="" id="{00000000-0008-0000-0600-000004030000}"/>
            </a:ext>
          </a:extLst>
        </xdr:cNvPr>
        <xdr:cNvSpPr/>
      </xdr:nvSpPr>
      <xdr:spPr>
        <a:xfrm>
          <a:off x="22110700" y="649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114205</xdr:rowOff>
    </xdr:from>
    <xdr:ext cx="469744" cy="259045"/>
    <xdr:sp macro="" textlink="">
      <xdr:nvSpPr>
        <xdr:cNvPr id="773" name="投資及び出資金該当値テキスト">
          <a:extLst>
            <a:ext uri="{FF2B5EF4-FFF2-40B4-BE49-F238E27FC236}">
              <a16:creationId xmlns:a16="http://schemas.microsoft.com/office/drawing/2014/main" xmlns="" id="{00000000-0008-0000-0600-000005030000}"/>
            </a:ext>
          </a:extLst>
        </xdr:cNvPr>
        <xdr:cNvSpPr txBox="1"/>
      </xdr:nvSpPr>
      <xdr:spPr>
        <a:xfrm>
          <a:off x="22212300" y="6286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4" name="楕円 773">
          <a:extLst>
            <a:ext uri="{FF2B5EF4-FFF2-40B4-BE49-F238E27FC236}">
              <a16:creationId xmlns:a16="http://schemas.microsoft.com/office/drawing/2014/main" xmlns="" id="{00000000-0008-0000-0600-000006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xmlns="" id="{00000000-0008-0000-0600-000007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6" name="楕円 775">
          <a:extLst>
            <a:ext uri="{FF2B5EF4-FFF2-40B4-BE49-F238E27FC236}">
              <a16:creationId xmlns:a16="http://schemas.microsoft.com/office/drawing/2014/main" xmlns="" id="{00000000-0008-0000-0600-000008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xmlns="" id="{00000000-0008-0000-0600-000009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8" name="楕円 777">
          <a:extLst>
            <a:ext uri="{FF2B5EF4-FFF2-40B4-BE49-F238E27FC236}">
              <a16:creationId xmlns:a16="http://schemas.microsoft.com/office/drawing/2014/main" xmlns="" id="{00000000-0008-0000-0600-00000A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xmlns="" id="{00000000-0008-0000-0600-00000B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80" name="楕円 779">
          <a:extLst>
            <a:ext uri="{FF2B5EF4-FFF2-40B4-BE49-F238E27FC236}">
              <a16:creationId xmlns:a16="http://schemas.microsoft.com/office/drawing/2014/main" xmlns="" id="{00000000-0008-0000-0600-00000C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81" name="テキスト ボックス 780">
          <a:extLst>
            <a:ext uri="{FF2B5EF4-FFF2-40B4-BE49-F238E27FC236}">
              <a16:creationId xmlns:a16="http://schemas.microsoft.com/office/drawing/2014/main" xmlns="" id="{00000000-0008-0000-0600-00000D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2" name="正方形/長方形 781">
          <a:extLst>
            <a:ext uri="{FF2B5EF4-FFF2-40B4-BE49-F238E27FC236}">
              <a16:creationId xmlns:a16="http://schemas.microsoft.com/office/drawing/2014/main" xmlns="" id="{00000000-0008-0000-0600-00000E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3" name="正方形/長方形 782">
          <a:extLst>
            <a:ext uri="{FF2B5EF4-FFF2-40B4-BE49-F238E27FC236}">
              <a16:creationId xmlns:a16="http://schemas.microsoft.com/office/drawing/2014/main" xmlns="" id="{00000000-0008-0000-0600-00000F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4" name="正方形/長方形 783">
          <a:extLst>
            <a:ext uri="{FF2B5EF4-FFF2-40B4-BE49-F238E27FC236}">
              <a16:creationId xmlns:a16="http://schemas.microsoft.com/office/drawing/2014/main" xmlns="" id="{00000000-0008-0000-0600-000010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5" name="正方形/長方形 784">
          <a:extLst>
            <a:ext uri="{FF2B5EF4-FFF2-40B4-BE49-F238E27FC236}">
              <a16:creationId xmlns:a16="http://schemas.microsoft.com/office/drawing/2014/main" xmlns="" id="{00000000-0008-0000-0600-000011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6" name="正方形/長方形 785">
          <a:extLst>
            <a:ext uri="{FF2B5EF4-FFF2-40B4-BE49-F238E27FC236}">
              <a16:creationId xmlns:a16="http://schemas.microsoft.com/office/drawing/2014/main" xmlns="" id="{00000000-0008-0000-0600-000012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7" name="正方形/長方形 786">
          <a:extLst>
            <a:ext uri="{FF2B5EF4-FFF2-40B4-BE49-F238E27FC236}">
              <a16:creationId xmlns:a16="http://schemas.microsoft.com/office/drawing/2014/main" xmlns="" id="{00000000-0008-0000-0600-000013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8" name="正方形/長方形 787">
          <a:extLst>
            <a:ext uri="{FF2B5EF4-FFF2-40B4-BE49-F238E27FC236}">
              <a16:creationId xmlns:a16="http://schemas.microsoft.com/office/drawing/2014/main" xmlns="" id="{00000000-0008-0000-0600-000014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9" name="正方形/長方形 788">
          <a:extLst>
            <a:ext uri="{FF2B5EF4-FFF2-40B4-BE49-F238E27FC236}">
              <a16:creationId xmlns:a16="http://schemas.microsoft.com/office/drawing/2014/main" xmlns="" id="{00000000-0008-0000-0600-000015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0" name="テキスト ボックス 789">
          <a:extLst>
            <a:ext uri="{FF2B5EF4-FFF2-40B4-BE49-F238E27FC236}">
              <a16:creationId xmlns:a16="http://schemas.microsoft.com/office/drawing/2014/main" xmlns="" id="{00000000-0008-0000-0600-000016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1" name="直線コネクタ 790">
          <a:extLst>
            <a:ext uri="{FF2B5EF4-FFF2-40B4-BE49-F238E27FC236}">
              <a16:creationId xmlns:a16="http://schemas.microsoft.com/office/drawing/2014/main" xmlns="" id="{00000000-0008-0000-0600-000017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3" name="テキスト ボックス 792">
          <a:extLst>
            <a:ext uri="{FF2B5EF4-FFF2-40B4-BE49-F238E27FC236}">
              <a16:creationId xmlns:a16="http://schemas.microsoft.com/office/drawing/2014/main" xmlns="" id="{00000000-0008-0000-0600-000019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4" name="直線コネクタ 793">
          <a:extLst>
            <a:ext uri="{FF2B5EF4-FFF2-40B4-BE49-F238E27FC236}">
              <a16:creationId xmlns:a16="http://schemas.microsoft.com/office/drawing/2014/main" xmlns="" id="{00000000-0008-0000-0600-00001A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5" name="テキスト ボックス 794">
          <a:extLst>
            <a:ext uri="{FF2B5EF4-FFF2-40B4-BE49-F238E27FC236}">
              <a16:creationId xmlns:a16="http://schemas.microsoft.com/office/drawing/2014/main" xmlns="" id="{00000000-0008-0000-0600-00001B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6" name="直線コネクタ 795">
          <a:extLst>
            <a:ext uri="{FF2B5EF4-FFF2-40B4-BE49-F238E27FC236}">
              <a16:creationId xmlns:a16="http://schemas.microsoft.com/office/drawing/2014/main" xmlns="" id="{00000000-0008-0000-0600-00001C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98" name="直線コネクタ 797">
          <a:extLst>
            <a:ext uri="{FF2B5EF4-FFF2-40B4-BE49-F238E27FC236}">
              <a16:creationId xmlns:a16="http://schemas.microsoft.com/office/drawing/2014/main" xmlns="" id="{00000000-0008-0000-0600-00001E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0" name="直線コネクタ 799">
          <a:extLst>
            <a:ext uri="{FF2B5EF4-FFF2-40B4-BE49-F238E27FC236}">
              <a16:creationId xmlns:a16="http://schemas.microsoft.com/office/drawing/2014/main" xmlns="" id="{00000000-0008-0000-0600-000020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2" name="直線コネクタ 801">
          <a:extLst>
            <a:ext uri="{FF2B5EF4-FFF2-40B4-BE49-F238E27FC236}">
              <a16:creationId xmlns:a16="http://schemas.microsoft.com/office/drawing/2014/main" xmlns="" id="{00000000-0008-0000-0600-00002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3" name="テキスト ボックス 802">
          <a:extLst>
            <a:ext uri="{FF2B5EF4-FFF2-40B4-BE49-F238E27FC236}">
              <a16:creationId xmlns:a16="http://schemas.microsoft.com/office/drawing/2014/main" xmlns="" id="{00000000-0008-0000-0600-000023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4" name="貸付金グラフ枠">
          <a:extLst>
            <a:ext uri="{FF2B5EF4-FFF2-40B4-BE49-F238E27FC236}">
              <a16:creationId xmlns:a16="http://schemas.microsoft.com/office/drawing/2014/main" xmlns="" id="{00000000-0008-0000-0600-00002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147015</xdr:rowOff>
    </xdr:from>
    <xdr:to>
      <xdr:col>116</xdr:col>
      <xdr:colOff>62864</xdr:colOff>
      <xdr:row>59</xdr:row>
      <xdr:rowOff>44450</xdr:rowOff>
    </xdr:to>
    <xdr:cxnSp macro="">
      <xdr:nvCxnSpPr>
        <xdr:cNvPr id="805" name="直線コネクタ 804">
          <a:extLst>
            <a:ext uri="{FF2B5EF4-FFF2-40B4-BE49-F238E27FC236}">
              <a16:creationId xmlns:a16="http://schemas.microsoft.com/office/drawing/2014/main" xmlns="" id="{00000000-0008-0000-0600-000025030000}"/>
            </a:ext>
          </a:extLst>
        </xdr:cNvPr>
        <xdr:cNvCxnSpPr/>
      </xdr:nvCxnSpPr>
      <xdr:spPr>
        <a:xfrm flipV="1">
          <a:off x="22159595" y="8719515"/>
          <a:ext cx="1269" cy="1440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806" name="貸付金最小値テキスト">
          <a:extLst>
            <a:ext uri="{FF2B5EF4-FFF2-40B4-BE49-F238E27FC236}">
              <a16:creationId xmlns:a16="http://schemas.microsoft.com/office/drawing/2014/main" xmlns="" id="{00000000-0008-0000-0600-000026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07" name="直線コネクタ 806">
          <a:extLst>
            <a:ext uri="{FF2B5EF4-FFF2-40B4-BE49-F238E27FC236}">
              <a16:creationId xmlns:a16="http://schemas.microsoft.com/office/drawing/2014/main" xmlns="" id="{00000000-0008-0000-0600-000027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93692</xdr:rowOff>
    </xdr:from>
    <xdr:ext cx="534377" cy="259045"/>
    <xdr:sp macro="" textlink="">
      <xdr:nvSpPr>
        <xdr:cNvPr id="808" name="貸付金最大値テキスト">
          <a:extLst>
            <a:ext uri="{FF2B5EF4-FFF2-40B4-BE49-F238E27FC236}">
              <a16:creationId xmlns:a16="http://schemas.microsoft.com/office/drawing/2014/main" xmlns="" id="{00000000-0008-0000-0600-000028030000}"/>
            </a:ext>
          </a:extLst>
        </xdr:cNvPr>
        <xdr:cNvSpPr txBox="1"/>
      </xdr:nvSpPr>
      <xdr:spPr>
        <a:xfrm>
          <a:off x="22212300" y="849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147015</xdr:rowOff>
    </xdr:from>
    <xdr:to>
      <xdr:col>116</xdr:col>
      <xdr:colOff>152400</xdr:colOff>
      <xdr:row>50</xdr:row>
      <xdr:rowOff>147015</xdr:rowOff>
    </xdr:to>
    <xdr:cxnSp macro="">
      <xdr:nvCxnSpPr>
        <xdr:cNvPr id="809" name="直線コネクタ 808">
          <a:extLst>
            <a:ext uri="{FF2B5EF4-FFF2-40B4-BE49-F238E27FC236}">
              <a16:creationId xmlns:a16="http://schemas.microsoft.com/office/drawing/2014/main" xmlns="" id="{00000000-0008-0000-0600-000029030000}"/>
            </a:ext>
          </a:extLst>
        </xdr:cNvPr>
        <xdr:cNvCxnSpPr/>
      </xdr:nvCxnSpPr>
      <xdr:spPr>
        <a:xfrm>
          <a:off x="22072600" y="8719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170332</xdr:rowOff>
    </xdr:from>
    <xdr:to>
      <xdr:col>116</xdr:col>
      <xdr:colOff>63500</xdr:colOff>
      <xdr:row>58</xdr:row>
      <xdr:rowOff>170714</xdr:rowOff>
    </xdr:to>
    <xdr:cxnSp macro="">
      <xdr:nvCxnSpPr>
        <xdr:cNvPr id="810" name="直線コネクタ 809">
          <a:extLst>
            <a:ext uri="{FF2B5EF4-FFF2-40B4-BE49-F238E27FC236}">
              <a16:creationId xmlns:a16="http://schemas.microsoft.com/office/drawing/2014/main" xmlns="" id="{00000000-0008-0000-0600-00002A030000}"/>
            </a:ext>
          </a:extLst>
        </xdr:cNvPr>
        <xdr:cNvCxnSpPr/>
      </xdr:nvCxnSpPr>
      <xdr:spPr>
        <a:xfrm flipV="1">
          <a:off x="21323300" y="10114432"/>
          <a:ext cx="8382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56151</xdr:rowOff>
    </xdr:from>
    <xdr:ext cx="469744" cy="259045"/>
    <xdr:sp macro="" textlink="">
      <xdr:nvSpPr>
        <xdr:cNvPr id="811" name="貸付金平均値テキスト">
          <a:extLst>
            <a:ext uri="{FF2B5EF4-FFF2-40B4-BE49-F238E27FC236}">
              <a16:creationId xmlns:a16="http://schemas.microsoft.com/office/drawing/2014/main" xmlns="" id="{00000000-0008-0000-0600-00002B030000}"/>
            </a:ext>
          </a:extLst>
        </xdr:cNvPr>
        <xdr:cNvSpPr txBox="1"/>
      </xdr:nvSpPr>
      <xdr:spPr>
        <a:xfrm>
          <a:off x="22212300" y="98288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33274</xdr:rowOff>
    </xdr:from>
    <xdr:to>
      <xdr:col>116</xdr:col>
      <xdr:colOff>114300</xdr:colOff>
      <xdr:row>58</xdr:row>
      <xdr:rowOff>134874</xdr:rowOff>
    </xdr:to>
    <xdr:sp macro="" textlink="">
      <xdr:nvSpPr>
        <xdr:cNvPr id="812" name="フローチャート: 判断 811">
          <a:extLst>
            <a:ext uri="{FF2B5EF4-FFF2-40B4-BE49-F238E27FC236}">
              <a16:creationId xmlns:a16="http://schemas.microsoft.com/office/drawing/2014/main" xmlns="" id="{00000000-0008-0000-0600-00002C030000}"/>
            </a:ext>
          </a:extLst>
        </xdr:cNvPr>
        <xdr:cNvSpPr/>
      </xdr:nvSpPr>
      <xdr:spPr>
        <a:xfrm>
          <a:off x="22110700" y="9977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170561</xdr:rowOff>
    </xdr:from>
    <xdr:to>
      <xdr:col>111</xdr:col>
      <xdr:colOff>177800</xdr:colOff>
      <xdr:row>58</xdr:row>
      <xdr:rowOff>170714</xdr:rowOff>
    </xdr:to>
    <xdr:cxnSp macro="">
      <xdr:nvCxnSpPr>
        <xdr:cNvPr id="813" name="直線コネクタ 812">
          <a:extLst>
            <a:ext uri="{FF2B5EF4-FFF2-40B4-BE49-F238E27FC236}">
              <a16:creationId xmlns:a16="http://schemas.microsoft.com/office/drawing/2014/main" xmlns="" id="{00000000-0008-0000-0600-00002D030000}"/>
            </a:ext>
          </a:extLst>
        </xdr:cNvPr>
        <xdr:cNvCxnSpPr/>
      </xdr:nvCxnSpPr>
      <xdr:spPr>
        <a:xfrm>
          <a:off x="20434300" y="10114661"/>
          <a:ext cx="889000" cy="1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165633</xdr:rowOff>
    </xdr:from>
    <xdr:to>
      <xdr:col>112</xdr:col>
      <xdr:colOff>38100</xdr:colOff>
      <xdr:row>58</xdr:row>
      <xdr:rowOff>95783</xdr:rowOff>
    </xdr:to>
    <xdr:sp macro="" textlink="">
      <xdr:nvSpPr>
        <xdr:cNvPr id="814" name="フローチャート: 判断 813">
          <a:extLst>
            <a:ext uri="{FF2B5EF4-FFF2-40B4-BE49-F238E27FC236}">
              <a16:creationId xmlns:a16="http://schemas.microsoft.com/office/drawing/2014/main" xmlns="" id="{00000000-0008-0000-0600-00002E030000}"/>
            </a:ext>
          </a:extLst>
        </xdr:cNvPr>
        <xdr:cNvSpPr/>
      </xdr:nvSpPr>
      <xdr:spPr>
        <a:xfrm>
          <a:off x="21272500" y="9938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112310</xdr:rowOff>
    </xdr:from>
    <xdr:ext cx="469744" cy="259045"/>
    <xdr:sp macro="" textlink="">
      <xdr:nvSpPr>
        <xdr:cNvPr id="815" name="テキスト ボックス 814">
          <a:extLst>
            <a:ext uri="{FF2B5EF4-FFF2-40B4-BE49-F238E27FC236}">
              <a16:creationId xmlns:a16="http://schemas.microsoft.com/office/drawing/2014/main" xmlns="" id="{00000000-0008-0000-0600-00002F030000}"/>
            </a:ext>
          </a:extLst>
        </xdr:cNvPr>
        <xdr:cNvSpPr txBox="1"/>
      </xdr:nvSpPr>
      <xdr:spPr>
        <a:xfrm>
          <a:off x="21088428" y="9713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170561</xdr:rowOff>
    </xdr:from>
    <xdr:to>
      <xdr:col>107</xdr:col>
      <xdr:colOff>50800</xdr:colOff>
      <xdr:row>59</xdr:row>
      <xdr:rowOff>102</xdr:rowOff>
    </xdr:to>
    <xdr:cxnSp macro="">
      <xdr:nvCxnSpPr>
        <xdr:cNvPr id="816" name="直線コネクタ 815">
          <a:extLst>
            <a:ext uri="{FF2B5EF4-FFF2-40B4-BE49-F238E27FC236}">
              <a16:creationId xmlns:a16="http://schemas.microsoft.com/office/drawing/2014/main" xmlns="" id="{00000000-0008-0000-0600-000030030000}"/>
            </a:ext>
          </a:extLst>
        </xdr:cNvPr>
        <xdr:cNvCxnSpPr/>
      </xdr:nvCxnSpPr>
      <xdr:spPr>
        <a:xfrm flipV="1">
          <a:off x="19545300" y="10114661"/>
          <a:ext cx="889000" cy="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146279</xdr:rowOff>
    </xdr:from>
    <xdr:to>
      <xdr:col>107</xdr:col>
      <xdr:colOff>101600</xdr:colOff>
      <xdr:row>58</xdr:row>
      <xdr:rowOff>76429</xdr:rowOff>
    </xdr:to>
    <xdr:sp macro="" textlink="">
      <xdr:nvSpPr>
        <xdr:cNvPr id="817" name="フローチャート: 判断 816">
          <a:extLst>
            <a:ext uri="{FF2B5EF4-FFF2-40B4-BE49-F238E27FC236}">
              <a16:creationId xmlns:a16="http://schemas.microsoft.com/office/drawing/2014/main" xmlns="" id="{00000000-0008-0000-0600-000031030000}"/>
            </a:ext>
          </a:extLst>
        </xdr:cNvPr>
        <xdr:cNvSpPr/>
      </xdr:nvSpPr>
      <xdr:spPr>
        <a:xfrm>
          <a:off x="20383500" y="9918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92956</xdr:rowOff>
    </xdr:from>
    <xdr:ext cx="469744" cy="259045"/>
    <xdr:sp macro="" textlink="">
      <xdr:nvSpPr>
        <xdr:cNvPr id="818" name="テキスト ボックス 817">
          <a:extLst>
            <a:ext uri="{FF2B5EF4-FFF2-40B4-BE49-F238E27FC236}">
              <a16:creationId xmlns:a16="http://schemas.microsoft.com/office/drawing/2014/main" xmlns="" id="{00000000-0008-0000-0600-000032030000}"/>
            </a:ext>
          </a:extLst>
        </xdr:cNvPr>
        <xdr:cNvSpPr txBox="1"/>
      </xdr:nvSpPr>
      <xdr:spPr>
        <a:xfrm>
          <a:off x="20199428" y="9694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169190</xdr:rowOff>
    </xdr:from>
    <xdr:to>
      <xdr:col>102</xdr:col>
      <xdr:colOff>114300</xdr:colOff>
      <xdr:row>59</xdr:row>
      <xdr:rowOff>102</xdr:rowOff>
    </xdr:to>
    <xdr:cxnSp macro="">
      <xdr:nvCxnSpPr>
        <xdr:cNvPr id="819" name="直線コネクタ 818">
          <a:extLst>
            <a:ext uri="{FF2B5EF4-FFF2-40B4-BE49-F238E27FC236}">
              <a16:creationId xmlns:a16="http://schemas.microsoft.com/office/drawing/2014/main" xmlns="" id="{00000000-0008-0000-0600-000033030000}"/>
            </a:ext>
          </a:extLst>
        </xdr:cNvPr>
        <xdr:cNvCxnSpPr/>
      </xdr:nvCxnSpPr>
      <xdr:spPr>
        <a:xfrm>
          <a:off x="18656300" y="10113290"/>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170967</xdr:rowOff>
    </xdr:from>
    <xdr:to>
      <xdr:col>102</xdr:col>
      <xdr:colOff>165100</xdr:colOff>
      <xdr:row>58</xdr:row>
      <xdr:rowOff>101117</xdr:rowOff>
    </xdr:to>
    <xdr:sp macro="" textlink="">
      <xdr:nvSpPr>
        <xdr:cNvPr id="820" name="フローチャート: 判断 819">
          <a:extLst>
            <a:ext uri="{FF2B5EF4-FFF2-40B4-BE49-F238E27FC236}">
              <a16:creationId xmlns:a16="http://schemas.microsoft.com/office/drawing/2014/main" xmlns="" id="{00000000-0008-0000-0600-000034030000}"/>
            </a:ext>
          </a:extLst>
        </xdr:cNvPr>
        <xdr:cNvSpPr/>
      </xdr:nvSpPr>
      <xdr:spPr>
        <a:xfrm>
          <a:off x="19494500" y="99436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117644</xdr:rowOff>
    </xdr:from>
    <xdr:ext cx="469744" cy="259045"/>
    <xdr:sp macro="" textlink="">
      <xdr:nvSpPr>
        <xdr:cNvPr id="821" name="テキスト ボックス 820">
          <a:extLst>
            <a:ext uri="{FF2B5EF4-FFF2-40B4-BE49-F238E27FC236}">
              <a16:creationId xmlns:a16="http://schemas.microsoft.com/office/drawing/2014/main" xmlns="" id="{00000000-0008-0000-0600-000035030000}"/>
            </a:ext>
          </a:extLst>
        </xdr:cNvPr>
        <xdr:cNvSpPr txBox="1"/>
      </xdr:nvSpPr>
      <xdr:spPr>
        <a:xfrm>
          <a:off x="19310428" y="97188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67259</xdr:rowOff>
    </xdr:from>
    <xdr:to>
      <xdr:col>98</xdr:col>
      <xdr:colOff>38100</xdr:colOff>
      <xdr:row>58</xdr:row>
      <xdr:rowOff>168859</xdr:rowOff>
    </xdr:to>
    <xdr:sp macro="" textlink="">
      <xdr:nvSpPr>
        <xdr:cNvPr id="822" name="フローチャート: 判断 821">
          <a:extLst>
            <a:ext uri="{FF2B5EF4-FFF2-40B4-BE49-F238E27FC236}">
              <a16:creationId xmlns:a16="http://schemas.microsoft.com/office/drawing/2014/main" xmlns="" id="{00000000-0008-0000-0600-000036030000}"/>
            </a:ext>
          </a:extLst>
        </xdr:cNvPr>
        <xdr:cNvSpPr/>
      </xdr:nvSpPr>
      <xdr:spPr>
        <a:xfrm>
          <a:off x="18605500" y="100113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13936</xdr:rowOff>
    </xdr:from>
    <xdr:ext cx="469744"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421428" y="9786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xmlns="" id="{00000000-0008-0000-0600-00003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6" name="テキスト ボックス 825">
          <a:extLst>
            <a:ext uri="{FF2B5EF4-FFF2-40B4-BE49-F238E27FC236}">
              <a16:creationId xmlns:a16="http://schemas.microsoft.com/office/drawing/2014/main" xmlns="" id="{00000000-0008-0000-0600-00003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xmlns="" id="{00000000-0008-0000-0600-00003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119532</xdr:rowOff>
    </xdr:from>
    <xdr:to>
      <xdr:col>116</xdr:col>
      <xdr:colOff>114300</xdr:colOff>
      <xdr:row>59</xdr:row>
      <xdr:rowOff>49682</xdr:rowOff>
    </xdr:to>
    <xdr:sp macro="" textlink="">
      <xdr:nvSpPr>
        <xdr:cNvPr id="829" name="楕円 828">
          <a:extLst>
            <a:ext uri="{FF2B5EF4-FFF2-40B4-BE49-F238E27FC236}">
              <a16:creationId xmlns:a16="http://schemas.microsoft.com/office/drawing/2014/main" xmlns="" id="{00000000-0008-0000-0600-00003D030000}"/>
            </a:ext>
          </a:extLst>
        </xdr:cNvPr>
        <xdr:cNvSpPr/>
      </xdr:nvSpPr>
      <xdr:spPr>
        <a:xfrm>
          <a:off x="22110700" y="1006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34459</xdr:rowOff>
    </xdr:from>
    <xdr:ext cx="378565" cy="259045"/>
    <xdr:sp macro="" textlink="">
      <xdr:nvSpPr>
        <xdr:cNvPr id="830" name="貸付金該当値テキスト">
          <a:extLst>
            <a:ext uri="{FF2B5EF4-FFF2-40B4-BE49-F238E27FC236}">
              <a16:creationId xmlns:a16="http://schemas.microsoft.com/office/drawing/2014/main" xmlns="" id="{00000000-0008-0000-0600-00003E030000}"/>
            </a:ext>
          </a:extLst>
        </xdr:cNvPr>
        <xdr:cNvSpPr txBox="1"/>
      </xdr:nvSpPr>
      <xdr:spPr>
        <a:xfrm>
          <a:off x="22212300" y="99785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119914</xdr:rowOff>
    </xdr:from>
    <xdr:to>
      <xdr:col>112</xdr:col>
      <xdr:colOff>38100</xdr:colOff>
      <xdr:row>59</xdr:row>
      <xdr:rowOff>50064</xdr:rowOff>
    </xdr:to>
    <xdr:sp macro="" textlink="">
      <xdr:nvSpPr>
        <xdr:cNvPr id="831" name="楕円 830">
          <a:extLst>
            <a:ext uri="{FF2B5EF4-FFF2-40B4-BE49-F238E27FC236}">
              <a16:creationId xmlns:a16="http://schemas.microsoft.com/office/drawing/2014/main" xmlns="" id="{00000000-0008-0000-0600-00003F030000}"/>
            </a:ext>
          </a:extLst>
        </xdr:cNvPr>
        <xdr:cNvSpPr/>
      </xdr:nvSpPr>
      <xdr:spPr>
        <a:xfrm>
          <a:off x="21272500" y="10064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41191</xdr:rowOff>
    </xdr:from>
    <xdr:ext cx="378565" cy="259045"/>
    <xdr:sp macro="" textlink="">
      <xdr:nvSpPr>
        <xdr:cNvPr id="832" name="テキスト ボックス 831">
          <a:extLst>
            <a:ext uri="{FF2B5EF4-FFF2-40B4-BE49-F238E27FC236}">
              <a16:creationId xmlns:a16="http://schemas.microsoft.com/office/drawing/2014/main" xmlns="" id="{00000000-0008-0000-0600-000040030000}"/>
            </a:ext>
          </a:extLst>
        </xdr:cNvPr>
        <xdr:cNvSpPr txBox="1"/>
      </xdr:nvSpPr>
      <xdr:spPr>
        <a:xfrm>
          <a:off x="21134017" y="101567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119761</xdr:rowOff>
    </xdr:from>
    <xdr:to>
      <xdr:col>107</xdr:col>
      <xdr:colOff>101600</xdr:colOff>
      <xdr:row>59</xdr:row>
      <xdr:rowOff>49911</xdr:rowOff>
    </xdr:to>
    <xdr:sp macro="" textlink="">
      <xdr:nvSpPr>
        <xdr:cNvPr id="833" name="楕円 832">
          <a:extLst>
            <a:ext uri="{FF2B5EF4-FFF2-40B4-BE49-F238E27FC236}">
              <a16:creationId xmlns:a16="http://schemas.microsoft.com/office/drawing/2014/main" xmlns="" id="{00000000-0008-0000-0600-000041030000}"/>
            </a:ext>
          </a:extLst>
        </xdr:cNvPr>
        <xdr:cNvSpPr/>
      </xdr:nvSpPr>
      <xdr:spPr>
        <a:xfrm>
          <a:off x="20383500" y="10063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41038</xdr:rowOff>
    </xdr:from>
    <xdr:ext cx="378565" cy="259045"/>
    <xdr:sp macro="" textlink="">
      <xdr:nvSpPr>
        <xdr:cNvPr id="834" name="テキスト ボックス 833">
          <a:extLst>
            <a:ext uri="{FF2B5EF4-FFF2-40B4-BE49-F238E27FC236}">
              <a16:creationId xmlns:a16="http://schemas.microsoft.com/office/drawing/2014/main" xmlns="" id="{00000000-0008-0000-0600-000042030000}"/>
            </a:ext>
          </a:extLst>
        </xdr:cNvPr>
        <xdr:cNvSpPr txBox="1"/>
      </xdr:nvSpPr>
      <xdr:spPr>
        <a:xfrm>
          <a:off x="20245017" y="101565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120752</xdr:rowOff>
    </xdr:from>
    <xdr:to>
      <xdr:col>102</xdr:col>
      <xdr:colOff>165100</xdr:colOff>
      <xdr:row>59</xdr:row>
      <xdr:rowOff>50902</xdr:rowOff>
    </xdr:to>
    <xdr:sp macro="" textlink="">
      <xdr:nvSpPr>
        <xdr:cNvPr id="835" name="楕円 834">
          <a:extLst>
            <a:ext uri="{FF2B5EF4-FFF2-40B4-BE49-F238E27FC236}">
              <a16:creationId xmlns:a16="http://schemas.microsoft.com/office/drawing/2014/main" xmlns="" id="{00000000-0008-0000-0600-000043030000}"/>
            </a:ext>
          </a:extLst>
        </xdr:cNvPr>
        <xdr:cNvSpPr/>
      </xdr:nvSpPr>
      <xdr:spPr>
        <a:xfrm>
          <a:off x="19494500" y="10064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42029</xdr:rowOff>
    </xdr:from>
    <xdr:ext cx="378565" cy="259045"/>
    <xdr:sp macro="" textlink="">
      <xdr:nvSpPr>
        <xdr:cNvPr id="836" name="テキスト ボックス 835">
          <a:extLst>
            <a:ext uri="{FF2B5EF4-FFF2-40B4-BE49-F238E27FC236}">
              <a16:creationId xmlns:a16="http://schemas.microsoft.com/office/drawing/2014/main" xmlns="" id="{00000000-0008-0000-0600-000044030000}"/>
            </a:ext>
          </a:extLst>
        </xdr:cNvPr>
        <xdr:cNvSpPr txBox="1"/>
      </xdr:nvSpPr>
      <xdr:spPr>
        <a:xfrm>
          <a:off x="19356017" y="101575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118390</xdr:rowOff>
    </xdr:from>
    <xdr:to>
      <xdr:col>98</xdr:col>
      <xdr:colOff>38100</xdr:colOff>
      <xdr:row>59</xdr:row>
      <xdr:rowOff>48540</xdr:rowOff>
    </xdr:to>
    <xdr:sp macro="" textlink="">
      <xdr:nvSpPr>
        <xdr:cNvPr id="837" name="楕円 836">
          <a:extLst>
            <a:ext uri="{FF2B5EF4-FFF2-40B4-BE49-F238E27FC236}">
              <a16:creationId xmlns:a16="http://schemas.microsoft.com/office/drawing/2014/main" xmlns="" id="{00000000-0008-0000-0600-000045030000}"/>
            </a:ext>
          </a:extLst>
        </xdr:cNvPr>
        <xdr:cNvSpPr/>
      </xdr:nvSpPr>
      <xdr:spPr>
        <a:xfrm>
          <a:off x="18605500" y="10062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39667</xdr:rowOff>
    </xdr:from>
    <xdr:ext cx="378565" cy="259045"/>
    <xdr:sp macro="" textlink="">
      <xdr:nvSpPr>
        <xdr:cNvPr id="838" name="テキスト ボックス 837">
          <a:extLst>
            <a:ext uri="{FF2B5EF4-FFF2-40B4-BE49-F238E27FC236}">
              <a16:creationId xmlns:a16="http://schemas.microsoft.com/office/drawing/2014/main" xmlns="" id="{00000000-0008-0000-0600-000046030000}"/>
            </a:ext>
          </a:extLst>
        </xdr:cNvPr>
        <xdr:cNvSpPr txBox="1"/>
      </xdr:nvSpPr>
      <xdr:spPr>
        <a:xfrm>
          <a:off x="18467017" y="101552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9" name="正方形/長方形 838">
          <a:extLst>
            <a:ext uri="{FF2B5EF4-FFF2-40B4-BE49-F238E27FC236}">
              <a16:creationId xmlns:a16="http://schemas.microsoft.com/office/drawing/2014/main" xmlns="" id="{00000000-0008-0000-0600-000047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40" name="正方形/長方形 839">
          <a:extLst>
            <a:ext uri="{FF2B5EF4-FFF2-40B4-BE49-F238E27FC236}">
              <a16:creationId xmlns:a16="http://schemas.microsoft.com/office/drawing/2014/main" xmlns="" id="{00000000-0008-0000-0600-000048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41" name="正方形/長方形 840">
          <a:extLst>
            <a:ext uri="{FF2B5EF4-FFF2-40B4-BE49-F238E27FC236}">
              <a16:creationId xmlns:a16="http://schemas.microsoft.com/office/drawing/2014/main" xmlns="" id="{00000000-0008-0000-0600-000049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42" name="正方形/長方形 841">
          <a:extLst>
            <a:ext uri="{FF2B5EF4-FFF2-40B4-BE49-F238E27FC236}">
              <a16:creationId xmlns:a16="http://schemas.microsoft.com/office/drawing/2014/main" xmlns="" id="{00000000-0008-0000-0600-00004A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43" name="正方形/長方形 842">
          <a:extLst>
            <a:ext uri="{FF2B5EF4-FFF2-40B4-BE49-F238E27FC236}">
              <a16:creationId xmlns:a16="http://schemas.microsoft.com/office/drawing/2014/main" xmlns="" id="{00000000-0008-0000-0600-00004B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4" name="正方形/長方形 843">
          <a:extLst>
            <a:ext uri="{FF2B5EF4-FFF2-40B4-BE49-F238E27FC236}">
              <a16:creationId xmlns:a16="http://schemas.microsoft.com/office/drawing/2014/main" xmlns="" id="{00000000-0008-0000-0600-00004C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5" name="正方形/長方形 844">
          <a:extLst>
            <a:ext uri="{FF2B5EF4-FFF2-40B4-BE49-F238E27FC236}">
              <a16:creationId xmlns:a16="http://schemas.microsoft.com/office/drawing/2014/main" xmlns="" id="{00000000-0008-0000-0600-00004D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6" name="正方形/長方形 845">
          <a:extLst>
            <a:ext uri="{FF2B5EF4-FFF2-40B4-BE49-F238E27FC236}">
              <a16:creationId xmlns:a16="http://schemas.microsoft.com/office/drawing/2014/main" xmlns="" id="{00000000-0008-0000-0600-00004E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7" name="テキスト ボックス 846">
          <a:extLst>
            <a:ext uri="{FF2B5EF4-FFF2-40B4-BE49-F238E27FC236}">
              <a16:creationId xmlns:a16="http://schemas.microsoft.com/office/drawing/2014/main" xmlns="" id="{00000000-0008-0000-0600-00004F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8" name="直線コネクタ 847">
          <a:extLst>
            <a:ext uri="{FF2B5EF4-FFF2-40B4-BE49-F238E27FC236}">
              <a16:creationId xmlns:a16="http://schemas.microsoft.com/office/drawing/2014/main" xmlns="" id="{00000000-0008-0000-0600-000050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49" name="テキスト ボックス 848">
          <a:extLst>
            <a:ext uri="{FF2B5EF4-FFF2-40B4-BE49-F238E27FC236}">
              <a16:creationId xmlns:a16="http://schemas.microsoft.com/office/drawing/2014/main" xmlns="" id="{00000000-0008-0000-0600-000051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50" name="直線コネクタ 849">
          <a:extLst>
            <a:ext uri="{FF2B5EF4-FFF2-40B4-BE49-F238E27FC236}">
              <a16:creationId xmlns:a16="http://schemas.microsoft.com/office/drawing/2014/main" xmlns="" id="{00000000-0008-0000-0600-000052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52" name="直線コネクタ 851">
          <a:extLst>
            <a:ext uri="{FF2B5EF4-FFF2-40B4-BE49-F238E27FC236}">
              <a16:creationId xmlns:a16="http://schemas.microsoft.com/office/drawing/2014/main" xmlns="" id="{00000000-0008-0000-0600-000054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54" name="直線コネクタ 853">
          <a:extLst>
            <a:ext uri="{FF2B5EF4-FFF2-40B4-BE49-F238E27FC236}">
              <a16:creationId xmlns:a16="http://schemas.microsoft.com/office/drawing/2014/main" xmlns="" id="{00000000-0008-0000-0600-000056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56" name="直線コネクタ 855">
          <a:extLst>
            <a:ext uri="{FF2B5EF4-FFF2-40B4-BE49-F238E27FC236}">
              <a16:creationId xmlns:a16="http://schemas.microsoft.com/office/drawing/2014/main" xmlns="" id="{00000000-0008-0000-0600-000058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5642</xdr:rowOff>
    </xdr:from>
    <xdr:ext cx="595419"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7692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58" name="直線コネクタ 857">
          <a:extLst>
            <a:ext uri="{FF2B5EF4-FFF2-40B4-BE49-F238E27FC236}">
              <a16:creationId xmlns:a16="http://schemas.microsoft.com/office/drawing/2014/main" xmlns="" id="{00000000-0008-0000-0600-00005A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59" name="テキスト ボックス 858">
          <a:extLst>
            <a:ext uri="{FF2B5EF4-FFF2-40B4-BE49-F238E27FC236}">
              <a16:creationId xmlns:a16="http://schemas.microsoft.com/office/drawing/2014/main" xmlns="" id="{00000000-0008-0000-0600-00005B030000}"/>
            </a:ext>
          </a:extLst>
        </xdr:cNvPr>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60" name="直線コネクタ 859">
          <a:extLst>
            <a:ext uri="{FF2B5EF4-FFF2-40B4-BE49-F238E27FC236}">
              <a16:creationId xmlns:a16="http://schemas.microsoft.com/office/drawing/2014/main" xmlns="" id="{00000000-0008-0000-0600-00005C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61" name="テキスト ボックス 860">
          <a:extLst>
            <a:ext uri="{FF2B5EF4-FFF2-40B4-BE49-F238E27FC236}">
              <a16:creationId xmlns:a16="http://schemas.microsoft.com/office/drawing/2014/main" xmlns="" id="{00000000-0008-0000-0600-00005D030000}"/>
            </a:ext>
          </a:extLst>
        </xdr:cNvPr>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62" name="直線コネクタ 861">
          <a:extLst>
            <a:ext uri="{FF2B5EF4-FFF2-40B4-BE49-F238E27FC236}">
              <a16:creationId xmlns:a16="http://schemas.microsoft.com/office/drawing/2014/main" xmlns="" id="{00000000-0008-0000-0600-00005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63" name="テキスト ボックス 862">
          <a:extLst>
            <a:ext uri="{FF2B5EF4-FFF2-40B4-BE49-F238E27FC236}">
              <a16:creationId xmlns:a16="http://schemas.microsoft.com/office/drawing/2014/main" xmlns="" id="{00000000-0008-0000-0600-00005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64" name="繰出金グラフ枠">
          <a:extLst>
            <a:ext uri="{FF2B5EF4-FFF2-40B4-BE49-F238E27FC236}">
              <a16:creationId xmlns:a16="http://schemas.microsoft.com/office/drawing/2014/main" xmlns="" id="{00000000-0008-0000-0600-00006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22853</xdr:rowOff>
    </xdr:from>
    <xdr:to>
      <xdr:col>116</xdr:col>
      <xdr:colOff>62864</xdr:colOff>
      <xdr:row>79</xdr:row>
      <xdr:rowOff>165717</xdr:rowOff>
    </xdr:to>
    <xdr:cxnSp macro="">
      <xdr:nvCxnSpPr>
        <xdr:cNvPr id="865" name="直線コネクタ 864">
          <a:extLst>
            <a:ext uri="{FF2B5EF4-FFF2-40B4-BE49-F238E27FC236}">
              <a16:creationId xmlns:a16="http://schemas.microsoft.com/office/drawing/2014/main" xmlns="" id="{00000000-0008-0000-0600-000061030000}"/>
            </a:ext>
          </a:extLst>
        </xdr:cNvPr>
        <xdr:cNvCxnSpPr/>
      </xdr:nvCxnSpPr>
      <xdr:spPr>
        <a:xfrm flipV="1">
          <a:off x="22159595" y="12195803"/>
          <a:ext cx="1269" cy="1514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169544</xdr:rowOff>
    </xdr:from>
    <xdr:ext cx="534377" cy="259045"/>
    <xdr:sp macro="" textlink="">
      <xdr:nvSpPr>
        <xdr:cNvPr id="866" name="繰出金最小値テキスト">
          <a:extLst>
            <a:ext uri="{FF2B5EF4-FFF2-40B4-BE49-F238E27FC236}">
              <a16:creationId xmlns:a16="http://schemas.microsoft.com/office/drawing/2014/main" xmlns="" id="{00000000-0008-0000-0600-000062030000}"/>
            </a:ext>
          </a:extLst>
        </xdr:cNvPr>
        <xdr:cNvSpPr txBox="1"/>
      </xdr:nvSpPr>
      <xdr:spPr>
        <a:xfrm>
          <a:off x="22212300" y="13714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165717</xdr:rowOff>
    </xdr:from>
    <xdr:to>
      <xdr:col>116</xdr:col>
      <xdr:colOff>152400</xdr:colOff>
      <xdr:row>79</xdr:row>
      <xdr:rowOff>165717</xdr:rowOff>
    </xdr:to>
    <xdr:cxnSp macro="">
      <xdr:nvCxnSpPr>
        <xdr:cNvPr id="867" name="直線コネクタ 866">
          <a:extLst>
            <a:ext uri="{FF2B5EF4-FFF2-40B4-BE49-F238E27FC236}">
              <a16:creationId xmlns:a16="http://schemas.microsoft.com/office/drawing/2014/main" xmlns="" id="{00000000-0008-0000-0600-000063030000}"/>
            </a:ext>
          </a:extLst>
        </xdr:cNvPr>
        <xdr:cNvCxnSpPr/>
      </xdr:nvCxnSpPr>
      <xdr:spPr>
        <a:xfrm>
          <a:off x="22072600" y="137102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140980</xdr:rowOff>
    </xdr:from>
    <xdr:ext cx="599010" cy="259045"/>
    <xdr:sp macro="" textlink="">
      <xdr:nvSpPr>
        <xdr:cNvPr id="868" name="繰出金最大値テキスト">
          <a:extLst>
            <a:ext uri="{FF2B5EF4-FFF2-40B4-BE49-F238E27FC236}">
              <a16:creationId xmlns:a16="http://schemas.microsoft.com/office/drawing/2014/main" xmlns="" id="{00000000-0008-0000-0600-000064030000}"/>
            </a:ext>
          </a:extLst>
        </xdr:cNvPr>
        <xdr:cNvSpPr txBox="1"/>
      </xdr:nvSpPr>
      <xdr:spPr>
        <a:xfrm>
          <a:off x="22212300" y="119710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22853</xdr:rowOff>
    </xdr:from>
    <xdr:to>
      <xdr:col>116</xdr:col>
      <xdr:colOff>152400</xdr:colOff>
      <xdr:row>71</xdr:row>
      <xdr:rowOff>22853</xdr:rowOff>
    </xdr:to>
    <xdr:cxnSp macro="">
      <xdr:nvCxnSpPr>
        <xdr:cNvPr id="869" name="直線コネクタ 868">
          <a:extLst>
            <a:ext uri="{FF2B5EF4-FFF2-40B4-BE49-F238E27FC236}">
              <a16:creationId xmlns:a16="http://schemas.microsoft.com/office/drawing/2014/main" xmlns="" id="{00000000-0008-0000-0600-000065030000}"/>
            </a:ext>
          </a:extLst>
        </xdr:cNvPr>
        <xdr:cNvCxnSpPr/>
      </xdr:nvCxnSpPr>
      <xdr:spPr>
        <a:xfrm>
          <a:off x="22072600" y="121958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78</xdr:row>
      <xdr:rowOff>144011</xdr:rowOff>
    </xdr:from>
    <xdr:to>
      <xdr:col>116</xdr:col>
      <xdr:colOff>63500</xdr:colOff>
      <xdr:row>78</xdr:row>
      <xdr:rowOff>158566</xdr:rowOff>
    </xdr:to>
    <xdr:cxnSp macro="">
      <xdr:nvCxnSpPr>
        <xdr:cNvPr id="870" name="直線コネクタ 869">
          <a:extLst>
            <a:ext uri="{FF2B5EF4-FFF2-40B4-BE49-F238E27FC236}">
              <a16:creationId xmlns:a16="http://schemas.microsoft.com/office/drawing/2014/main" xmlns="" id="{00000000-0008-0000-0600-000066030000}"/>
            </a:ext>
          </a:extLst>
        </xdr:cNvPr>
        <xdr:cNvCxnSpPr/>
      </xdr:nvCxnSpPr>
      <xdr:spPr>
        <a:xfrm>
          <a:off x="21323300" y="13517111"/>
          <a:ext cx="838200" cy="14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75854</xdr:rowOff>
    </xdr:from>
    <xdr:ext cx="534377" cy="259045"/>
    <xdr:sp macro="" textlink="">
      <xdr:nvSpPr>
        <xdr:cNvPr id="871" name="繰出金平均値テキスト">
          <a:extLst>
            <a:ext uri="{FF2B5EF4-FFF2-40B4-BE49-F238E27FC236}">
              <a16:creationId xmlns:a16="http://schemas.microsoft.com/office/drawing/2014/main" xmlns="" id="{00000000-0008-0000-0600-000067030000}"/>
            </a:ext>
          </a:extLst>
        </xdr:cNvPr>
        <xdr:cNvSpPr txBox="1"/>
      </xdr:nvSpPr>
      <xdr:spPr>
        <a:xfrm>
          <a:off x="22212300" y="131060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52977</xdr:rowOff>
    </xdr:from>
    <xdr:to>
      <xdr:col>116</xdr:col>
      <xdr:colOff>114300</xdr:colOff>
      <xdr:row>77</xdr:row>
      <xdr:rowOff>154577</xdr:rowOff>
    </xdr:to>
    <xdr:sp macro="" textlink="">
      <xdr:nvSpPr>
        <xdr:cNvPr id="872" name="フローチャート: 判断 871">
          <a:extLst>
            <a:ext uri="{FF2B5EF4-FFF2-40B4-BE49-F238E27FC236}">
              <a16:creationId xmlns:a16="http://schemas.microsoft.com/office/drawing/2014/main" xmlns="" id="{00000000-0008-0000-0600-000068030000}"/>
            </a:ext>
          </a:extLst>
        </xdr:cNvPr>
        <xdr:cNvSpPr/>
      </xdr:nvSpPr>
      <xdr:spPr>
        <a:xfrm>
          <a:off x="22110700" y="13254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78</xdr:row>
      <xdr:rowOff>116687</xdr:rowOff>
    </xdr:from>
    <xdr:to>
      <xdr:col>111</xdr:col>
      <xdr:colOff>177800</xdr:colOff>
      <xdr:row>78</xdr:row>
      <xdr:rowOff>144011</xdr:rowOff>
    </xdr:to>
    <xdr:cxnSp macro="">
      <xdr:nvCxnSpPr>
        <xdr:cNvPr id="873" name="直線コネクタ 872">
          <a:extLst>
            <a:ext uri="{FF2B5EF4-FFF2-40B4-BE49-F238E27FC236}">
              <a16:creationId xmlns:a16="http://schemas.microsoft.com/office/drawing/2014/main" xmlns="" id="{00000000-0008-0000-0600-000069030000}"/>
            </a:ext>
          </a:extLst>
        </xdr:cNvPr>
        <xdr:cNvCxnSpPr/>
      </xdr:nvCxnSpPr>
      <xdr:spPr>
        <a:xfrm>
          <a:off x="20434300" y="13489787"/>
          <a:ext cx="889000" cy="27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88573</xdr:rowOff>
    </xdr:from>
    <xdr:to>
      <xdr:col>112</xdr:col>
      <xdr:colOff>38100</xdr:colOff>
      <xdr:row>78</xdr:row>
      <xdr:rowOff>18723</xdr:rowOff>
    </xdr:to>
    <xdr:sp macro="" textlink="">
      <xdr:nvSpPr>
        <xdr:cNvPr id="874" name="フローチャート: 判断 873">
          <a:extLst>
            <a:ext uri="{FF2B5EF4-FFF2-40B4-BE49-F238E27FC236}">
              <a16:creationId xmlns:a16="http://schemas.microsoft.com/office/drawing/2014/main" xmlns="" id="{00000000-0008-0000-0600-00006A030000}"/>
            </a:ext>
          </a:extLst>
        </xdr:cNvPr>
        <xdr:cNvSpPr/>
      </xdr:nvSpPr>
      <xdr:spPr>
        <a:xfrm>
          <a:off x="21272500" y="13290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76</xdr:row>
      <xdr:rowOff>35250</xdr:rowOff>
    </xdr:from>
    <xdr:ext cx="534377" cy="259045"/>
    <xdr:sp macro="" textlink="">
      <xdr:nvSpPr>
        <xdr:cNvPr id="875" name="テキスト ボックス 874">
          <a:extLst>
            <a:ext uri="{FF2B5EF4-FFF2-40B4-BE49-F238E27FC236}">
              <a16:creationId xmlns:a16="http://schemas.microsoft.com/office/drawing/2014/main" xmlns="" id="{00000000-0008-0000-0600-00006B030000}"/>
            </a:ext>
          </a:extLst>
        </xdr:cNvPr>
        <xdr:cNvSpPr txBox="1"/>
      </xdr:nvSpPr>
      <xdr:spPr>
        <a:xfrm>
          <a:off x="21056111" y="13065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78</xdr:row>
      <xdr:rowOff>116687</xdr:rowOff>
    </xdr:from>
    <xdr:to>
      <xdr:col>107</xdr:col>
      <xdr:colOff>50800</xdr:colOff>
      <xdr:row>78</xdr:row>
      <xdr:rowOff>122523</xdr:rowOff>
    </xdr:to>
    <xdr:cxnSp macro="">
      <xdr:nvCxnSpPr>
        <xdr:cNvPr id="876" name="直線コネクタ 875">
          <a:extLst>
            <a:ext uri="{FF2B5EF4-FFF2-40B4-BE49-F238E27FC236}">
              <a16:creationId xmlns:a16="http://schemas.microsoft.com/office/drawing/2014/main" xmlns="" id="{00000000-0008-0000-0600-00006C030000}"/>
            </a:ext>
          </a:extLst>
        </xdr:cNvPr>
        <xdr:cNvCxnSpPr/>
      </xdr:nvCxnSpPr>
      <xdr:spPr>
        <a:xfrm flipV="1">
          <a:off x="19545300" y="13489787"/>
          <a:ext cx="889000" cy="58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84720</xdr:rowOff>
    </xdr:from>
    <xdr:to>
      <xdr:col>107</xdr:col>
      <xdr:colOff>101600</xdr:colOff>
      <xdr:row>78</xdr:row>
      <xdr:rowOff>14870</xdr:rowOff>
    </xdr:to>
    <xdr:sp macro="" textlink="">
      <xdr:nvSpPr>
        <xdr:cNvPr id="877" name="フローチャート: 判断 876">
          <a:extLst>
            <a:ext uri="{FF2B5EF4-FFF2-40B4-BE49-F238E27FC236}">
              <a16:creationId xmlns:a16="http://schemas.microsoft.com/office/drawing/2014/main" xmlns="" id="{00000000-0008-0000-0600-00006D030000}"/>
            </a:ext>
          </a:extLst>
        </xdr:cNvPr>
        <xdr:cNvSpPr/>
      </xdr:nvSpPr>
      <xdr:spPr>
        <a:xfrm>
          <a:off x="20383500" y="13286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31397</xdr:rowOff>
    </xdr:from>
    <xdr:ext cx="534377" cy="259045"/>
    <xdr:sp macro="" textlink="">
      <xdr:nvSpPr>
        <xdr:cNvPr id="878" name="テキスト ボックス 877">
          <a:extLst>
            <a:ext uri="{FF2B5EF4-FFF2-40B4-BE49-F238E27FC236}">
              <a16:creationId xmlns:a16="http://schemas.microsoft.com/office/drawing/2014/main" xmlns="" id="{00000000-0008-0000-0600-00006E030000}"/>
            </a:ext>
          </a:extLst>
        </xdr:cNvPr>
        <xdr:cNvSpPr txBox="1"/>
      </xdr:nvSpPr>
      <xdr:spPr>
        <a:xfrm>
          <a:off x="20167111" y="130615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122523</xdr:rowOff>
    </xdr:from>
    <xdr:to>
      <xdr:col>102</xdr:col>
      <xdr:colOff>114300</xdr:colOff>
      <xdr:row>78</xdr:row>
      <xdr:rowOff>127051</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flipV="1">
          <a:off x="18656300" y="13495623"/>
          <a:ext cx="889000" cy="4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77</xdr:row>
      <xdr:rowOff>84491</xdr:rowOff>
    </xdr:from>
    <xdr:to>
      <xdr:col>102</xdr:col>
      <xdr:colOff>165100</xdr:colOff>
      <xdr:row>78</xdr:row>
      <xdr:rowOff>14641</xdr:rowOff>
    </xdr:to>
    <xdr:sp macro="" textlink="">
      <xdr:nvSpPr>
        <xdr:cNvPr id="880" name="フローチャート: 判断 879">
          <a:extLst>
            <a:ext uri="{FF2B5EF4-FFF2-40B4-BE49-F238E27FC236}">
              <a16:creationId xmlns:a16="http://schemas.microsoft.com/office/drawing/2014/main" xmlns="" id="{00000000-0008-0000-0600-000070030000}"/>
            </a:ext>
          </a:extLst>
        </xdr:cNvPr>
        <xdr:cNvSpPr/>
      </xdr:nvSpPr>
      <xdr:spPr>
        <a:xfrm>
          <a:off x="19494500" y="13286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31168</xdr:rowOff>
    </xdr:from>
    <xdr:ext cx="534377" cy="259045"/>
    <xdr:sp macro="" textlink="">
      <xdr:nvSpPr>
        <xdr:cNvPr id="881" name="テキスト ボックス 880">
          <a:extLst>
            <a:ext uri="{FF2B5EF4-FFF2-40B4-BE49-F238E27FC236}">
              <a16:creationId xmlns:a16="http://schemas.microsoft.com/office/drawing/2014/main" xmlns="" id="{00000000-0008-0000-0600-000071030000}"/>
            </a:ext>
          </a:extLst>
        </xdr:cNvPr>
        <xdr:cNvSpPr txBox="1"/>
      </xdr:nvSpPr>
      <xdr:spPr>
        <a:xfrm>
          <a:off x="19278111" y="13061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90641</xdr:rowOff>
    </xdr:from>
    <xdr:to>
      <xdr:col>98</xdr:col>
      <xdr:colOff>38100</xdr:colOff>
      <xdr:row>78</xdr:row>
      <xdr:rowOff>20791</xdr:rowOff>
    </xdr:to>
    <xdr:sp macro="" textlink="">
      <xdr:nvSpPr>
        <xdr:cNvPr id="882" name="フローチャート: 判断 881">
          <a:extLst>
            <a:ext uri="{FF2B5EF4-FFF2-40B4-BE49-F238E27FC236}">
              <a16:creationId xmlns:a16="http://schemas.microsoft.com/office/drawing/2014/main" xmlns="" id="{00000000-0008-0000-0600-000072030000}"/>
            </a:ext>
          </a:extLst>
        </xdr:cNvPr>
        <xdr:cNvSpPr/>
      </xdr:nvSpPr>
      <xdr:spPr>
        <a:xfrm>
          <a:off x="18605500" y="13292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37318</xdr:rowOff>
    </xdr:from>
    <xdr:ext cx="534377" cy="259045"/>
    <xdr:sp macro="" textlink="">
      <xdr:nvSpPr>
        <xdr:cNvPr id="883" name="テキスト ボックス 882">
          <a:extLst>
            <a:ext uri="{FF2B5EF4-FFF2-40B4-BE49-F238E27FC236}">
              <a16:creationId xmlns:a16="http://schemas.microsoft.com/office/drawing/2014/main" xmlns="" id="{00000000-0008-0000-0600-000073030000}"/>
            </a:ext>
          </a:extLst>
        </xdr:cNvPr>
        <xdr:cNvSpPr txBox="1"/>
      </xdr:nvSpPr>
      <xdr:spPr>
        <a:xfrm>
          <a:off x="18389111" y="13067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84" name="テキスト ボックス 883">
          <a:extLst>
            <a:ext uri="{FF2B5EF4-FFF2-40B4-BE49-F238E27FC236}">
              <a16:creationId xmlns:a16="http://schemas.microsoft.com/office/drawing/2014/main" xmlns="" id="{00000000-0008-0000-0600-00007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85" name="テキスト ボックス 884">
          <a:extLst>
            <a:ext uri="{FF2B5EF4-FFF2-40B4-BE49-F238E27FC236}">
              <a16:creationId xmlns:a16="http://schemas.microsoft.com/office/drawing/2014/main" xmlns="" id="{00000000-0008-0000-0600-00007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86" name="テキスト ボックス 885">
          <a:extLst>
            <a:ext uri="{FF2B5EF4-FFF2-40B4-BE49-F238E27FC236}">
              <a16:creationId xmlns:a16="http://schemas.microsoft.com/office/drawing/2014/main" xmlns="" id="{00000000-0008-0000-0600-00007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87" name="テキスト ボックス 886">
          <a:extLst>
            <a:ext uri="{FF2B5EF4-FFF2-40B4-BE49-F238E27FC236}">
              <a16:creationId xmlns:a16="http://schemas.microsoft.com/office/drawing/2014/main" xmlns="" id="{00000000-0008-0000-0600-00007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8" name="テキスト ボックス 887">
          <a:extLst>
            <a:ext uri="{FF2B5EF4-FFF2-40B4-BE49-F238E27FC236}">
              <a16:creationId xmlns:a16="http://schemas.microsoft.com/office/drawing/2014/main" xmlns="" id="{00000000-0008-0000-0600-00007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78</xdr:row>
      <xdr:rowOff>107766</xdr:rowOff>
    </xdr:from>
    <xdr:to>
      <xdr:col>116</xdr:col>
      <xdr:colOff>114300</xdr:colOff>
      <xdr:row>79</xdr:row>
      <xdr:rowOff>37916</xdr:rowOff>
    </xdr:to>
    <xdr:sp macro="" textlink="">
      <xdr:nvSpPr>
        <xdr:cNvPr id="889" name="楕円 888">
          <a:extLst>
            <a:ext uri="{FF2B5EF4-FFF2-40B4-BE49-F238E27FC236}">
              <a16:creationId xmlns:a16="http://schemas.microsoft.com/office/drawing/2014/main" xmlns="" id="{00000000-0008-0000-0600-000079030000}"/>
            </a:ext>
          </a:extLst>
        </xdr:cNvPr>
        <xdr:cNvSpPr/>
      </xdr:nvSpPr>
      <xdr:spPr>
        <a:xfrm>
          <a:off x="22110700" y="1348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78</xdr:row>
      <xdr:rowOff>86193</xdr:rowOff>
    </xdr:from>
    <xdr:ext cx="534377" cy="259045"/>
    <xdr:sp macro="" textlink="">
      <xdr:nvSpPr>
        <xdr:cNvPr id="890" name="繰出金該当値テキスト">
          <a:extLst>
            <a:ext uri="{FF2B5EF4-FFF2-40B4-BE49-F238E27FC236}">
              <a16:creationId xmlns:a16="http://schemas.microsoft.com/office/drawing/2014/main" xmlns="" id="{00000000-0008-0000-0600-00007A030000}"/>
            </a:ext>
          </a:extLst>
        </xdr:cNvPr>
        <xdr:cNvSpPr txBox="1"/>
      </xdr:nvSpPr>
      <xdr:spPr>
        <a:xfrm>
          <a:off x="22212300" y="13459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78</xdr:row>
      <xdr:rowOff>93211</xdr:rowOff>
    </xdr:from>
    <xdr:to>
      <xdr:col>112</xdr:col>
      <xdr:colOff>38100</xdr:colOff>
      <xdr:row>79</xdr:row>
      <xdr:rowOff>23361</xdr:rowOff>
    </xdr:to>
    <xdr:sp macro="" textlink="">
      <xdr:nvSpPr>
        <xdr:cNvPr id="891" name="楕円 890">
          <a:extLst>
            <a:ext uri="{FF2B5EF4-FFF2-40B4-BE49-F238E27FC236}">
              <a16:creationId xmlns:a16="http://schemas.microsoft.com/office/drawing/2014/main" xmlns="" id="{00000000-0008-0000-0600-00007B030000}"/>
            </a:ext>
          </a:extLst>
        </xdr:cNvPr>
        <xdr:cNvSpPr/>
      </xdr:nvSpPr>
      <xdr:spPr>
        <a:xfrm>
          <a:off x="21272500" y="13466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79</xdr:row>
      <xdr:rowOff>14488</xdr:rowOff>
    </xdr:from>
    <xdr:ext cx="534377" cy="259045"/>
    <xdr:sp macro="" textlink="">
      <xdr:nvSpPr>
        <xdr:cNvPr id="892" name="テキスト ボックス 891">
          <a:extLst>
            <a:ext uri="{FF2B5EF4-FFF2-40B4-BE49-F238E27FC236}">
              <a16:creationId xmlns:a16="http://schemas.microsoft.com/office/drawing/2014/main" xmlns="" id="{00000000-0008-0000-0600-00007C030000}"/>
            </a:ext>
          </a:extLst>
        </xdr:cNvPr>
        <xdr:cNvSpPr txBox="1"/>
      </xdr:nvSpPr>
      <xdr:spPr>
        <a:xfrm>
          <a:off x="21056111" y="13559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78</xdr:row>
      <xdr:rowOff>65887</xdr:rowOff>
    </xdr:from>
    <xdr:to>
      <xdr:col>107</xdr:col>
      <xdr:colOff>101600</xdr:colOff>
      <xdr:row>78</xdr:row>
      <xdr:rowOff>167487</xdr:rowOff>
    </xdr:to>
    <xdr:sp macro="" textlink="">
      <xdr:nvSpPr>
        <xdr:cNvPr id="893" name="楕円 892">
          <a:extLst>
            <a:ext uri="{FF2B5EF4-FFF2-40B4-BE49-F238E27FC236}">
              <a16:creationId xmlns:a16="http://schemas.microsoft.com/office/drawing/2014/main" xmlns="" id="{00000000-0008-0000-0600-00007D030000}"/>
            </a:ext>
          </a:extLst>
        </xdr:cNvPr>
        <xdr:cNvSpPr/>
      </xdr:nvSpPr>
      <xdr:spPr>
        <a:xfrm>
          <a:off x="20383500" y="13438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158614</xdr:rowOff>
    </xdr:from>
    <xdr:ext cx="534377"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0167111" y="13531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78</xdr:row>
      <xdr:rowOff>71723</xdr:rowOff>
    </xdr:from>
    <xdr:to>
      <xdr:col>102</xdr:col>
      <xdr:colOff>165100</xdr:colOff>
      <xdr:row>79</xdr:row>
      <xdr:rowOff>1873</xdr:rowOff>
    </xdr:to>
    <xdr:sp macro="" textlink="">
      <xdr:nvSpPr>
        <xdr:cNvPr id="895" name="楕円 894">
          <a:extLst>
            <a:ext uri="{FF2B5EF4-FFF2-40B4-BE49-F238E27FC236}">
              <a16:creationId xmlns:a16="http://schemas.microsoft.com/office/drawing/2014/main" xmlns="" id="{00000000-0008-0000-0600-00007F030000}"/>
            </a:ext>
          </a:extLst>
        </xdr:cNvPr>
        <xdr:cNvSpPr/>
      </xdr:nvSpPr>
      <xdr:spPr>
        <a:xfrm>
          <a:off x="19494500" y="13444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164450</xdr:rowOff>
    </xdr:from>
    <xdr:ext cx="534377" cy="259045"/>
    <xdr:sp macro="" textlink="">
      <xdr:nvSpPr>
        <xdr:cNvPr id="896" name="テキスト ボックス 895">
          <a:extLst>
            <a:ext uri="{FF2B5EF4-FFF2-40B4-BE49-F238E27FC236}">
              <a16:creationId xmlns:a16="http://schemas.microsoft.com/office/drawing/2014/main" xmlns="" id="{00000000-0008-0000-0600-000080030000}"/>
            </a:ext>
          </a:extLst>
        </xdr:cNvPr>
        <xdr:cNvSpPr txBox="1"/>
      </xdr:nvSpPr>
      <xdr:spPr>
        <a:xfrm>
          <a:off x="19278111" y="13537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78</xdr:row>
      <xdr:rowOff>76251</xdr:rowOff>
    </xdr:from>
    <xdr:to>
      <xdr:col>98</xdr:col>
      <xdr:colOff>38100</xdr:colOff>
      <xdr:row>79</xdr:row>
      <xdr:rowOff>6401</xdr:rowOff>
    </xdr:to>
    <xdr:sp macro="" textlink="">
      <xdr:nvSpPr>
        <xdr:cNvPr id="897" name="楕円 896">
          <a:extLst>
            <a:ext uri="{FF2B5EF4-FFF2-40B4-BE49-F238E27FC236}">
              <a16:creationId xmlns:a16="http://schemas.microsoft.com/office/drawing/2014/main" xmlns="" id="{00000000-0008-0000-0600-000081030000}"/>
            </a:ext>
          </a:extLst>
        </xdr:cNvPr>
        <xdr:cNvSpPr/>
      </xdr:nvSpPr>
      <xdr:spPr>
        <a:xfrm>
          <a:off x="18605500" y="13449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168978</xdr:rowOff>
    </xdr:from>
    <xdr:ext cx="534377" cy="259045"/>
    <xdr:sp macro="" textlink="">
      <xdr:nvSpPr>
        <xdr:cNvPr id="898" name="テキスト ボックス 897">
          <a:extLst>
            <a:ext uri="{FF2B5EF4-FFF2-40B4-BE49-F238E27FC236}">
              <a16:creationId xmlns:a16="http://schemas.microsoft.com/office/drawing/2014/main" xmlns="" id="{00000000-0008-0000-0600-000082030000}"/>
            </a:ext>
          </a:extLst>
        </xdr:cNvPr>
        <xdr:cNvSpPr txBox="1"/>
      </xdr:nvSpPr>
      <xdr:spPr>
        <a:xfrm>
          <a:off x="18389111" y="13542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9" name="正方形/長方形 898">
          <a:extLst>
            <a:ext uri="{FF2B5EF4-FFF2-40B4-BE49-F238E27FC236}">
              <a16:creationId xmlns:a16="http://schemas.microsoft.com/office/drawing/2014/main" xmlns="" id="{00000000-0008-0000-0600-00008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900" name="正方形/長方形 899">
          <a:extLst>
            <a:ext uri="{FF2B5EF4-FFF2-40B4-BE49-F238E27FC236}">
              <a16:creationId xmlns:a16="http://schemas.microsoft.com/office/drawing/2014/main" xmlns="" id="{00000000-0008-0000-0600-00008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901" name="正方形/長方形 900">
          <a:extLst>
            <a:ext uri="{FF2B5EF4-FFF2-40B4-BE49-F238E27FC236}">
              <a16:creationId xmlns:a16="http://schemas.microsoft.com/office/drawing/2014/main" xmlns="" id="{00000000-0008-0000-0600-00008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902" name="正方形/長方形 901">
          <a:extLst>
            <a:ext uri="{FF2B5EF4-FFF2-40B4-BE49-F238E27FC236}">
              <a16:creationId xmlns:a16="http://schemas.microsoft.com/office/drawing/2014/main" xmlns="" id="{00000000-0008-0000-0600-00008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903" name="正方形/長方形 902">
          <a:extLst>
            <a:ext uri="{FF2B5EF4-FFF2-40B4-BE49-F238E27FC236}">
              <a16:creationId xmlns:a16="http://schemas.microsoft.com/office/drawing/2014/main" xmlns="" id="{00000000-0008-0000-0600-00008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904" name="正方形/長方形 903">
          <a:extLst>
            <a:ext uri="{FF2B5EF4-FFF2-40B4-BE49-F238E27FC236}">
              <a16:creationId xmlns:a16="http://schemas.microsoft.com/office/drawing/2014/main" xmlns="" id="{00000000-0008-0000-0600-00008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905" name="正方形/長方形 904">
          <a:extLst>
            <a:ext uri="{FF2B5EF4-FFF2-40B4-BE49-F238E27FC236}">
              <a16:creationId xmlns:a16="http://schemas.microsoft.com/office/drawing/2014/main" xmlns="" id="{00000000-0008-0000-0600-00008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906" name="正方形/長方形 905">
          <a:extLst>
            <a:ext uri="{FF2B5EF4-FFF2-40B4-BE49-F238E27FC236}">
              <a16:creationId xmlns:a16="http://schemas.microsoft.com/office/drawing/2014/main" xmlns="" id="{00000000-0008-0000-0600-00008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8" name="直線コネクタ 907">
          <a:extLst>
            <a:ext uri="{FF2B5EF4-FFF2-40B4-BE49-F238E27FC236}">
              <a16:creationId xmlns:a16="http://schemas.microsoft.com/office/drawing/2014/main" xmlns="" id="{00000000-0008-0000-0600-00008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9" name="直線コネクタ 908">
          <a:extLst>
            <a:ext uri="{FF2B5EF4-FFF2-40B4-BE49-F238E27FC236}">
              <a16:creationId xmlns:a16="http://schemas.microsoft.com/office/drawing/2014/main" xmlns="" id="{00000000-0008-0000-0600-00008D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10" name="テキスト ボックス 909">
          <a:extLst>
            <a:ext uri="{FF2B5EF4-FFF2-40B4-BE49-F238E27FC236}">
              <a16:creationId xmlns:a16="http://schemas.microsoft.com/office/drawing/2014/main" xmlns="" id="{00000000-0008-0000-0600-00008E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11" name="直線コネクタ 910">
          <a:extLst>
            <a:ext uri="{FF2B5EF4-FFF2-40B4-BE49-F238E27FC236}">
              <a16:creationId xmlns:a16="http://schemas.microsoft.com/office/drawing/2014/main" xmlns="" id="{00000000-0008-0000-0600-00008F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12" name="テキスト ボックス 911">
          <a:extLst>
            <a:ext uri="{FF2B5EF4-FFF2-40B4-BE49-F238E27FC236}">
              <a16:creationId xmlns:a16="http://schemas.microsoft.com/office/drawing/2014/main" xmlns="" id="{00000000-0008-0000-0600-000090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13" name="前年度繰上充用金グラフ枠">
          <a:extLst>
            <a:ext uri="{FF2B5EF4-FFF2-40B4-BE49-F238E27FC236}">
              <a16:creationId xmlns:a16="http://schemas.microsoft.com/office/drawing/2014/main" xmlns="" id="{00000000-0008-0000-0600-000091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14" name="直線コネクタ 913">
          <a:extLst>
            <a:ext uri="{FF2B5EF4-FFF2-40B4-BE49-F238E27FC236}">
              <a16:creationId xmlns:a16="http://schemas.microsoft.com/office/drawing/2014/main" xmlns="" id="{00000000-0008-0000-0600-000092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15" name="前年度繰上充用金最小値テキスト">
          <a:extLst>
            <a:ext uri="{FF2B5EF4-FFF2-40B4-BE49-F238E27FC236}">
              <a16:creationId xmlns:a16="http://schemas.microsoft.com/office/drawing/2014/main" xmlns="" id="{00000000-0008-0000-0600-000093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6" name="直線コネクタ 915">
          <a:extLst>
            <a:ext uri="{FF2B5EF4-FFF2-40B4-BE49-F238E27FC236}">
              <a16:creationId xmlns:a16="http://schemas.microsoft.com/office/drawing/2014/main" xmlns="" id="{00000000-0008-0000-0600-000094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17" name="前年度繰上充用金最大値テキスト">
          <a:extLst>
            <a:ext uri="{FF2B5EF4-FFF2-40B4-BE49-F238E27FC236}">
              <a16:creationId xmlns:a16="http://schemas.microsoft.com/office/drawing/2014/main" xmlns="" id="{00000000-0008-0000-0600-000095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8" name="直線コネクタ 917">
          <a:extLst>
            <a:ext uri="{FF2B5EF4-FFF2-40B4-BE49-F238E27FC236}">
              <a16:creationId xmlns:a16="http://schemas.microsoft.com/office/drawing/2014/main" xmlns="" id="{00000000-0008-0000-0600-00009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9" name="直線コネクタ 918">
          <a:extLst>
            <a:ext uri="{FF2B5EF4-FFF2-40B4-BE49-F238E27FC236}">
              <a16:creationId xmlns:a16="http://schemas.microsoft.com/office/drawing/2014/main" xmlns="" id="{00000000-0008-0000-0600-000097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20" name="前年度繰上充用金平均値テキスト">
          <a:extLst>
            <a:ext uri="{FF2B5EF4-FFF2-40B4-BE49-F238E27FC236}">
              <a16:creationId xmlns:a16="http://schemas.microsoft.com/office/drawing/2014/main" xmlns="" id="{00000000-0008-0000-0600-000098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1" name="フローチャート: 判断 920">
          <a:extLst>
            <a:ext uri="{FF2B5EF4-FFF2-40B4-BE49-F238E27FC236}">
              <a16:creationId xmlns:a16="http://schemas.microsoft.com/office/drawing/2014/main" xmlns="" id="{00000000-0008-0000-0600-000099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22" name="直線コネクタ 921">
          <a:extLst>
            <a:ext uri="{FF2B5EF4-FFF2-40B4-BE49-F238E27FC236}">
              <a16:creationId xmlns:a16="http://schemas.microsoft.com/office/drawing/2014/main" xmlns="" id="{00000000-0008-0000-0600-00009A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23" name="フローチャート: 判断 922">
          <a:extLst>
            <a:ext uri="{FF2B5EF4-FFF2-40B4-BE49-F238E27FC236}">
              <a16:creationId xmlns:a16="http://schemas.microsoft.com/office/drawing/2014/main" xmlns="" id="{00000000-0008-0000-0600-00009B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xmlns="" id="{00000000-0008-0000-0600-00009C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25" name="直線コネクタ 924">
          <a:extLst>
            <a:ext uri="{FF2B5EF4-FFF2-40B4-BE49-F238E27FC236}">
              <a16:creationId xmlns:a16="http://schemas.microsoft.com/office/drawing/2014/main" xmlns="" id="{00000000-0008-0000-0600-00009D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26" name="フローチャート: 判断 925">
          <a:extLst>
            <a:ext uri="{FF2B5EF4-FFF2-40B4-BE49-F238E27FC236}">
              <a16:creationId xmlns:a16="http://schemas.microsoft.com/office/drawing/2014/main" xmlns="" id="{00000000-0008-0000-0600-00009E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27" name="テキスト ボックス 926">
          <a:extLst>
            <a:ext uri="{FF2B5EF4-FFF2-40B4-BE49-F238E27FC236}">
              <a16:creationId xmlns:a16="http://schemas.microsoft.com/office/drawing/2014/main" xmlns="" id="{00000000-0008-0000-0600-00009F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8" name="直線コネクタ 927">
          <a:extLst>
            <a:ext uri="{FF2B5EF4-FFF2-40B4-BE49-F238E27FC236}">
              <a16:creationId xmlns:a16="http://schemas.microsoft.com/office/drawing/2014/main" xmlns="" id="{00000000-0008-0000-0600-0000A0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9" name="フローチャート: 判断 928">
          <a:extLst>
            <a:ext uri="{FF2B5EF4-FFF2-40B4-BE49-F238E27FC236}">
              <a16:creationId xmlns:a16="http://schemas.microsoft.com/office/drawing/2014/main" xmlns="" id="{00000000-0008-0000-0600-0000A1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30" name="テキスト ボックス 929">
          <a:extLst>
            <a:ext uri="{FF2B5EF4-FFF2-40B4-BE49-F238E27FC236}">
              <a16:creationId xmlns:a16="http://schemas.microsoft.com/office/drawing/2014/main" xmlns="" id="{00000000-0008-0000-0600-0000A2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1" name="フローチャート: 判断 930">
          <a:extLst>
            <a:ext uri="{FF2B5EF4-FFF2-40B4-BE49-F238E27FC236}">
              <a16:creationId xmlns:a16="http://schemas.microsoft.com/office/drawing/2014/main" xmlns="" id="{00000000-0008-0000-0600-0000A3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32" name="テキスト ボックス 931">
          <a:extLst>
            <a:ext uri="{FF2B5EF4-FFF2-40B4-BE49-F238E27FC236}">
              <a16:creationId xmlns:a16="http://schemas.microsoft.com/office/drawing/2014/main" xmlns="" id="{00000000-0008-0000-0600-0000A4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33" name="テキスト ボックス 932">
          <a:extLst>
            <a:ext uri="{FF2B5EF4-FFF2-40B4-BE49-F238E27FC236}">
              <a16:creationId xmlns:a16="http://schemas.microsoft.com/office/drawing/2014/main" xmlns="" id="{00000000-0008-0000-0600-0000A5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34" name="テキスト ボックス 933">
          <a:extLst>
            <a:ext uri="{FF2B5EF4-FFF2-40B4-BE49-F238E27FC236}">
              <a16:creationId xmlns:a16="http://schemas.microsoft.com/office/drawing/2014/main" xmlns="" id="{00000000-0008-0000-0600-0000A6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35" name="テキスト ボックス 934">
          <a:extLst>
            <a:ext uri="{FF2B5EF4-FFF2-40B4-BE49-F238E27FC236}">
              <a16:creationId xmlns:a16="http://schemas.microsoft.com/office/drawing/2014/main" xmlns="" id="{00000000-0008-0000-0600-0000A7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36" name="テキスト ボックス 935">
          <a:extLst>
            <a:ext uri="{FF2B5EF4-FFF2-40B4-BE49-F238E27FC236}">
              <a16:creationId xmlns:a16="http://schemas.microsoft.com/office/drawing/2014/main" xmlns="" id="{00000000-0008-0000-0600-0000A8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37" name="テキスト ボックス 936">
          <a:extLst>
            <a:ext uri="{FF2B5EF4-FFF2-40B4-BE49-F238E27FC236}">
              <a16:creationId xmlns:a16="http://schemas.microsoft.com/office/drawing/2014/main" xmlns="" id="{00000000-0008-0000-0600-0000A9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8" name="楕円 937">
          <a:extLst>
            <a:ext uri="{FF2B5EF4-FFF2-40B4-BE49-F238E27FC236}">
              <a16:creationId xmlns:a16="http://schemas.microsoft.com/office/drawing/2014/main" xmlns="" id="{00000000-0008-0000-0600-0000AA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9" name="前年度繰上充用金該当値テキスト">
          <a:extLst>
            <a:ext uri="{FF2B5EF4-FFF2-40B4-BE49-F238E27FC236}">
              <a16:creationId xmlns:a16="http://schemas.microsoft.com/office/drawing/2014/main" xmlns="" id="{00000000-0008-0000-0600-0000AB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40" name="楕円 939">
          <a:extLst>
            <a:ext uri="{FF2B5EF4-FFF2-40B4-BE49-F238E27FC236}">
              <a16:creationId xmlns:a16="http://schemas.microsoft.com/office/drawing/2014/main" xmlns="" id="{00000000-0008-0000-0600-0000AC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41" name="テキスト ボックス 940">
          <a:extLst>
            <a:ext uri="{FF2B5EF4-FFF2-40B4-BE49-F238E27FC236}">
              <a16:creationId xmlns:a16="http://schemas.microsoft.com/office/drawing/2014/main" xmlns="" id="{00000000-0008-0000-0600-0000AD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42" name="楕円 941">
          <a:extLst>
            <a:ext uri="{FF2B5EF4-FFF2-40B4-BE49-F238E27FC236}">
              <a16:creationId xmlns:a16="http://schemas.microsoft.com/office/drawing/2014/main" xmlns="" id="{00000000-0008-0000-0600-0000AE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43" name="テキスト ボックス 942">
          <a:extLst>
            <a:ext uri="{FF2B5EF4-FFF2-40B4-BE49-F238E27FC236}">
              <a16:creationId xmlns:a16="http://schemas.microsoft.com/office/drawing/2014/main" xmlns="" id="{00000000-0008-0000-0600-0000AF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44" name="楕円 943">
          <a:extLst>
            <a:ext uri="{FF2B5EF4-FFF2-40B4-BE49-F238E27FC236}">
              <a16:creationId xmlns:a16="http://schemas.microsoft.com/office/drawing/2014/main" xmlns="" id="{00000000-0008-0000-0600-0000B0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45" name="テキスト ボックス 944">
          <a:extLst>
            <a:ext uri="{FF2B5EF4-FFF2-40B4-BE49-F238E27FC236}">
              <a16:creationId xmlns:a16="http://schemas.microsoft.com/office/drawing/2014/main" xmlns="" id="{00000000-0008-0000-0600-0000B1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46" name="楕円 945">
          <a:extLst>
            <a:ext uri="{FF2B5EF4-FFF2-40B4-BE49-F238E27FC236}">
              <a16:creationId xmlns:a16="http://schemas.microsoft.com/office/drawing/2014/main" xmlns="" id="{00000000-0008-0000-0600-0000B2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47" name="テキスト ボックス 946">
          <a:extLst>
            <a:ext uri="{FF2B5EF4-FFF2-40B4-BE49-F238E27FC236}">
              <a16:creationId xmlns:a16="http://schemas.microsoft.com/office/drawing/2014/main" xmlns="" id="{00000000-0008-0000-0600-0000B3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8" name="正方形/長方形 947">
          <a:extLst>
            <a:ext uri="{FF2B5EF4-FFF2-40B4-BE49-F238E27FC236}">
              <a16:creationId xmlns:a16="http://schemas.microsoft.com/office/drawing/2014/main" xmlns="" id="{00000000-0008-0000-0600-0000B4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9" name="正方形/長方形 948">
          <a:extLst>
            <a:ext uri="{FF2B5EF4-FFF2-40B4-BE49-F238E27FC236}">
              <a16:creationId xmlns:a16="http://schemas.microsoft.com/office/drawing/2014/main" xmlns="" id="{00000000-0008-0000-0600-0000B5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50" name="テキスト ボックス 949">
          <a:extLst>
            <a:ext uri="{FF2B5EF4-FFF2-40B4-BE49-F238E27FC236}">
              <a16:creationId xmlns:a16="http://schemas.microsoft.com/office/drawing/2014/main" xmlns="" id="{00000000-0008-0000-0600-0000B6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・歳出決算総額は、住民一人当たり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327,905</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円である。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・本町の性質別経費は、類似団体平均より下であり、住民一人当たりのコストは低くなっている。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・今後もこれらの水準を保ちつつ、経費の節減に努め、安定的な財政運営を図る。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神奈川県大井町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17,326
17,202
14.38
6,018,747
5,681,297
257,034
3,914,426
2,755,795</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(R2.1.1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-2.3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H27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xmlns=""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xmlns=""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xmlns=""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xmlns=""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xmlns=""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xmlns=""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xmlns=""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xmlns=""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168927</xdr:rowOff>
    </xdr:from>
    <xdr:ext cx="531299" cy="259045"/>
    <xdr:sp macro="" textlink="">
      <xdr:nvSpPr>
        <xdr:cNvPr id="50" name="テキスト ボックス 49">
          <a:extLst>
            <a:ext uri="{FF2B5EF4-FFF2-40B4-BE49-F238E27FC236}">
              <a16:creationId xmlns:a16="http://schemas.microsoft.com/office/drawing/2014/main" xmlns="" id="{00000000-0008-0000-0700-000032000000}"/>
            </a:ext>
          </a:extLst>
        </xdr:cNvPr>
        <xdr:cNvSpPr txBox="1"/>
      </xdr:nvSpPr>
      <xdr:spPr>
        <a:xfrm>
          <a:off x="230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xmlns=""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2" name="テキスト ボックス 51">
          <a:extLst>
            <a:ext uri="{FF2B5EF4-FFF2-40B4-BE49-F238E27FC236}">
              <a16:creationId xmlns:a16="http://schemas.microsoft.com/office/drawing/2014/main" xmlns="" id="{00000000-0008-0000-0700-000034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xmlns=""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27229</xdr:rowOff>
    </xdr:from>
    <xdr:to>
      <xdr:col>24</xdr:col>
      <xdr:colOff>62865</xdr:colOff>
      <xdr:row>39</xdr:row>
      <xdr:rowOff>79349</xdr:rowOff>
    </xdr:to>
    <xdr:cxnSp macro="">
      <xdr:nvCxnSpPr>
        <xdr:cNvPr id="54" name="直線コネクタ 53">
          <a:extLst>
            <a:ext uri="{FF2B5EF4-FFF2-40B4-BE49-F238E27FC236}">
              <a16:creationId xmlns:a16="http://schemas.microsoft.com/office/drawing/2014/main" xmlns="" id="{00000000-0008-0000-0700-000036000000}"/>
            </a:ext>
          </a:extLst>
        </xdr:cNvPr>
        <xdr:cNvCxnSpPr/>
      </xdr:nvCxnSpPr>
      <xdr:spPr>
        <a:xfrm flipV="1">
          <a:off x="4633595" y="5513629"/>
          <a:ext cx="1270" cy="1252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83176</xdr:rowOff>
    </xdr:from>
    <xdr:ext cx="469744" cy="259045"/>
    <xdr:sp macro="" textlink="">
      <xdr:nvSpPr>
        <xdr:cNvPr id="55" name="議会費最小値テキスト">
          <a:extLst>
            <a:ext uri="{FF2B5EF4-FFF2-40B4-BE49-F238E27FC236}">
              <a16:creationId xmlns:a16="http://schemas.microsoft.com/office/drawing/2014/main" xmlns="" id="{00000000-0008-0000-0700-000037000000}"/>
            </a:ext>
          </a:extLst>
        </xdr:cNvPr>
        <xdr:cNvSpPr txBox="1"/>
      </xdr:nvSpPr>
      <xdr:spPr>
        <a:xfrm>
          <a:off x="4686300" y="6769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79349</xdr:rowOff>
    </xdr:from>
    <xdr:to>
      <xdr:col>24</xdr:col>
      <xdr:colOff>152400</xdr:colOff>
      <xdr:row>39</xdr:row>
      <xdr:rowOff>79349</xdr:rowOff>
    </xdr:to>
    <xdr:cxnSp macro="">
      <xdr:nvCxnSpPr>
        <xdr:cNvPr id="56" name="直線コネクタ 55">
          <a:extLst>
            <a:ext uri="{FF2B5EF4-FFF2-40B4-BE49-F238E27FC236}">
              <a16:creationId xmlns:a16="http://schemas.microsoft.com/office/drawing/2014/main" xmlns="" id="{00000000-0008-0000-0700-000038000000}"/>
            </a:ext>
          </a:extLst>
        </xdr:cNvPr>
        <xdr:cNvCxnSpPr/>
      </xdr:nvCxnSpPr>
      <xdr:spPr>
        <a:xfrm>
          <a:off x="4546600" y="6765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145356</xdr:rowOff>
    </xdr:from>
    <xdr:ext cx="469744" cy="259045"/>
    <xdr:sp macro="" textlink="">
      <xdr:nvSpPr>
        <xdr:cNvPr id="57" name="議会費最大値テキスト">
          <a:extLst>
            <a:ext uri="{FF2B5EF4-FFF2-40B4-BE49-F238E27FC236}">
              <a16:creationId xmlns:a16="http://schemas.microsoft.com/office/drawing/2014/main" xmlns="" id="{00000000-0008-0000-0700-000039000000}"/>
            </a:ext>
          </a:extLst>
        </xdr:cNvPr>
        <xdr:cNvSpPr txBox="1"/>
      </xdr:nvSpPr>
      <xdr:spPr>
        <a:xfrm>
          <a:off x="4686300" y="5288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8,992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27229</xdr:rowOff>
    </xdr:from>
    <xdr:to>
      <xdr:col>24</xdr:col>
      <xdr:colOff>152400</xdr:colOff>
      <xdr:row>32</xdr:row>
      <xdr:rowOff>27229</xdr:rowOff>
    </xdr:to>
    <xdr:cxnSp macro="">
      <xdr:nvCxnSpPr>
        <xdr:cNvPr id="58" name="直線コネクタ 57">
          <a:extLst>
            <a:ext uri="{FF2B5EF4-FFF2-40B4-BE49-F238E27FC236}">
              <a16:creationId xmlns:a16="http://schemas.microsoft.com/office/drawing/2014/main" xmlns="" id="{00000000-0008-0000-0700-00003A000000}"/>
            </a:ext>
          </a:extLst>
        </xdr:cNvPr>
        <xdr:cNvCxnSpPr/>
      </xdr:nvCxnSpPr>
      <xdr:spPr>
        <a:xfrm>
          <a:off x="4546600" y="55136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54432</xdr:rowOff>
    </xdr:from>
    <xdr:to>
      <xdr:col>24</xdr:col>
      <xdr:colOff>63500</xdr:colOff>
      <xdr:row>36</xdr:row>
      <xdr:rowOff>64491</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flipV="1">
          <a:off x="3797300" y="6226632"/>
          <a:ext cx="838200" cy="10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166768</xdr:rowOff>
    </xdr:from>
    <xdr:ext cx="469744" cy="259045"/>
    <xdr:sp macro="" textlink="">
      <xdr:nvSpPr>
        <xdr:cNvPr id="60" name="議会費平均値テキスト">
          <a:extLst>
            <a:ext uri="{FF2B5EF4-FFF2-40B4-BE49-F238E27FC236}">
              <a16:creationId xmlns:a16="http://schemas.microsoft.com/office/drawing/2014/main" xmlns="" id="{00000000-0008-0000-0700-00003C000000}"/>
            </a:ext>
          </a:extLst>
        </xdr:cNvPr>
        <xdr:cNvSpPr txBox="1"/>
      </xdr:nvSpPr>
      <xdr:spPr>
        <a:xfrm>
          <a:off x="4686300" y="61675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16891</xdr:rowOff>
    </xdr:from>
    <xdr:to>
      <xdr:col>24</xdr:col>
      <xdr:colOff>114300</xdr:colOff>
      <xdr:row>36</xdr:row>
      <xdr:rowOff>118491</xdr:rowOff>
    </xdr:to>
    <xdr:sp macro="" textlink="">
      <xdr:nvSpPr>
        <xdr:cNvPr id="61" name="フローチャート: 判断 60">
          <a:extLst>
            <a:ext uri="{FF2B5EF4-FFF2-40B4-BE49-F238E27FC236}">
              <a16:creationId xmlns:a16="http://schemas.microsoft.com/office/drawing/2014/main" xmlns="" id="{00000000-0008-0000-0700-00003D000000}"/>
            </a:ext>
          </a:extLst>
        </xdr:cNvPr>
        <xdr:cNvSpPr/>
      </xdr:nvSpPr>
      <xdr:spPr>
        <a:xfrm>
          <a:off x="4584700" y="6189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28829</xdr:rowOff>
    </xdr:from>
    <xdr:to>
      <xdr:col>19</xdr:col>
      <xdr:colOff>177800</xdr:colOff>
      <xdr:row>36</xdr:row>
      <xdr:rowOff>64491</xdr:rowOff>
    </xdr:to>
    <xdr:cxnSp macro="">
      <xdr:nvCxnSpPr>
        <xdr:cNvPr id="62" name="直線コネクタ 61">
          <a:extLst>
            <a:ext uri="{FF2B5EF4-FFF2-40B4-BE49-F238E27FC236}">
              <a16:creationId xmlns:a16="http://schemas.microsoft.com/office/drawing/2014/main" xmlns="" id="{00000000-0008-0000-0700-00003E000000}"/>
            </a:ext>
          </a:extLst>
        </xdr:cNvPr>
        <xdr:cNvCxnSpPr/>
      </xdr:nvCxnSpPr>
      <xdr:spPr>
        <a:xfrm>
          <a:off x="2908300" y="6201029"/>
          <a:ext cx="889000" cy="35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42951</xdr:rowOff>
    </xdr:from>
    <xdr:to>
      <xdr:col>20</xdr:col>
      <xdr:colOff>38100</xdr:colOff>
      <xdr:row>36</xdr:row>
      <xdr:rowOff>144551</xdr:rowOff>
    </xdr:to>
    <xdr:sp macro="" textlink="">
      <xdr:nvSpPr>
        <xdr:cNvPr id="63" name="フローチャート: 判断 62">
          <a:extLst>
            <a:ext uri="{FF2B5EF4-FFF2-40B4-BE49-F238E27FC236}">
              <a16:creationId xmlns:a16="http://schemas.microsoft.com/office/drawing/2014/main" xmlns="" id="{00000000-0008-0000-0700-00003F000000}"/>
            </a:ext>
          </a:extLst>
        </xdr:cNvPr>
        <xdr:cNvSpPr/>
      </xdr:nvSpPr>
      <xdr:spPr>
        <a:xfrm>
          <a:off x="3746500" y="6215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135678</xdr:rowOff>
    </xdr:from>
    <xdr:ext cx="469744" cy="259045"/>
    <xdr:sp macro="" textlink="">
      <xdr:nvSpPr>
        <xdr:cNvPr id="64" name="テキスト ボックス 63">
          <a:extLst>
            <a:ext uri="{FF2B5EF4-FFF2-40B4-BE49-F238E27FC236}">
              <a16:creationId xmlns:a16="http://schemas.microsoft.com/office/drawing/2014/main" xmlns="" id="{00000000-0008-0000-0700-000040000000}"/>
            </a:ext>
          </a:extLst>
        </xdr:cNvPr>
        <xdr:cNvSpPr txBox="1"/>
      </xdr:nvSpPr>
      <xdr:spPr>
        <a:xfrm>
          <a:off x="3562428" y="6307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28829</xdr:rowOff>
    </xdr:from>
    <xdr:to>
      <xdr:col>15</xdr:col>
      <xdr:colOff>50800</xdr:colOff>
      <xdr:row>36</xdr:row>
      <xdr:rowOff>41859</xdr:rowOff>
    </xdr:to>
    <xdr:cxnSp macro="">
      <xdr:nvCxnSpPr>
        <xdr:cNvPr id="65" name="直線コネクタ 64">
          <a:extLst>
            <a:ext uri="{FF2B5EF4-FFF2-40B4-BE49-F238E27FC236}">
              <a16:creationId xmlns:a16="http://schemas.microsoft.com/office/drawing/2014/main" xmlns="" id="{00000000-0008-0000-0700-000041000000}"/>
            </a:ext>
          </a:extLst>
        </xdr:cNvPr>
        <xdr:cNvCxnSpPr/>
      </xdr:nvCxnSpPr>
      <xdr:spPr>
        <a:xfrm flipV="1">
          <a:off x="2019300" y="620102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30150</xdr:rowOff>
    </xdr:from>
    <xdr:to>
      <xdr:col>15</xdr:col>
      <xdr:colOff>101600</xdr:colOff>
      <xdr:row>36</xdr:row>
      <xdr:rowOff>131750</xdr:rowOff>
    </xdr:to>
    <xdr:sp macro="" textlink="">
      <xdr:nvSpPr>
        <xdr:cNvPr id="66" name="フローチャート: 判断 65">
          <a:extLst>
            <a:ext uri="{FF2B5EF4-FFF2-40B4-BE49-F238E27FC236}">
              <a16:creationId xmlns:a16="http://schemas.microsoft.com/office/drawing/2014/main" xmlns="" id="{00000000-0008-0000-0700-000042000000}"/>
            </a:ext>
          </a:extLst>
        </xdr:cNvPr>
        <xdr:cNvSpPr/>
      </xdr:nvSpPr>
      <xdr:spPr>
        <a:xfrm>
          <a:off x="2857500" y="6202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122877</xdr:rowOff>
    </xdr:from>
    <xdr:ext cx="469744" cy="259045"/>
    <xdr:sp macro="" textlink="">
      <xdr:nvSpPr>
        <xdr:cNvPr id="67" name="テキスト ボックス 66">
          <a:extLst>
            <a:ext uri="{FF2B5EF4-FFF2-40B4-BE49-F238E27FC236}">
              <a16:creationId xmlns:a16="http://schemas.microsoft.com/office/drawing/2014/main" xmlns="" id="{00000000-0008-0000-0700-000043000000}"/>
            </a:ext>
          </a:extLst>
        </xdr:cNvPr>
        <xdr:cNvSpPr txBox="1"/>
      </xdr:nvSpPr>
      <xdr:spPr>
        <a:xfrm>
          <a:off x="2673428" y="62950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77292</xdr:rowOff>
    </xdr:from>
    <xdr:to>
      <xdr:col>10</xdr:col>
      <xdr:colOff>114300</xdr:colOff>
      <xdr:row>36</xdr:row>
      <xdr:rowOff>41859</xdr:rowOff>
    </xdr:to>
    <xdr:cxnSp macro="">
      <xdr:nvCxnSpPr>
        <xdr:cNvPr id="68" name="直線コネクタ 67">
          <a:extLst>
            <a:ext uri="{FF2B5EF4-FFF2-40B4-BE49-F238E27FC236}">
              <a16:creationId xmlns:a16="http://schemas.microsoft.com/office/drawing/2014/main" xmlns="" id="{00000000-0008-0000-0700-000044000000}"/>
            </a:ext>
          </a:extLst>
        </xdr:cNvPr>
        <xdr:cNvCxnSpPr/>
      </xdr:nvCxnSpPr>
      <xdr:spPr>
        <a:xfrm>
          <a:off x="1130300" y="6078042"/>
          <a:ext cx="889000" cy="136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33807</xdr:rowOff>
    </xdr:from>
    <xdr:to>
      <xdr:col>10</xdr:col>
      <xdr:colOff>165100</xdr:colOff>
      <xdr:row>36</xdr:row>
      <xdr:rowOff>135407</xdr:rowOff>
    </xdr:to>
    <xdr:sp macro="" textlink="">
      <xdr:nvSpPr>
        <xdr:cNvPr id="69" name="フローチャート: 判断 68">
          <a:extLst>
            <a:ext uri="{FF2B5EF4-FFF2-40B4-BE49-F238E27FC236}">
              <a16:creationId xmlns:a16="http://schemas.microsoft.com/office/drawing/2014/main" xmlns="" id="{00000000-0008-0000-0700-000045000000}"/>
            </a:ext>
          </a:extLst>
        </xdr:cNvPr>
        <xdr:cNvSpPr/>
      </xdr:nvSpPr>
      <xdr:spPr>
        <a:xfrm>
          <a:off x="1968500" y="6206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126534</xdr:rowOff>
    </xdr:from>
    <xdr:ext cx="469744" cy="259045"/>
    <xdr:sp macro="" textlink="">
      <xdr:nvSpPr>
        <xdr:cNvPr id="70" name="テキスト ボックス 69">
          <a:extLst>
            <a:ext uri="{FF2B5EF4-FFF2-40B4-BE49-F238E27FC236}">
              <a16:creationId xmlns:a16="http://schemas.microsoft.com/office/drawing/2014/main" xmlns="" id="{00000000-0008-0000-0700-000046000000}"/>
            </a:ext>
          </a:extLst>
        </xdr:cNvPr>
        <xdr:cNvSpPr txBox="1"/>
      </xdr:nvSpPr>
      <xdr:spPr>
        <a:xfrm>
          <a:off x="1784428" y="62987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90500</xdr:rowOff>
    </xdr:from>
    <xdr:to>
      <xdr:col>6</xdr:col>
      <xdr:colOff>38100</xdr:colOff>
      <xdr:row>36</xdr:row>
      <xdr:rowOff>20650</xdr:rowOff>
    </xdr:to>
    <xdr:sp macro="" textlink="">
      <xdr:nvSpPr>
        <xdr:cNvPr id="71" name="フローチャート: 判断 70">
          <a:extLst>
            <a:ext uri="{FF2B5EF4-FFF2-40B4-BE49-F238E27FC236}">
              <a16:creationId xmlns:a16="http://schemas.microsoft.com/office/drawing/2014/main" xmlns="" id="{00000000-0008-0000-0700-000047000000}"/>
            </a:ext>
          </a:extLst>
        </xdr:cNvPr>
        <xdr:cNvSpPr/>
      </xdr:nvSpPr>
      <xdr:spPr>
        <a:xfrm>
          <a:off x="1079500" y="609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11777</xdr:rowOff>
    </xdr:from>
    <xdr:ext cx="469744" cy="259045"/>
    <xdr:sp macro="" textlink="">
      <xdr:nvSpPr>
        <xdr:cNvPr id="72" name="テキスト ボックス 71">
          <a:extLst>
            <a:ext uri="{FF2B5EF4-FFF2-40B4-BE49-F238E27FC236}">
              <a16:creationId xmlns:a16="http://schemas.microsoft.com/office/drawing/2014/main" xmlns="" id="{00000000-0008-0000-0700-000048000000}"/>
            </a:ext>
          </a:extLst>
        </xdr:cNvPr>
        <xdr:cNvSpPr txBox="1"/>
      </xdr:nvSpPr>
      <xdr:spPr>
        <a:xfrm>
          <a:off x="895428" y="6183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3632</xdr:rowOff>
    </xdr:from>
    <xdr:to>
      <xdr:col>24</xdr:col>
      <xdr:colOff>114300</xdr:colOff>
      <xdr:row>36</xdr:row>
      <xdr:rowOff>105232</xdr:rowOff>
    </xdr:to>
    <xdr:sp macro="" textlink="">
      <xdr:nvSpPr>
        <xdr:cNvPr id="78" name="楕円 77">
          <a:extLst>
            <a:ext uri="{FF2B5EF4-FFF2-40B4-BE49-F238E27FC236}">
              <a16:creationId xmlns:a16="http://schemas.microsoft.com/office/drawing/2014/main" xmlns="" id="{00000000-0008-0000-0700-00004E000000}"/>
            </a:ext>
          </a:extLst>
        </xdr:cNvPr>
        <xdr:cNvSpPr/>
      </xdr:nvSpPr>
      <xdr:spPr>
        <a:xfrm>
          <a:off x="4584700" y="6175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26509</xdr:rowOff>
    </xdr:from>
    <xdr:ext cx="469744" cy="259045"/>
    <xdr:sp macro="" textlink="">
      <xdr:nvSpPr>
        <xdr:cNvPr id="79" name="議会費該当値テキスト">
          <a:extLst>
            <a:ext uri="{FF2B5EF4-FFF2-40B4-BE49-F238E27FC236}">
              <a16:creationId xmlns:a16="http://schemas.microsoft.com/office/drawing/2014/main" xmlns="" id="{00000000-0008-0000-0700-00004F000000}"/>
            </a:ext>
          </a:extLst>
        </xdr:cNvPr>
        <xdr:cNvSpPr txBox="1"/>
      </xdr:nvSpPr>
      <xdr:spPr>
        <a:xfrm>
          <a:off x="4686300" y="6027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13691</xdr:rowOff>
    </xdr:from>
    <xdr:to>
      <xdr:col>20</xdr:col>
      <xdr:colOff>38100</xdr:colOff>
      <xdr:row>36</xdr:row>
      <xdr:rowOff>115291</xdr:rowOff>
    </xdr:to>
    <xdr:sp macro="" textlink="">
      <xdr:nvSpPr>
        <xdr:cNvPr id="80" name="楕円 79">
          <a:extLst>
            <a:ext uri="{FF2B5EF4-FFF2-40B4-BE49-F238E27FC236}">
              <a16:creationId xmlns:a16="http://schemas.microsoft.com/office/drawing/2014/main" xmlns="" id="{00000000-0008-0000-0700-000050000000}"/>
            </a:ext>
          </a:extLst>
        </xdr:cNvPr>
        <xdr:cNvSpPr/>
      </xdr:nvSpPr>
      <xdr:spPr>
        <a:xfrm>
          <a:off x="3746500" y="6185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131818</xdr:rowOff>
    </xdr:from>
    <xdr:ext cx="469744" cy="259045"/>
    <xdr:sp macro="" textlink="">
      <xdr:nvSpPr>
        <xdr:cNvPr id="81" name="テキスト ボックス 80">
          <a:extLst>
            <a:ext uri="{FF2B5EF4-FFF2-40B4-BE49-F238E27FC236}">
              <a16:creationId xmlns:a16="http://schemas.microsoft.com/office/drawing/2014/main" xmlns="" id="{00000000-0008-0000-0700-000051000000}"/>
            </a:ext>
          </a:extLst>
        </xdr:cNvPr>
        <xdr:cNvSpPr txBox="1"/>
      </xdr:nvSpPr>
      <xdr:spPr>
        <a:xfrm>
          <a:off x="3562428" y="59611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149479</xdr:rowOff>
    </xdr:from>
    <xdr:to>
      <xdr:col>15</xdr:col>
      <xdr:colOff>101600</xdr:colOff>
      <xdr:row>36</xdr:row>
      <xdr:rowOff>79629</xdr:rowOff>
    </xdr:to>
    <xdr:sp macro="" textlink="">
      <xdr:nvSpPr>
        <xdr:cNvPr id="82" name="楕円 81">
          <a:extLst>
            <a:ext uri="{FF2B5EF4-FFF2-40B4-BE49-F238E27FC236}">
              <a16:creationId xmlns:a16="http://schemas.microsoft.com/office/drawing/2014/main" xmlns="" id="{00000000-0008-0000-0700-000052000000}"/>
            </a:ext>
          </a:extLst>
        </xdr:cNvPr>
        <xdr:cNvSpPr/>
      </xdr:nvSpPr>
      <xdr:spPr>
        <a:xfrm>
          <a:off x="2857500" y="6150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96156</xdr:rowOff>
    </xdr:from>
    <xdr:ext cx="469744" cy="259045"/>
    <xdr:sp macro="" textlink="">
      <xdr:nvSpPr>
        <xdr:cNvPr id="83" name="テキスト ボックス 82">
          <a:extLst>
            <a:ext uri="{FF2B5EF4-FFF2-40B4-BE49-F238E27FC236}">
              <a16:creationId xmlns:a16="http://schemas.microsoft.com/office/drawing/2014/main" xmlns="" id="{00000000-0008-0000-0700-000053000000}"/>
            </a:ext>
          </a:extLst>
        </xdr:cNvPr>
        <xdr:cNvSpPr txBox="1"/>
      </xdr:nvSpPr>
      <xdr:spPr>
        <a:xfrm>
          <a:off x="2673428" y="5925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162509</xdr:rowOff>
    </xdr:from>
    <xdr:to>
      <xdr:col>10</xdr:col>
      <xdr:colOff>165100</xdr:colOff>
      <xdr:row>36</xdr:row>
      <xdr:rowOff>92659</xdr:rowOff>
    </xdr:to>
    <xdr:sp macro="" textlink="">
      <xdr:nvSpPr>
        <xdr:cNvPr id="84" name="楕円 83">
          <a:extLst>
            <a:ext uri="{FF2B5EF4-FFF2-40B4-BE49-F238E27FC236}">
              <a16:creationId xmlns:a16="http://schemas.microsoft.com/office/drawing/2014/main" xmlns="" id="{00000000-0008-0000-0700-000054000000}"/>
            </a:ext>
          </a:extLst>
        </xdr:cNvPr>
        <xdr:cNvSpPr/>
      </xdr:nvSpPr>
      <xdr:spPr>
        <a:xfrm>
          <a:off x="1968500" y="6163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109186</xdr:rowOff>
    </xdr:from>
    <xdr:ext cx="469744" cy="259045"/>
    <xdr:sp macro="" textlink="">
      <xdr:nvSpPr>
        <xdr:cNvPr id="85" name="テキスト ボックス 84">
          <a:extLst>
            <a:ext uri="{FF2B5EF4-FFF2-40B4-BE49-F238E27FC236}">
              <a16:creationId xmlns:a16="http://schemas.microsoft.com/office/drawing/2014/main" xmlns="" id="{00000000-0008-0000-0700-000055000000}"/>
            </a:ext>
          </a:extLst>
        </xdr:cNvPr>
        <xdr:cNvSpPr txBox="1"/>
      </xdr:nvSpPr>
      <xdr:spPr>
        <a:xfrm>
          <a:off x="1784428" y="5938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26492</xdr:rowOff>
    </xdr:from>
    <xdr:to>
      <xdr:col>6</xdr:col>
      <xdr:colOff>38100</xdr:colOff>
      <xdr:row>35</xdr:row>
      <xdr:rowOff>128092</xdr:rowOff>
    </xdr:to>
    <xdr:sp macro="" textlink="">
      <xdr:nvSpPr>
        <xdr:cNvPr id="86" name="楕円 85">
          <a:extLst>
            <a:ext uri="{FF2B5EF4-FFF2-40B4-BE49-F238E27FC236}">
              <a16:creationId xmlns:a16="http://schemas.microsoft.com/office/drawing/2014/main" xmlns="" id="{00000000-0008-0000-0700-000056000000}"/>
            </a:ext>
          </a:extLst>
        </xdr:cNvPr>
        <xdr:cNvSpPr/>
      </xdr:nvSpPr>
      <xdr:spPr>
        <a:xfrm>
          <a:off x="10795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144619</xdr:rowOff>
    </xdr:from>
    <xdr:ext cx="469744" cy="259045"/>
    <xdr:sp macro="" textlink="">
      <xdr:nvSpPr>
        <xdr:cNvPr id="87" name="テキスト ボックス 86">
          <a:extLst>
            <a:ext uri="{FF2B5EF4-FFF2-40B4-BE49-F238E27FC236}">
              <a16:creationId xmlns:a16="http://schemas.microsoft.com/office/drawing/2014/main" xmlns="" id="{00000000-0008-0000-0700-000057000000}"/>
            </a:ext>
          </a:extLst>
        </xdr:cNvPr>
        <xdr:cNvSpPr txBox="1"/>
      </xdr:nvSpPr>
      <xdr:spPr>
        <a:xfrm>
          <a:off x="895428" y="58024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xmlns=""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xmlns=""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xmlns=""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9" name="テキスト ボックス 98">
          <a:extLst>
            <a:ext uri="{FF2B5EF4-FFF2-40B4-BE49-F238E27FC236}">
              <a16:creationId xmlns:a16="http://schemas.microsoft.com/office/drawing/2014/main" xmlns="" id="{00000000-0008-0000-0700-000063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0" name="直線コネクタ 99">
          <a:extLst>
            <a:ext uri="{FF2B5EF4-FFF2-40B4-BE49-F238E27FC236}">
              <a16:creationId xmlns:a16="http://schemas.microsoft.com/office/drawing/2014/main" xmlns="" id="{00000000-0008-0000-0700-000064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1" name="テキスト ボックス 100">
          <a:extLst>
            <a:ext uri="{FF2B5EF4-FFF2-40B4-BE49-F238E27FC236}">
              <a16:creationId xmlns:a16="http://schemas.microsoft.com/office/drawing/2014/main" xmlns="" id="{00000000-0008-0000-0700-000065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2" name="直線コネクタ 101">
          <a:extLst>
            <a:ext uri="{FF2B5EF4-FFF2-40B4-BE49-F238E27FC236}">
              <a16:creationId xmlns:a16="http://schemas.microsoft.com/office/drawing/2014/main" xmlns="" id="{00000000-0008-0000-0700-000066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3" name="テキスト ボックス 102">
          <a:extLst>
            <a:ext uri="{FF2B5EF4-FFF2-40B4-BE49-F238E27FC236}">
              <a16:creationId xmlns:a16="http://schemas.microsoft.com/office/drawing/2014/main" xmlns="" id="{00000000-0008-0000-0700-000067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4" name="直線コネクタ 103">
          <a:extLst>
            <a:ext uri="{FF2B5EF4-FFF2-40B4-BE49-F238E27FC236}">
              <a16:creationId xmlns:a16="http://schemas.microsoft.com/office/drawing/2014/main" xmlns="" id="{00000000-0008-0000-0700-000068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5" name="テキスト ボックス 104">
          <a:extLst>
            <a:ext uri="{FF2B5EF4-FFF2-40B4-BE49-F238E27FC236}">
              <a16:creationId xmlns:a16="http://schemas.microsoft.com/office/drawing/2014/main" xmlns="" id="{00000000-0008-0000-0700-000069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6" name="直線コネクタ 105">
          <a:extLst>
            <a:ext uri="{FF2B5EF4-FFF2-40B4-BE49-F238E27FC236}">
              <a16:creationId xmlns:a16="http://schemas.microsoft.com/office/drawing/2014/main" xmlns="" id="{00000000-0008-0000-0700-00006A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7" name="テキスト ボックス 106">
          <a:extLst>
            <a:ext uri="{FF2B5EF4-FFF2-40B4-BE49-F238E27FC236}">
              <a16:creationId xmlns:a16="http://schemas.microsoft.com/office/drawing/2014/main" xmlns="" id="{00000000-0008-0000-0700-00006B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8" name="総務費グラフ枠">
          <a:extLst>
            <a:ext uri="{FF2B5EF4-FFF2-40B4-BE49-F238E27FC236}">
              <a16:creationId xmlns:a16="http://schemas.microsoft.com/office/drawing/2014/main" xmlns="" id="{00000000-0008-0000-0700-00006C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6006</xdr:rowOff>
    </xdr:from>
    <xdr:to>
      <xdr:col>24</xdr:col>
      <xdr:colOff>62865</xdr:colOff>
      <xdr:row>57</xdr:row>
      <xdr:rowOff>130697</xdr:rowOff>
    </xdr:to>
    <xdr:cxnSp macro="">
      <xdr:nvCxnSpPr>
        <xdr:cNvPr id="109" name="直線コネクタ 108">
          <a:extLst>
            <a:ext uri="{FF2B5EF4-FFF2-40B4-BE49-F238E27FC236}">
              <a16:creationId xmlns:a16="http://schemas.microsoft.com/office/drawing/2014/main" xmlns="" id="{00000000-0008-0000-0700-00006D000000}"/>
            </a:ext>
          </a:extLst>
        </xdr:cNvPr>
        <xdr:cNvCxnSpPr/>
      </xdr:nvCxnSpPr>
      <xdr:spPr>
        <a:xfrm flipV="1">
          <a:off x="4633595" y="8749956"/>
          <a:ext cx="1270" cy="11533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134524</xdr:rowOff>
    </xdr:from>
    <xdr:ext cx="534377" cy="259045"/>
    <xdr:sp macro="" textlink="">
      <xdr:nvSpPr>
        <xdr:cNvPr id="110" name="総務費最小値テキスト">
          <a:extLst>
            <a:ext uri="{FF2B5EF4-FFF2-40B4-BE49-F238E27FC236}">
              <a16:creationId xmlns:a16="http://schemas.microsoft.com/office/drawing/2014/main" xmlns="" id="{00000000-0008-0000-0700-00006E000000}"/>
            </a:ext>
          </a:extLst>
        </xdr:cNvPr>
        <xdr:cNvSpPr txBox="1"/>
      </xdr:nvSpPr>
      <xdr:spPr>
        <a:xfrm>
          <a:off x="4686300" y="9907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39,469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130697</xdr:rowOff>
    </xdr:from>
    <xdr:to>
      <xdr:col>24</xdr:col>
      <xdr:colOff>152400</xdr:colOff>
      <xdr:row>57</xdr:row>
      <xdr:rowOff>130697</xdr:rowOff>
    </xdr:to>
    <xdr:cxnSp macro="">
      <xdr:nvCxnSpPr>
        <xdr:cNvPr id="111" name="直線コネクタ 110">
          <a:extLst>
            <a:ext uri="{FF2B5EF4-FFF2-40B4-BE49-F238E27FC236}">
              <a16:creationId xmlns:a16="http://schemas.microsoft.com/office/drawing/2014/main" xmlns="" id="{00000000-0008-0000-0700-00006F000000}"/>
            </a:ext>
          </a:extLst>
        </xdr:cNvPr>
        <xdr:cNvCxnSpPr/>
      </xdr:nvCxnSpPr>
      <xdr:spPr>
        <a:xfrm>
          <a:off x="4546600" y="9903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124133</xdr:rowOff>
    </xdr:from>
    <xdr:ext cx="599010" cy="259045"/>
    <xdr:sp macro="" textlink="">
      <xdr:nvSpPr>
        <xdr:cNvPr id="112" name="総務費最大値テキスト">
          <a:extLst>
            <a:ext uri="{FF2B5EF4-FFF2-40B4-BE49-F238E27FC236}">
              <a16:creationId xmlns:a16="http://schemas.microsoft.com/office/drawing/2014/main" xmlns="" id="{00000000-0008-0000-0700-000070000000}"/>
            </a:ext>
          </a:extLst>
        </xdr:cNvPr>
        <xdr:cNvSpPr txBox="1"/>
      </xdr:nvSpPr>
      <xdr:spPr>
        <a:xfrm>
          <a:off x="4686300" y="8525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291,742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6006</xdr:rowOff>
    </xdr:from>
    <xdr:to>
      <xdr:col>24</xdr:col>
      <xdr:colOff>152400</xdr:colOff>
      <xdr:row>51</xdr:row>
      <xdr:rowOff>6006</xdr:rowOff>
    </xdr:to>
    <xdr:cxnSp macro="">
      <xdr:nvCxnSpPr>
        <xdr:cNvPr id="113" name="直線コネクタ 112">
          <a:extLst>
            <a:ext uri="{FF2B5EF4-FFF2-40B4-BE49-F238E27FC236}">
              <a16:creationId xmlns:a16="http://schemas.microsoft.com/office/drawing/2014/main" xmlns="" id="{00000000-0008-0000-0700-000071000000}"/>
            </a:ext>
          </a:extLst>
        </xdr:cNvPr>
        <xdr:cNvCxnSpPr/>
      </xdr:nvCxnSpPr>
      <xdr:spPr>
        <a:xfrm>
          <a:off x="4546600" y="8749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81700</xdr:rowOff>
    </xdr:from>
    <xdr:to>
      <xdr:col>24</xdr:col>
      <xdr:colOff>63500</xdr:colOff>
      <xdr:row>57</xdr:row>
      <xdr:rowOff>86888</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3797300" y="9854350"/>
          <a:ext cx="838200" cy="5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15729</xdr:rowOff>
    </xdr:from>
    <xdr:ext cx="534377" cy="259045"/>
    <xdr:sp macro="" textlink="">
      <xdr:nvSpPr>
        <xdr:cNvPr id="115" name="総務費平均値テキスト">
          <a:extLst>
            <a:ext uri="{FF2B5EF4-FFF2-40B4-BE49-F238E27FC236}">
              <a16:creationId xmlns:a16="http://schemas.microsoft.com/office/drawing/2014/main" xmlns="" id="{00000000-0008-0000-0700-000073000000}"/>
            </a:ext>
          </a:extLst>
        </xdr:cNvPr>
        <xdr:cNvSpPr txBox="1"/>
      </xdr:nvSpPr>
      <xdr:spPr>
        <a:xfrm>
          <a:off x="4686300" y="94454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164302</xdr:rowOff>
    </xdr:from>
    <xdr:to>
      <xdr:col>24</xdr:col>
      <xdr:colOff>114300</xdr:colOff>
      <xdr:row>56</xdr:row>
      <xdr:rowOff>94452</xdr:rowOff>
    </xdr:to>
    <xdr:sp macro="" textlink="">
      <xdr:nvSpPr>
        <xdr:cNvPr id="116" name="フローチャート: 判断 115">
          <a:extLst>
            <a:ext uri="{FF2B5EF4-FFF2-40B4-BE49-F238E27FC236}">
              <a16:creationId xmlns:a16="http://schemas.microsoft.com/office/drawing/2014/main" xmlns="" id="{00000000-0008-0000-0700-000074000000}"/>
            </a:ext>
          </a:extLst>
        </xdr:cNvPr>
        <xdr:cNvSpPr/>
      </xdr:nvSpPr>
      <xdr:spPr>
        <a:xfrm>
          <a:off x="4584700" y="9594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81700</xdr:rowOff>
    </xdr:from>
    <xdr:to>
      <xdr:col>19</xdr:col>
      <xdr:colOff>177800</xdr:colOff>
      <xdr:row>57</xdr:row>
      <xdr:rowOff>107252</xdr:rowOff>
    </xdr:to>
    <xdr:cxnSp macro="">
      <xdr:nvCxnSpPr>
        <xdr:cNvPr id="117" name="直線コネクタ 116">
          <a:extLst>
            <a:ext uri="{FF2B5EF4-FFF2-40B4-BE49-F238E27FC236}">
              <a16:creationId xmlns:a16="http://schemas.microsoft.com/office/drawing/2014/main" xmlns="" id="{00000000-0008-0000-0700-000075000000}"/>
            </a:ext>
          </a:extLst>
        </xdr:cNvPr>
        <xdr:cNvCxnSpPr/>
      </xdr:nvCxnSpPr>
      <xdr:spPr>
        <a:xfrm flipV="1">
          <a:off x="2908300" y="9854350"/>
          <a:ext cx="889000" cy="25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104248</xdr:rowOff>
    </xdr:from>
    <xdr:to>
      <xdr:col>20</xdr:col>
      <xdr:colOff>38100</xdr:colOff>
      <xdr:row>56</xdr:row>
      <xdr:rowOff>34398</xdr:rowOff>
    </xdr:to>
    <xdr:sp macro="" textlink="">
      <xdr:nvSpPr>
        <xdr:cNvPr id="118" name="フローチャート: 判断 117">
          <a:extLst>
            <a:ext uri="{FF2B5EF4-FFF2-40B4-BE49-F238E27FC236}">
              <a16:creationId xmlns:a16="http://schemas.microsoft.com/office/drawing/2014/main" xmlns="" id="{00000000-0008-0000-0700-000076000000}"/>
            </a:ext>
          </a:extLst>
        </xdr:cNvPr>
        <xdr:cNvSpPr/>
      </xdr:nvSpPr>
      <xdr:spPr>
        <a:xfrm>
          <a:off x="3746500" y="9533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50925</xdr:rowOff>
    </xdr:from>
    <xdr:ext cx="599010" cy="259045"/>
    <xdr:sp macro="" textlink="">
      <xdr:nvSpPr>
        <xdr:cNvPr id="119" name="テキスト ボックス 118">
          <a:extLst>
            <a:ext uri="{FF2B5EF4-FFF2-40B4-BE49-F238E27FC236}">
              <a16:creationId xmlns:a16="http://schemas.microsoft.com/office/drawing/2014/main" xmlns="" id="{00000000-0008-0000-0700-000077000000}"/>
            </a:ext>
          </a:extLst>
        </xdr:cNvPr>
        <xdr:cNvSpPr txBox="1"/>
      </xdr:nvSpPr>
      <xdr:spPr>
        <a:xfrm>
          <a:off x="3497795" y="93092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73109</xdr:rowOff>
    </xdr:from>
    <xdr:to>
      <xdr:col>15</xdr:col>
      <xdr:colOff>50800</xdr:colOff>
      <xdr:row>57</xdr:row>
      <xdr:rowOff>107252</xdr:rowOff>
    </xdr:to>
    <xdr:cxnSp macro="">
      <xdr:nvCxnSpPr>
        <xdr:cNvPr id="120" name="直線コネクタ 119">
          <a:extLst>
            <a:ext uri="{FF2B5EF4-FFF2-40B4-BE49-F238E27FC236}">
              <a16:creationId xmlns:a16="http://schemas.microsoft.com/office/drawing/2014/main" xmlns="" id="{00000000-0008-0000-0700-000078000000}"/>
            </a:ext>
          </a:extLst>
        </xdr:cNvPr>
        <xdr:cNvCxnSpPr/>
      </xdr:nvCxnSpPr>
      <xdr:spPr>
        <a:xfrm>
          <a:off x="2019300" y="9845759"/>
          <a:ext cx="8890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53874</xdr:rowOff>
    </xdr:from>
    <xdr:to>
      <xdr:col>15</xdr:col>
      <xdr:colOff>101600</xdr:colOff>
      <xdr:row>56</xdr:row>
      <xdr:rowOff>155474</xdr:rowOff>
    </xdr:to>
    <xdr:sp macro="" textlink="">
      <xdr:nvSpPr>
        <xdr:cNvPr id="121" name="フローチャート: 判断 120">
          <a:extLst>
            <a:ext uri="{FF2B5EF4-FFF2-40B4-BE49-F238E27FC236}">
              <a16:creationId xmlns:a16="http://schemas.microsoft.com/office/drawing/2014/main" xmlns="" id="{00000000-0008-0000-0700-000079000000}"/>
            </a:ext>
          </a:extLst>
        </xdr:cNvPr>
        <xdr:cNvSpPr/>
      </xdr:nvSpPr>
      <xdr:spPr>
        <a:xfrm>
          <a:off x="2857500" y="9655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551</xdr:rowOff>
    </xdr:from>
    <xdr:ext cx="534377" cy="259045"/>
    <xdr:sp macro="" textlink="">
      <xdr:nvSpPr>
        <xdr:cNvPr id="122" name="テキスト ボックス 121">
          <a:extLst>
            <a:ext uri="{FF2B5EF4-FFF2-40B4-BE49-F238E27FC236}">
              <a16:creationId xmlns:a16="http://schemas.microsoft.com/office/drawing/2014/main" xmlns="" id="{00000000-0008-0000-0700-00007A000000}"/>
            </a:ext>
          </a:extLst>
        </xdr:cNvPr>
        <xdr:cNvSpPr txBox="1"/>
      </xdr:nvSpPr>
      <xdr:spPr>
        <a:xfrm>
          <a:off x="2641111" y="9430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82,661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73109</xdr:rowOff>
    </xdr:from>
    <xdr:to>
      <xdr:col>10</xdr:col>
      <xdr:colOff>114300</xdr:colOff>
      <xdr:row>57</xdr:row>
      <xdr:rowOff>83345</xdr:rowOff>
    </xdr:to>
    <xdr:cxnSp macro="">
      <xdr:nvCxnSpPr>
        <xdr:cNvPr id="123" name="直線コネクタ 122">
          <a:extLst>
            <a:ext uri="{FF2B5EF4-FFF2-40B4-BE49-F238E27FC236}">
              <a16:creationId xmlns:a16="http://schemas.microsoft.com/office/drawing/2014/main" xmlns="" id="{00000000-0008-0000-0700-00007B000000}"/>
            </a:ext>
          </a:extLst>
        </xdr:cNvPr>
        <xdr:cNvCxnSpPr/>
      </xdr:nvCxnSpPr>
      <xdr:spPr>
        <a:xfrm flipV="1">
          <a:off x="1130300" y="9845759"/>
          <a:ext cx="889000" cy="102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60123</xdr:rowOff>
    </xdr:from>
    <xdr:to>
      <xdr:col>10</xdr:col>
      <xdr:colOff>165100</xdr:colOff>
      <xdr:row>56</xdr:row>
      <xdr:rowOff>161723</xdr:rowOff>
    </xdr:to>
    <xdr:sp macro="" textlink="">
      <xdr:nvSpPr>
        <xdr:cNvPr id="124" name="フローチャート: 判断 123">
          <a:extLst>
            <a:ext uri="{FF2B5EF4-FFF2-40B4-BE49-F238E27FC236}">
              <a16:creationId xmlns:a16="http://schemas.microsoft.com/office/drawing/2014/main" xmlns="" id="{00000000-0008-0000-0700-00007C000000}"/>
            </a:ext>
          </a:extLst>
        </xdr:cNvPr>
        <xdr:cNvSpPr/>
      </xdr:nvSpPr>
      <xdr:spPr>
        <a:xfrm>
          <a:off x="1968500" y="966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6800</xdr:rowOff>
    </xdr:from>
    <xdr:ext cx="534377" cy="259045"/>
    <xdr:sp macro="" textlink="">
      <xdr:nvSpPr>
        <xdr:cNvPr id="125" name="テキスト ボックス 124">
          <a:extLst>
            <a:ext uri="{FF2B5EF4-FFF2-40B4-BE49-F238E27FC236}">
              <a16:creationId xmlns:a16="http://schemas.microsoft.com/office/drawing/2014/main" xmlns="" id="{00000000-0008-0000-0700-00007D000000}"/>
            </a:ext>
          </a:extLst>
        </xdr:cNvPr>
        <xdr:cNvSpPr txBox="1"/>
      </xdr:nvSpPr>
      <xdr:spPr>
        <a:xfrm>
          <a:off x="1752111" y="9436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67801</xdr:rowOff>
    </xdr:from>
    <xdr:to>
      <xdr:col>6</xdr:col>
      <xdr:colOff>38100</xdr:colOff>
      <xdr:row>56</xdr:row>
      <xdr:rowOff>169401</xdr:rowOff>
    </xdr:to>
    <xdr:sp macro="" textlink="">
      <xdr:nvSpPr>
        <xdr:cNvPr id="126" name="フローチャート: 判断 125">
          <a:extLst>
            <a:ext uri="{FF2B5EF4-FFF2-40B4-BE49-F238E27FC236}">
              <a16:creationId xmlns:a16="http://schemas.microsoft.com/office/drawing/2014/main" xmlns="" id="{00000000-0008-0000-0700-00007E000000}"/>
            </a:ext>
          </a:extLst>
        </xdr:cNvPr>
        <xdr:cNvSpPr/>
      </xdr:nvSpPr>
      <xdr:spPr>
        <a:xfrm>
          <a:off x="1079500" y="9669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14478</xdr:rowOff>
    </xdr:from>
    <xdr:ext cx="534377" cy="259045"/>
    <xdr:sp macro="" textlink="">
      <xdr:nvSpPr>
        <xdr:cNvPr id="127" name="テキスト ボックス 126">
          <a:extLst>
            <a:ext uri="{FF2B5EF4-FFF2-40B4-BE49-F238E27FC236}">
              <a16:creationId xmlns:a16="http://schemas.microsoft.com/office/drawing/2014/main" xmlns="" id="{00000000-0008-0000-0700-00007F000000}"/>
            </a:ext>
          </a:extLst>
        </xdr:cNvPr>
        <xdr:cNvSpPr txBox="1"/>
      </xdr:nvSpPr>
      <xdr:spPr>
        <a:xfrm>
          <a:off x="863111" y="9444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36088</xdr:rowOff>
    </xdr:from>
    <xdr:to>
      <xdr:col>24</xdr:col>
      <xdr:colOff>114300</xdr:colOff>
      <xdr:row>57</xdr:row>
      <xdr:rowOff>137688</xdr:rowOff>
    </xdr:to>
    <xdr:sp macro="" textlink="">
      <xdr:nvSpPr>
        <xdr:cNvPr id="133" name="楕円 132">
          <a:extLst>
            <a:ext uri="{FF2B5EF4-FFF2-40B4-BE49-F238E27FC236}">
              <a16:creationId xmlns:a16="http://schemas.microsoft.com/office/drawing/2014/main" xmlns="" id="{00000000-0008-0000-0700-000085000000}"/>
            </a:ext>
          </a:extLst>
        </xdr:cNvPr>
        <xdr:cNvSpPr/>
      </xdr:nvSpPr>
      <xdr:spPr>
        <a:xfrm>
          <a:off x="4584700" y="9808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122465</xdr:rowOff>
    </xdr:from>
    <xdr:ext cx="534377" cy="259045"/>
    <xdr:sp macro="" textlink="">
      <xdr:nvSpPr>
        <xdr:cNvPr id="134" name="総務費該当値テキスト">
          <a:extLst>
            <a:ext uri="{FF2B5EF4-FFF2-40B4-BE49-F238E27FC236}">
              <a16:creationId xmlns:a16="http://schemas.microsoft.com/office/drawing/2014/main" xmlns="" id="{00000000-0008-0000-0700-000086000000}"/>
            </a:ext>
          </a:extLst>
        </xdr:cNvPr>
        <xdr:cNvSpPr txBox="1"/>
      </xdr:nvSpPr>
      <xdr:spPr>
        <a:xfrm>
          <a:off x="4686300" y="972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30900</xdr:rowOff>
    </xdr:from>
    <xdr:to>
      <xdr:col>20</xdr:col>
      <xdr:colOff>38100</xdr:colOff>
      <xdr:row>57</xdr:row>
      <xdr:rowOff>132500</xdr:rowOff>
    </xdr:to>
    <xdr:sp macro="" textlink="">
      <xdr:nvSpPr>
        <xdr:cNvPr id="135" name="楕円 134">
          <a:extLst>
            <a:ext uri="{FF2B5EF4-FFF2-40B4-BE49-F238E27FC236}">
              <a16:creationId xmlns:a16="http://schemas.microsoft.com/office/drawing/2014/main" xmlns="" id="{00000000-0008-0000-0700-000087000000}"/>
            </a:ext>
          </a:extLst>
        </xdr:cNvPr>
        <xdr:cNvSpPr/>
      </xdr:nvSpPr>
      <xdr:spPr>
        <a:xfrm>
          <a:off x="3746500" y="980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123627</xdr:rowOff>
    </xdr:from>
    <xdr:ext cx="534377" cy="259045"/>
    <xdr:sp macro="" textlink="">
      <xdr:nvSpPr>
        <xdr:cNvPr id="136" name="テキスト ボックス 135">
          <a:extLst>
            <a:ext uri="{FF2B5EF4-FFF2-40B4-BE49-F238E27FC236}">
              <a16:creationId xmlns:a16="http://schemas.microsoft.com/office/drawing/2014/main" xmlns="" id="{00000000-0008-0000-0700-000088000000}"/>
            </a:ext>
          </a:extLst>
        </xdr:cNvPr>
        <xdr:cNvSpPr txBox="1"/>
      </xdr:nvSpPr>
      <xdr:spPr>
        <a:xfrm>
          <a:off x="3530111" y="9896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56452</xdr:rowOff>
    </xdr:from>
    <xdr:to>
      <xdr:col>15</xdr:col>
      <xdr:colOff>101600</xdr:colOff>
      <xdr:row>57</xdr:row>
      <xdr:rowOff>158052</xdr:rowOff>
    </xdr:to>
    <xdr:sp macro="" textlink="">
      <xdr:nvSpPr>
        <xdr:cNvPr id="137" name="楕円 136">
          <a:extLst>
            <a:ext uri="{FF2B5EF4-FFF2-40B4-BE49-F238E27FC236}">
              <a16:creationId xmlns:a16="http://schemas.microsoft.com/office/drawing/2014/main" xmlns="" id="{00000000-0008-0000-0700-000089000000}"/>
            </a:ext>
          </a:extLst>
        </xdr:cNvPr>
        <xdr:cNvSpPr/>
      </xdr:nvSpPr>
      <xdr:spPr>
        <a:xfrm>
          <a:off x="2857500" y="9829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149179</xdr:rowOff>
    </xdr:from>
    <xdr:ext cx="534377" cy="259045"/>
    <xdr:sp macro="" textlink="">
      <xdr:nvSpPr>
        <xdr:cNvPr id="138" name="テキスト ボックス 137">
          <a:extLst>
            <a:ext uri="{FF2B5EF4-FFF2-40B4-BE49-F238E27FC236}">
              <a16:creationId xmlns:a16="http://schemas.microsoft.com/office/drawing/2014/main" xmlns="" id="{00000000-0008-0000-0700-00008A000000}"/>
            </a:ext>
          </a:extLst>
        </xdr:cNvPr>
        <xdr:cNvSpPr txBox="1"/>
      </xdr:nvSpPr>
      <xdr:spPr>
        <a:xfrm>
          <a:off x="2641111" y="992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22309</xdr:rowOff>
    </xdr:from>
    <xdr:to>
      <xdr:col>10</xdr:col>
      <xdr:colOff>165100</xdr:colOff>
      <xdr:row>57</xdr:row>
      <xdr:rowOff>123909</xdr:rowOff>
    </xdr:to>
    <xdr:sp macro="" textlink="">
      <xdr:nvSpPr>
        <xdr:cNvPr id="139" name="楕円 138">
          <a:extLst>
            <a:ext uri="{FF2B5EF4-FFF2-40B4-BE49-F238E27FC236}">
              <a16:creationId xmlns:a16="http://schemas.microsoft.com/office/drawing/2014/main" xmlns="" id="{00000000-0008-0000-0700-00008B000000}"/>
            </a:ext>
          </a:extLst>
        </xdr:cNvPr>
        <xdr:cNvSpPr/>
      </xdr:nvSpPr>
      <xdr:spPr>
        <a:xfrm>
          <a:off x="1968500" y="97949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115036</xdr:rowOff>
    </xdr:from>
    <xdr:ext cx="534377" cy="259045"/>
    <xdr:sp macro="" textlink="">
      <xdr:nvSpPr>
        <xdr:cNvPr id="140" name="テキスト ボックス 139">
          <a:extLst>
            <a:ext uri="{FF2B5EF4-FFF2-40B4-BE49-F238E27FC236}">
              <a16:creationId xmlns:a16="http://schemas.microsoft.com/office/drawing/2014/main" xmlns="" id="{00000000-0008-0000-0700-00008C000000}"/>
            </a:ext>
          </a:extLst>
        </xdr:cNvPr>
        <xdr:cNvSpPr txBox="1"/>
      </xdr:nvSpPr>
      <xdr:spPr>
        <a:xfrm>
          <a:off x="1752111" y="9887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32545</xdr:rowOff>
    </xdr:from>
    <xdr:to>
      <xdr:col>6</xdr:col>
      <xdr:colOff>38100</xdr:colOff>
      <xdr:row>57</xdr:row>
      <xdr:rowOff>134145</xdr:rowOff>
    </xdr:to>
    <xdr:sp macro="" textlink="">
      <xdr:nvSpPr>
        <xdr:cNvPr id="141" name="楕円 140">
          <a:extLst>
            <a:ext uri="{FF2B5EF4-FFF2-40B4-BE49-F238E27FC236}">
              <a16:creationId xmlns:a16="http://schemas.microsoft.com/office/drawing/2014/main" xmlns="" id="{00000000-0008-0000-0700-00008D000000}"/>
            </a:ext>
          </a:extLst>
        </xdr:cNvPr>
        <xdr:cNvSpPr/>
      </xdr:nvSpPr>
      <xdr:spPr>
        <a:xfrm>
          <a:off x="1079500" y="9805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125272</xdr:rowOff>
    </xdr:from>
    <xdr:ext cx="534377" cy="259045"/>
    <xdr:sp macro="" textlink="">
      <xdr:nvSpPr>
        <xdr:cNvPr id="142" name="テキスト ボックス 141">
          <a:extLst>
            <a:ext uri="{FF2B5EF4-FFF2-40B4-BE49-F238E27FC236}">
              <a16:creationId xmlns:a16="http://schemas.microsoft.com/office/drawing/2014/main" xmlns="" id="{00000000-0008-0000-0700-00008E000000}"/>
            </a:ext>
          </a:extLst>
        </xdr:cNvPr>
        <xdr:cNvSpPr txBox="1"/>
      </xdr:nvSpPr>
      <xdr:spPr>
        <a:xfrm>
          <a:off x="863111" y="9897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3" name="正方形/長方形 142">
          <a:extLst>
            <a:ext uri="{FF2B5EF4-FFF2-40B4-BE49-F238E27FC236}">
              <a16:creationId xmlns:a16="http://schemas.microsoft.com/office/drawing/2014/main" xmlns="" id="{00000000-0008-0000-0700-00008F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162,248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1" name="テキスト ボックス 150">
          <a:extLst>
            <a:ext uri="{FF2B5EF4-FFF2-40B4-BE49-F238E27FC236}">
              <a16:creationId xmlns:a16="http://schemas.microsoft.com/office/drawing/2014/main" xmlns="" id="{00000000-0008-0000-0700-000097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2" name="直線コネクタ 151">
          <a:extLst>
            <a:ext uri="{FF2B5EF4-FFF2-40B4-BE49-F238E27FC236}">
              <a16:creationId xmlns:a16="http://schemas.microsoft.com/office/drawing/2014/main" xmlns="" id="{00000000-0008-0000-0700-000098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3" name="テキスト ボックス 152">
          <a:extLst>
            <a:ext uri="{FF2B5EF4-FFF2-40B4-BE49-F238E27FC236}">
              <a16:creationId xmlns:a16="http://schemas.microsoft.com/office/drawing/2014/main" xmlns="" id="{00000000-0008-0000-0700-000099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xmlns=""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57294</xdr:rowOff>
    </xdr:from>
    <xdr:to>
      <xdr:col>24</xdr:col>
      <xdr:colOff>62865</xdr:colOff>
      <xdr:row>79</xdr:row>
      <xdr:rowOff>21898</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flipV="1">
          <a:off x="4633595" y="12230244"/>
          <a:ext cx="1270" cy="13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25725</xdr:rowOff>
    </xdr:from>
    <xdr:ext cx="534377" cy="259045"/>
    <xdr:sp macro="" textlink="">
      <xdr:nvSpPr>
        <xdr:cNvPr id="166" name="民生費最小値テキスト">
          <a:extLst>
            <a:ext uri="{FF2B5EF4-FFF2-40B4-BE49-F238E27FC236}">
              <a16:creationId xmlns:a16="http://schemas.microsoft.com/office/drawing/2014/main" xmlns="" id="{00000000-0008-0000-0700-0000A6000000}"/>
            </a:ext>
          </a:extLst>
        </xdr:cNvPr>
        <xdr:cNvSpPr txBox="1"/>
      </xdr:nvSpPr>
      <xdr:spPr>
        <a:xfrm>
          <a:off x="4686300" y="13570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94,133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21898</xdr:rowOff>
    </xdr:from>
    <xdr:to>
      <xdr:col>24</xdr:col>
      <xdr:colOff>152400</xdr:colOff>
      <xdr:row>79</xdr:row>
      <xdr:rowOff>21898</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4546600" y="1356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3971</xdr:rowOff>
    </xdr:from>
    <xdr:ext cx="599010" cy="259045"/>
    <xdr:sp macro="" textlink="">
      <xdr:nvSpPr>
        <xdr:cNvPr id="168" name="民生費最大値テキスト">
          <a:extLst>
            <a:ext uri="{FF2B5EF4-FFF2-40B4-BE49-F238E27FC236}">
              <a16:creationId xmlns:a16="http://schemas.microsoft.com/office/drawing/2014/main" xmlns="" id="{00000000-0008-0000-0700-0000A8000000}"/>
            </a:ext>
          </a:extLst>
        </xdr:cNvPr>
        <xdr:cNvSpPr txBox="1"/>
      </xdr:nvSpPr>
      <xdr:spPr>
        <a:xfrm>
          <a:off x="4686300" y="1200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240,262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57294</xdr:rowOff>
    </xdr:from>
    <xdr:to>
      <xdr:col>24</xdr:col>
      <xdr:colOff>152400</xdr:colOff>
      <xdr:row>71</xdr:row>
      <xdr:rowOff>57294</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2230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164754</xdr:rowOff>
    </xdr:from>
    <xdr:to>
      <xdr:col>24</xdr:col>
      <xdr:colOff>63500</xdr:colOff>
      <xdr:row>79</xdr:row>
      <xdr:rowOff>21898</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a:off x="3797300" y="13537854"/>
          <a:ext cx="8382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3082</xdr:rowOff>
    </xdr:from>
    <xdr:ext cx="599010" cy="259045"/>
    <xdr:sp macro="" textlink="">
      <xdr:nvSpPr>
        <xdr:cNvPr id="171" name="民生費平均値テキスト">
          <a:extLst>
            <a:ext uri="{FF2B5EF4-FFF2-40B4-BE49-F238E27FC236}">
              <a16:creationId xmlns:a16="http://schemas.microsoft.com/office/drawing/2014/main" xmlns="" id="{00000000-0008-0000-0700-0000AB000000}"/>
            </a:ext>
          </a:extLst>
        </xdr:cNvPr>
        <xdr:cNvSpPr txBox="1"/>
      </xdr:nvSpPr>
      <xdr:spPr>
        <a:xfrm>
          <a:off x="4686300" y="128618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151656</xdr:rowOff>
    </xdr:from>
    <xdr:to>
      <xdr:col>24</xdr:col>
      <xdr:colOff>114300</xdr:colOff>
      <xdr:row>76</xdr:row>
      <xdr:rowOff>81806</xdr:rowOff>
    </xdr:to>
    <xdr:sp macro="" textlink="">
      <xdr:nvSpPr>
        <xdr:cNvPr id="172" name="フローチャート: 判断 171">
          <a:extLst>
            <a:ext uri="{FF2B5EF4-FFF2-40B4-BE49-F238E27FC236}">
              <a16:creationId xmlns:a16="http://schemas.microsoft.com/office/drawing/2014/main" xmlns="" id="{00000000-0008-0000-0700-0000AC000000}"/>
            </a:ext>
          </a:extLst>
        </xdr:cNvPr>
        <xdr:cNvSpPr/>
      </xdr:nvSpPr>
      <xdr:spPr>
        <a:xfrm>
          <a:off x="4584700" y="13010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164754</xdr:rowOff>
    </xdr:from>
    <xdr:to>
      <xdr:col>19</xdr:col>
      <xdr:colOff>177800</xdr:colOff>
      <xdr:row>79</xdr:row>
      <xdr:rowOff>26516</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2908300" y="13537854"/>
          <a:ext cx="889000" cy="33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30899</xdr:rowOff>
    </xdr:from>
    <xdr:to>
      <xdr:col>20</xdr:col>
      <xdr:colOff>38100</xdr:colOff>
      <xdr:row>76</xdr:row>
      <xdr:rowOff>132499</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3746500" y="130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149027</xdr:rowOff>
    </xdr:from>
    <xdr:ext cx="599010"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3497795" y="128363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26516</xdr:rowOff>
    </xdr:from>
    <xdr:to>
      <xdr:col>15</xdr:col>
      <xdr:colOff>50800</xdr:colOff>
      <xdr:row>79</xdr:row>
      <xdr:rowOff>53747</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2019300" y="13571066"/>
          <a:ext cx="889000" cy="27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48456</xdr:rowOff>
    </xdr:from>
    <xdr:to>
      <xdr:col>15</xdr:col>
      <xdr:colOff>101600</xdr:colOff>
      <xdr:row>76</xdr:row>
      <xdr:rowOff>150056</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2857500" y="13078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166583</xdr:rowOff>
    </xdr:from>
    <xdr:ext cx="599010" cy="259045"/>
    <xdr:sp macro="" textlink="">
      <xdr:nvSpPr>
        <xdr:cNvPr id="178" name="テキスト ボックス 177">
          <a:extLst>
            <a:ext uri="{FF2B5EF4-FFF2-40B4-BE49-F238E27FC236}">
              <a16:creationId xmlns:a16="http://schemas.microsoft.com/office/drawing/2014/main" xmlns="" id="{00000000-0008-0000-0700-0000B2000000}"/>
            </a:ext>
          </a:extLst>
        </xdr:cNvPr>
        <xdr:cNvSpPr txBox="1"/>
      </xdr:nvSpPr>
      <xdr:spPr>
        <a:xfrm>
          <a:off x="2608795" y="1285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53747</xdr:rowOff>
    </xdr:from>
    <xdr:to>
      <xdr:col>10</xdr:col>
      <xdr:colOff>114300</xdr:colOff>
      <xdr:row>79</xdr:row>
      <xdr:rowOff>62762</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flipV="1">
          <a:off x="1130300" y="13598297"/>
          <a:ext cx="889000" cy="9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59429</xdr:rowOff>
    </xdr:from>
    <xdr:to>
      <xdr:col>10</xdr:col>
      <xdr:colOff>165100</xdr:colOff>
      <xdr:row>76</xdr:row>
      <xdr:rowOff>161029</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1968500" y="13089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6106</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1719795" y="12864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146031</xdr:rowOff>
    </xdr:from>
    <xdr:to>
      <xdr:col>6</xdr:col>
      <xdr:colOff>38100</xdr:colOff>
      <xdr:row>77</xdr:row>
      <xdr:rowOff>76181</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079500" y="13176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92708</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830795" y="1295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142548</xdr:rowOff>
    </xdr:from>
    <xdr:to>
      <xdr:col>24</xdr:col>
      <xdr:colOff>114300</xdr:colOff>
      <xdr:row>79</xdr:row>
      <xdr:rowOff>72698</xdr:rowOff>
    </xdr:to>
    <xdr:sp macro="" textlink="">
      <xdr:nvSpPr>
        <xdr:cNvPr id="189" name="楕円 188">
          <a:extLst>
            <a:ext uri="{FF2B5EF4-FFF2-40B4-BE49-F238E27FC236}">
              <a16:creationId xmlns:a16="http://schemas.microsoft.com/office/drawing/2014/main" xmlns="" id="{00000000-0008-0000-0700-0000BD000000}"/>
            </a:ext>
          </a:extLst>
        </xdr:cNvPr>
        <xdr:cNvSpPr/>
      </xdr:nvSpPr>
      <xdr:spPr>
        <a:xfrm>
          <a:off x="4584700" y="1351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57475</xdr:rowOff>
    </xdr:from>
    <xdr:ext cx="534377" cy="259045"/>
    <xdr:sp macro="" textlink="">
      <xdr:nvSpPr>
        <xdr:cNvPr id="190" name="民生費該当値テキスト">
          <a:extLst>
            <a:ext uri="{FF2B5EF4-FFF2-40B4-BE49-F238E27FC236}">
              <a16:creationId xmlns:a16="http://schemas.microsoft.com/office/drawing/2014/main" xmlns="" id="{00000000-0008-0000-0700-0000BE000000}"/>
            </a:ext>
          </a:extLst>
        </xdr:cNvPr>
        <xdr:cNvSpPr txBox="1"/>
      </xdr:nvSpPr>
      <xdr:spPr>
        <a:xfrm>
          <a:off x="4686300" y="13430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113954</xdr:rowOff>
    </xdr:from>
    <xdr:to>
      <xdr:col>20</xdr:col>
      <xdr:colOff>38100</xdr:colOff>
      <xdr:row>79</xdr:row>
      <xdr:rowOff>44104</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3746500" y="134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79</xdr:row>
      <xdr:rowOff>35231</xdr:rowOff>
    </xdr:from>
    <xdr:ext cx="534377"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530111" y="13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147166</xdr:rowOff>
    </xdr:from>
    <xdr:to>
      <xdr:col>15</xdr:col>
      <xdr:colOff>101600</xdr:colOff>
      <xdr:row>79</xdr:row>
      <xdr:rowOff>77316</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2857500" y="13520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79</xdr:row>
      <xdr:rowOff>68443</xdr:rowOff>
    </xdr:from>
    <xdr:ext cx="534377"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641111" y="13612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79</xdr:row>
      <xdr:rowOff>2947</xdr:rowOff>
    </xdr:from>
    <xdr:to>
      <xdr:col>10</xdr:col>
      <xdr:colOff>165100</xdr:colOff>
      <xdr:row>79</xdr:row>
      <xdr:rowOff>104547</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1968500" y="13547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79</xdr:row>
      <xdr:rowOff>95674</xdr:rowOff>
    </xdr:from>
    <xdr:ext cx="534377"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752111" y="13640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79</xdr:row>
      <xdr:rowOff>11962</xdr:rowOff>
    </xdr:from>
    <xdr:to>
      <xdr:col>6</xdr:col>
      <xdr:colOff>38100</xdr:colOff>
      <xdr:row>79</xdr:row>
      <xdr:rowOff>113562</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079500" y="13556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79</xdr:row>
      <xdr:rowOff>104689</xdr:rowOff>
    </xdr:from>
    <xdr:ext cx="534377"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863111" y="13649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37,431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33,828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9" name="テキスト ボックス 208">
          <a:extLst>
            <a:ext uri="{FF2B5EF4-FFF2-40B4-BE49-F238E27FC236}">
              <a16:creationId xmlns:a16="http://schemas.microsoft.com/office/drawing/2014/main" xmlns="" id="{00000000-0008-0000-0700-0000D1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0" name="直線コネクタ 209">
          <a:extLst>
            <a:ext uri="{FF2B5EF4-FFF2-40B4-BE49-F238E27FC236}">
              <a16:creationId xmlns:a16="http://schemas.microsoft.com/office/drawing/2014/main" xmlns="" id="{00000000-0008-0000-0700-0000D2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1" name="テキスト ボックス 210">
          <a:extLst>
            <a:ext uri="{FF2B5EF4-FFF2-40B4-BE49-F238E27FC236}">
              <a16:creationId xmlns:a16="http://schemas.microsoft.com/office/drawing/2014/main" xmlns="" id="{00000000-0008-0000-0700-0000D3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2" name="直線コネクタ 211">
          <a:extLst>
            <a:ext uri="{FF2B5EF4-FFF2-40B4-BE49-F238E27FC236}">
              <a16:creationId xmlns:a16="http://schemas.microsoft.com/office/drawing/2014/main" xmlns="" id="{00000000-0008-0000-0700-0000D4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3" name="テキスト ボックス 212">
          <a:extLst>
            <a:ext uri="{FF2B5EF4-FFF2-40B4-BE49-F238E27FC236}">
              <a16:creationId xmlns:a16="http://schemas.microsoft.com/office/drawing/2014/main" xmlns="" id="{00000000-0008-0000-0700-0000D5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14" name="直線コネクタ 213">
          <a:extLst>
            <a:ext uri="{FF2B5EF4-FFF2-40B4-BE49-F238E27FC236}">
              <a16:creationId xmlns:a16="http://schemas.microsoft.com/office/drawing/2014/main" xmlns="" id="{00000000-0008-0000-0700-0000D6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15" name="テキスト ボックス 214">
          <a:extLst>
            <a:ext uri="{FF2B5EF4-FFF2-40B4-BE49-F238E27FC236}">
              <a16:creationId xmlns:a16="http://schemas.microsoft.com/office/drawing/2014/main" xmlns="" id="{00000000-0008-0000-0700-0000D7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16" name="直線コネクタ 215">
          <a:extLst>
            <a:ext uri="{FF2B5EF4-FFF2-40B4-BE49-F238E27FC236}">
              <a16:creationId xmlns:a16="http://schemas.microsoft.com/office/drawing/2014/main" xmlns="" id="{00000000-0008-0000-0700-0000D8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17" name="テキスト ボックス 216">
          <a:extLst>
            <a:ext uri="{FF2B5EF4-FFF2-40B4-BE49-F238E27FC236}">
              <a16:creationId xmlns:a16="http://schemas.microsoft.com/office/drawing/2014/main" xmlns="" id="{00000000-0008-0000-0700-0000D9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18" name="直線コネクタ 217">
          <a:extLst>
            <a:ext uri="{FF2B5EF4-FFF2-40B4-BE49-F238E27FC236}">
              <a16:creationId xmlns:a16="http://schemas.microsoft.com/office/drawing/2014/main" xmlns="" id="{00000000-0008-0000-0700-0000DA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19" name="テキスト ボックス 218">
          <a:extLst>
            <a:ext uri="{FF2B5EF4-FFF2-40B4-BE49-F238E27FC236}">
              <a16:creationId xmlns:a16="http://schemas.microsoft.com/office/drawing/2014/main" xmlns="" id="{00000000-0008-0000-0700-0000DB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0" name="直線コネクタ 219">
          <a:extLst>
            <a:ext uri="{FF2B5EF4-FFF2-40B4-BE49-F238E27FC236}">
              <a16:creationId xmlns:a16="http://schemas.microsoft.com/office/drawing/2014/main" xmlns="" id="{00000000-0008-0000-0700-0000DC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1" name="テキスト ボックス 220">
          <a:extLst>
            <a:ext uri="{FF2B5EF4-FFF2-40B4-BE49-F238E27FC236}">
              <a16:creationId xmlns:a16="http://schemas.microsoft.com/office/drawing/2014/main" xmlns="" id="{00000000-0008-0000-0700-0000DD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3" name="テキスト ボックス 222">
          <a:extLst>
            <a:ext uri="{FF2B5EF4-FFF2-40B4-BE49-F238E27FC236}">
              <a16:creationId xmlns:a16="http://schemas.microsoft.com/office/drawing/2014/main" xmlns="" id="{00000000-0008-0000-0700-0000DF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4" name="衛生費グラフ枠">
          <a:extLst>
            <a:ext uri="{FF2B5EF4-FFF2-40B4-BE49-F238E27FC236}">
              <a16:creationId xmlns:a16="http://schemas.microsoft.com/office/drawing/2014/main" xmlns="" id="{00000000-0008-0000-0700-0000E0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27620</xdr:rowOff>
    </xdr:from>
    <xdr:to>
      <xdr:col>24</xdr:col>
      <xdr:colOff>62865</xdr:colOff>
      <xdr:row>99</xdr:row>
      <xdr:rowOff>64621</xdr:rowOff>
    </xdr:to>
    <xdr:cxnSp macro="">
      <xdr:nvCxnSpPr>
        <xdr:cNvPr id="225" name="直線コネクタ 224">
          <a:extLst>
            <a:ext uri="{FF2B5EF4-FFF2-40B4-BE49-F238E27FC236}">
              <a16:creationId xmlns:a16="http://schemas.microsoft.com/office/drawing/2014/main" xmlns="" id="{00000000-0008-0000-0700-0000E1000000}"/>
            </a:ext>
          </a:extLst>
        </xdr:cNvPr>
        <xdr:cNvCxnSpPr/>
      </xdr:nvCxnSpPr>
      <xdr:spPr>
        <a:xfrm flipV="1">
          <a:off x="4633595" y="15458120"/>
          <a:ext cx="1270" cy="15800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68448</xdr:rowOff>
    </xdr:from>
    <xdr:ext cx="534377" cy="259045"/>
    <xdr:sp macro="" textlink="">
      <xdr:nvSpPr>
        <xdr:cNvPr id="226" name="衛生費最小値テキスト">
          <a:extLst>
            <a:ext uri="{FF2B5EF4-FFF2-40B4-BE49-F238E27FC236}">
              <a16:creationId xmlns:a16="http://schemas.microsoft.com/office/drawing/2014/main" xmlns="" id="{00000000-0008-0000-0700-0000E2000000}"/>
            </a:ext>
          </a:extLst>
        </xdr:cNvPr>
        <xdr:cNvSpPr txBox="1"/>
      </xdr:nvSpPr>
      <xdr:spPr>
        <a:xfrm>
          <a:off x="4686300" y="170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64621</xdr:rowOff>
    </xdr:from>
    <xdr:to>
      <xdr:col>24</xdr:col>
      <xdr:colOff>152400</xdr:colOff>
      <xdr:row>99</xdr:row>
      <xdr:rowOff>64621</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a:off x="4546600" y="170381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145747</xdr:rowOff>
    </xdr:from>
    <xdr:ext cx="599010" cy="259045"/>
    <xdr:sp macro="" textlink="">
      <xdr:nvSpPr>
        <xdr:cNvPr id="228" name="衛生費最大値テキスト">
          <a:extLst>
            <a:ext uri="{FF2B5EF4-FFF2-40B4-BE49-F238E27FC236}">
              <a16:creationId xmlns:a16="http://schemas.microsoft.com/office/drawing/2014/main" xmlns="" id="{00000000-0008-0000-0700-0000E4000000}"/>
            </a:ext>
          </a:extLst>
        </xdr:cNvPr>
        <xdr:cNvSpPr txBox="1"/>
      </xdr:nvSpPr>
      <xdr:spPr>
        <a:xfrm>
          <a:off x="4686300" y="152333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118,864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27620</xdr:rowOff>
    </xdr:from>
    <xdr:to>
      <xdr:col>24</xdr:col>
      <xdr:colOff>152400</xdr:colOff>
      <xdr:row>90</xdr:row>
      <xdr:rowOff>27620</xdr:rowOff>
    </xdr:to>
    <xdr:cxnSp macro="">
      <xdr:nvCxnSpPr>
        <xdr:cNvPr id="229" name="直線コネクタ 228">
          <a:extLst>
            <a:ext uri="{FF2B5EF4-FFF2-40B4-BE49-F238E27FC236}">
              <a16:creationId xmlns:a16="http://schemas.microsoft.com/office/drawing/2014/main" xmlns="" id="{00000000-0008-0000-0700-0000E5000000}"/>
            </a:ext>
          </a:extLst>
        </xdr:cNvPr>
        <xdr:cNvCxnSpPr/>
      </xdr:nvCxnSpPr>
      <xdr:spPr>
        <a:xfrm>
          <a:off x="4546600" y="15458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71217</xdr:rowOff>
    </xdr:from>
    <xdr:to>
      <xdr:col>24</xdr:col>
      <xdr:colOff>63500</xdr:colOff>
      <xdr:row>98</xdr:row>
      <xdr:rowOff>118032</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a:off x="3797300" y="16873317"/>
          <a:ext cx="838200" cy="46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124137</xdr:rowOff>
    </xdr:from>
    <xdr:ext cx="534377" cy="259045"/>
    <xdr:sp macro="" textlink="">
      <xdr:nvSpPr>
        <xdr:cNvPr id="231" name="衛生費平均値テキスト">
          <a:extLst>
            <a:ext uri="{FF2B5EF4-FFF2-40B4-BE49-F238E27FC236}">
              <a16:creationId xmlns:a16="http://schemas.microsoft.com/office/drawing/2014/main" xmlns="" id="{00000000-0008-0000-0700-0000E7000000}"/>
            </a:ext>
          </a:extLst>
        </xdr:cNvPr>
        <xdr:cNvSpPr txBox="1"/>
      </xdr:nvSpPr>
      <xdr:spPr>
        <a:xfrm>
          <a:off x="4686300" y="164118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101260</xdr:rowOff>
    </xdr:from>
    <xdr:to>
      <xdr:col>24</xdr:col>
      <xdr:colOff>114300</xdr:colOff>
      <xdr:row>97</xdr:row>
      <xdr:rowOff>31410</xdr:rowOff>
    </xdr:to>
    <xdr:sp macro="" textlink="">
      <xdr:nvSpPr>
        <xdr:cNvPr id="232" name="フローチャート: 判断 231">
          <a:extLst>
            <a:ext uri="{FF2B5EF4-FFF2-40B4-BE49-F238E27FC236}">
              <a16:creationId xmlns:a16="http://schemas.microsoft.com/office/drawing/2014/main" xmlns="" id="{00000000-0008-0000-0700-0000E8000000}"/>
            </a:ext>
          </a:extLst>
        </xdr:cNvPr>
        <xdr:cNvSpPr/>
      </xdr:nvSpPr>
      <xdr:spPr>
        <a:xfrm>
          <a:off x="4584700" y="16560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71217</xdr:rowOff>
    </xdr:from>
    <xdr:to>
      <xdr:col>19</xdr:col>
      <xdr:colOff>177800</xdr:colOff>
      <xdr:row>98</xdr:row>
      <xdr:rowOff>161384</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2908300" y="16873317"/>
          <a:ext cx="889000" cy="90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95496</xdr:rowOff>
    </xdr:from>
    <xdr:to>
      <xdr:col>20</xdr:col>
      <xdr:colOff>38100</xdr:colOff>
      <xdr:row>97</xdr:row>
      <xdr:rowOff>25646</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3746500" y="1655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42173</xdr:rowOff>
    </xdr:from>
    <xdr:ext cx="534377"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3530111" y="1632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161384</xdr:rowOff>
    </xdr:from>
    <xdr:to>
      <xdr:col>15</xdr:col>
      <xdr:colOff>50800</xdr:colOff>
      <xdr:row>99</xdr:row>
      <xdr:rowOff>27555</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flipV="1">
          <a:off x="2019300" y="16963484"/>
          <a:ext cx="889000" cy="3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107612</xdr:rowOff>
    </xdr:from>
    <xdr:to>
      <xdr:col>15</xdr:col>
      <xdr:colOff>101600</xdr:colOff>
      <xdr:row>97</xdr:row>
      <xdr:rowOff>37762</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2857500" y="1656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54289</xdr:rowOff>
    </xdr:from>
    <xdr:ext cx="534377"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2641111" y="1634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47,854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27555</xdr:rowOff>
    </xdr:from>
    <xdr:to>
      <xdr:col>10</xdr:col>
      <xdr:colOff>114300</xdr:colOff>
      <xdr:row>99</xdr:row>
      <xdr:rowOff>42642</xdr:rowOff>
    </xdr:to>
    <xdr:cxnSp macro="">
      <xdr:nvCxnSpPr>
        <xdr:cNvPr id="239" name="直線コネクタ 238">
          <a:extLst>
            <a:ext uri="{FF2B5EF4-FFF2-40B4-BE49-F238E27FC236}">
              <a16:creationId xmlns:a16="http://schemas.microsoft.com/office/drawing/2014/main" xmlns="" id="{00000000-0008-0000-0700-0000EF000000}"/>
            </a:ext>
          </a:extLst>
        </xdr:cNvPr>
        <xdr:cNvCxnSpPr/>
      </xdr:nvCxnSpPr>
      <xdr:spPr>
        <a:xfrm flipV="1">
          <a:off x="1130300" y="17001105"/>
          <a:ext cx="889000" cy="15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88230</xdr:rowOff>
    </xdr:from>
    <xdr:to>
      <xdr:col>10</xdr:col>
      <xdr:colOff>165100</xdr:colOff>
      <xdr:row>97</xdr:row>
      <xdr:rowOff>18380</xdr:rowOff>
    </xdr:to>
    <xdr:sp macro="" textlink="">
      <xdr:nvSpPr>
        <xdr:cNvPr id="240" name="フローチャート: 判断 239">
          <a:extLst>
            <a:ext uri="{FF2B5EF4-FFF2-40B4-BE49-F238E27FC236}">
              <a16:creationId xmlns:a16="http://schemas.microsoft.com/office/drawing/2014/main" xmlns="" id="{00000000-0008-0000-0700-0000F0000000}"/>
            </a:ext>
          </a:extLst>
        </xdr:cNvPr>
        <xdr:cNvSpPr/>
      </xdr:nvSpPr>
      <xdr:spPr>
        <a:xfrm>
          <a:off x="1968500" y="1654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34907</xdr:rowOff>
    </xdr:from>
    <xdr:ext cx="534377"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1752111" y="163226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7322</xdr:rowOff>
    </xdr:from>
    <xdr:to>
      <xdr:col>6</xdr:col>
      <xdr:colOff>38100</xdr:colOff>
      <xdr:row>97</xdr:row>
      <xdr:rowOff>108922</xdr:rowOff>
    </xdr:to>
    <xdr:sp macro="" textlink="">
      <xdr:nvSpPr>
        <xdr:cNvPr id="242" name="フローチャート: 判断 241">
          <a:extLst>
            <a:ext uri="{FF2B5EF4-FFF2-40B4-BE49-F238E27FC236}">
              <a16:creationId xmlns:a16="http://schemas.microsoft.com/office/drawing/2014/main" xmlns="" id="{00000000-0008-0000-0700-0000F2000000}"/>
            </a:ext>
          </a:extLst>
        </xdr:cNvPr>
        <xdr:cNvSpPr/>
      </xdr:nvSpPr>
      <xdr:spPr>
        <a:xfrm>
          <a:off x="1079500" y="1663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125449</xdr:rowOff>
    </xdr:from>
    <xdr:ext cx="534377"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863111" y="1641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700-0000F6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700-0000F7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700-0000F8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67232</xdr:rowOff>
    </xdr:from>
    <xdr:to>
      <xdr:col>24</xdr:col>
      <xdr:colOff>114300</xdr:colOff>
      <xdr:row>98</xdr:row>
      <xdr:rowOff>168832</xdr:rowOff>
    </xdr:to>
    <xdr:sp macro="" textlink="">
      <xdr:nvSpPr>
        <xdr:cNvPr id="249" name="楕円 248">
          <a:extLst>
            <a:ext uri="{FF2B5EF4-FFF2-40B4-BE49-F238E27FC236}">
              <a16:creationId xmlns:a16="http://schemas.microsoft.com/office/drawing/2014/main" xmlns="" id="{00000000-0008-0000-0700-0000F9000000}"/>
            </a:ext>
          </a:extLst>
        </xdr:cNvPr>
        <xdr:cNvSpPr/>
      </xdr:nvSpPr>
      <xdr:spPr>
        <a:xfrm>
          <a:off x="4584700" y="16869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153609</xdr:rowOff>
    </xdr:from>
    <xdr:ext cx="534377" cy="259045"/>
    <xdr:sp macro="" textlink="">
      <xdr:nvSpPr>
        <xdr:cNvPr id="250" name="衛生費該当値テキスト">
          <a:extLst>
            <a:ext uri="{FF2B5EF4-FFF2-40B4-BE49-F238E27FC236}">
              <a16:creationId xmlns:a16="http://schemas.microsoft.com/office/drawing/2014/main" xmlns="" id="{00000000-0008-0000-0700-0000FA000000}"/>
            </a:ext>
          </a:extLst>
        </xdr:cNvPr>
        <xdr:cNvSpPr txBox="1"/>
      </xdr:nvSpPr>
      <xdr:spPr>
        <a:xfrm>
          <a:off x="4686300" y="16784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20417</xdr:rowOff>
    </xdr:from>
    <xdr:to>
      <xdr:col>20</xdr:col>
      <xdr:colOff>38100</xdr:colOff>
      <xdr:row>98</xdr:row>
      <xdr:rowOff>122017</xdr:rowOff>
    </xdr:to>
    <xdr:sp macro="" textlink="">
      <xdr:nvSpPr>
        <xdr:cNvPr id="251" name="楕円 250">
          <a:extLst>
            <a:ext uri="{FF2B5EF4-FFF2-40B4-BE49-F238E27FC236}">
              <a16:creationId xmlns:a16="http://schemas.microsoft.com/office/drawing/2014/main" xmlns="" id="{00000000-0008-0000-0700-0000FB000000}"/>
            </a:ext>
          </a:extLst>
        </xdr:cNvPr>
        <xdr:cNvSpPr/>
      </xdr:nvSpPr>
      <xdr:spPr>
        <a:xfrm>
          <a:off x="3746500" y="16822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113144</xdr:rowOff>
    </xdr:from>
    <xdr:ext cx="534377" cy="259045"/>
    <xdr:sp macro="" textlink="">
      <xdr:nvSpPr>
        <xdr:cNvPr id="252" name="テキスト ボックス 251">
          <a:extLst>
            <a:ext uri="{FF2B5EF4-FFF2-40B4-BE49-F238E27FC236}">
              <a16:creationId xmlns:a16="http://schemas.microsoft.com/office/drawing/2014/main" xmlns="" id="{00000000-0008-0000-0700-0000FC000000}"/>
            </a:ext>
          </a:extLst>
        </xdr:cNvPr>
        <xdr:cNvSpPr txBox="1"/>
      </xdr:nvSpPr>
      <xdr:spPr>
        <a:xfrm>
          <a:off x="3530111" y="16915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110584</xdr:rowOff>
    </xdr:from>
    <xdr:to>
      <xdr:col>15</xdr:col>
      <xdr:colOff>101600</xdr:colOff>
      <xdr:row>99</xdr:row>
      <xdr:rowOff>40734</xdr:rowOff>
    </xdr:to>
    <xdr:sp macro="" textlink="">
      <xdr:nvSpPr>
        <xdr:cNvPr id="253" name="楕円 252">
          <a:extLst>
            <a:ext uri="{FF2B5EF4-FFF2-40B4-BE49-F238E27FC236}">
              <a16:creationId xmlns:a16="http://schemas.microsoft.com/office/drawing/2014/main" xmlns="" id="{00000000-0008-0000-0700-0000FD000000}"/>
            </a:ext>
          </a:extLst>
        </xdr:cNvPr>
        <xdr:cNvSpPr/>
      </xdr:nvSpPr>
      <xdr:spPr>
        <a:xfrm>
          <a:off x="2857500" y="16912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31861</xdr:rowOff>
    </xdr:from>
    <xdr:ext cx="534377" cy="259045"/>
    <xdr:sp macro="" textlink="">
      <xdr:nvSpPr>
        <xdr:cNvPr id="254" name="テキスト ボックス 253">
          <a:extLst>
            <a:ext uri="{FF2B5EF4-FFF2-40B4-BE49-F238E27FC236}">
              <a16:creationId xmlns:a16="http://schemas.microsoft.com/office/drawing/2014/main" xmlns="" id="{00000000-0008-0000-0700-0000FE000000}"/>
            </a:ext>
          </a:extLst>
        </xdr:cNvPr>
        <xdr:cNvSpPr txBox="1"/>
      </xdr:nvSpPr>
      <xdr:spPr>
        <a:xfrm>
          <a:off x="2641111" y="17005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148205</xdr:rowOff>
    </xdr:from>
    <xdr:to>
      <xdr:col>10</xdr:col>
      <xdr:colOff>165100</xdr:colOff>
      <xdr:row>99</xdr:row>
      <xdr:rowOff>78355</xdr:rowOff>
    </xdr:to>
    <xdr:sp macro="" textlink="">
      <xdr:nvSpPr>
        <xdr:cNvPr id="255" name="楕円 254">
          <a:extLst>
            <a:ext uri="{FF2B5EF4-FFF2-40B4-BE49-F238E27FC236}">
              <a16:creationId xmlns:a16="http://schemas.microsoft.com/office/drawing/2014/main" xmlns="" id="{00000000-0008-0000-0700-0000FF000000}"/>
            </a:ext>
          </a:extLst>
        </xdr:cNvPr>
        <xdr:cNvSpPr/>
      </xdr:nvSpPr>
      <xdr:spPr>
        <a:xfrm>
          <a:off x="1968500" y="1695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69482</xdr:rowOff>
    </xdr:from>
    <xdr:ext cx="534377" cy="259045"/>
    <xdr:sp macro="" textlink="">
      <xdr:nvSpPr>
        <xdr:cNvPr id="256" name="テキスト ボックス 255">
          <a:extLst>
            <a:ext uri="{FF2B5EF4-FFF2-40B4-BE49-F238E27FC236}">
              <a16:creationId xmlns:a16="http://schemas.microsoft.com/office/drawing/2014/main" xmlns="" id="{00000000-0008-0000-0700-000000010000}"/>
            </a:ext>
          </a:extLst>
        </xdr:cNvPr>
        <xdr:cNvSpPr txBox="1"/>
      </xdr:nvSpPr>
      <xdr:spPr>
        <a:xfrm>
          <a:off x="1752111" y="17043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163292</xdr:rowOff>
    </xdr:from>
    <xdr:to>
      <xdr:col>6</xdr:col>
      <xdr:colOff>38100</xdr:colOff>
      <xdr:row>99</xdr:row>
      <xdr:rowOff>93442</xdr:rowOff>
    </xdr:to>
    <xdr:sp macro="" textlink="">
      <xdr:nvSpPr>
        <xdr:cNvPr id="257" name="楕円 256">
          <a:extLst>
            <a:ext uri="{FF2B5EF4-FFF2-40B4-BE49-F238E27FC236}">
              <a16:creationId xmlns:a16="http://schemas.microsoft.com/office/drawing/2014/main" xmlns="" id="{00000000-0008-0000-0700-000001010000}"/>
            </a:ext>
          </a:extLst>
        </xdr:cNvPr>
        <xdr:cNvSpPr/>
      </xdr:nvSpPr>
      <xdr:spPr>
        <a:xfrm>
          <a:off x="1079500" y="169653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84569</xdr:rowOff>
    </xdr:from>
    <xdr:ext cx="534377" cy="259045"/>
    <xdr:sp macro="" textlink="">
      <xdr:nvSpPr>
        <xdr:cNvPr id="258" name="テキスト ボックス 257">
          <a:extLst>
            <a:ext uri="{FF2B5EF4-FFF2-40B4-BE49-F238E27FC236}">
              <a16:creationId xmlns:a16="http://schemas.microsoft.com/office/drawing/2014/main" xmlns="" id="{00000000-0008-0000-0700-000002010000}"/>
            </a:ext>
          </a:extLst>
        </xdr:cNvPr>
        <xdr:cNvSpPr txBox="1"/>
      </xdr:nvSpPr>
      <xdr:spPr>
        <a:xfrm>
          <a:off x="863111" y="17058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4" name="正方形/長方形 263">
          <a:extLst>
            <a:ext uri="{FF2B5EF4-FFF2-40B4-BE49-F238E27FC236}">
              <a16:creationId xmlns:a16="http://schemas.microsoft.com/office/drawing/2014/main" xmlns="" id="{00000000-0008-0000-0700-000008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5" name="正方形/長方形 264">
          <a:extLst>
            <a:ext uri="{FF2B5EF4-FFF2-40B4-BE49-F238E27FC236}">
              <a16:creationId xmlns:a16="http://schemas.microsoft.com/office/drawing/2014/main" xmlns="" id="{00000000-0008-0000-0700-000009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6" name="正方形/長方形 265">
          <a:extLst>
            <a:ext uri="{FF2B5EF4-FFF2-40B4-BE49-F238E27FC236}">
              <a16:creationId xmlns:a16="http://schemas.microsoft.com/office/drawing/2014/main" xmlns="" id="{00000000-0008-0000-0700-00000A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9" name="直線コネクタ 268">
          <a:extLst>
            <a:ext uri="{FF2B5EF4-FFF2-40B4-BE49-F238E27FC236}">
              <a16:creationId xmlns:a16="http://schemas.microsoft.com/office/drawing/2014/main" xmlns="" id="{00000000-0008-0000-0700-00000D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0" name="テキスト ボックス 269">
          <a:extLst>
            <a:ext uri="{FF2B5EF4-FFF2-40B4-BE49-F238E27FC236}">
              <a16:creationId xmlns:a16="http://schemas.microsoft.com/office/drawing/2014/main" xmlns="" id="{00000000-0008-0000-0700-00000E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1" name="直線コネクタ 270">
          <a:extLst>
            <a:ext uri="{FF2B5EF4-FFF2-40B4-BE49-F238E27FC236}">
              <a16:creationId xmlns:a16="http://schemas.microsoft.com/office/drawing/2014/main" xmlns="" id="{00000000-0008-0000-0700-00000F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2" name="テキスト ボックス 271">
          <a:extLst>
            <a:ext uri="{FF2B5EF4-FFF2-40B4-BE49-F238E27FC236}">
              <a16:creationId xmlns:a16="http://schemas.microsoft.com/office/drawing/2014/main" xmlns="" id="{00000000-0008-0000-0700-000010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3" name="直線コネクタ 272">
          <a:extLst>
            <a:ext uri="{FF2B5EF4-FFF2-40B4-BE49-F238E27FC236}">
              <a16:creationId xmlns:a16="http://schemas.microsoft.com/office/drawing/2014/main" xmlns="" id="{00000000-0008-0000-0700-000011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4" name="テキスト ボックス 273">
          <a:extLst>
            <a:ext uri="{FF2B5EF4-FFF2-40B4-BE49-F238E27FC236}">
              <a16:creationId xmlns:a16="http://schemas.microsoft.com/office/drawing/2014/main" xmlns="" id="{00000000-0008-0000-0700-000012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5" name="直線コネクタ 274">
          <a:extLst>
            <a:ext uri="{FF2B5EF4-FFF2-40B4-BE49-F238E27FC236}">
              <a16:creationId xmlns:a16="http://schemas.microsoft.com/office/drawing/2014/main" xmlns="" id="{00000000-0008-0000-0700-000013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6" name="テキスト ボックス 275">
          <a:extLst>
            <a:ext uri="{FF2B5EF4-FFF2-40B4-BE49-F238E27FC236}">
              <a16:creationId xmlns:a16="http://schemas.microsoft.com/office/drawing/2014/main" xmlns="" id="{00000000-0008-0000-0700-000014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7" name="直線コネクタ 276">
          <a:extLst>
            <a:ext uri="{FF2B5EF4-FFF2-40B4-BE49-F238E27FC236}">
              <a16:creationId xmlns:a16="http://schemas.microsoft.com/office/drawing/2014/main" xmlns="" id="{00000000-0008-0000-0700-000015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8" name="テキスト ボックス 277">
          <a:extLst>
            <a:ext uri="{FF2B5EF4-FFF2-40B4-BE49-F238E27FC236}">
              <a16:creationId xmlns:a16="http://schemas.microsoft.com/office/drawing/2014/main" xmlns="" id="{00000000-0008-0000-0700-000016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9" name="労働費グラフ枠">
          <a:extLst>
            <a:ext uri="{FF2B5EF4-FFF2-40B4-BE49-F238E27FC236}">
              <a16:creationId xmlns:a16="http://schemas.microsoft.com/office/drawing/2014/main" xmlns="" id="{00000000-0008-0000-0700-000017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97409</xdr:rowOff>
    </xdr:from>
    <xdr:to>
      <xdr:col>54</xdr:col>
      <xdr:colOff>189865</xdr:colOff>
      <xdr:row>38</xdr:row>
      <xdr:rowOff>139700</xdr:rowOff>
    </xdr:to>
    <xdr:cxnSp macro="">
      <xdr:nvCxnSpPr>
        <xdr:cNvPr id="280" name="直線コネクタ 279">
          <a:extLst>
            <a:ext uri="{FF2B5EF4-FFF2-40B4-BE49-F238E27FC236}">
              <a16:creationId xmlns:a16="http://schemas.microsoft.com/office/drawing/2014/main" xmlns="" id="{00000000-0008-0000-0700-000018010000}"/>
            </a:ext>
          </a:extLst>
        </xdr:cNvPr>
        <xdr:cNvCxnSpPr/>
      </xdr:nvCxnSpPr>
      <xdr:spPr>
        <a:xfrm flipV="1">
          <a:off x="10475595" y="5412359"/>
          <a:ext cx="1270" cy="1242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1" name="労働費最小値テキスト">
          <a:extLst>
            <a:ext uri="{FF2B5EF4-FFF2-40B4-BE49-F238E27FC236}">
              <a16:creationId xmlns:a16="http://schemas.microsoft.com/office/drawing/2014/main" xmlns="" id="{00000000-0008-0000-0700-000019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2" name="直線コネクタ 281">
          <a:extLst>
            <a:ext uri="{FF2B5EF4-FFF2-40B4-BE49-F238E27FC236}">
              <a16:creationId xmlns:a16="http://schemas.microsoft.com/office/drawing/2014/main" xmlns="" id="{00000000-0008-0000-0700-00001A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44086</xdr:rowOff>
    </xdr:from>
    <xdr:ext cx="469744" cy="259045"/>
    <xdr:sp macro="" textlink="">
      <xdr:nvSpPr>
        <xdr:cNvPr id="283" name="労働費最大値テキスト">
          <a:extLst>
            <a:ext uri="{FF2B5EF4-FFF2-40B4-BE49-F238E27FC236}">
              <a16:creationId xmlns:a16="http://schemas.microsoft.com/office/drawing/2014/main" xmlns="" id="{00000000-0008-0000-0700-00001B010000}"/>
            </a:ext>
          </a:extLst>
        </xdr:cNvPr>
        <xdr:cNvSpPr txBox="1"/>
      </xdr:nvSpPr>
      <xdr:spPr>
        <a:xfrm>
          <a:off x="10528300" y="518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5,435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97409</xdr:rowOff>
    </xdr:from>
    <xdr:to>
      <xdr:col>55</xdr:col>
      <xdr:colOff>88900</xdr:colOff>
      <xdr:row>31</xdr:row>
      <xdr:rowOff>97409</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10388600" y="5412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166675</xdr:rowOff>
    </xdr:from>
    <xdr:to>
      <xdr:col>55</xdr:col>
      <xdr:colOff>0</xdr:colOff>
      <xdr:row>37</xdr:row>
      <xdr:rowOff>171018</xdr:rowOff>
    </xdr:to>
    <xdr:cxnSp macro="">
      <xdr:nvCxnSpPr>
        <xdr:cNvPr id="285" name="直線コネクタ 284">
          <a:extLst>
            <a:ext uri="{FF2B5EF4-FFF2-40B4-BE49-F238E27FC236}">
              <a16:creationId xmlns:a16="http://schemas.microsoft.com/office/drawing/2014/main" xmlns="" id="{00000000-0008-0000-0700-00001D010000}"/>
            </a:ext>
          </a:extLst>
        </xdr:cNvPr>
        <xdr:cNvCxnSpPr/>
      </xdr:nvCxnSpPr>
      <xdr:spPr>
        <a:xfrm flipV="1">
          <a:off x="9639300" y="6510325"/>
          <a:ext cx="8382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126992</xdr:rowOff>
    </xdr:from>
    <xdr:ext cx="378565" cy="259045"/>
    <xdr:sp macro="" textlink="">
      <xdr:nvSpPr>
        <xdr:cNvPr id="286" name="労働費平均値テキスト">
          <a:extLst>
            <a:ext uri="{FF2B5EF4-FFF2-40B4-BE49-F238E27FC236}">
              <a16:creationId xmlns:a16="http://schemas.microsoft.com/office/drawing/2014/main" xmlns="" id="{00000000-0008-0000-0700-00001E010000}"/>
            </a:ext>
          </a:extLst>
        </xdr:cNvPr>
        <xdr:cNvSpPr txBox="1"/>
      </xdr:nvSpPr>
      <xdr:spPr>
        <a:xfrm>
          <a:off x="10528300" y="647064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148565</xdr:rowOff>
    </xdr:from>
    <xdr:to>
      <xdr:col>55</xdr:col>
      <xdr:colOff>50800</xdr:colOff>
      <xdr:row>38</xdr:row>
      <xdr:rowOff>78715</xdr:rowOff>
    </xdr:to>
    <xdr:sp macro="" textlink="">
      <xdr:nvSpPr>
        <xdr:cNvPr id="287" name="フローチャート: 判断 286">
          <a:extLst>
            <a:ext uri="{FF2B5EF4-FFF2-40B4-BE49-F238E27FC236}">
              <a16:creationId xmlns:a16="http://schemas.microsoft.com/office/drawing/2014/main" xmlns="" id="{00000000-0008-0000-0700-00001F010000}"/>
            </a:ext>
          </a:extLst>
        </xdr:cNvPr>
        <xdr:cNvSpPr/>
      </xdr:nvSpPr>
      <xdr:spPr>
        <a:xfrm>
          <a:off x="10426700" y="6492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171018</xdr:rowOff>
    </xdr:from>
    <xdr:to>
      <xdr:col>50</xdr:col>
      <xdr:colOff>114300</xdr:colOff>
      <xdr:row>37</xdr:row>
      <xdr:rowOff>171247</xdr:rowOff>
    </xdr:to>
    <xdr:cxnSp macro="">
      <xdr:nvCxnSpPr>
        <xdr:cNvPr id="288" name="直線コネクタ 287">
          <a:extLst>
            <a:ext uri="{FF2B5EF4-FFF2-40B4-BE49-F238E27FC236}">
              <a16:creationId xmlns:a16="http://schemas.microsoft.com/office/drawing/2014/main" xmlns="" id="{00000000-0008-0000-0700-000020010000}"/>
            </a:ext>
          </a:extLst>
        </xdr:cNvPr>
        <xdr:cNvCxnSpPr/>
      </xdr:nvCxnSpPr>
      <xdr:spPr>
        <a:xfrm flipV="1">
          <a:off x="8750300" y="6514668"/>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154051</xdr:rowOff>
    </xdr:from>
    <xdr:to>
      <xdr:col>50</xdr:col>
      <xdr:colOff>165100</xdr:colOff>
      <xdr:row>38</xdr:row>
      <xdr:rowOff>84201</xdr:rowOff>
    </xdr:to>
    <xdr:sp macro="" textlink="">
      <xdr:nvSpPr>
        <xdr:cNvPr id="289" name="フローチャート: 判断 288">
          <a:extLst>
            <a:ext uri="{FF2B5EF4-FFF2-40B4-BE49-F238E27FC236}">
              <a16:creationId xmlns:a16="http://schemas.microsoft.com/office/drawing/2014/main" xmlns="" id="{00000000-0008-0000-0700-000021010000}"/>
            </a:ext>
          </a:extLst>
        </xdr:cNvPr>
        <xdr:cNvSpPr/>
      </xdr:nvSpPr>
      <xdr:spPr>
        <a:xfrm>
          <a:off x="9588500" y="6497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75328</xdr:rowOff>
    </xdr:from>
    <xdr:ext cx="378565" cy="259045"/>
    <xdr:sp macro="" textlink="">
      <xdr:nvSpPr>
        <xdr:cNvPr id="290" name="テキスト ボックス 289">
          <a:extLst>
            <a:ext uri="{FF2B5EF4-FFF2-40B4-BE49-F238E27FC236}">
              <a16:creationId xmlns:a16="http://schemas.microsoft.com/office/drawing/2014/main" xmlns="" id="{00000000-0008-0000-0700-000022010000}"/>
            </a:ext>
          </a:extLst>
        </xdr:cNvPr>
        <xdr:cNvSpPr txBox="1"/>
      </xdr:nvSpPr>
      <xdr:spPr>
        <a:xfrm>
          <a:off x="9450017" y="65904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169646</xdr:rowOff>
    </xdr:from>
    <xdr:to>
      <xdr:col>45</xdr:col>
      <xdr:colOff>177800</xdr:colOff>
      <xdr:row>37</xdr:row>
      <xdr:rowOff>171247</xdr:rowOff>
    </xdr:to>
    <xdr:cxnSp macro="">
      <xdr:nvCxnSpPr>
        <xdr:cNvPr id="291" name="直線コネクタ 290">
          <a:extLst>
            <a:ext uri="{FF2B5EF4-FFF2-40B4-BE49-F238E27FC236}">
              <a16:creationId xmlns:a16="http://schemas.microsoft.com/office/drawing/2014/main" xmlns="" id="{00000000-0008-0000-0700-000023010000}"/>
            </a:ext>
          </a:extLst>
        </xdr:cNvPr>
        <xdr:cNvCxnSpPr/>
      </xdr:nvCxnSpPr>
      <xdr:spPr>
        <a:xfrm>
          <a:off x="7861300" y="6513296"/>
          <a:ext cx="889000" cy="1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147879</xdr:rowOff>
    </xdr:from>
    <xdr:to>
      <xdr:col>46</xdr:col>
      <xdr:colOff>38100</xdr:colOff>
      <xdr:row>38</xdr:row>
      <xdr:rowOff>78029</xdr:rowOff>
    </xdr:to>
    <xdr:sp macro="" textlink="">
      <xdr:nvSpPr>
        <xdr:cNvPr id="292" name="フローチャート: 判断 291">
          <a:extLst>
            <a:ext uri="{FF2B5EF4-FFF2-40B4-BE49-F238E27FC236}">
              <a16:creationId xmlns:a16="http://schemas.microsoft.com/office/drawing/2014/main" xmlns="" id="{00000000-0008-0000-0700-000024010000}"/>
            </a:ext>
          </a:extLst>
        </xdr:cNvPr>
        <xdr:cNvSpPr/>
      </xdr:nvSpPr>
      <xdr:spPr>
        <a:xfrm>
          <a:off x="8699500" y="6491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69156</xdr:rowOff>
    </xdr:from>
    <xdr:ext cx="378565" cy="259045"/>
    <xdr:sp macro="" textlink="">
      <xdr:nvSpPr>
        <xdr:cNvPr id="293" name="テキスト ボックス 292">
          <a:extLst>
            <a:ext uri="{FF2B5EF4-FFF2-40B4-BE49-F238E27FC236}">
              <a16:creationId xmlns:a16="http://schemas.microsoft.com/office/drawing/2014/main" xmlns="" id="{00000000-0008-0000-0700-000025010000}"/>
            </a:ext>
          </a:extLst>
        </xdr:cNvPr>
        <xdr:cNvSpPr txBox="1"/>
      </xdr:nvSpPr>
      <xdr:spPr>
        <a:xfrm>
          <a:off x="8561017" y="658425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169646</xdr:rowOff>
    </xdr:from>
    <xdr:to>
      <xdr:col>41</xdr:col>
      <xdr:colOff>50800</xdr:colOff>
      <xdr:row>37</xdr:row>
      <xdr:rowOff>169646</xdr:rowOff>
    </xdr:to>
    <xdr:cxnSp macro="">
      <xdr:nvCxnSpPr>
        <xdr:cNvPr id="294" name="直線コネクタ 293">
          <a:extLst>
            <a:ext uri="{FF2B5EF4-FFF2-40B4-BE49-F238E27FC236}">
              <a16:creationId xmlns:a16="http://schemas.microsoft.com/office/drawing/2014/main" xmlns="" id="{00000000-0008-0000-0700-000026010000}"/>
            </a:ext>
          </a:extLst>
        </xdr:cNvPr>
        <xdr:cNvCxnSpPr/>
      </xdr:nvCxnSpPr>
      <xdr:spPr>
        <a:xfrm>
          <a:off x="6972300" y="651329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142392</xdr:rowOff>
    </xdr:from>
    <xdr:to>
      <xdr:col>41</xdr:col>
      <xdr:colOff>101600</xdr:colOff>
      <xdr:row>38</xdr:row>
      <xdr:rowOff>72543</xdr:rowOff>
    </xdr:to>
    <xdr:sp macro="" textlink="">
      <xdr:nvSpPr>
        <xdr:cNvPr id="295" name="フローチャート: 判断 294">
          <a:extLst>
            <a:ext uri="{FF2B5EF4-FFF2-40B4-BE49-F238E27FC236}">
              <a16:creationId xmlns:a16="http://schemas.microsoft.com/office/drawing/2014/main" xmlns="" id="{00000000-0008-0000-0700-000027010000}"/>
            </a:ext>
          </a:extLst>
        </xdr:cNvPr>
        <xdr:cNvSpPr/>
      </xdr:nvSpPr>
      <xdr:spPr>
        <a:xfrm>
          <a:off x="7810500" y="648604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63669</xdr:rowOff>
    </xdr:from>
    <xdr:ext cx="378565" cy="259045"/>
    <xdr:sp macro="" textlink="">
      <xdr:nvSpPr>
        <xdr:cNvPr id="296" name="テキスト ボックス 295">
          <a:extLst>
            <a:ext uri="{FF2B5EF4-FFF2-40B4-BE49-F238E27FC236}">
              <a16:creationId xmlns:a16="http://schemas.microsoft.com/office/drawing/2014/main" xmlns="" id="{00000000-0008-0000-0700-000028010000}"/>
            </a:ext>
          </a:extLst>
        </xdr:cNvPr>
        <xdr:cNvSpPr txBox="1"/>
      </xdr:nvSpPr>
      <xdr:spPr>
        <a:xfrm>
          <a:off x="7672017" y="65787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107874</xdr:rowOff>
    </xdr:from>
    <xdr:to>
      <xdr:col>36</xdr:col>
      <xdr:colOff>165100</xdr:colOff>
      <xdr:row>38</xdr:row>
      <xdr:rowOff>38024</xdr:rowOff>
    </xdr:to>
    <xdr:sp macro="" textlink="">
      <xdr:nvSpPr>
        <xdr:cNvPr id="297" name="フローチャート: 判断 296">
          <a:extLst>
            <a:ext uri="{FF2B5EF4-FFF2-40B4-BE49-F238E27FC236}">
              <a16:creationId xmlns:a16="http://schemas.microsoft.com/office/drawing/2014/main" xmlns="" id="{00000000-0008-0000-0700-000029010000}"/>
            </a:ext>
          </a:extLst>
        </xdr:cNvPr>
        <xdr:cNvSpPr/>
      </xdr:nvSpPr>
      <xdr:spPr>
        <a:xfrm>
          <a:off x="6921500" y="645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54551</xdr:rowOff>
    </xdr:from>
    <xdr:ext cx="378565"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6783017" y="62267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xmlns="" id="{00000000-0008-0000-0700-00002F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115875</xdr:rowOff>
    </xdr:from>
    <xdr:to>
      <xdr:col>55</xdr:col>
      <xdr:colOff>50800</xdr:colOff>
      <xdr:row>38</xdr:row>
      <xdr:rowOff>46025</xdr:rowOff>
    </xdr:to>
    <xdr:sp macro="" textlink="">
      <xdr:nvSpPr>
        <xdr:cNvPr id="304" name="楕円 303">
          <a:extLst>
            <a:ext uri="{FF2B5EF4-FFF2-40B4-BE49-F238E27FC236}">
              <a16:creationId xmlns:a16="http://schemas.microsoft.com/office/drawing/2014/main" xmlns="" id="{00000000-0008-0000-0700-000030010000}"/>
            </a:ext>
          </a:extLst>
        </xdr:cNvPr>
        <xdr:cNvSpPr/>
      </xdr:nvSpPr>
      <xdr:spPr>
        <a:xfrm>
          <a:off x="10426700" y="6459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138752</xdr:rowOff>
    </xdr:from>
    <xdr:ext cx="378565" cy="259045"/>
    <xdr:sp macro="" textlink="">
      <xdr:nvSpPr>
        <xdr:cNvPr id="305" name="労働費該当値テキスト">
          <a:extLst>
            <a:ext uri="{FF2B5EF4-FFF2-40B4-BE49-F238E27FC236}">
              <a16:creationId xmlns:a16="http://schemas.microsoft.com/office/drawing/2014/main" xmlns="" id="{00000000-0008-0000-0700-000031010000}"/>
            </a:ext>
          </a:extLst>
        </xdr:cNvPr>
        <xdr:cNvSpPr txBox="1"/>
      </xdr:nvSpPr>
      <xdr:spPr>
        <a:xfrm>
          <a:off x="10528300" y="63109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120218</xdr:rowOff>
    </xdr:from>
    <xdr:to>
      <xdr:col>50</xdr:col>
      <xdr:colOff>165100</xdr:colOff>
      <xdr:row>38</xdr:row>
      <xdr:rowOff>50368</xdr:rowOff>
    </xdr:to>
    <xdr:sp macro="" textlink="">
      <xdr:nvSpPr>
        <xdr:cNvPr id="306" name="楕円 305">
          <a:extLst>
            <a:ext uri="{FF2B5EF4-FFF2-40B4-BE49-F238E27FC236}">
              <a16:creationId xmlns:a16="http://schemas.microsoft.com/office/drawing/2014/main" xmlns="" id="{00000000-0008-0000-0700-000032010000}"/>
            </a:ext>
          </a:extLst>
        </xdr:cNvPr>
        <xdr:cNvSpPr/>
      </xdr:nvSpPr>
      <xdr:spPr>
        <a:xfrm>
          <a:off x="9588500" y="6463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66895</xdr:rowOff>
    </xdr:from>
    <xdr:ext cx="378565" cy="259045"/>
    <xdr:sp macro="" textlink="">
      <xdr:nvSpPr>
        <xdr:cNvPr id="307" name="テキスト ボックス 306">
          <a:extLst>
            <a:ext uri="{FF2B5EF4-FFF2-40B4-BE49-F238E27FC236}">
              <a16:creationId xmlns:a16="http://schemas.microsoft.com/office/drawing/2014/main" xmlns="" id="{00000000-0008-0000-0700-000033010000}"/>
            </a:ext>
          </a:extLst>
        </xdr:cNvPr>
        <xdr:cNvSpPr txBox="1"/>
      </xdr:nvSpPr>
      <xdr:spPr>
        <a:xfrm>
          <a:off x="9450017" y="62390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120447</xdr:rowOff>
    </xdr:from>
    <xdr:to>
      <xdr:col>46</xdr:col>
      <xdr:colOff>38100</xdr:colOff>
      <xdr:row>38</xdr:row>
      <xdr:rowOff>50597</xdr:rowOff>
    </xdr:to>
    <xdr:sp macro="" textlink="">
      <xdr:nvSpPr>
        <xdr:cNvPr id="308" name="楕円 307">
          <a:extLst>
            <a:ext uri="{FF2B5EF4-FFF2-40B4-BE49-F238E27FC236}">
              <a16:creationId xmlns:a16="http://schemas.microsoft.com/office/drawing/2014/main" xmlns="" id="{00000000-0008-0000-0700-000034010000}"/>
            </a:ext>
          </a:extLst>
        </xdr:cNvPr>
        <xdr:cNvSpPr/>
      </xdr:nvSpPr>
      <xdr:spPr>
        <a:xfrm>
          <a:off x="8699500" y="64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67124</xdr:rowOff>
    </xdr:from>
    <xdr:ext cx="378565" cy="259045"/>
    <xdr:sp macro="" textlink="">
      <xdr:nvSpPr>
        <xdr:cNvPr id="309" name="テキスト ボックス 308">
          <a:extLst>
            <a:ext uri="{FF2B5EF4-FFF2-40B4-BE49-F238E27FC236}">
              <a16:creationId xmlns:a16="http://schemas.microsoft.com/office/drawing/2014/main" xmlns="" id="{00000000-0008-0000-0700-000035010000}"/>
            </a:ext>
          </a:extLst>
        </xdr:cNvPr>
        <xdr:cNvSpPr txBox="1"/>
      </xdr:nvSpPr>
      <xdr:spPr>
        <a:xfrm>
          <a:off x="8561017" y="6239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118847</xdr:rowOff>
    </xdr:from>
    <xdr:to>
      <xdr:col>41</xdr:col>
      <xdr:colOff>101600</xdr:colOff>
      <xdr:row>38</xdr:row>
      <xdr:rowOff>48997</xdr:rowOff>
    </xdr:to>
    <xdr:sp macro="" textlink="">
      <xdr:nvSpPr>
        <xdr:cNvPr id="310" name="楕円 309">
          <a:extLst>
            <a:ext uri="{FF2B5EF4-FFF2-40B4-BE49-F238E27FC236}">
              <a16:creationId xmlns:a16="http://schemas.microsoft.com/office/drawing/2014/main" xmlns="" id="{00000000-0008-0000-0700-000036010000}"/>
            </a:ext>
          </a:extLst>
        </xdr:cNvPr>
        <xdr:cNvSpPr/>
      </xdr:nvSpPr>
      <xdr:spPr>
        <a:xfrm>
          <a:off x="7810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65524</xdr:rowOff>
    </xdr:from>
    <xdr:ext cx="378565" cy="259045"/>
    <xdr:sp macro="" textlink="">
      <xdr:nvSpPr>
        <xdr:cNvPr id="311" name="テキスト ボックス 310">
          <a:extLst>
            <a:ext uri="{FF2B5EF4-FFF2-40B4-BE49-F238E27FC236}">
              <a16:creationId xmlns:a16="http://schemas.microsoft.com/office/drawing/2014/main" xmlns="" id="{00000000-0008-0000-0700-000037010000}"/>
            </a:ext>
          </a:extLst>
        </xdr:cNvPr>
        <xdr:cNvSpPr txBox="1"/>
      </xdr:nvSpPr>
      <xdr:spPr>
        <a:xfrm>
          <a:off x="7672017" y="62377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118847</xdr:rowOff>
    </xdr:from>
    <xdr:to>
      <xdr:col>36</xdr:col>
      <xdr:colOff>165100</xdr:colOff>
      <xdr:row>38</xdr:row>
      <xdr:rowOff>48997</xdr:rowOff>
    </xdr:to>
    <xdr:sp macro="" textlink="">
      <xdr:nvSpPr>
        <xdr:cNvPr id="312" name="楕円 311">
          <a:extLst>
            <a:ext uri="{FF2B5EF4-FFF2-40B4-BE49-F238E27FC236}">
              <a16:creationId xmlns:a16="http://schemas.microsoft.com/office/drawing/2014/main" xmlns="" id="{00000000-0008-0000-0700-000038010000}"/>
            </a:ext>
          </a:extLst>
        </xdr:cNvPr>
        <xdr:cNvSpPr/>
      </xdr:nvSpPr>
      <xdr:spPr>
        <a:xfrm>
          <a:off x="6921500" y="6462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40123</xdr:rowOff>
    </xdr:from>
    <xdr:ext cx="378565" cy="259045"/>
    <xdr:sp macro="" textlink="">
      <xdr:nvSpPr>
        <xdr:cNvPr id="313" name="テキスト ボックス 312">
          <a:extLst>
            <a:ext uri="{FF2B5EF4-FFF2-40B4-BE49-F238E27FC236}">
              <a16:creationId xmlns:a16="http://schemas.microsoft.com/office/drawing/2014/main" xmlns="" id="{00000000-0008-0000-0700-000039010000}"/>
            </a:ext>
          </a:extLst>
        </xdr:cNvPr>
        <xdr:cNvSpPr txBox="1"/>
      </xdr:nvSpPr>
      <xdr:spPr>
        <a:xfrm>
          <a:off x="6783017" y="65552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1" name="正方形/長方形 320">
          <a:extLst>
            <a:ext uri="{FF2B5EF4-FFF2-40B4-BE49-F238E27FC236}">
              <a16:creationId xmlns:a16="http://schemas.microsoft.com/office/drawing/2014/main" xmlns="" id="{00000000-0008-0000-0700-000041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2" name="テキスト ボックス 321">
          <a:extLst>
            <a:ext uri="{FF2B5EF4-FFF2-40B4-BE49-F238E27FC236}">
              <a16:creationId xmlns:a16="http://schemas.microsoft.com/office/drawing/2014/main" xmlns="" id="{00000000-0008-0000-0700-000042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4" name="直線コネクタ 323">
          <a:extLst>
            <a:ext uri="{FF2B5EF4-FFF2-40B4-BE49-F238E27FC236}">
              <a16:creationId xmlns:a16="http://schemas.microsoft.com/office/drawing/2014/main" xmlns="" id="{00000000-0008-0000-0700-000044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5" name="テキスト ボックス 324">
          <a:extLst>
            <a:ext uri="{FF2B5EF4-FFF2-40B4-BE49-F238E27FC236}">
              <a16:creationId xmlns:a16="http://schemas.microsoft.com/office/drawing/2014/main" xmlns="" id="{00000000-0008-0000-0700-000045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6" name="直線コネクタ 325">
          <a:extLst>
            <a:ext uri="{FF2B5EF4-FFF2-40B4-BE49-F238E27FC236}">
              <a16:creationId xmlns:a16="http://schemas.microsoft.com/office/drawing/2014/main" xmlns="" id="{00000000-0008-0000-0700-000046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27" name="テキスト ボックス 326">
          <a:extLst>
            <a:ext uri="{FF2B5EF4-FFF2-40B4-BE49-F238E27FC236}">
              <a16:creationId xmlns:a16="http://schemas.microsoft.com/office/drawing/2014/main" xmlns="" id="{00000000-0008-0000-0700-000047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8" name="直線コネクタ 327">
          <a:extLst>
            <a:ext uri="{FF2B5EF4-FFF2-40B4-BE49-F238E27FC236}">
              <a16:creationId xmlns:a16="http://schemas.microsoft.com/office/drawing/2014/main" xmlns="" id="{00000000-0008-0000-0700-000048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29" name="テキスト ボックス 328">
          <a:extLst>
            <a:ext uri="{FF2B5EF4-FFF2-40B4-BE49-F238E27FC236}">
              <a16:creationId xmlns:a16="http://schemas.microsoft.com/office/drawing/2014/main" xmlns="" id="{00000000-0008-0000-0700-000049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0" name="直線コネクタ 329">
          <a:extLst>
            <a:ext uri="{FF2B5EF4-FFF2-40B4-BE49-F238E27FC236}">
              <a16:creationId xmlns:a16="http://schemas.microsoft.com/office/drawing/2014/main" xmlns="" id="{00000000-0008-0000-0700-00004A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1" name="テキスト ボックス 330">
          <a:extLst>
            <a:ext uri="{FF2B5EF4-FFF2-40B4-BE49-F238E27FC236}">
              <a16:creationId xmlns:a16="http://schemas.microsoft.com/office/drawing/2014/main" xmlns="" id="{00000000-0008-0000-0700-00004B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2" name="直線コネクタ 331">
          <a:extLst>
            <a:ext uri="{FF2B5EF4-FFF2-40B4-BE49-F238E27FC236}">
              <a16:creationId xmlns:a16="http://schemas.microsoft.com/office/drawing/2014/main" xmlns="" id="{00000000-0008-0000-0700-00004C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33" name="テキスト ボックス 332">
          <a:extLst>
            <a:ext uri="{FF2B5EF4-FFF2-40B4-BE49-F238E27FC236}">
              <a16:creationId xmlns:a16="http://schemas.microsoft.com/office/drawing/2014/main" xmlns="" id="{00000000-0008-0000-0700-00004D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5" name="テキスト ボックス 334">
          <a:extLst>
            <a:ext uri="{FF2B5EF4-FFF2-40B4-BE49-F238E27FC236}">
              <a16:creationId xmlns:a16="http://schemas.microsoft.com/office/drawing/2014/main" xmlns="" id="{00000000-0008-0000-0700-00004F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農林水産業費グラフ枠">
          <a:extLst>
            <a:ext uri="{FF2B5EF4-FFF2-40B4-BE49-F238E27FC236}">
              <a16:creationId xmlns:a16="http://schemas.microsoft.com/office/drawing/2014/main" xmlns="" id="{00000000-0008-0000-07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152844</xdr:rowOff>
    </xdr:from>
    <xdr:to>
      <xdr:col>54</xdr:col>
      <xdr:colOff>189865</xdr:colOff>
      <xdr:row>59</xdr:row>
      <xdr:rowOff>29451</xdr:rowOff>
    </xdr:to>
    <xdr:cxnSp macro="">
      <xdr:nvCxnSpPr>
        <xdr:cNvPr id="337" name="直線コネクタ 336">
          <a:extLst>
            <a:ext uri="{FF2B5EF4-FFF2-40B4-BE49-F238E27FC236}">
              <a16:creationId xmlns:a16="http://schemas.microsoft.com/office/drawing/2014/main" xmlns="" id="{00000000-0008-0000-0700-000051010000}"/>
            </a:ext>
          </a:extLst>
        </xdr:cNvPr>
        <xdr:cNvCxnSpPr/>
      </xdr:nvCxnSpPr>
      <xdr:spPr>
        <a:xfrm flipV="1">
          <a:off x="10475595" y="8553894"/>
          <a:ext cx="1270" cy="15911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33278</xdr:rowOff>
    </xdr:from>
    <xdr:ext cx="469744" cy="259045"/>
    <xdr:sp macro="" textlink="">
      <xdr:nvSpPr>
        <xdr:cNvPr id="338" name="農林水産業費最小値テキスト">
          <a:extLst>
            <a:ext uri="{FF2B5EF4-FFF2-40B4-BE49-F238E27FC236}">
              <a16:creationId xmlns:a16="http://schemas.microsoft.com/office/drawing/2014/main" xmlns="" id="{00000000-0008-0000-0700-000052010000}"/>
            </a:ext>
          </a:extLst>
        </xdr:cNvPr>
        <xdr:cNvSpPr txBox="1"/>
      </xdr:nvSpPr>
      <xdr:spPr>
        <a:xfrm>
          <a:off x="10528300" y="10148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29451</xdr:rowOff>
    </xdr:from>
    <xdr:to>
      <xdr:col>55</xdr:col>
      <xdr:colOff>88900</xdr:colOff>
      <xdr:row>59</xdr:row>
      <xdr:rowOff>29451</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a:off x="10388600" y="10145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99521</xdr:rowOff>
    </xdr:from>
    <xdr:ext cx="599010" cy="259045"/>
    <xdr:sp macro="" textlink="">
      <xdr:nvSpPr>
        <xdr:cNvPr id="340" name="農林水産業費最大値テキスト">
          <a:extLst>
            <a:ext uri="{FF2B5EF4-FFF2-40B4-BE49-F238E27FC236}">
              <a16:creationId xmlns:a16="http://schemas.microsoft.com/office/drawing/2014/main" xmlns="" id="{00000000-0008-0000-0700-000054010000}"/>
            </a:ext>
          </a:extLst>
        </xdr:cNvPr>
        <xdr:cNvSpPr txBox="1"/>
      </xdr:nvSpPr>
      <xdr:spPr>
        <a:xfrm>
          <a:off x="10528300" y="8329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126,465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49</xdr:row>
      <xdr:rowOff>152844</xdr:rowOff>
    </xdr:from>
    <xdr:to>
      <xdr:col>55</xdr:col>
      <xdr:colOff>88900</xdr:colOff>
      <xdr:row>49</xdr:row>
      <xdr:rowOff>152844</xdr:rowOff>
    </xdr:to>
    <xdr:cxnSp macro="">
      <xdr:nvCxnSpPr>
        <xdr:cNvPr id="341" name="直線コネクタ 340">
          <a:extLst>
            <a:ext uri="{FF2B5EF4-FFF2-40B4-BE49-F238E27FC236}">
              <a16:creationId xmlns:a16="http://schemas.microsoft.com/office/drawing/2014/main" xmlns="" id="{00000000-0008-0000-0700-000055010000}"/>
            </a:ext>
          </a:extLst>
        </xdr:cNvPr>
        <xdr:cNvCxnSpPr/>
      </xdr:nvCxnSpPr>
      <xdr:spPr>
        <a:xfrm>
          <a:off x="10388600" y="85538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113894</xdr:rowOff>
    </xdr:from>
    <xdr:to>
      <xdr:col>55</xdr:col>
      <xdr:colOff>0</xdr:colOff>
      <xdr:row>58</xdr:row>
      <xdr:rowOff>135027</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9639300" y="10057994"/>
          <a:ext cx="838200" cy="21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46982</xdr:rowOff>
    </xdr:from>
    <xdr:ext cx="534377" cy="259045"/>
    <xdr:sp macro="" textlink="">
      <xdr:nvSpPr>
        <xdr:cNvPr id="343" name="農林水産業費平均値テキスト">
          <a:extLst>
            <a:ext uri="{FF2B5EF4-FFF2-40B4-BE49-F238E27FC236}">
              <a16:creationId xmlns:a16="http://schemas.microsoft.com/office/drawing/2014/main" xmlns="" id="{00000000-0008-0000-0700-000057010000}"/>
            </a:ext>
          </a:extLst>
        </xdr:cNvPr>
        <xdr:cNvSpPr txBox="1"/>
      </xdr:nvSpPr>
      <xdr:spPr>
        <a:xfrm>
          <a:off x="10528300" y="96481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24105</xdr:rowOff>
    </xdr:from>
    <xdr:to>
      <xdr:col>55</xdr:col>
      <xdr:colOff>50800</xdr:colOff>
      <xdr:row>57</xdr:row>
      <xdr:rowOff>125705</xdr:rowOff>
    </xdr:to>
    <xdr:sp macro="" textlink="">
      <xdr:nvSpPr>
        <xdr:cNvPr id="344" name="フローチャート: 判断 343">
          <a:extLst>
            <a:ext uri="{FF2B5EF4-FFF2-40B4-BE49-F238E27FC236}">
              <a16:creationId xmlns:a16="http://schemas.microsoft.com/office/drawing/2014/main" xmlns="" id="{00000000-0008-0000-0700-000058010000}"/>
            </a:ext>
          </a:extLst>
        </xdr:cNvPr>
        <xdr:cNvSpPr/>
      </xdr:nvSpPr>
      <xdr:spPr>
        <a:xfrm>
          <a:off x="10426700" y="97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132512</xdr:rowOff>
    </xdr:from>
    <xdr:to>
      <xdr:col>50</xdr:col>
      <xdr:colOff>114300</xdr:colOff>
      <xdr:row>58</xdr:row>
      <xdr:rowOff>135027</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a:off x="8750300" y="10076612"/>
          <a:ext cx="889000" cy="2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51295</xdr:rowOff>
    </xdr:from>
    <xdr:to>
      <xdr:col>50</xdr:col>
      <xdr:colOff>165100</xdr:colOff>
      <xdr:row>57</xdr:row>
      <xdr:rowOff>152895</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9588500" y="982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169422</xdr:rowOff>
    </xdr:from>
    <xdr:ext cx="534377"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9372111" y="9599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117907</xdr:rowOff>
    </xdr:from>
    <xdr:to>
      <xdr:col>45</xdr:col>
      <xdr:colOff>177800</xdr:colOff>
      <xdr:row>58</xdr:row>
      <xdr:rowOff>132512</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a:off x="7861300" y="10062007"/>
          <a:ext cx="889000" cy="146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74676</xdr:rowOff>
    </xdr:from>
    <xdr:to>
      <xdr:col>46</xdr:col>
      <xdr:colOff>38100</xdr:colOff>
      <xdr:row>58</xdr:row>
      <xdr:rowOff>4826</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8699500" y="9847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21353</xdr:rowOff>
    </xdr:from>
    <xdr:ext cx="534377"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8483111" y="9622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117907</xdr:rowOff>
    </xdr:from>
    <xdr:to>
      <xdr:col>41</xdr:col>
      <xdr:colOff>50800</xdr:colOff>
      <xdr:row>58</xdr:row>
      <xdr:rowOff>127571</xdr:rowOff>
    </xdr:to>
    <xdr:cxnSp macro="">
      <xdr:nvCxnSpPr>
        <xdr:cNvPr id="351" name="直線コネクタ 350">
          <a:extLst>
            <a:ext uri="{FF2B5EF4-FFF2-40B4-BE49-F238E27FC236}">
              <a16:creationId xmlns:a16="http://schemas.microsoft.com/office/drawing/2014/main" xmlns="" id="{00000000-0008-0000-0700-00005F010000}"/>
            </a:ext>
          </a:extLst>
        </xdr:cNvPr>
        <xdr:cNvCxnSpPr/>
      </xdr:nvCxnSpPr>
      <xdr:spPr>
        <a:xfrm flipV="1">
          <a:off x="6972300" y="10062007"/>
          <a:ext cx="889000" cy="96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62306</xdr:rowOff>
    </xdr:from>
    <xdr:to>
      <xdr:col>41</xdr:col>
      <xdr:colOff>101600</xdr:colOff>
      <xdr:row>57</xdr:row>
      <xdr:rowOff>163906</xdr:rowOff>
    </xdr:to>
    <xdr:sp macro="" textlink="">
      <xdr:nvSpPr>
        <xdr:cNvPr id="352" name="フローチャート: 判断 351">
          <a:extLst>
            <a:ext uri="{FF2B5EF4-FFF2-40B4-BE49-F238E27FC236}">
              <a16:creationId xmlns:a16="http://schemas.microsoft.com/office/drawing/2014/main" xmlns="" id="{00000000-0008-0000-0700-000060010000}"/>
            </a:ext>
          </a:extLst>
        </xdr:cNvPr>
        <xdr:cNvSpPr/>
      </xdr:nvSpPr>
      <xdr:spPr>
        <a:xfrm>
          <a:off x="7810500" y="9834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8983</xdr:rowOff>
    </xdr:from>
    <xdr:ext cx="534377"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7594111" y="9610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58521</xdr:rowOff>
    </xdr:from>
    <xdr:to>
      <xdr:col>36</xdr:col>
      <xdr:colOff>165100</xdr:colOff>
      <xdr:row>57</xdr:row>
      <xdr:rowOff>160121</xdr:rowOff>
    </xdr:to>
    <xdr:sp macro="" textlink="">
      <xdr:nvSpPr>
        <xdr:cNvPr id="354" name="フローチャート: 判断 353">
          <a:extLst>
            <a:ext uri="{FF2B5EF4-FFF2-40B4-BE49-F238E27FC236}">
              <a16:creationId xmlns:a16="http://schemas.microsoft.com/office/drawing/2014/main" xmlns="" id="{00000000-0008-0000-0700-000062010000}"/>
            </a:ext>
          </a:extLst>
        </xdr:cNvPr>
        <xdr:cNvSpPr/>
      </xdr:nvSpPr>
      <xdr:spPr>
        <a:xfrm>
          <a:off x="6921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5198</xdr:rowOff>
    </xdr:from>
    <xdr:ext cx="534377"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6705111" y="9606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xmlns="" id="{00000000-0008-0000-07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7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7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63094</xdr:rowOff>
    </xdr:from>
    <xdr:to>
      <xdr:col>55</xdr:col>
      <xdr:colOff>50800</xdr:colOff>
      <xdr:row>58</xdr:row>
      <xdr:rowOff>164694</xdr:rowOff>
    </xdr:to>
    <xdr:sp macro="" textlink="">
      <xdr:nvSpPr>
        <xdr:cNvPr id="361" name="楕円 360">
          <a:extLst>
            <a:ext uri="{FF2B5EF4-FFF2-40B4-BE49-F238E27FC236}">
              <a16:creationId xmlns:a16="http://schemas.microsoft.com/office/drawing/2014/main" xmlns="" id="{00000000-0008-0000-0700-000069010000}"/>
            </a:ext>
          </a:extLst>
        </xdr:cNvPr>
        <xdr:cNvSpPr/>
      </xdr:nvSpPr>
      <xdr:spPr>
        <a:xfrm>
          <a:off x="10426700" y="1000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149471</xdr:rowOff>
    </xdr:from>
    <xdr:ext cx="469744" cy="259045"/>
    <xdr:sp macro="" textlink="">
      <xdr:nvSpPr>
        <xdr:cNvPr id="362" name="農林水産業費該当値テキスト">
          <a:extLst>
            <a:ext uri="{FF2B5EF4-FFF2-40B4-BE49-F238E27FC236}">
              <a16:creationId xmlns:a16="http://schemas.microsoft.com/office/drawing/2014/main" xmlns="" id="{00000000-0008-0000-0700-00006A010000}"/>
            </a:ext>
          </a:extLst>
        </xdr:cNvPr>
        <xdr:cNvSpPr txBox="1"/>
      </xdr:nvSpPr>
      <xdr:spPr>
        <a:xfrm>
          <a:off x="10528300" y="9922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84227</xdr:rowOff>
    </xdr:from>
    <xdr:to>
      <xdr:col>50</xdr:col>
      <xdr:colOff>165100</xdr:colOff>
      <xdr:row>59</xdr:row>
      <xdr:rowOff>14377</xdr:rowOff>
    </xdr:to>
    <xdr:sp macro="" textlink="">
      <xdr:nvSpPr>
        <xdr:cNvPr id="363" name="楕円 362">
          <a:extLst>
            <a:ext uri="{FF2B5EF4-FFF2-40B4-BE49-F238E27FC236}">
              <a16:creationId xmlns:a16="http://schemas.microsoft.com/office/drawing/2014/main" xmlns="" id="{00000000-0008-0000-0700-00006B010000}"/>
            </a:ext>
          </a:extLst>
        </xdr:cNvPr>
        <xdr:cNvSpPr/>
      </xdr:nvSpPr>
      <xdr:spPr>
        <a:xfrm>
          <a:off x="9588500" y="10028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5504</xdr:rowOff>
    </xdr:from>
    <xdr:ext cx="469744" cy="259045"/>
    <xdr:sp macro="" textlink="">
      <xdr:nvSpPr>
        <xdr:cNvPr id="364" name="テキスト ボックス 363">
          <a:extLst>
            <a:ext uri="{FF2B5EF4-FFF2-40B4-BE49-F238E27FC236}">
              <a16:creationId xmlns:a16="http://schemas.microsoft.com/office/drawing/2014/main" xmlns="" id="{00000000-0008-0000-0700-00006C010000}"/>
            </a:ext>
          </a:extLst>
        </xdr:cNvPr>
        <xdr:cNvSpPr txBox="1"/>
      </xdr:nvSpPr>
      <xdr:spPr>
        <a:xfrm>
          <a:off x="9404428" y="10121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81712</xdr:rowOff>
    </xdr:from>
    <xdr:to>
      <xdr:col>46</xdr:col>
      <xdr:colOff>38100</xdr:colOff>
      <xdr:row>59</xdr:row>
      <xdr:rowOff>11862</xdr:rowOff>
    </xdr:to>
    <xdr:sp macro="" textlink="">
      <xdr:nvSpPr>
        <xdr:cNvPr id="365" name="楕円 364">
          <a:extLst>
            <a:ext uri="{FF2B5EF4-FFF2-40B4-BE49-F238E27FC236}">
              <a16:creationId xmlns:a16="http://schemas.microsoft.com/office/drawing/2014/main" xmlns="" id="{00000000-0008-0000-0700-00006D010000}"/>
            </a:ext>
          </a:extLst>
        </xdr:cNvPr>
        <xdr:cNvSpPr/>
      </xdr:nvSpPr>
      <xdr:spPr>
        <a:xfrm>
          <a:off x="8699500" y="1002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2989</xdr:rowOff>
    </xdr:from>
    <xdr:ext cx="469744" cy="259045"/>
    <xdr:sp macro="" textlink="">
      <xdr:nvSpPr>
        <xdr:cNvPr id="366" name="テキスト ボックス 365">
          <a:extLst>
            <a:ext uri="{FF2B5EF4-FFF2-40B4-BE49-F238E27FC236}">
              <a16:creationId xmlns:a16="http://schemas.microsoft.com/office/drawing/2014/main" xmlns="" id="{00000000-0008-0000-0700-00006E010000}"/>
            </a:ext>
          </a:extLst>
        </xdr:cNvPr>
        <xdr:cNvSpPr txBox="1"/>
      </xdr:nvSpPr>
      <xdr:spPr>
        <a:xfrm>
          <a:off x="8515428" y="1011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67107</xdr:rowOff>
    </xdr:from>
    <xdr:to>
      <xdr:col>41</xdr:col>
      <xdr:colOff>101600</xdr:colOff>
      <xdr:row>58</xdr:row>
      <xdr:rowOff>168707</xdr:rowOff>
    </xdr:to>
    <xdr:sp macro="" textlink="">
      <xdr:nvSpPr>
        <xdr:cNvPr id="367" name="楕円 366">
          <a:extLst>
            <a:ext uri="{FF2B5EF4-FFF2-40B4-BE49-F238E27FC236}">
              <a16:creationId xmlns:a16="http://schemas.microsoft.com/office/drawing/2014/main" xmlns="" id="{00000000-0008-0000-0700-00006F010000}"/>
            </a:ext>
          </a:extLst>
        </xdr:cNvPr>
        <xdr:cNvSpPr/>
      </xdr:nvSpPr>
      <xdr:spPr>
        <a:xfrm>
          <a:off x="7810500" y="1001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159834</xdr:rowOff>
    </xdr:from>
    <xdr:ext cx="469744" cy="259045"/>
    <xdr:sp macro="" textlink="">
      <xdr:nvSpPr>
        <xdr:cNvPr id="368" name="テキスト ボックス 367">
          <a:extLst>
            <a:ext uri="{FF2B5EF4-FFF2-40B4-BE49-F238E27FC236}">
              <a16:creationId xmlns:a16="http://schemas.microsoft.com/office/drawing/2014/main" xmlns="" id="{00000000-0008-0000-0700-000070010000}"/>
            </a:ext>
          </a:extLst>
        </xdr:cNvPr>
        <xdr:cNvSpPr txBox="1"/>
      </xdr:nvSpPr>
      <xdr:spPr>
        <a:xfrm>
          <a:off x="7626428" y="101039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76771</xdr:rowOff>
    </xdr:from>
    <xdr:to>
      <xdr:col>36</xdr:col>
      <xdr:colOff>165100</xdr:colOff>
      <xdr:row>59</xdr:row>
      <xdr:rowOff>6921</xdr:rowOff>
    </xdr:to>
    <xdr:sp macro="" textlink="">
      <xdr:nvSpPr>
        <xdr:cNvPr id="369" name="楕円 368">
          <a:extLst>
            <a:ext uri="{FF2B5EF4-FFF2-40B4-BE49-F238E27FC236}">
              <a16:creationId xmlns:a16="http://schemas.microsoft.com/office/drawing/2014/main" xmlns="" id="{00000000-0008-0000-0700-000071010000}"/>
            </a:ext>
          </a:extLst>
        </xdr:cNvPr>
        <xdr:cNvSpPr/>
      </xdr:nvSpPr>
      <xdr:spPr>
        <a:xfrm>
          <a:off x="6921500" y="10020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169498</xdr:rowOff>
    </xdr:from>
    <xdr:ext cx="469744" cy="259045"/>
    <xdr:sp macro="" textlink="">
      <xdr:nvSpPr>
        <xdr:cNvPr id="370" name="テキスト ボックス 369">
          <a:extLst>
            <a:ext uri="{FF2B5EF4-FFF2-40B4-BE49-F238E27FC236}">
              <a16:creationId xmlns:a16="http://schemas.microsoft.com/office/drawing/2014/main" xmlns="" id="{00000000-0008-0000-0700-000072010000}"/>
            </a:ext>
          </a:extLst>
        </xdr:cNvPr>
        <xdr:cNvSpPr txBox="1"/>
      </xdr:nvSpPr>
      <xdr:spPr>
        <a:xfrm>
          <a:off x="6737428" y="101135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xmlns="" id="{00000000-0008-0000-07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xmlns="" id="{00000000-0008-0000-07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xmlns="" id="{00000000-0008-0000-07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1" name="直線コネクタ 380">
          <a:extLst>
            <a:ext uri="{FF2B5EF4-FFF2-40B4-BE49-F238E27FC236}">
              <a16:creationId xmlns:a16="http://schemas.microsoft.com/office/drawing/2014/main" xmlns="" id="{00000000-0008-0000-0700-00007D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2" name="テキスト ボックス 381">
          <a:extLst>
            <a:ext uri="{FF2B5EF4-FFF2-40B4-BE49-F238E27FC236}">
              <a16:creationId xmlns:a16="http://schemas.microsoft.com/office/drawing/2014/main" xmlns="" id="{00000000-0008-0000-0700-00007E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3" name="直線コネクタ 382">
          <a:extLst>
            <a:ext uri="{FF2B5EF4-FFF2-40B4-BE49-F238E27FC236}">
              <a16:creationId xmlns:a16="http://schemas.microsoft.com/office/drawing/2014/main" xmlns="" id="{00000000-0008-0000-0700-00007F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4" name="テキスト ボックス 383">
          <a:extLst>
            <a:ext uri="{FF2B5EF4-FFF2-40B4-BE49-F238E27FC236}">
              <a16:creationId xmlns:a16="http://schemas.microsoft.com/office/drawing/2014/main" xmlns="" id="{00000000-0008-0000-0700-000080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5" name="直線コネクタ 384">
          <a:extLst>
            <a:ext uri="{FF2B5EF4-FFF2-40B4-BE49-F238E27FC236}">
              <a16:creationId xmlns:a16="http://schemas.microsoft.com/office/drawing/2014/main" xmlns="" id="{00000000-0008-0000-0700-000081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6" name="テキスト ボックス 385">
          <a:extLst>
            <a:ext uri="{FF2B5EF4-FFF2-40B4-BE49-F238E27FC236}">
              <a16:creationId xmlns:a16="http://schemas.microsoft.com/office/drawing/2014/main" xmlns="" id="{00000000-0008-0000-0700-000082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7" name="直線コネクタ 386">
          <a:extLst>
            <a:ext uri="{FF2B5EF4-FFF2-40B4-BE49-F238E27FC236}">
              <a16:creationId xmlns:a16="http://schemas.microsoft.com/office/drawing/2014/main" xmlns="" id="{00000000-0008-0000-0700-000083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8" name="テキスト ボックス 387">
          <a:extLst>
            <a:ext uri="{FF2B5EF4-FFF2-40B4-BE49-F238E27FC236}">
              <a16:creationId xmlns:a16="http://schemas.microsoft.com/office/drawing/2014/main" xmlns="" id="{00000000-0008-0000-0700-000084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89" name="直線コネクタ 388">
          <a:extLst>
            <a:ext uri="{FF2B5EF4-FFF2-40B4-BE49-F238E27FC236}">
              <a16:creationId xmlns:a16="http://schemas.microsoft.com/office/drawing/2014/main" xmlns="" id="{00000000-0008-0000-0700-000085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0" name="テキスト ボックス 389">
          <a:extLst>
            <a:ext uri="{FF2B5EF4-FFF2-40B4-BE49-F238E27FC236}">
              <a16:creationId xmlns:a16="http://schemas.microsoft.com/office/drawing/2014/main" xmlns="" id="{00000000-0008-0000-0700-000086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2" name="テキスト ボックス 391">
          <a:extLst>
            <a:ext uri="{FF2B5EF4-FFF2-40B4-BE49-F238E27FC236}">
              <a16:creationId xmlns:a16="http://schemas.microsoft.com/office/drawing/2014/main" xmlns="" id="{00000000-0008-0000-0700-000088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4" name="テキスト ボックス 393">
          <a:extLst>
            <a:ext uri="{FF2B5EF4-FFF2-40B4-BE49-F238E27FC236}">
              <a16:creationId xmlns:a16="http://schemas.microsoft.com/office/drawing/2014/main" xmlns="" id="{00000000-0008-0000-0700-00008A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5" name="商工費グラフ枠">
          <a:extLst>
            <a:ext uri="{FF2B5EF4-FFF2-40B4-BE49-F238E27FC236}">
              <a16:creationId xmlns:a16="http://schemas.microsoft.com/office/drawing/2014/main" xmlns="" id="{00000000-0008-0000-0700-00008B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100523</xdr:rowOff>
    </xdr:from>
    <xdr:to>
      <xdr:col>54</xdr:col>
      <xdr:colOff>189865</xdr:colOff>
      <xdr:row>79</xdr:row>
      <xdr:rowOff>95951</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10475595" y="12102023"/>
          <a:ext cx="1270" cy="1538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99778</xdr:rowOff>
    </xdr:from>
    <xdr:ext cx="378565" cy="259045"/>
    <xdr:sp macro="" textlink="">
      <xdr:nvSpPr>
        <xdr:cNvPr id="397" name="商工費最小値テキスト">
          <a:extLst>
            <a:ext uri="{FF2B5EF4-FFF2-40B4-BE49-F238E27FC236}">
              <a16:creationId xmlns:a16="http://schemas.microsoft.com/office/drawing/2014/main" xmlns="" id="{00000000-0008-0000-0700-00008D010000}"/>
            </a:ext>
          </a:extLst>
        </xdr:cNvPr>
        <xdr:cNvSpPr txBox="1"/>
      </xdr:nvSpPr>
      <xdr:spPr>
        <a:xfrm>
          <a:off x="10528300" y="13644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95951</xdr:rowOff>
    </xdr:from>
    <xdr:to>
      <xdr:col>55</xdr:col>
      <xdr:colOff>88900</xdr:colOff>
      <xdr:row>79</xdr:row>
      <xdr:rowOff>95951</xdr:rowOff>
    </xdr:to>
    <xdr:cxnSp macro="">
      <xdr:nvCxnSpPr>
        <xdr:cNvPr id="398" name="直線コネクタ 397">
          <a:extLst>
            <a:ext uri="{FF2B5EF4-FFF2-40B4-BE49-F238E27FC236}">
              <a16:creationId xmlns:a16="http://schemas.microsoft.com/office/drawing/2014/main" xmlns="" id="{00000000-0008-0000-0700-00008E010000}"/>
            </a:ext>
          </a:extLst>
        </xdr:cNvPr>
        <xdr:cNvCxnSpPr/>
      </xdr:nvCxnSpPr>
      <xdr:spPr>
        <a:xfrm>
          <a:off x="10388600" y="1364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47200</xdr:rowOff>
    </xdr:from>
    <xdr:ext cx="599010" cy="259045"/>
    <xdr:sp macro="" textlink="">
      <xdr:nvSpPr>
        <xdr:cNvPr id="399" name="商工費最大値テキスト">
          <a:extLst>
            <a:ext uri="{FF2B5EF4-FFF2-40B4-BE49-F238E27FC236}">
              <a16:creationId xmlns:a16="http://schemas.microsoft.com/office/drawing/2014/main" xmlns="" id="{00000000-0008-0000-0700-00008F010000}"/>
            </a:ext>
          </a:extLst>
        </xdr:cNvPr>
        <xdr:cNvSpPr txBox="1"/>
      </xdr:nvSpPr>
      <xdr:spPr>
        <a:xfrm>
          <a:off x="10528300" y="118772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141,599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100523</xdr:rowOff>
    </xdr:from>
    <xdr:to>
      <xdr:col>55</xdr:col>
      <xdr:colOff>88900</xdr:colOff>
      <xdr:row>70</xdr:row>
      <xdr:rowOff>100523</xdr:rowOff>
    </xdr:to>
    <xdr:cxnSp macro="">
      <xdr:nvCxnSpPr>
        <xdr:cNvPr id="400" name="直線コネクタ 399">
          <a:extLst>
            <a:ext uri="{FF2B5EF4-FFF2-40B4-BE49-F238E27FC236}">
              <a16:creationId xmlns:a16="http://schemas.microsoft.com/office/drawing/2014/main" xmlns="" id="{00000000-0008-0000-0700-000090010000}"/>
            </a:ext>
          </a:extLst>
        </xdr:cNvPr>
        <xdr:cNvCxnSpPr/>
      </xdr:nvCxnSpPr>
      <xdr:spPr>
        <a:xfrm>
          <a:off x="10388600" y="12102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71762</xdr:rowOff>
    </xdr:from>
    <xdr:to>
      <xdr:col>55</xdr:col>
      <xdr:colOff>0</xdr:colOff>
      <xdr:row>79</xdr:row>
      <xdr:rowOff>86654</xdr:rowOff>
    </xdr:to>
    <xdr:cxnSp macro="">
      <xdr:nvCxnSpPr>
        <xdr:cNvPr id="401" name="直線コネクタ 400">
          <a:extLst>
            <a:ext uri="{FF2B5EF4-FFF2-40B4-BE49-F238E27FC236}">
              <a16:creationId xmlns:a16="http://schemas.microsoft.com/office/drawing/2014/main" xmlns="" id="{00000000-0008-0000-0700-000091010000}"/>
            </a:ext>
          </a:extLst>
        </xdr:cNvPr>
        <xdr:cNvCxnSpPr/>
      </xdr:nvCxnSpPr>
      <xdr:spPr>
        <a:xfrm flipV="1">
          <a:off x="9639300" y="13616312"/>
          <a:ext cx="838200" cy="1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82853</xdr:rowOff>
    </xdr:from>
    <xdr:ext cx="534377" cy="259045"/>
    <xdr:sp macro="" textlink="">
      <xdr:nvSpPr>
        <xdr:cNvPr id="402" name="商工費平均値テキスト">
          <a:extLst>
            <a:ext uri="{FF2B5EF4-FFF2-40B4-BE49-F238E27FC236}">
              <a16:creationId xmlns:a16="http://schemas.microsoft.com/office/drawing/2014/main" xmlns="" id="{00000000-0008-0000-0700-000092010000}"/>
            </a:ext>
          </a:extLst>
        </xdr:cNvPr>
        <xdr:cNvSpPr txBox="1"/>
      </xdr:nvSpPr>
      <xdr:spPr>
        <a:xfrm>
          <a:off x="10528300" y="1328450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59976</xdr:rowOff>
    </xdr:from>
    <xdr:to>
      <xdr:col>55</xdr:col>
      <xdr:colOff>50800</xdr:colOff>
      <xdr:row>78</xdr:row>
      <xdr:rowOff>161576</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10426700" y="134330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86654</xdr:rowOff>
    </xdr:from>
    <xdr:to>
      <xdr:col>50</xdr:col>
      <xdr:colOff>114300</xdr:colOff>
      <xdr:row>79</xdr:row>
      <xdr:rowOff>88722</xdr:rowOff>
    </xdr:to>
    <xdr:cxnSp macro="">
      <xdr:nvCxnSpPr>
        <xdr:cNvPr id="404" name="直線コネクタ 403">
          <a:extLst>
            <a:ext uri="{FF2B5EF4-FFF2-40B4-BE49-F238E27FC236}">
              <a16:creationId xmlns:a16="http://schemas.microsoft.com/office/drawing/2014/main" xmlns="" id="{00000000-0008-0000-0700-000094010000}"/>
            </a:ext>
          </a:extLst>
        </xdr:cNvPr>
        <xdr:cNvCxnSpPr/>
      </xdr:nvCxnSpPr>
      <xdr:spPr>
        <a:xfrm flipV="1">
          <a:off x="8750300" y="13631204"/>
          <a:ext cx="889000" cy="2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88672</xdr:rowOff>
    </xdr:from>
    <xdr:to>
      <xdr:col>50</xdr:col>
      <xdr:colOff>165100</xdr:colOff>
      <xdr:row>79</xdr:row>
      <xdr:rowOff>18822</xdr:rowOff>
    </xdr:to>
    <xdr:sp macro="" textlink="">
      <xdr:nvSpPr>
        <xdr:cNvPr id="405" name="フローチャート: 判断 404">
          <a:extLst>
            <a:ext uri="{FF2B5EF4-FFF2-40B4-BE49-F238E27FC236}">
              <a16:creationId xmlns:a16="http://schemas.microsoft.com/office/drawing/2014/main" xmlns="" id="{00000000-0008-0000-0700-000095010000}"/>
            </a:ext>
          </a:extLst>
        </xdr:cNvPr>
        <xdr:cNvSpPr/>
      </xdr:nvSpPr>
      <xdr:spPr>
        <a:xfrm>
          <a:off x="9588500" y="13461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35349</xdr:rowOff>
    </xdr:from>
    <xdr:ext cx="534377" cy="259045"/>
    <xdr:sp macro="" textlink="">
      <xdr:nvSpPr>
        <xdr:cNvPr id="406" name="テキスト ボックス 405">
          <a:extLst>
            <a:ext uri="{FF2B5EF4-FFF2-40B4-BE49-F238E27FC236}">
              <a16:creationId xmlns:a16="http://schemas.microsoft.com/office/drawing/2014/main" xmlns="" id="{00000000-0008-0000-0700-000096010000}"/>
            </a:ext>
          </a:extLst>
        </xdr:cNvPr>
        <xdr:cNvSpPr txBox="1"/>
      </xdr:nvSpPr>
      <xdr:spPr>
        <a:xfrm>
          <a:off x="9372111" y="13236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83018</xdr:rowOff>
    </xdr:from>
    <xdr:to>
      <xdr:col>45</xdr:col>
      <xdr:colOff>177800</xdr:colOff>
      <xdr:row>79</xdr:row>
      <xdr:rowOff>88722</xdr:rowOff>
    </xdr:to>
    <xdr:cxnSp macro="">
      <xdr:nvCxnSpPr>
        <xdr:cNvPr id="407" name="直線コネクタ 406">
          <a:extLst>
            <a:ext uri="{FF2B5EF4-FFF2-40B4-BE49-F238E27FC236}">
              <a16:creationId xmlns:a16="http://schemas.microsoft.com/office/drawing/2014/main" xmlns="" id="{00000000-0008-0000-0700-000097010000}"/>
            </a:ext>
          </a:extLst>
        </xdr:cNvPr>
        <xdr:cNvCxnSpPr/>
      </xdr:nvCxnSpPr>
      <xdr:spPr>
        <a:xfrm>
          <a:off x="7861300" y="13627568"/>
          <a:ext cx="889000" cy="5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89836</xdr:rowOff>
    </xdr:from>
    <xdr:to>
      <xdr:col>46</xdr:col>
      <xdr:colOff>38100</xdr:colOff>
      <xdr:row>79</xdr:row>
      <xdr:rowOff>19986</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8699500" y="13462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36513</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8483111" y="13238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79296</xdr:rowOff>
    </xdr:from>
    <xdr:to>
      <xdr:col>41</xdr:col>
      <xdr:colOff>50800</xdr:colOff>
      <xdr:row>79</xdr:row>
      <xdr:rowOff>83018</xdr:rowOff>
    </xdr:to>
    <xdr:cxnSp macro="">
      <xdr:nvCxnSpPr>
        <xdr:cNvPr id="410" name="直線コネクタ 409">
          <a:extLst>
            <a:ext uri="{FF2B5EF4-FFF2-40B4-BE49-F238E27FC236}">
              <a16:creationId xmlns:a16="http://schemas.microsoft.com/office/drawing/2014/main" xmlns="" id="{00000000-0008-0000-0700-00009A010000}"/>
            </a:ext>
          </a:extLst>
        </xdr:cNvPr>
        <xdr:cNvCxnSpPr/>
      </xdr:nvCxnSpPr>
      <xdr:spPr>
        <a:xfrm>
          <a:off x="6972300" y="13623846"/>
          <a:ext cx="889000" cy="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88595</xdr:rowOff>
    </xdr:from>
    <xdr:to>
      <xdr:col>41</xdr:col>
      <xdr:colOff>101600</xdr:colOff>
      <xdr:row>79</xdr:row>
      <xdr:rowOff>18745</xdr:rowOff>
    </xdr:to>
    <xdr:sp macro="" textlink="">
      <xdr:nvSpPr>
        <xdr:cNvPr id="411" name="フローチャート: 判断 410">
          <a:extLst>
            <a:ext uri="{FF2B5EF4-FFF2-40B4-BE49-F238E27FC236}">
              <a16:creationId xmlns:a16="http://schemas.microsoft.com/office/drawing/2014/main" xmlns="" id="{00000000-0008-0000-0700-00009B010000}"/>
            </a:ext>
          </a:extLst>
        </xdr:cNvPr>
        <xdr:cNvSpPr/>
      </xdr:nvSpPr>
      <xdr:spPr>
        <a:xfrm>
          <a:off x="7810500" y="1346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35272</xdr:rowOff>
    </xdr:from>
    <xdr:ext cx="534377"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7594111" y="13236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101070</xdr:rowOff>
    </xdr:from>
    <xdr:to>
      <xdr:col>36</xdr:col>
      <xdr:colOff>165100</xdr:colOff>
      <xdr:row>79</xdr:row>
      <xdr:rowOff>31220</xdr:rowOff>
    </xdr:to>
    <xdr:sp macro="" textlink="">
      <xdr:nvSpPr>
        <xdr:cNvPr id="413" name="フローチャート: 判断 412">
          <a:extLst>
            <a:ext uri="{FF2B5EF4-FFF2-40B4-BE49-F238E27FC236}">
              <a16:creationId xmlns:a16="http://schemas.microsoft.com/office/drawing/2014/main" xmlns="" id="{00000000-0008-0000-0700-00009D010000}"/>
            </a:ext>
          </a:extLst>
        </xdr:cNvPr>
        <xdr:cNvSpPr/>
      </xdr:nvSpPr>
      <xdr:spPr>
        <a:xfrm>
          <a:off x="6921500" y="13474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47747</xdr:rowOff>
    </xdr:from>
    <xdr:ext cx="534377"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05111" y="13249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7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7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7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7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20962</xdr:rowOff>
    </xdr:from>
    <xdr:to>
      <xdr:col>55</xdr:col>
      <xdr:colOff>50800</xdr:colOff>
      <xdr:row>79</xdr:row>
      <xdr:rowOff>122562</xdr:rowOff>
    </xdr:to>
    <xdr:sp macro="" textlink="">
      <xdr:nvSpPr>
        <xdr:cNvPr id="420" name="楕円 419">
          <a:extLst>
            <a:ext uri="{FF2B5EF4-FFF2-40B4-BE49-F238E27FC236}">
              <a16:creationId xmlns:a16="http://schemas.microsoft.com/office/drawing/2014/main" xmlns="" id="{00000000-0008-0000-0700-0000A4010000}"/>
            </a:ext>
          </a:extLst>
        </xdr:cNvPr>
        <xdr:cNvSpPr/>
      </xdr:nvSpPr>
      <xdr:spPr>
        <a:xfrm>
          <a:off x="10426700" y="1356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107339</xdr:rowOff>
    </xdr:from>
    <xdr:ext cx="469744" cy="259045"/>
    <xdr:sp macro="" textlink="">
      <xdr:nvSpPr>
        <xdr:cNvPr id="421" name="商工費該当値テキスト">
          <a:extLst>
            <a:ext uri="{FF2B5EF4-FFF2-40B4-BE49-F238E27FC236}">
              <a16:creationId xmlns:a16="http://schemas.microsoft.com/office/drawing/2014/main" xmlns="" id="{00000000-0008-0000-0700-0000A5010000}"/>
            </a:ext>
          </a:extLst>
        </xdr:cNvPr>
        <xdr:cNvSpPr txBox="1"/>
      </xdr:nvSpPr>
      <xdr:spPr>
        <a:xfrm>
          <a:off x="10528300" y="13480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35854</xdr:rowOff>
    </xdr:from>
    <xdr:to>
      <xdr:col>50</xdr:col>
      <xdr:colOff>165100</xdr:colOff>
      <xdr:row>79</xdr:row>
      <xdr:rowOff>137454</xdr:rowOff>
    </xdr:to>
    <xdr:sp macro="" textlink="">
      <xdr:nvSpPr>
        <xdr:cNvPr id="422" name="楕円 421">
          <a:extLst>
            <a:ext uri="{FF2B5EF4-FFF2-40B4-BE49-F238E27FC236}">
              <a16:creationId xmlns:a16="http://schemas.microsoft.com/office/drawing/2014/main" xmlns="" id="{00000000-0008-0000-0700-0000A6010000}"/>
            </a:ext>
          </a:extLst>
        </xdr:cNvPr>
        <xdr:cNvSpPr/>
      </xdr:nvSpPr>
      <xdr:spPr>
        <a:xfrm>
          <a:off x="9588500" y="135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128581</xdr:rowOff>
    </xdr:from>
    <xdr:ext cx="469744" cy="259045"/>
    <xdr:sp macro="" textlink="">
      <xdr:nvSpPr>
        <xdr:cNvPr id="423" name="テキスト ボックス 422">
          <a:extLst>
            <a:ext uri="{FF2B5EF4-FFF2-40B4-BE49-F238E27FC236}">
              <a16:creationId xmlns:a16="http://schemas.microsoft.com/office/drawing/2014/main" xmlns="" id="{00000000-0008-0000-0700-0000A7010000}"/>
            </a:ext>
          </a:extLst>
        </xdr:cNvPr>
        <xdr:cNvSpPr txBox="1"/>
      </xdr:nvSpPr>
      <xdr:spPr>
        <a:xfrm>
          <a:off x="9404428" y="13673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79</xdr:row>
      <xdr:rowOff>37922</xdr:rowOff>
    </xdr:from>
    <xdr:to>
      <xdr:col>46</xdr:col>
      <xdr:colOff>38100</xdr:colOff>
      <xdr:row>79</xdr:row>
      <xdr:rowOff>139522</xdr:rowOff>
    </xdr:to>
    <xdr:sp macro="" textlink="">
      <xdr:nvSpPr>
        <xdr:cNvPr id="424" name="楕円 423">
          <a:extLst>
            <a:ext uri="{FF2B5EF4-FFF2-40B4-BE49-F238E27FC236}">
              <a16:creationId xmlns:a16="http://schemas.microsoft.com/office/drawing/2014/main" xmlns="" id="{00000000-0008-0000-0700-0000A8010000}"/>
            </a:ext>
          </a:extLst>
        </xdr:cNvPr>
        <xdr:cNvSpPr/>
      </xdr:nvSpPr>
      <xdr:spPr>
        <a:xfrm>
          <a:off x="8699500" y="13582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79</xdr:row>
      <xdr:rowOff>130649</xdr:rowOff>
    </xdr:from>
    <xdr:ext cx="378565" cy="259045"/>
    <xdr:sp macro="" textlink="">
      <xdr:nvSpPr>
        <xdr:cNvPr id="425" name="テキスト ボックス 424">
          <a:extLst>
            <a:ext uri="{FF2B5EF4-FFF2-40B4-BE49-F238E27FC236}">
              <a16:creationId xmlns:a16="http://schemas.microsoft.com/office/drawing/2014/main" xmlns="" id="{00000000-0008-0000-0700-0000A9010000}"/>
            </a:ext>
          </a:extLst>
        </xdr:cNvPr>
        <xdr:cNvSpPr txBox="1"/>
      </xdr:nvSpPr>
      <xdr:spPr>
        <a:xfrm>
          <a:off x="8561017" y="136751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32218</xdr:rowOff>
    </xdr:from>
    <xdr:to>
      <xdr:col>41</xdr:col>
      <xdr:colOff>101600</xdr:colOff>
      <xdr:row>79</xdr:row>
      <xdr:rowOff>133818</xdr:rowOff>
    </xdr:to>
    <xdr:sp macro="" textlink="">
      <xdr:nvSpPr>
        <xdr:cNvPr id="426" name="楕円 425">
          <a:extLst>
            <a:ext uri="{FF2B5EF4-FFF2-40B4-BE49-F238E27FC236}">
              <a16:creationId xmlns:a16="http://schemas.microsoft.com/office/drawing/2014/main" xmlns="" id="{00000000-0008-0000-0700-0000AA010000}"/>
            </a:ext>
          </a:extLst>
        </xdr:cNvPr>
        <xdr:cNvSpPr/>
      </xdr:nvSpPr>
      <xdr:spPr>
        <a:xfrm>
          <a:off x="7810500" y="13576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124945</xdr:rowOff>
    </xdr:from>
    <xdr:ext cx="469744" cy="259045"/>
    <xdr:sp macro="" textlink="">
      <xdr:nvSpPr>
        <xdr:cNvPr id="427" name="テキスト ボックス 426">
          <a:extLst>
            <a:ext uri="{FF2B5EF4-FFF2-40B4-BE49-F238E27FC236}">
              <a16:creationId xmlns:a16="http://schemas.microsoft.com/office/drawing/2014/main" xmlns="" id="{00000000-0008-0000-0700-0000AB010000}"/>
            </a:ext>
          </a:extLst>
        </xdr:cNvPr>
        <xdr:cNvSpPr txBox="1"/>
      </xdr:nvSpPr>
      <xdr:spPr>
        <a:xfrm>
          <a:off x="7626428" y="13669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79</xdr:row>
      <xdr:rowOff>28496</xdr:rowOff>
    </xdr:from>
    <xdr:to>
      <xdr:col>36</xdr:col>
      <xdr:colOff>165100</xdr:colOff>
      <xdr:row>79</xdr:row>
      <xdr:rowOff>130096</xdr:rowOff>
    </xdr:to>
    <xdr:sp macro="" textlink="">
      <xdr:nvSpPr>
        <xdr:cNvPr id="428" name="楕円 427">
          <a:extLst>
            <a:ext uri="{FF2B5EF4-FFF2-40B4-BE49-F238E27FC236}">
              <a16:creationId xmlns:a16="http://schemas.microsoft.com/office/drawing/2014/main" xmlns="" id="{00000000-0008-0000-0700-0000AC010000}"/>
            </a:ext>
          </a:extLst>
        </xdr:cNvPr>
        <xdr:cNvSpPr/>
      </xdr:nvSpPr>
      <xdr:spPr>
        <a:xfrm>
          <a:off x="6921500" y="1357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121223</xdr:rowOff>
    </xdr:from>
    <xdr:ext cx="469744" cy="259045"/>
    <xdr:sp macro="" textlink="">
      <xdr:nvSpPr>
        <xdr:cNvPr id="429" name="テキスト ボックス 428">
          <a:extLst>
            <a:ext uri="{FF2B5EF4-FFF2-40B4-BE49-F238E27FC236}">
              <a16:creationId xmlns:a16="http://schemas.microsoft.com/office/drawing/2014/main" xmlns="" id="{00000000-0008-0000-0700-0000AD010000}"/>
            </a:ext>
          </a:extLst>
        </xdr:cNvPr>
        <xdr:cNvSpPr txBox="1"/>
      </xdr:nvSpPr>
      <xdr:spPr>
        <a:xfrm>
          <a:off x="6737428" y="13665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700-0000B1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700-0000B2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50,374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5" name="正方形/長方形 434">
          <a:extLst>
            <a:ext uri="{FF2B5EF4-FFF2-40B4-BE49-F238E27FC236}">
              <a16:creationId xmlns:a16="http://schemas.microsoft.com/office/drawing/2014/main" xmlns="" id="{00000000-0008-0000-0700-0000B3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6" name="正方形/長方形 435">
          <a:extLst>
            <a:ext uri="{FF2B5EF4-FFF2-40B4-BE49-F238E27FC236}">
              <a16:creationId xmlns:a16="http://schemas.microsoft.com/office/drawing/2014/main" xmlns="" id="{00000000-0008-0000-0700-0000B4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7" name="正方形/長方形 436">
          <a:extLst>
            <a:ext uri="{FF2B5EF4-FFF2-40B4-BE49-F238E27FC236}">
              <a16:creationId xmlns:a16="http://schemas.microsoft.com/office/drawing/2014/main" xmlns="" id="{00000000-0008-0000-0700-0000B5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0" name="直線コネクタ 439">
          <a:extLst>
            <a:ext uri="{FF2B5EF4-FFF2-40B4-BE49-F238E27FC236}">
              <a16:creationId xmlns:a16="http://schemas.microsoft.com/office/drawing/2014/main" xmlns="" id="{00000000-0008-0000-0700-0000B8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1" name="テキスト ボックス 440">
          <a:extLst>
            <a:ext uri="{FF2B5EF4-FFF2-40B4-BE49-F238E27FC236}">
              <a16:creationId xmlns:a16="http://schemas.microsoft.com/office/drawing/2014/main" xmlns="" id="{00000000-0008-0000-0700-0000B9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2" name="直線コネクタ 441">
          <a:extLst>
            <a:ext uri="{FF2B5EF4-FFF2-40B4-BE49-F238E27FC236}">
              <a16:creationId xmlns:a16="http://schemas.microsoft.com/office/drawing/2014/main" xmlns="" id="{00000000-0008-0000-0700-0000BA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3" name="テキスト ボックス 442">
          <a:extLst>
            <a:ext uri="{FF2B5EF4-FFF2-40B4-BE49-F238E27FC236}">
              <a16:creationId xmlns:a16="http://schemas.microsoft.com/office/drawing/2014/main" xmlns="" id="{00000000-0008-0000-0700-0000BB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4" name="直線コネクタ 443">
          <a:extLst>
            <a:ext uri="{FF2B5EF4-FFF2-40B4-BE49-F238E27FC236}">
              <a16:creationId xmlns:a16="http://schemas.microsoft.com/office/drawing/2014/main" xmlns="" id="{00000000-0008-0000-0700-0000BC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45" name="テキスト ボックス 444">
          <a:extLst>
            <a:ext uri="{FF2B5EF4-FFF2-40B4-BE49-F238E27FC236}">
              <a16:creationId xmlns:a16="http://schemas.microsoft.com/office/drawing/2014/main" xmlns="" id="{00000000-0008-0000-0700-0000BD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7" name="テキスト ボックス 446">
          <a:extLst>
            <a:ext uri="{FF2B5EF4-FFF2-40B4-BE49-F238E27FC236}">
              <a16:creationId xmlns:a16="http://schemas.microsoft.com/office/drawing/2014/main" xmlns="" id="{00000000-0008-0000-0700-0000B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8" name="土木費グラフ枠">
          <a:extLst>
            <a:ext uri="{FF2B5EF4-FFF2-40B4-BE49-F238E27FC236}">
              <a16:creationId xmlns:a16="http://schemas.microsoft.com/office/drawing/2014/main" xmlns="" id="{00000000-0008-0000-0700-0000C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143455</xdr:rowOff>
    </xdr:from>
    <xdr:to>
      <xdr:col>54</xdr:col>
      <xdr:colOff>189865</xdr:colOff>
      <xdr:row>97</xdr:row>
      <xdr:rowOff>119635</xdr:rowOff>
    </xdr:to>
    <xdr:cxnSp macro="">
      <xdr:nvCxnSpPr>
        <xdr:cNvPr id="449" name="直線コネクタ 448">
          <a:extLst>
            <a:ext uri="{FF2B5EF4-FFF2-40B4-BE49-F238E27FC236}">
              <a16:creationId xmlns:a16="http://schemas.microsoft.com/office/drawing/2014/main" xmlns="" id="{00000000-0008-0000-0700-0000C1010000}"/>
            </a:ext>
          </a:extLst>
        </xdr:cNvPr>
        <xdr:cNvCxnSpPr/>
      </xdr:nvCxnSpPr>
      <xdr:spPr>
        <a:xfrm flipV="1">
          <a:off x="10475595" y="15573955"/>
          <a:ext cx="1270" cy="1176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123462</xdr:rowOff>
    </xdr:from>
    <xdr:ext cx="534377" cy="259045"/>
    <xdr:sp macro="" textlink="">
      <xdr:nvSpPr>
        <xdr:cNvPr id="450" name="土木費最小値テキスト">
          <a:extLst>
            <a:ext uri="{FF2B5EF4-FFF2-40B4-BE49-F238E27FC236}">
              <a16:creationId xmlns:a16="http://schemas.microsoft.com/office/drawing/2014/main" xmlns="" id="{00000000-0008-0000-0700-0000C2010000}"/>
            </a:ext>
          </a:extLst>
        </xdr:cNvPr>
        <xdr:cNvSpPr txBox="1"/>
      </xdr:nvSpPr>
      <xdr:spPr>
        <a:xfrm>
          <a:off x="10528300" y="167541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119635</xdr:rowOff>
    </xdr:from>
    <xdr:to>
      <xdr:col>55</xdr:col>
      <xdr:colOff>88900</xdr:colOff>
      <xdr:row>97</xdr:row>
      <xdr:rowOff>119635</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10388600" y="16750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90132</xdr:rowOff>
    </xdr:from>
    <xdr:ext cx="599010" cy="259045"/>
    <xdr:sp macro="" textlink="">
      <xdr:nvSpPr>
        <xdr:cNvPr id="452" name="土木費最大値テキスト">
          <a:extLst>
            <a:ext uri="{FF2B5EF4-FFF2-40B4-BE49-F238E27FC236}">
              <a16:creationId xmlns:a16="http://schemas.microsoft.com/office/drawing/2014/main" xmlns="" id="{00000000-0008-0000-0700-0000C4010000}"/>
            </a:ext>
          </a:extLst>
        </xdr:cNvPr>
        <xdr:cNvSpPr txBox="1"/>
      </xdr:nvSpPr>
      <xdr:spPr>
        <a:xfrm>
          <a:off x="10528300" y="15349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219,343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143455</xdr:rowOff>
    </xdr:from>
    <xdr:to>
      <xdr:col>55</xdr:col>
      <xdr:colOff>88900</xdr:colOff>
      <xdr:row>90</xdr:row>
      <xdr:rowOff>143455</xdr:rowOff>
    </xdr:to>
    <xdr:cxnSp macro="">
      <xdr:nvCxnSpPr>
        <xdr:cNvPr id="453" name="直線コネクタ 452">
          <a:extLst>
            <a:ext uri="{FF2B5EF4-FFF2-40B4-BE49-F238E27FC236}">
              <a16:creationId xmlns:a16="http://schemas.microsoft.com/office/drawing/2014/main" xmlns="" id="{00000000-0008-0000-0700-0000C5010000}"/>
            </a:ext>
          </a:extLst>
        </xdr:cNvPr>
        <xdr:cNvCxnSpPr/>
      </xdr:nvCxnSpPr>
      <xdr:spPr>
        <a:xfrm>
          <a:off x="10388600" y="15573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111885</xdr:rowOff>
    </xdr:from>
    <xdr:to>
      <xdr:col>55</xdr:col>
      <xdr:colOff>0</xdr:colOff>
      <xdr:row>96</xdr:row>
      <xdr:rowOff>114165</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9639300" y="16571085"/>
          <a:ext cx="838200" cy="2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170470</xdr:rowOff>
    </xdr:from>
    <xdr:ext cx="534377" cy="259045"/>
    <xdr:sp macro="" textlink="">
      <xdr:nvSpPr>
        <xdr:cNvPr id="455" name="土木費平均値テキスト">
          <a:extLst>
            <a:ext uri="{FF2B5EF4-FFF2-40B4-BE49-F238E27FC236}">
              <a16:creationId xmlns:a16="http://schemas.microsoft.com/office/drawing/2014/main" xmlns="" id="{00000000-0008-0000-0700-0000C7010000}"/>
            </a:ext>
          </a:extLst>
        </xdr:cNvPr>
        <xdr:cNvSpPr txBox="1"/>
      </xdr:nvSpPr>
      <xdr:spPr>
        <a:xfrm>
          <a:off x="10528300" y="162867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147593</xdr:rowOff>
    </xdr:from>
    <xdr:to>
      <xdr:col>55</xdr:col>
      <xdr:colOff>50800</xdr:colOff>
      <xdr:row>96</xdr:row>
      <xdr:rowOff>77743</xdr:rowOff>
    </xdr:to>
    <xdr:sp macro="" textlink="">
      <xdr:nvSpPr>
        <xdr:cNvPr id="456" name="フローチャート: 判断 455">
          <a:extLst>
            <a:ext uri="{FF2B5EF4-FFF2-40B4-BE49-F238E27FC236}">
              <a16:creationId xmlns:a16="http://schemas.microsoft.com/office/drawing/2014/main" xmlns="" id="{00000000-0008-0000-0700-0000C8010000}"/>
            </a:ext>
          </a:extLst>
        </xdr:cNvPr>
        <xdr:cNvSpPr/>
      </xdr:nvSpPr>
      <xdr:spPr>
        <a:xfrm>
          <a:off x="10426700" y="164353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55918</xdr:rowOff>
    </xdr:from>
    <xdr:to>
      <xdr:col>50</xdr:col>
      <xdr:colOff>114300</xdr:colOff>
      <xdr:row>96</xdr:row>
      <xdr:rowOff>111885</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a:off x="8750300" y="16515118"/>
          <a:ext cx="889000" cy="55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169647</xdr:rowOff>
    </xdr:from>
    <xdr:to>
      <xdr:col>50</xdr:col>
      <xdr:colOff>165100</xdr:colOff>
      <xdr:row>96</xdr:row>
      <xdr:rowOff>99797</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9588500" y="16457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116324</xdr:rowOff>
    </xdr:from>
    <xdr:ext cx="534377"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9372111" y="16232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55918</xdr:rowOff>
    </xdr:from>
    <xdr:to>
      <xdr:col>45</xdr:col>
      <xdr:colOff>177800</xdr:colOff>
      <xdr:row>96</xdr:row>
      <xdr:rowOff>117303</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flipV="1">
          <a:off x="7861300" y="16515118"/>
          <a:ext cx="889000" cy="61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167413</xdr:rowOff>
    </xdr:from>
    <xdr:to>
      <xdr:col>46</xdr:col>
      <xdr:colOff>38100</xdr:colOff>
      <xdr:row>96</xdr:row>
      <xdr:rowOff>97563</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8699500" y="164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114090</xdr:rowOff>
    </xdr:from>
    <xdr:ext cx="534377"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8483111" y="162303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117303</xdr:rowOff>
    </xdr:from>
    <xdr:to>
      <xdr:col>41</xdr:col>
      <xdr:colOff>50800</xdr:colOff>
      <xdr:row>97</xdr:row>
      <xdr:rowOff>27298</xdr:rowOff>
    </xdr:to>
    <xdr:cxnSp macro="">
      <xdr:nvCxnSpPr>
        <xdr:cNvPr id="463" name="直線コネクタ 462">
          <a:extLst>
            <a:ext uri="{FF2B5EF4-FFF2-40B4-BE49-F238E27FC236}">
              <a16:creationId xmlns:a16="http://schemas.microsoft.com/office/drawing/2014/main" xmlns="" id="{00000000-0008-0000-0700-0000CF010000}"/>
            </a:ext>
          </a:extLst>
        </xdr:cNvPr>
        <xdr:cNvCxnSpPr/>
      </xdr:nvCxnSpPr>
      <xdr:spPr>
        <a:xfrm flipV="1">
          <a:off x="6972300" y="16576503"/>
          <a:ext cx="889000" cy="81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3843</xdr:rowOff>
    </xdr:from>
    <xdr:to>
      <xdr:col>41</xdr:col>
      <xdr:colOff>101600</xdr:colOff>
      <xdr:row>96</xdr:row>
      <xdr:rowOff>105443</xdr:rowOff>
    </xdr:to>
    <xdr:sp macro="" textlink="">
      <xdr:nvSpPr>
        <xdr:cNvPr id="464" name="フローチャート: 判断 463">
          <a:extLst>
            <a:ext uri="{FF2B5EF4-FFF2-40B4-BE49-F238E27FC236}">
              <a16:creationId xmlns:a16="http://schemas.microsoft.com/office/drawing/2014/main" xmlns="" id="{00000000-0008-0000-0700-0000D0010000}"/>
            </a:ext>
          </a:extLst>
        </xdr:cNvPr>
        <xdr:cNvSpPr/>
      </xdr:nvSpPr>
      <xdr:spPr>
        <a:xfrm>
          <a:off x="7810500" y="16463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121970</xdr:rowOff>
    </xdr:from>
    <xdr:ext cx="534377"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7594111" y="162382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36579</xdr:rowOff>
    </xdr:from>
    <xdr:to>
      <xdr:col>36</xdr:col>
      <xdr:colOff>165100</xdr:colOff>
      <xdr:row>96</xdr:row>
      <xdr:rowOff>138179</xdr:rowOff>
    </xdr:to>
    <xdr:sp macro="" textlink="">
      <xdr:nvSpPr>
        <xdr:cNvPr id="466" name="フローチャート: 判断 465">
          <a:extLst>
            <a:ext uri="{FF2B5EF4-FFF2-40B4-BE49-F238E27FC236}">
              <a16:creationId xmlns:a16="http://schemas.microsoft.com/office/drawing/2014/main" xmlns="" id="{00000000-0008-0000-0700-0000D2010000}"/>
            </a:ext>
          </a:extLst>
        </xdr:cNvPr>
        <xdr:cNvSpPr/>
      </xdr:nvSpPr>
      <xdr:spPr>
        <a:xfrm>
          <a:off x="6921500" y="16495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154706</xdr:rowOff>
    </xdr:from>
    <xdr:ext cx="534377"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6705111" y="16271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xmlns="" id="{00000000-0008-0000-0700-0000D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xmlns="" id="{00000000-0008-0000-0700-0000D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xmlns="" id="{00000000-0008-0000-0700-0000D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63365</xdr:rowOff>
    </xdr:from>
    <xdr:to>
      <xdr:col>55</xdr:col>
      <xdr:colOff>50800</xdr:colOff>
      <xdr:row>96</xdr:row>
      <xdr:rowOff>164965</xdr:rowOff>
    </xdr:to>
    <xdr:sp macro="" textlink="">
      <xdr:nvSpPr>
        <xdr:cNvPr id="473" name="楕円 472">
          <a:extLst>
            <a:ext uri="{FF2B5EF4-FFF2-40B4-BE49-F238E27FC236}">
              <a16:creationId xmlns:a16="http://schemas.microsoft.com/office/drawing/2014/main" xmlns="" id="{00000000-0008-0000-0700-0000D9010000}"/>
            </a:ext>
          </a:extLst>
        </xdr:cNvPr>
        <xdr:cNvSpPr/>
      </xdr:nvSpPr>
      <xdr:spPr>
        <a:xfrm>
          <a:off x="10426700" y="16522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41792</xdr:rowOff>
    </xdr:from>
    <xdr:ext cx="534377" cy="259045"/>
    <xdr:sp macro="" textlink="">
      <xdr:nvSpPr>
        <xdr:cNvPr id="474" name="土木費該当値テキスト">
          <a:extLst>
            <a:ext uri="{FF2B5EF4-FFF2-40B4-BE49-F238E27FC236}">
              <a16:creationId xmlns:a16="http://schemas.microsoft.com/office/drawing/2014/main" xmlns="" id="{00000000-0008-0000-0700-0000DA010000}"/>
            </a:ext>
          </a:extLst>
        </xdr:cNvPr>
        <xdr:cNvSpPr txBox="1"/>
      </xdr:nvSpPr>
      <xdr:spPr>
        <a:xfrm>
          <a:off x="10528300" y="16500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61085</xdr:rowOff>
    </xdr:from>
    <xdr:to>
      <xdr:col>50</xdr:col>
      <xdr:colOff>165100</xdr:colOff>
      <xdr:row>96</xdr:row>
      <xdr:rowOff>162685</xdr:rowOff>
    </xdr:to>
    <xdr:sp macro="" textlink="">
      <xdr:nvSpPr>
        <xdr:cNvPr id="475" name="楕円 474">
          <a:extLst>
            <a:ext uri="{FF2B5EF4-FFF2-40B4-BE49-F238E27FC236}">
              <a16:creationId xmlns:a16="http://schemas.microsoft.com/office/drawing/2014/main" xmlns="" id="{00000000-0008-0000-0700-0000DB010000}"/>
            </a:ext>
          </a:extLst>
        </xdr:cNvPr>
        <xdr:cNvSpPr/>
      </xdr:nvSpPr>
      <xdr:spPr>
        <a:xfrm>
          <a:off x="9588500" y="16520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153812</xdr:rowOff>
    </xdr:from>
    <xdr:ext cx="534377" cy="259045"/>
    <xdr:sp macro="" textlink="">
      <xdr:nvSpPr>
        <xdr:cNvPr id="476" name="テキスト ボックス 475">
          <a:extLst>
            <a:ext uri="{FF2B5EF4-FFF2-40B4-BE49-F238E27FC236}">
              <a16:creationId xmlns:a16="http://schemas.microsoft.com/office/drawing/2014/main" xmlns="" id="{00000000-0008-0000-0700-0000DC010000}"/>
            </a:ext>
          </a:extLst>
        </xdr:cNvPr>
        <xdr:cNvSpPr txBox="1"/>
      </xdr:nvSpPr>
      <xdr:spPr>
        <a:xfrm>
          <a:off x="9372111" y="16613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5118</xdr:rowOff>
    </xdr:from>
    <xdr:to>
      <xdr:col>46</xdr:col>
      <xdr:colOff>38100</xdr:colOff>
      <xdr:row>96</xdr:row>
      <xdr:rowOff>106718</xdr:rowOff>
    </xdr:to>
    <xdr:sp macro="" textlink="">
      <xdr:nvSpPr>
        <xdr:cNvPr id="477" name="楕円 476">
          <a:extLst>
            <a:ext uri="{FF2B5EF4-FFF2-40B4-BE49-F238E27FC236}">
              <a16:creationId xmlns:a16="http://schemas.microsoft.com/office/drawing/2014/main" xmlns="" id="{00000000-0008-0000-0700-0000DD010000}"/>
            </a:ext>
          </a:extLst>
        </xdr:cNvPr>
        <xdr:cNvSpPr/>
      </xdr:nvSpPr>
      <xdr:spPr>
        <a:xfrm>
          <a:off x="8699500" y="1646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97845</xdr:rowOff>
    </xdr:from>
    <xdr:ext cx="534377" cy="259045"/>
    <xdr:sp macro="" textlink="">
      <xdr:nvSpPr>
        <xdr:cNvPr id="478" name="テキスト ボックス 477">
          <a:extLst>
            <a:ext uri="{FF2B5EF4-FFF2-40B4-BE49-F238E27FC236}">
              <a16:creationId xmlns:a16="http://schemas.microsoft.com/office/drawing/2014/main" xmlns="" id="{00000000-0008-0000-0700-0000DE010000}"/>
            </a:ext>
          </a:extLst>
        </xdr:cNvPr>
        <xdr:cNvSpPr txBox="1"/>
      </xdr:nvSpPr>
      <xdr:spPr>
        <a:xfrm>
          <a:off x="8483111" y="1655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66503</xdr:rowOff>
    </xdr:from>
    <xdr:to>
      <xdr:col>41</xdr:col>
      <xdr:colOff>101600</xdr:colOff>
      <xdr:row>96</xdr:row>
      <xdr:rowOff>168103</xdr:rowOff>
    </xdr:to>
    <xdr:sp macro="" textlink="">
      <xdr:nvSpPr>
        <xdr:cNvPr id="479" name="楕円 478">
          <a:extLst>
            <a:ext uri="{FF2B5EF4-FFF2-40B4-BE49-F238E27FC236}">
              <a16:creationId xmlns:a16="http://schemas.microsoft.com/office/drawing/2014/main" xmlns="" id="{00000000-0008-0000-0700-0000DF010000}"/>
            </a:ext>
          </a:extLst>
        </xdr:cNvPr>
        <xdr:cNvSpPr/>
      </xdr:nvSpPr>
      <xdr:spPr>
        <a:xfrm>
          <a:off x="7810500" y="16525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159230</xdr:rowOff>
    </xdr:from>
    <xdr:ext cx="534377" cy="259045"/>
    <xdr:sp macro="" textlink="">
      <xdr:nvSpPr>
        <xdr:cNvPr id="480" name="テキスト ボックス 479">
          <a:extLst>
            <a:ext uri="{FF2B5EF4-FFF2-40B4-BE49-F238E27FC236}">
              <a16:creationId xmlns:a16="http://schemas.microsoft.com/office/drawing/2014/main" xmlns="" id="{00000000-0008-0000-0700-0000E0010000}"/>
            </a:ext>
          </a:extLst>
        </xdr:cNvPr>
        <xdr:cNvSpPr txBox="1"/>
      </xdr:nvSpPr>
      <xdr:spPr>
        <a:xfrm>
          <a:off x="7594111" y="166184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147948</xdr:rowOff>
    </xdr:from>
    <xdr:to>
      <xdr:col>36</xdr:col>
      <xdr:colOff>165100</xdr:colOff>
      <xdr:row>97</xdr:row>
      <xdr:rowOff>78098</xdr:rowOff>
    </xdr:to>
    <xdr:sp macro="" textlink="">
      <xdr:nvSpPr>
        <xdr:cNvPr id="481" name="楕円 480">
          <a:extLst>
            <a:ext uri="{FF2B5EF4-FFF2-40B4-BE49-F238E27FC236}">
              <a16:creationId xmlns:a16="http://schemas.microsoft.com/office/drawing/2014/main" xmlns="" id="{00000000-0008-0000-0700-0000E1010000}"/>
            </a:ext>
          </a:extLst>
        </xdr:cNvPr>
        <xdr:cNvSpPr/>
      </xdr:nvSpPr>
      <xdr:spPr>
        <a:xfrm>
          <a:off x="6921500" y="16607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69225</xdr:rowOff>
    </xdr:from>
    <xdr:ext cx="534377" cy="259045"/>
    <xdr:sp macro="" textlink="">
      <xdr:nvSpPr>
        <xdr:cNvPr id="482" name="テキスト ボックス 481">
          <a:extLst>
            <a:ext uri="{FF2B5EF4-FFF2-40B4-BE49-F238E27FC236}">
              <a16:creationId xmlns:a16="http://schemas.microsoft.com/office/drawing/2014/main" xmlns="" id="{00000000-0008-0000-0700-0000E2010000}"/>
            </a:ext>
          </a:extLst>
        </xdr:cNvPr>
        <xdr:cNvSpPr txBox="1"/>
      </xdr:nvSpPr>
      <xdr:spPr>
        <a:xfrm>
          <a:off x="6705111" y="16699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8" name="正方形/長方形 487">
          <a:extLst>
            <a:ext uri="{FF2B5EF4-FFF2-40B4-BE49-F238E27FC236}">
              <a16:creationId xmlns:a16="http://schemas.microsoft.com/office/drawing/2014/main" xmlns="" id="{00000000-0008-0000-0700-0000E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9" name="正方形/長方形 488">
          <a:extLst>
            <a:ext uri="{FF2B5EF4-FFF2-40B4-BE49-F238E27FC236}">
              <a16:creationId xmlns:a16="http://schemas.microsoft.com/office/drawing/2014/main" xmlns="" id="{00000000-0008-0000-0700-0000E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0" name="正方形/長方形 489">
          <a:extLst>
            <a:ext uri="{FF2B5EF4-FFF2-40B4-BE49-F238E27FC236}">
              <a16:creationId xmlns:a16="http://schemas.microsoft.com/office/drawing/2014/main" xmlns="" id="{00000000-0008-0000-0700-0000E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98878</xdr:rowOff>
    </xdr:from>
    <xdr:to>
      <xdr:col>89</xdr:col>
      <xdr:colOff>177800</xdr:colOff>
      <xdr:row>39</xdr:row>
      <xdr:rowOff>98878</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128105</xdr:rowOff>
    </xdr:from>
    <xdr:ext cx="53129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914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2" name="直線コネクタ 501">
          <a:extLst>
            <a:ext uri="{FF2B5EF4-FFF2-40B4-BE49-F238E27FC236}">
              <a16:creationId xmlns:a16="http://schemas.microsoft.com/office/drawing/2014/main" xmlns="" id="{00000000-0008-0000-0700-0000F6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21970</xdr:rowOff>
    </xdr:from>
    <xdr:ext cx="531299" cy="259045"/>
    <xdr:sp macro="" textlink="">
      <xdr:nvSpPr>
        <xdr:cNvPr id="503" name="テキスト ボックス 502">
          <a:extLst>
            <a:ext uri="{FF2B5EF4-FFF2-40B4-BE49-F238E27FC236}">
              <a16:creationId xmlns:a16="http://schemas.microsoft.com/office/drawing/2014/main" xmlns="" id="{00000000-0008-0000-0700-0000F7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4" name="直線コネクタ 503">
          <a:extLst>
            <a:ext uri="{FF2B5EF4-FFF2-40B4-BE49-F238E27FC236}">
              <a16:creationId xmlns:a16="http://schemas.microsoft.com/office/drawing/2014/main" xmlns="" id="{00000000-0008-0000-0700-0000F8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38299</xdr:rowOff>
    </xdr:from>
    <xdr:ext cx="531299" cy="259045"/>
    <xdr:sp macro="" textlink="">
      <xdr:nvSpPr>
        <xdr:cNvPr id="505" name="テキスト ボックス 504">
          <a:extLst>
            <a:ext uri="{FF2B5EF4-FFF2-40B4-BE49-F238E27FC236}">
              <a16:creationId xmlns:a16="http://schemas.microsoft.com/office/drawing/2014/main" xmlns="" id="{00000000-0008-0000-0700-0000F9010000}"/>
            </a:ext>
          </a:extLst>
        </xdr:cNvPr>
        <xdr:cNvSpPr txBox="1"/>
      </xdr:nvSpPr>
      <xdr:spPr>
        <a:xfrm>
          <a:off x="11914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xmlns="" id="{00000000-0008-0000-07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7" name="テキスト ボックス 506">
          <a:extLst>
            <a:ext uri="{FF2B5EF4-FFF2-40B4-BE49-F238E27FC236}">
              <a16:creationId xmlns:a16="http://schemas.microsoft.com/office/drawing/2014/main" xmlns="" id="{00000000-0008-0000-0700-0000FB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消防費グラフ枠">
          <a:extLst>
            <a:ext uri="{FF2B5EF4-FFF2-40B4-BE49-F238E27FC236}">
              <a16:creationId xmlns:a16="http://schemas.microsoft.com/office/drawing/2014/main" xmlns="" id="{00000000-0008-0000-07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116285</xdr:rowOff>
    </xdr:from>
    <xdr:to>
      <xdr:col>85</xdr:col>
      <xdr:colOff>126364</xdr:colOff>
      <xdr:row>39</xdr:row>
      <xdr:rowOff>12696</xdr:rowOff>
    </xdr:to>
    <xdr:cxnSp macro="">
      <xdr:nvCxnSpPr>
        <xdr:cNvPr id="509" name="直線コネクタ 508">
          <a:extLst>
            <a:ext uri="{FF2B5EF4-FFF2-40B4-BE49-F238E27FC236}">
              <a16:creationId xmlns:a16="http://schemas.microsoft.com/office/drawing/2014/main" xmlns="" id="{00000000-0008-0000-0700-0000FD010000}"/>
            </a:ext>
          </a:extLst>
        </xdr:cNvPr>
        <xdr:cNvCxnSpPr/>
      </xdr:nvCxnSpPr>
      <xdr:spPr>
        <a:xfrm flipV="1">
          <a:off x="16317595" y="5259785"/>
          <a:ext cx="1269" cy="14394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16523</xdr:rowOff>
    </xdr:from>
    <xdr:ext cx="534377" cy="259045"/>
    <xdr:sp macro="" textlink="">
      <xdr:nvSpPr>
        <xdr:cNvPr id="510" name="消防費最小値テキスト">
          <a:extLst>
            <a:ext uri="{FF2B5EF4-FFF2-40B4-BE49-F238E27FC236}">
              <a16:creationId xmlns:a16="http://schemas.microsoft.com/office/drawing/2014/main" xmlns="" id="{00000000-0008-0000-0700-0000FE010000}"/>
            </a:ext>
          </a:extLst>
        </xdr:cNvPr>
        <xdr:cNvSpPr txBox="1"/>
      </xdr:nvSpPr>
      <xdr:spPr>
        <a:xfrm>
          <a:off x="16370300" y="6703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12696</xdr:rowOff>
    </xdr:from>
    <xdr:to>
      <xdr:col>86</xdr:col>
      <xdr:colOff>25400</xdr:colOff>
      <xdr:row>39</xdr:row>
      <xdr:rowOff>12696</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a:off x="16230600" y="66992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62962</xdr:rowOff>
    </xdr:from>
    <xdr:ext cx="534377" cy="259045"/>
    <xdr:sp macro="" textlink="">
      <xdr:nvSpPr>
        <xdr:cNvPr id="512" name="消防費最大値テキスト">
          <a:extLst>
            <a:ext uri="{FF2B5EF4-FFF2-40B4-BE49-F238E27FC236}">
              <a16:creationId xmlns:a16="http://schemas.microsoft.com/office/drawing/2014/main" xmlns="" id="{00000000-0008-0000-0700-000000020000}"/>
            </a:ext>
          </a:extLst>
        </xdr:cNvPr>
        <xdr:cNvSpPr txBox="1"/>
      </xdr:nvSpPr>
      <xdr:spPr>
        <a:xfrm>
          <a:off x="16370300" y="50350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56,717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116285</xdr:rowOff>
    </xdr:from>
    <xdr:to>
      <xdr:col>86</xdr:col>
      <xdr:colOff>25400</xdr:colOff>
      <xdr:row>30</xdr:row>
      <xdr:rowOff>116285</xdr:rowOff>
    </xdr:to>
    <xdr:cxnSp macro="">
      <xdr:nvCxnSpPr>
        <xdr:cNvPr id="513" name="直線コネクタ 512">
          <a:extLst>
            <a:ext uri="{FF2B5EF4-FFF2-40B4-BE49-F238E27FC236}">
              <a16:creationId xmlns:a16="http://schemas.microsoft.com/office/drawing/2014/main" xmlns="" id="{00000000-0008-0000-0700-000001020000}"/>
            </a:ext>
          </a:extLst>
        </xdr:cNvPr>
        <xdr:cNvCxnSpPr/>
      </xdr:nvCxnSpPr>
      <xdr:spPr>
        <a:xfrm>
          <a:off x="16230600" y="5259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60833</xdr:rowOff>
    </xdr:from>
    <xdr:to>
      <xdr:col>85</xdr:col>
      <xdr:colOff>127000</xdr:colOff>
      <xdr:row>37</xdr:row>
      <xdr:rowOff>123175</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flipV="1">
          <a:off x="15481300" y="6404483"/>
          <a:ext cx="838200" cy="62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95644</xdr:rowOff>
    </xdr:from>
    <xdr:ext cx="534377" cy="259045"/>
    <xdr:sp macro="" textlink="">
      <xdr:nvSpPr>
        <xdr:cNvPr id="515" name="消防費平均値テキスト">
          <a:extLst>
            <a:ext uri="{FF2B5EF4-FFF2-40B4-BE49-F238E27FC236}">
              <a16:creationId xmlns:a16="http://schemas.microsoft.com/office/drawing/2014/main" xmlns="" id="{00000000-0008-0000-0700-000003020000}"/>
            </a:ext>
          </a:extLst>
        </xdr:cNvPr>
        <xdr:cNvSpPr txBox="1"/>
      </xdr:nvSpPr>
      <xdr:spPr>
        <a:xfrm>
          <a:off x="16370300" y="60963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72767</xdr:rowOff>
    </xdr:from>
    <xdr:to>
      <xdr:col>85</xdr:col>
      <xdr:colOff>177800</xdr:colOff>
      <xdr:row>37</xdr:row>
      <xdr:rowOff>2917</xdr:rowOff>
    </xdr:to>
    <xdr:sp macro="" textlink="">
      <xdr:nvSpPr>
        <xdr:cNvPr id="516" name="フローチャート: 判断 515">
          <a:extLst>
            <a:ext uri="{FF2B5EF4-FFF2-40B4-BE49-F238E27FC236}">
              <a16:creationId xmlns:a16="http://schemas.microsoft.com/office/drawing/2014/main" xmlns="" id="{00000000-0008-0000-0700-000004020000}"/>
            </a:ext>
          </a:extLst>
        </xdr:cNvPr>
        <xdr:cNvSpPr/>
      </xdr:nvSpPr>
      <xdr:spPr>
        <a:xfrm>
          <a:off x="16268700" y="6244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123175</xdr:rowOff>
    </xdr:from>
    <xdr:to>
      <xdr:col>81</xdr:col>
      <xdr:colOff>50800</xdr:colOff>
      <xdr:row>38</xdr:row>
      <xdr:rowOff>18901</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4592300" y="6466825"/>
          <a:ext cx="889000" cy="67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83054</xdr:rowOff>
    </xdr:from>
    <xdr:to>
      <xdr:col>81</xdr:col>
      <xdr:colOff>101600</xdr:colOff>
      <xdr:row>37</xdr:row>
      <xdr:rowOff>13204</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5430500" y="6255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29731</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5214111"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18901</xdr:rowOff>
    </xdr:from>
    <xdr:to>
      <xdr:col>76</xdr:col>
      <xdr:colOff>114300</xdr:colOff>
      <xdr:row>38</xdr:row>
      <xdr:rowOff>32814</xdr:rowOff>
    </xdr:to>
    <xdr:cxnSp macro="">
      <xdr:nvCxnSpPr>
        <xdr:cNvPr id="520" name="直線コネクタ 519">
          <a:extLst>
            <a:ext uri="{FF2B5EF4-FFF2-40B4-BE49-F238E27FC236}">
              <a16:creationId xmlns:a16="http://schemas.microsoft.com/office/drawing/2014/main" xmlns="" id="{00000000-0008-0000-0700-000008020000}"/>
            </a:ext>
          </a:extLst>
        </xdr:cNvPr>
        <xdr:cNvCxnSpPr/>
      </xdr:nvCxnSpPr>
      <xdr:spPr>
        <a:xfrm flipV="1">
          <a:off x="13703300" y="6534001"/>
          <a:ext cx="889000" cy="13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114699</xdr:rowOff>
    </xdr:from>
    <xdr:to>
      <xdr:col>76</xdr:col>
      <xdr:colOff>165100</xdr:colOff>
      <xdr:row>37</xdr:row>
      <xdr:rowOff>44849</xdr:rowOff>
    </xdr:to>
    <xdr:sp macro="" textlink="">
      <xdr:nvSpPr>
        <xdr:cNvPr id="521" name="フローチャート: 判断 520">
          <a:extLst>
            <a:ext uri="{FF2B5EF4-FFF2-40B4-BE49-F238E27FC236}">
              <a16:creationId xmlns:a16="http://schemas.microsoft.com/office/drawing/2014/main" xmlns="" id="{00000000-0008-0000-0700-000009020000}"/>
            </a:ext>
          </a:extLst>
        </xdr:cNvPr>
        <xdr:cNvSpPr/>
      </xdr:nvSpPr>
      <xdr:spPr>
        <a:xfrm>
          <a:off x="14541500" y="6286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61376</xdr:rowOff>
    </xdr:from>
    <xdr:ext cx="534377"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4325111" y="6062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134377</xdr:rowOff>
    </xdr:from>
    <xdr:to>
      <xdr:col>71</xdr:col>
      <xdr:colOff>177800</xdr:colOff>
      <xdr:row>38</xdr:row>
      <xdr:rowOff>32814</xdr:rowOff>
    </xdr:to>
    <xdr:cxnSp macro="">
      <xdr:nvCxnSpPr>
        <xdr:cNvPr id="523" name="直線コネクタ 522">
          <a:extLst>
            <a:ext uri="{FF2B5EF4-FFF2-40B4-BE49-F238E27FC236}">
              <a16:creationId xmlns:a16="http://schemas.microsoft.com/office/drawing/2014/main" xmlns="" id="{00000000-0008-0000-0700-00000B020000}"/>
            </a:ext>
          </a:extLst>
        </xdr:cNvPr>
        <xdr:cNvCxnSpPr/>
      </xdr:nvCxnSpPr>
      <xdr:spPr>
        <a:xfrm>
          <a:off x="12814300" y="6478027"/>
          <a:ext cx="889000" cy="69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161922</xdr:rowOff>
    </xdr:from>
    <xdr:to>
      <xdr:col>72</xdr:col>
      <xdr:colOff>38100</xdr:colOff>
      <xdr:row>37</xdr:row>
      <xdr:rowOff>92072</xdr:rowOff>
    </xdr:to>
    <xdr:sp macro="" textlink="">
      <xdr:nvSpPr>
        <xdr:cNvPr id="524" name="フローチャート: 判断 523">
          <a:extLst>
            <a:ext uri="{FF2B5EF4-FFF2-40B4-BE49-F238E27FC236}">
              <a16:creationId xmlns:a16="http://schemas.microsoft.com/office/drawing/2014/main" xmlns="" id="{00000000-0008-0000-0700-00000C020000}"/>
            </a:ext>
          </a:extLst>
        </xdr:cNvPr>
        <xdr:cNvSpPr/>
      </xdr:nvSpPr>
      <xdr:spPr>
        <a:xfrm>
          <a:off x="13652500" y="633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108599</xdr:rowOff>
    </xdr:from>
    <xdr:ext cx="534377"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436111" y="610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121492</xdr:rowOff>
    </xdr:from>
    <xdr:to>
      <xdr:col>67</xdr:col>
      <xdr:colOff>101600</xdr:colOff>
      <xdr:row>37</xdr:row>
      <xdr:rowOff>51642</xdr:rowOff>
    </xdr:to>
    <xdr:sp macro="" textlink="">
      <xdr:nvSpPr>
        <xdr:cNvPr id="526" name="フローチャート: 判断 525">
          <a:extLst>
            <a:ext uri="{FF2B5EF4-FFF2-40B4-BE49-F238E27FC236}">
              <a16:creationId xmlns:a16="http://schemas.microsoft.com/office/drawing/2014/main" xmlns="" id="{00000000-0008-0000-0700-00000E020000}"/>
            </a:ext>
          </a:extLst>
        </xdr:cNvPr>
        <xdr:cNvSpPr/>
      </xdr:nvSpPr>
      <xdr:spPr>
        <a:xfrm>
          <a:off x="12763500" y="6293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68169</xdr:rowOff>
    </xdr:from>
    <xdr:ext cx="534377" cy="259045"/>
    <xdr:sp macro="" textlink="">
      <xdr:nvSpPr>
        <xdr:cNvPr id="527" name="テキスト ボックス 526">
          <a:extLst>
            <a:ext uri="{FF2B5EF4-FFF2-40B4-BE49-F238E27FC236}">
              <a16:creationId xmlns:a16="http://schemas.microsoft.com/office/drawing/2014/main" xmlns="" id="{00000000-0008-0000-0700-00000F020000}"/>
            </a:ext>
          </a:extLst>
        </xdr:cNvPr>
        <xdr:cNvSpPr txBox="1"/>
      </xdr:nvSpPr>
      <xdr:spPr>
        <a:xfrm>
          <a:off x="12547111" y="60689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xmlns="" id="{00000000-0008-0000-07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xmlns="" id="{00000000-0008-0000-07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xmlns="" id="{00000000-0008-0000-07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10033</xdr:rowOff>
    </xdr:from>
    <xdr:to>
      <xdr:col>85</xdr:col>
      <xdr:colOff>177800</xdr:colOff>
      <xdr:row>37</xdr:row>
      <xdr:rowOff>111633</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6268700" y="6353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159910</xdr:rowOff>
    </xdr:from>
    <xdr:ext cx="534377" cy="259045"/>
    <xdr:sp macro="" textlink="">
      <xdr:nvSpPr>
        <xdr:cNvPr id="534" name="消防費該当値テキスト">
          <a:extLst>
            <a:ext uri="{FF2B5EF4-FFF2-40B4-BE49-F238E27FC236}">
              <a16:creationId xmlns:a16="http://schemas.microsoft.com/office/drawing/2014/main" xmlns="" id="{00000000-0008-0000-0700-000016020000}"/>
            </a:ext>
          </a:extLst>
        </xdr:cNvPr>
        <xdr:cNvSpPr txBox="1"/>
      </xdr:nvSpPr>
      <xdr:spPr>
        <a:xfrm>
          <a:off x="16370300" y="6332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21,665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72375</xdr:rowOff>
    </xdr:from>
    <xdr:to>
      <xdr:col>81</xdr:col>
      <xdr:colOff>101600</xdr:colOff>
      <xdr:row>38</xdr:row>
      <xdr:rowOff>2525</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5430500" y="641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165102</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5214111" y="6508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139551</xdr:rowOff>
    </xdr:from>
    <xdr:to>
      <xdr:col>76</xdr:col>
      <xdr:colOff>165100</xdr:colOff>
      <xdr:row>38</xdr:row>
      <xdr:rowOff>69701</xdr:rowOff>
    </xdr:to>
    <xdr:sp macro="" textlink="">
      <xdr:nvSpPr>
        <xdr:cNvPr id="537" name="楕円 536">
          <a:extLst>
            <a:ext uri="{FF2B5EF4-FFF2-40B4-BE49-F238E27FC236}">
              <a16:creationId xmlns:a16="http://schemas.microsoft.com/office/drawing/2014/main" xmlns="" id="{00000000-0008-0000-0700-000019020000}"/>
            </a:ext>
          </a:extLst>
        </xdr:cNvPr>
        <xdr:cNvSpPr/>
      </xdr:nvSpPr>
      <xdr:spPr>
        <a:xfrm>
          <a:off x="14541500" y="6483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60828</xdr:rowOff>
    </xdr:from>
    <xdr:ext cx="534377" cy="259045"/>
    <xdr:sp macro="" textlink="">
      <xdr:nvSpPr>
        <xdr:cNvPr id="538" name="テキスト ボックス 537">
          <a:extLst>
            <a:ext uri="{FF2B5EF4-FFF2-40B4-BE49-F238E27FC236}">
              <a16:creationId xmlns:a16="http://schemas.microsoft.com/office/drawing/2014/main" xmlns="" id="{00000000-0008-0000-0700-00001A020000}"/>
            </a:ext>
          </a:extLst>
        </xdr:cNvPr>
        <xdr:cNvSpPr txBox="1"/>
      </xdr:nvSpPr>
      <xdr:spPr>
        <a:xfrm>
          <a:off x="14325111" y="657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153463</xdr:rowOff>
    </xdr:from>
    <xdr:to>
      <xdr:col>72</xdr:col>
      <xdr:colOff>38100</xdr:colOff>
      <xdr:row>38</xdr:row>
      <xdr:rowOff>83614</xdr:rowOff>
    </xdr:to>
    <xdr:sp macro="" textlink="">
      <xdr:nvSpPr>
        <xdr:cNvPr id="539" name="楕円 538">
          <a:extLst>
            <a:ext uri="{FF2B5EF4-FFF2-40B4-BE49-F238E27FC236}">
              <a16:creationId xmlns:a16="http://schemas.microsoft.com/office/drawing/2014/main" xmlns="" id="{00000000-0008-0000-0700-00001B020000}"/>
            </a:ext>
          </a:extLst>
        </xdr:cNvPr>
        <xdr:cNvSpPr/>
      </xdr:nvSpPr>
      <xdr:spPr>
        <a:xfrm>
          <a:off x="13652500" y="649711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74741</xdr:rowOff>
    </xdr:from>
    <xdr:ext cx="534377" cy="259045"/>
    <xdr:sp macro="" textlink="">
      <xdr:nvSpPr>
        <xdr:cNvPr id="540" name="テキスト ボックス 539">
          <a:extLst>
            <a:ext uri="{FF2B5EF4-FFF2-40B4-BE49-F238E27FC236}">
              <a16:creationId xmlns:a16="http://schemas.microsoft.com/office/drawing/2014/main" xmlns="" id="{00000000-0008-0000-0700-00001C020000}"/>
            </a:ext>
          </a:extLst>
        </xdr:cNvPr>
        <xdr:cNvSpPr txBox="1"/>
      </xdr:nvSpPr>
      <xdr:spPr>
        <a:xfrm>
          <a:off x="13436111" y="6589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83577</xdr:rowOff>
    </xdr:from>
    <xdr:to>
      <xdr:col>67</xdr:col>
      <xdr:colOff>101600</xdr:colOff>
      <xdr:row>38</xdr:row>
      <xdr:rowOff>13727</xdr:rowOff>
    </xdr:to>
    <xdr:sp macro="" textlink="">
      <xdr:nvSpPr>
        <xdr:cNvPr id="541" name="楕円 540">
          <a:extLst>
            <a:ext uri="{FF2B5EF4-FFF2-40B4-BE49-F238E27FC236}">
              <a16:creationId xmlns:a16="http://schemas.microsoft.com/office/drawing/2014/main" xmlns="" id="{00000000-0008-0000-0700-00001D020000}"/>
            </a:ext>
          </a:extLst>
        </xdr:cNvPr>
        <xdr:cNvSpPr/>
      </xdr:nvSpPr>
      <xdr:spPr>
        <a:xfrm>
          <a:off x="12763500" y="64272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4854</xdr:rowOff>
    </xdr:from>
    <xdr:ext cx="534377" cy="259045"/>
    <xdr:sp macro="" textlink="">
      <xdr:nvSpPr>
        <xdr:cNvPr id="542" name="テキスト ボックス 541">
          <a:extLst>
            <a:ext uri="{FF2B5EF4-FFF2-40B4-BE49-F238E27FC236}">
              <a16:creationId xmlns:a16="http://schemas.microsoft.com/office/drawing/2014/main" xmlns="" id="{00000000-0008-0000-0700-00001E020000}"/>
            </a:ext>
          </a:extLst>
        </xdr:cNvPr>
        <xdr:cNvSpPr txBox="1"/>
      </xdr:nvSpPr>
      <xdr:spPr>
        <a:xfrm>
          <a:off x="12547111" y="6519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xmlns="" id="{00000000-0008-0000-07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xmlns="" id="{00000000-0008-0000-07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xmlns="" id="{00000000-0008-0000-07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xmlns="" id="{00000000-0008-0000-07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xmlns="" id="{00000000-0008-0000-07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xmlns="" id="{00000000-0008-0000-07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xmlns="" id="{00000000-0008-0000-07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xmlns="" id="{00000000-0008-0000-07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9" name="直線コネクタ 558">
          <a:extLst>
            <a:ext uri="{FF2B5EF4-FFF2-40B4-BE49-F238E27FC236}">
              <a16:creationId xmlns:a16="http://schemas.microsoft.com/office/drawing/2014/main" xmlns="" id="{00000000-0008-0000-0700-00002F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0" name="テキスト ボックス 559">
          <a:extLst>
            <a:ext uri="{FF2B5EF4-FFF2-40B4-BE49-F238E27FC236}">
              <a16:creationId xmlns:a16="http://schemas.microsoft.com/office/drawing/2014/main" xmlns="" id="{00000000-0008-0000-0700-000030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1" name="直線コネクタ 560">
          <a:extLst>
            <a:ext uri="{FF2B5EF4-FFF2-40B4-BE49-F238E27FC236}">
              <a16:creationId xmlns:a16="http://schemas.microsoft.com/office/drawing/2014/main" xmlns="" id="{00000000-0008-0000-0700-000031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2" name="テキスト ボックス 561">
          <a:extLst>
            <a:ext uri="{FF2B5EF4-FFF2-40B4-BE49-F238E27FC236}">
              <a16:creationId xmlns:a16="http://schemas.microsoft.com/office/drawing/2014/main" xmlns="" id="{00000000-0008-0000-0700-000032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3" name="直線コネクタ 562">
          <a:extLst>
            <a:ext uri="{FF2B5EF4-FFF2-40B4-BE49-F238E27FC236}">
              <a16:creationId xmlns:a16="http://schemas.microsoft.com/office/drawing/2014/main" xmlns="" id="{00000000-0008-0000-0700-000033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4" name="テキスト ボックス 563">
          <a:extLst>
            <a:ext uri="{FF2B5EF4-FFF2-40B4-BE49-F238E27FC236}">
              <a16:creationId xmlns:a16="http://schemas.microsoft.com/office/drawing/2014/main" xmlns="" id="{00000000-0008-0000-0700-000034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5" name="教育費グラフ枠">
          <a:extLst>
            <a:ext uri="{FF2B5EF4-FFF2-40B4-BE49-F238E27FC236}">
              <a16:creationId xmlns:a16="http://schemas.microsoft.com/office/drawing/2014/main" xmlns="" id="{00000000-0008-0000-0700-000035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42614</xdr:rowOff>
    </xdr:from>
    <xdr:to>
      <xdr:col>85</xdr:col>
      <xdr:colOff>126364</xdr:colOff>
      <xdr:row>58</xdr:row>
      <xdr:rowOff>163</xdr:rowOff>
    </xdr:to>
    <xdr:cxnSp macro="">
      <xdr:nvCxnSpPr>
        <xdr:cNvPr id="566" name="直線コネクタ 565">
          <a:extLst>
            <a:ext uri="{FF2B5EF4-FFF2-40B4-BE49-F238E27FC236}">
              <a16:creationId xmlns:a16="http://schemas.microsoft.com/office/drawing/2014/main" xmlns="" id="{00000000-0008-0000-0700-000036020000}"/>
            </a:ext>
          </a:extLst>
        </xdr:cNvPr>
        <xdr:cNvCxnSpPr/>
      </xdr:nvCxnSpPr>
      <xdr:spPr>
        <a:xfrm flipV="1">
          <a:off x="16317595" y="8786564"/>
          <a:ext cx="1269" cy="1157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3990</xdr:rowOff>
    </xdr:from>
    <xdr:ext cx="534377" cy="259045"/>
    <xdr:sp macro="" textlink="">
      <xdr:nvSpPr>
        <xdr:cNvPr id="567" name="教育費最小値テキスト">
          <a:extLst>
            <a:ext uri="{FF2B5EF4-FFF2-40B4-BE49-F238E27FC236}">
              <a16:creationId xmlns:a16="http://schemas.microsoft.com/office/drawing/2014/main" xmlns="" id="{00000000-0008-0000-0700-000037020000}"/>
            </a:ext>
          </a:extLst>
        </xdr:cNvPr>
        <xdr:cNvSpPr txBox="1"/>
      </xdr:nvSpPr>
      <xdr:spPr>
        <a:xfrm>
          <a:off x="16370300" y="9948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163</xdr:rowOff>
    </xdr:from>
    <xdr:to>
      <xdr:col>86</xdr:col>
      <xdr:colOff>25400</xdr:colOff>
      <xdr:row>58</xdr:row>
      <xdr:rowOff>163</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6230600" y="9944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160741</xdr:rowOff>
    </xdr:from>
    <xdr:ext cx="599010" cy="259045"/>
    <xdr:sp macro="" textlink="">
      <xdr:nvSpPr>
        <xdr:cNvPr id="569" name="教育費最大値テキスト">
          <a:extLst>
            <a:ext uri="{FF2B5EF4-FFF2-40B4-BE49-F238E27FC236}">
              <a16:creationId xmlns:a16="http://schemas.microsoft.com/office/drawing/2014/main" xmlns="" id="{00000000-0008-0000-0700-000039020000}"/>
            </a:ext>
          </a:extLst>
        </xdr:cNvPr>
        <xdr:cNvSpPr txBox="1"/>
      </xdr:nvSpPr>
      <xdr:spPr>
        <a:xfrm>
          <a:off x="16370300" y="85617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180,241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42614</xdr:rowOff>
    </xdr:from>
    <xdr:to>
      <xdr:col>86</xdr:col>
      <xdr:colOff>25400</xdr:colOff>
      <xdr:row>51</xdr:row>
      <xdr:rowOff>42614</xdr:rowOff>
    </xdr:to>
    <xdr:cxnSp macro="">
      <xdr:nvCxnSpPr>
        <xdr:cNvPr id="570" name="直線コネクタ 569">
          <a:extLst>
            <a:ext uri="{FF2B5EF4-FFF2-40B4-BE49-F238E27FC236}">
              <a16:creationId xmlns:a16="http://schemas.microsoft.com/office/drawing/2014/main" xmlns="" id="{00000000-0008-0000-0700-00003A020000}"/>
            </a:ext>
          </a:extLst>
        </xdr:cNvPr>
        <xdr:cNvCxnSpPr/>
      </xdr:nvCxnSpPr>
      <xdr:spPr>
        <a:xfrm>
          <a:off x="16230600" y="87865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92083</xdr:rowOff>
    </xdr:from>
    <xdr:to>
      <xdr:col>85</xdr:col>
      <xdr:colOff>127000</xdr:colOff>
      <xdr:row>57</xdr:row>
      <xdr:rowOff>44488</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5481300" y="9693283"/>
          <a:ext cx="838200" cy="1238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52767</xdr:rowOff>
    </xdr:from>
    <xdr:ext cx="534377" cy="259045"/>
    <xdr:sp macro="" textlink="">
      <xdr:nvSpPr>
        <xdr:cNvPr id="572" name="教育費平均値テキスト">
          <a:extLst>
            <a:ext uri="{FF2B5EF4-FFF2-40B4-BE49-F238E27FC236}">
              <a16:creationId xmlns:a16="http://schemas.microsoft.com/office/drawing/2014/main" xmlns="" id="{00000000-0008-0000-0700-00003C020000}"/>
            </a:ext>
          </a:extLst>
        </xdr:cNvPr>
        <xdr:cNvSpPr txBox="1"/>
      </xdr:nvSpPr>
      <xdr:spPr>
        <a:xfrm>
          <a:off x="16370300" y="94825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29890</xdr:rowOff>
    </xdr:from>
    <xdr:to>
      <xdr:col>85</xdr:col>
      <xdr:colOff>177800</xdr:colOff>
      <xdr:row>56</xdr:row>
      <xdr:rowOff>131490</xdr:rowOff>
    </xdr:to>
    <xdr:sp macro="" textlink="">
      <xdr:nvSpPr>
        <xdr:cNvPr id="573" name="フローチャート: 判断 572">
          <a:extLst>
            <a:ext uri="{FF2B5EF4-FFF2-40B4-BE49-F238E27FC236}">
              <a16:creationId xmlns:a16="http://schemas.microsoft.com/office/drawing/2014/main" xmlns="" id="{00000000-0008-0000-0700-00003D020000}"/>
            </a:ext>
          </a:extLst>
        </xdr:cNvPr>
        <xdr:cNvSpPr/>
      </xdr:nvSpPr>
      <xdr:spPr>
        <a:xfrm>
          <a:off x="16268700" y="9631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37790</xdr:rowOff>
    </xdr:from>
    <xdr:to>
      <xdr:col>81</xdr:col>
      <xdr:colOff>50800</xdr:colOff>
      <xdr:row>57</xdr:row>
      <xdr:rowOff>44488</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a:off x="14592300" y="9810440"/>
          <a:ext cx="889000" cy="6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34523</xdr:rowOff>
    </xdr:from>
    <xdr:to>
      <xdr:col>81</xdr:col>
      <xdr:colOff>101600</xdr:colOff>
      <xdr:row>56</xdr:row>
      <xdr:rowOff>136123</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5430500" y="9635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152650</xdr:rowOff>
    </xdr:from>
    <xdr:ext cx="534377"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5214111" y="9410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37790</xdr:rowOff>
    </xdr:from>
    <xdr:to>
      <xdr:col>76</xdr:col>
      <xdr:colOff>114300</xdr:colOff>
      <xdr:row>57</xdr:row>
      <xdr:rowOff>76850</xdr:rowOff>
    </xdr:to>
    <xdr:cxnSp macro="">
      <xdr:nvCxnSpPr>
        <xdr:cNvPr id="577" name="直線コネクタ 576">
          <a:extLst>
            <a:ext uri="{FF2B5EF4-FFF2-40B4-BE49-F238E27FC236}">
              <a16:creationId xmlns:a16="http://schemas.microsoft.com/office/drawing/2014/main" xmlns="" id="{00000000-0008-0000-0700-000041020000}"/>
            </a:ext>
          </a:extLst>
        </xdr:cNvPr>
        <xdr:cNvCxnSpPr/>
      </xdr:nvCxnSpPr>
      <xdr:spPr>
        <a:xfrm flipV="1">
          <a:off x="13703300" y="9810440"/>
          <a:ext cx="889000" cy="390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75802</xdr:rowOff>
    </xdr:from>
    <xdr:to>
      <xdr:col>76</xdr:col>
      <xdr:colOff>165100</xdr:colOff>
      <xdr:row>57</xdr:row>
      <xdr:rowOff>5952</xdr:rowOff>
    </xdr:to>
    <xdr:sp macro="" textlink="">
      <xdr:nvSpPr>
        <xdr:cNvPr id="578" name="フローチャート: 判断 577">
          <a:extLst>
            <a:ext uri="{FF2B5EF4-FFF2-40B4-BE49-F238E27FC236}">
              <a16:creationId xmlns:a16="http://schemas.microsoft.com/office/drawing/2014/main" xmlns="" id="{00000000-0008-0000-0700-000042020000}"/>
            </a:ext>
          </a:extLst>
        </xdr:cNvPr>
        <xdr:cNvSpPr/>
      </xdr:nvSpPr>
      <xdr:spPr>
        <a:xfrm>
          <a:off x="14541500" y="9677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22479</xdr:rowOff>
    </xdr:from>
    <xdr:ext cx="534377"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4325111" y="9452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56</xdr:row>
      <xdr:rowOff>86901</xdr:rowOff>
    </xdr:from>
    <xdr:to>
      <xdr:col>71</xdr:col>
      <xdr:colOff>177800</xdr:colOff>
      <xdr:row>57</xdr:row>
      <xdr:rowOff>76850</xdr:rowOff>
    </xdr:to>
    <xdr:cxnSp macro="">
      <xdr:nvCxnSpPr>
        <xdr:cNvPr id="580" name="直線コネクタ 579">
          <a:extLst>
            <a:ext uri="{FF2B5EF4-FFF2-40B4-BE49-F238E27FC236}">
              <a16:creationId xmlns:a16="http://schemas.microsoft.com/office/drawing/2014/main" xmlns="" id="{00000000-0008-0000-0700-000044020000}"/>
            </a:ext>
          </a:extLst>
        </xdr:cNvPr>
        <xdr:cNvCxnSpPr/>
      </xdr:nvCxnSpPr>
      <xdr:spPr>
        <a:xfrm>
          <a:off x="12814300" y="9688101"/>
          <a:ext cx="889000" cy="161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92405</xdr:rowOff>
    </xdr:from>
    <xdr:to>
      <xdr:col>72</xdr:col>
      <xdr:colOff>38100</xdr:colOff>
      <xdr:row>57</xdr:row>
      <xdr:rowOff>22555</xdr:rowOff>
    </xdr:to>
    <xdr:sp macro="" textlink="">
      <xdr:nvSpPr>
        <xdr:cNvPr id="581" name="フローチャート: 判断 580">
          <a:extLst>
            <a:ext uri="{FF2B5EF4-FFF2-40B4-BE49-F238E27FC236}">
              <a16:creationId xmlns:a16="http://schemas.microsoft.com/office/drawing/2014/main" xmlns="" id="{00000000-0008-0000-0700-000045020000}"/>
            </a:ext>
          </a:extLst>
        </xdr:cNvPr>
        <xdr:cNvSpPr/>
      </xdr:nvSpPr>
      <xdr:spPr>
        <a:xfrm>
          <a:off x="13652500" y="9693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39082</xdr:rowOff>
    </xdr:from>
    <xdr:ext cx="534377"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436111" y="9468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51508</xdr:rowOff>
    </xdr:from>
    <xdr:to>
      <xdr:col>67</xdr:col>
      <xdr:colOff>101600</xdr:colOff>
      <xdr:row>56</xdr:row>
      <xdr:rowOff>153108</xdr:rowOff>
    </xdr:to>
    <xdr:sp macro="" textlink="">
      <xdr:nvSpPr>
        <xdr:cNvPr id="583" name="フローチャート: 判断 582">
          <a:extLst>
            <a:ext uri="{FF2B5EF4-FFF2-40B4-BE49-F238E27FC236}">
              <a16:creationId xmlns:a16="http://schemas.microsoft.com/office/drawing/2014/main" xmlns="" id="{00000000-0008-0000-0700-000047020000}"/>
            </a:ext>
          </a:extLst>
        </xdr:cNvPr>
        <xdr:cNvSpPr/>
      </xdr:nvSpPr>
      <xdr:spPr>
        <a:xfrm>
          <a:off x="12763500" y="9652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144235</xdr:rowOff>
    </xdr:from>
    <xdr:ext cx="534377" cy="259045"/>
    <xdr:sp macro="" textlink="">
      <xdr:nvSpPr>
        <xdr:cNvPr id="584" name="テキスト ボックス 583">
          <a:extLst>
            <a:ext uri="{FF2B5EF4-FFF2-40B4-BE49-F238E27FC236}">
              <a16:creationId xmlns:a16="http://schemas.microsoft.com/office/drawing/2014/main" xmlns="" id="{00000000-0008-0000-0700-000048020000}"/>
            </a:ext>
          </a:extLst>
        </xdr:cNvPr>
        <xdr:cNvSpPr txBox="1"/>
      </xdr:nvSpPr>
      <xdr:spPr>
        <a:xfrm>
          <a:off x="12547111" y="9745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xmlns="" id="{00000000-0008-0000-0700-000049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xmlns="" id="{00000000-0008-0000-0700-00004A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xmlns="" id="{00000000-0008-0000-0700-00004C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41283</xdr:rowOff>
    </xdr:from>
    <xdr:to>
      <xdr:col>85</xdr:col>
      <xdr:colOff>177800</xdr:colOff>
      <xdr:row>56</xdr:row>
      <xdr:rowOff>142883</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6268700" y="964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19710</xdr:rowOff>
    </xdr:from>
    <xdr:ext cx="534377" cy="259045"/>
    <xdr:sp macro="" textlink="">
      <xdr:nvSpPr>
        <xdr:cNvPr id="591" name="教育費該当値テキスト">
          <a:extLst>
            <a:ext uri="{FF2B5EF4-FFF2-40B4-BE49-F238E27FC236}">
              <a16:creationId xmlns:a16="http://schemas.microsoft.com/office/drawing/2014/main" xmlns="" id="{00000000-0008-0000-0700-00004F020000}"/>
            </a:ext>
          </a:extLst>
        </xdr:cNvPr>
        <xdr:cNvSpPr txBox="1"/>
      </xdr:nvSpPr>
      <xdr:spPr>
        <a:xfrm>
          <a:off x="16370300" y="9620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165138</xdr:rowOff>
    </xdr:from>
    <xdr:to>
      <xdr:col>81</xdr:col>
      <xdr:colOff>101600</xdr:colOff>
      <xdr:row>57</xdr:row>
      <xdr:rowOff>95288</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5430500" y="97663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86415</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5214111" y="98590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158440</xdr:rowOff>
    </xdr:from>
    <xdr:to>
      <xdr:col>76</xdr:col>
      <xdr:colOff>165100</xdr:colOff>
      <xdr:row>57</xdr:row>
      <xdr:rowOff>88590</xdr:rowOff>
    </xdr:to>
    <xdr:sp macro="" textlink="">
      <xdr:nvSpPr>
        <xdr:cNvPr id="594" name="楕円 593">
          <a:extLst>
            <a:ext uri="{FF2B5EF4-FFF2-40B4-BE49-F238E27FC236}">
              <a16:creationId xmlns:a16="http://schemas.microsoft.com/office/drawing/2014/main" xmlns="" id="{00000000-0008-0000-0700-000052020000}"/>
            </a:ext>
          </a:extLst>
        </xdr:cNvPr>
        <xdr:cNvSpPr/>
      </xdr:nvSpPr>
      <xdr:spPr>
        <a:xfrm>
          <a:off x="14541500" y="97596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79717</xdr:rowOff>
    </xdr:from>
    <xdr:ext cx="534377" cy="259045"/>
    <xdr:sp macro="" textlink="">
      <xdr:nvSpPr>
        <xdr:cNvPr id="595" name="テキスト ボックス 594">
          <a:extLst>
            <a:ext uri="{FF2B5EF4-FFF2-40B4-BE49-F238E27FC236}">
              <a16:creationId xmlns:a16="http://schemas.microsoft.com/office/drawing/2014/main" xmlns="" id="{00000000-0008-0000-0700-000053020000}"/>
            </a:ext>
          </a:extLst>
        </xdr:cNvPr>
        <xdr:cNvSpPr txBox="1"/>
      </xdr:nvSpPr>
      <xdr:spPr>
        <a:xfrm>
          <a:off x="14325111" y="98523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26050</xdr:rowOff>
    </xdr:from>
    <xdr:to>
      <xdr:col>72</xdr:col>
      <xdr:colOff>38100</xdr:colOff>
      <xdr:row>57</xdr:row>
      <xdr:rowOff>127650</xdr:rowOff>
    </xdr:to>
    <xdr:sp macro="" textlink="">
      <xdr:nvSpPr>
        <xdr:cNvPr id="596" name="楕円 595">
          <a:extLst>
            <a:ext uri="{FF2B5EF4-FFF2-40B4-BE49-F238E27FC236}">
              <a16:creationId xmlns:a16="http://schemas.microsoft.com/office/drawing/2014/main" xmlns="" id="{00000000-0008-0000-0700-000054020000}"/>
            </a:ext>
          </a:extLst>
        </xdr:cNvPr>
        <xdr:cNvSpPr/>
      </xdr:nvSpPr>
      <xdr:spPr>
        <a:xfrm>
          <a:off x="13652500" y="979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118777</xdr:rowOff>
    </xdr:from>
    <xdr:ext cx="534377" cy="259045"/>
    <xdr:sp macro="" textlink="">
      <xdr:nvSpPr>
        <xdr:cNvPr id="597" name="テキスト ボックス 596">
          <a:extLst>
            <a:ext uri="{FF2B5EF4-FFF2-40B4-BE49-F238E27FC236}">
              <a16:creationId xmlns:a16="http://schemas.microsoft.com/office/drawing/2014/main" xmlns="" id="{00000000-0008-0000-0700-000055020000}"/>
            </a:ext>
          </a:extLst>
        </xdr:cNvPr>
        <xdr:cNvSpPr txBox="1"/>
      </xdr:nvSpPr>
      <xdr:spPr>
        <a:xfrm>
          <a:off x="13436111" y="9891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36101</xdr:rowOff>
    </xdr:from>
    <xdr:to>
      <xdr:col>67</xdr:col>
      <xdr:colOff>101600</xdr:colOff>
      <xdr:row>56</xdr:row>
      <xdr:rowOff>137701</xdr:rowOff>
    </xdr:to>
    <xdr:sp macro="" textlink="">
      <xdr:nvSpPr>
        <xdr:cNvPr id="598" name="楕円 597">
          <a:extLst>
            <a:ext uri="{FF2B5EF4-FFF2-40B4-BE49-F238E27FC236}">
              <a16:creationId xmlns:a16="http://schemas.microsoft.com/office/drawing/2014/main" xmlns="" id="{00000000-0008-0000-0700-000056020000}"/>
            </a:ext>
          </a:extLst>
        </xdr:cNvPr>
        <xdr:cNvSpPr/>
      </xdr:nvSpPr>
      <xdr:spPr>
        <a:xfrm>
          <a:off x="12763500" y="9637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154228</xdr:rowOff>
    </xdr:from>
    <xdr:ext cx="534377" cy="259045"/>
    <xdr:sp macro="" textlink="">
      <xdr:nvSpPr>
        <xdr:cNvPr id="599" name="テキスト ボックス 598">
          <a:extLst>
            <a:ext uri="{FF2B5EF4-FFF2-40B4-BE49-F238E27FC236}">
              <a16:creationId xmlns:a16="http://schemas.microsoft.com/office/drawing/2014/main" xmlns="" id="{00000000-0008-0000-0700-000057020000}"/>
            </a:ext>
          </a:extLst>
        </xdr:cNvPr>
        <xdr:cNvSpPr txBox="1"/>
      </xdr:nvSpPr>
      <xdr:spPr>
        <a:xfrm>
          <a:off x="12547111" y="94125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2" name="正方形/長方形 601">
          <a:extLst>
            <a:ext uri="{FF2B5EF4-FFF2-40B4-BE49-F238E27FC236}">
              <a16:creationId xmlns:a16="http://schemas.microsoft.com/office/drawing/2014/main" xmlns="" id="{00000000-0008-0000-0700-00005A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3" name="正方形/長方形 602">
          <a:extLst>
            <a:ext uri="{FF2B5EF4-FFF2-40B4-BE49-F238E27FC236}">
              <a16:creationId xmlns:a16="http://schemas.microsoft.com/office/drawing/2014/main" xmlns="" id="{00000000-0008-0000-0700-00005B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4" name="正方形/長方形 603">
          <a:extLst>
            <a:ext uri="{FF2B5EF4-FFF2-40B4-BE49-F238E27FC236}">
              <a16:creationId xmlns:a16="http://schemas.microsoft.com/office/drawing/2014/main" xmlns="" id="{00000000-0008-0000-0700-00005C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5" name="正方形/長方形 604">
          <a:extLst>
            <a:ext uri="{FF2B5EF4-FFF2-40B4-BE49-F238E27FC236}">
              <a16:creationId xmlns:a16="http://schemas.microsoft.com/office/drawing/2014/main" xmlns="" id="{00000000-0008-0000-0700-00005D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6" name="正方形/長方形 605">
          <a:extLst>
            <a:ext uri="{FF2B5EF4-FFF2-40B4-BE49-F238E27FC236}">
              <a16:creationId xmlns:a16="http://schemas.microsoft.com/office/drawing/2014/main" xmlns="" id="{00000000-0008-0000-0700-00005E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7" name="正方形/長方形 606">
          <a:extLst>
            <a:ext uri="{FF2B5EF4-FFF2-40B4-BE49-F238E27FC236}">
              <a16:creationId xmlns:a16="http://schemas.microsoft.com/office/drawing/2014/main" xmlns="" id="{00000000-0008-0000-0700-00005F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8" name="テキスト ボックス 607">
          <a:extLst>
            <a:ext uri="{FF2B5EF4-FFF2-40B4-BE49-F238E27FC236}">
              <a16:creationId xmlns:a16="http://schemas.microsoft.com/office/drawing/2014/main" xmlns="" id="{00000000-0008-0000-0700-000060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9" name="直線コネクタ 608">
          <a:extLst>
            <a:ext uri="{FF2B5EF4-FFF2-40B4-BE49-F238E27FC236}">
              <a16:creationId xmlns:a16="http://schemas.microsoft.com/office/drawing/2014/main" xmlns="" id="{00000000-0008-0000-0700-000061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6" name="直線コネクタ 615">
          <a:extLst>
            <a:ext uri="{FF2B5EF4-FFF2-40B4-BE49-F238E27FC236}">
              <a16:creationId xmlns:a16="http://schemas.microsoft.com/office/drawing/2014/main" xmlns="" id="{00000000-0008-0000-0700-000068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7" name="テキスト ボックス 616">
          <a:extLst>
            <a:ext uri="{FF2B5EF4-FFF2-40B4-BE49-F238E27FC236}">
              <a16:creationId xmlns:a16="http://schemas.microsoft.com/office/drawing/2014/main" xmlns="" id="{00000000-0008-0000-0700-000069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8" name="直線コネクタ 617">
          <a:extLst>
            <a:ext uri="{FF2B5EF4-FFF2-40B4-BE49-F238E27FC236}">
              <a16:creationId xmlns:a16="http://schemas.microsoft.com/office/drawing/2014/main" xmlns="" id="{00000000-0008-0000-0700-00006A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19" name="テキスト ボックス 618">
          <a:extLst>
            <a:ext uri="{FF2B5EF4-FFF2-40B4-BE49-F238E27FC236}">
              <a16:creationId xmlns:a16="http://schemas.microsoft.com/office/drawing/2014/main" xmlns="" id="{00000000-0008-0000-0700-00006B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0" name="直線コネクタ 619">
          <a:extLst>
            <a:ext uri="{FF2B5EF4-FFF2-40B4-BE49-F238E27FC236}">
              <a16:creationId xmlns:a16="http://schemas.microsoft.com/office/drawing/2014/main" xmlns="" id="{00000000-0008-0000-0700-00006C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1" name="テキスト ボックス 620">
          <a:extLst>
            <a:ext uri="{FF2B5EF4-FFF2-40B4-BE49-F238E27FC236}">
              <a16:creationId xmlns:a16="http://schemas.microsoft.com/office/drawing/2014/main" xmlns="" id="{00000000-0008-0000-0700-00006D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3" name="テキスト ボックス 622">
          <a:extLst>
            <a:ext uri="{FF2B5EF4-FFF2-40B4-BE49-F238E27FC236}">
              <a16:creationId xmlns:a16="http://schemas.microsoft.com/office/drawing/2014/main" xmlns="" id="{00000000-0008-0000-0700-00006F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4" name="災害復旧費グラフ枠">
          <a:extLst>
            <a:ext uri="{FF2B5EF4-FFF2-40B4-BE49-F238E27FC236}">
              <a16:creationId xmlns:a16="http://schemas.microsoft.com/office/drawing/2014/main" xmlns="" id="{00000000-0008-0000-0700-000070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161961</xdr:rowOff>
    </xdr:from>
    <xdr:to>
      <xdr:col>85</xdr:col>
      <xdr:colOff>126364</xdr:colOff>
      <xdr:row>79</xdr:row>
      <xdr:rowOff>98879</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flipV="1">
          <a:off x="16317595" y="12163461"/>
          <a:ext cx="1269" cy="14799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102706</xdr:rowOff>
    </xdr:from>
    <xdr:ext cx="249299" cy="259045"/>
    <xdr:sp macro="" textlink="">
      <xdr:nvSpPr>
        <xdr:cNvPr id="626" name="災害復旧費最小値テキスト">
          <a:extLst>
            <a:ext uri="{FF2B5EF4-FFF2-40B4-BE49-F238E27FC236}">
              <a16:creationId xmlns:a16="http://schemas.microsoft.com/office/drawing/2014/main" xmlns="" id="{00000000-0008-0000-0700-000072020000}"/>
            </a:ext>
          </a:extLst>
        </xdr:cNvPr>
        <xdr:cNvSpPr txBox="1"/>
      </xdr:nvSpPr>
      <xdr:spPr>
        <a:xfrm>
          <a:off x="16370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27" name="直線コネクタ 626">
          <a:extLst>
            <a:ext uri="{FF2B5EF4-FFF2-40B4-BE49-F238E27FC236}">
              <a16:creationId xmlns:a16="http://schemas.microsoft.com/office/drawing/2014/main" xmlns="" id="{00000000-0008-0000-0700-000073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108638</xdr:rowOff>
    </xdr:from>
    <xdr:ext cx="599010" cy="259045"/>
    <xdr:sp macro="" textlink="">
      <xdr:nvSpPr>
        <xdr:cNvPr id="628" name="災害復旧費最大値テキスト">
          <a:extLst>
            <a:ext uri="{FF2B5EF4-FFF2-40B4-BE49-F238E27FC236}">
              <a16:creationId xmlns:a16="http://schemas.microsoft.com/office/drawing/2014/main" xmlns="" id="{00000000-0008-0000-0700-000074020000}"/>
            </a:ext>
          </a:extLst>
        </xdr:cNvPr>
        <xdr:cNvSpPr txBox="1"/>
      </xdr:nvSpPr>
      <xdr:spPr>
        <a:xfrm>
          <a:off x="16370300" y="11938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135,955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161961</xdr:rowOff>
    </xdr:from>
    <xdr:to>
      <xdr:col>86</xdr:col>
      <xdr:colOff>25400</xdr:colOff>
      <xdr:row>70</xdr:row>
      <xdr:rowOff>161961</xdr:rowOff>
    </xdr:to>
    <xdr:cxnSp macro="">
      <xdr:nvCxnSpPr>
        <xdr:cNvPr id="629" name="直線コネクタ 628">
          <a:extLst>
            <a:ext uri="{FF2B5EF4-FFF2-40B4-BE49-F238E27FC236}">
              <a16:creationId xmlns:a16="http://schemas.microsoft.com/office/drawing/2014/main" xmlns="" id="{00000000-0008-0000-0700-000075020000}"/>
            </a:ext>
          </a:extLst>
        </xdr:cNvPr>
        <xdr:cNvCxnSpPr/>
      </xdr:nvCxnSpPr>
      <xdr:spPr>
        <a:xfrm>
          <a:off x="16230600" y="12163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0" name="直線コネクタ 629">
          <a:extLst>
            <a:ext uri="{FF2B5EF4-FFF2-40B4-BE49-F238E27FC236}">
              <a16:creationId xmlns:a16="http://schemas.microsoft.com/office/drawing/2014/main" xmlns="" id="{00000000-0008-0000-0700-000076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4891</xdr:rowOff>
    </xdr:from>
    <xdr:ext cx="469744" cy="259045"/>
    <xdr:sp macro="" textlink="">
      <xdr:nvSpPr>
        <xdr:cNvPr id="631" name="災害復旧費平均値テキスト">
          <a:extLst>
            <a:ext uri="{FF2B5EF4-FFF2-40B4-BE49-F238E27FC236}">
              <a16:creationId xmlns:a16="http://schemas.microsoft.com/office/drawing/2014/main" xmlns="" id="{00000000-0008-0000-0700-000077020000}"/>
            </a:ext>
          </a:extLst>
        </xdr:cNvPr>
        <xdr:cNvSpPr txBox="1"/>
      </xdr:nvSpPr>
      <xdr:spPr>
        <a:xfrm>
          <a:off x="16370300" y="1337799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153464</xdr:rowOff>
    </xdr:from>
    <xdr:to>
      <xdr:col>85</xdr:col>
      <xdr:colOff>177800</xdr:colOff>
      <xdr:row>79</xdr:row>
      <xdr:rowOff>83614</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6268700" y="1352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3" name="直線コネクタ 632">
          <a:extLst>
            <a:ext uri="{FF2B5EF4-FFF2-40B4-BE49-F238E27FC236}">
              <a16:creationId xmlns:a16="http://schemas.microsoft.com/office/drawing/2014/main" xmlns="" id="{00000000-0008-0000-0700-000079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6691</xdr:rowOff>
    </xdr:from>
    <xdr:to>
      <xdr:col>81</xdr:col>
      <xdr:colOff>101600</xdr:colOff>
      <xdr:row>79</xdr:row>
      <xdr:rowOff>108291</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5430500" y="13551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124818</xdr:rowOff>
    </xdr:from>
    <xdr:ext cx="469744"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5246428" y="1332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36" name="直線コネクタ 635">
          <a:extLst>
            <a:ext uri="{FF2B5EF4-FFF2-40B4-BE49-F238E27FC236}">
              <a16:creationId xmlns:a16="http://schemas.microsoft.com/office/drawing/2014/main" xmlns="" id="{00000000-0008-0000-0700-00007C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30150</xdr:rowOff>
    </xdr:from>
    <xdr:to>
      <xdr:col>76</xdr:col>
      <xdr:colOff>165100</xdr:colOff>
      <xdr:row>79</xdr:row>
      <xdr:rowOff>131750</xdr:rowOff>
    </xdr:to>
    <xdr:sp macro="" textlink="">
      <xdr:nvSpPr>
        <xdr:cNvPr id="637" name="フローチャート: 判断 636">
          <a:extLst>
            <a:ext uri="{FF2B5EF4-FFF2-40B4-BE49-F238E27FC236}">
              <a16:creationId xmlns:a16="http://schemas.microsoft.com/office/drawing/2014/main" xmlns="" id="{00000000-0008-0000-0700-00007D020000}"/>
            </a:ext>
          </a:extLst>
        </xdr:cNvPr>
        <xdr:cNvSpPr/>
      </xdr:nvSpPr>
      <xdr:spPr>
        <a:xfrm>
          <a:off x="14541500" y="13574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148277</xdr:rowOff>
    </xdr:from>
    <xdr:ext cx="469744"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357428" y="13349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39" name="直線コネクタ 638">
          <a:extLst>
            <a:ext uri="{FF2B5EF4-FFF2-40B4-BE49-F238E27FC236}">
              <a16:creationId xmlns:a16="http://schemas.microsoft.com/office/drawing/2014/main" xmlns="" id="{00000000-0008-0000-0700-00007F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18948</xdr:rowOff>
    </xdr:from>
    <xdr:to>
      <xdr:col>72</xdr:col>
      <xdr:colOff>38100</xdr:colOff>
      <xdr:row>79</xdr:row>
      <xdr:rowOff>120548</xdr:rowOff>
    </xdr:to>
    <xdr:sp macro="" textlink="">
      <xdr:nvSpPr>
        <xdr:cNvPr id="640" name="フローチャート: 判断 639">
          <a:extLst>
            <a:ext uri="{FF2B5EF4-FFF2-40B4-BE49-F238E27FC236}">
              <a16:creationId xmlns:a16="http://schemas.microsoft.com/office/drawing/2014/main" xmlns="" id="{00000000-0008-0000-0700-000080020000}"/>
            </a:ext>
          </a:extLst>
        </xdr:cNvPr>
        <xdr:cNvSpPr/>
      </xdr:nvSpPr>
      <xdr:spPr>
        <a:xfrm>
          <a:off x="13652500" y="13563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137075</xdr:rowOff>
    </xdr:from>
    <xdr:ext cx="469744" cy="259045"/>
    <xdr:sp macro="" textlink="">
      <xdr:nvSpPr>
        <xdr:cNvPr id="641" name="テキスト ボックス 640">
          <a:extLst>
            <a:ext uri="{FF2B5EF4-FFF2-40B4-BE49-F238E27FC236}">
              <a16:creationId xmlns:a16="http://schemas.microsoft.com/office/drawing/2014/main" xmlns="" id="{00000000-0008-0000-0700-000081020000}"/>
            </a:ext>
          </a:extLst>
        </xdr:cNvPr>
        <xdr:cNvSpPr txBox="1"/>
      </xdr:nvSpPr>
      <xdr:spPr>
        <a:xfrm>
          <a:off x="13468428" y="1333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30586</xdr:rowOff>
    </xdr:from>
    <xdr:to>
      <xdr:col>67</xdr:col>
      <xdr:colOff>101600</xdr:colOff>
      <xdr:row>79</xdr:row>
      <xdr:rowOff>132186</xdr:rowOff>
    </xdr:to>
    <xdr:sp macro="" textlink="">
      <xdr:nvSpPr>
        <xdr:cNvPr id="642" name="フローチャート: 判断 641">
          <a:extLst>
            <a:ext uri="{FF2B5EF4-FFF2-40B4-BE49-F238E27FC236}">
              <a16:creationId xmlns:a16="http://schemas.microsoft.com/office/drawing/2014/main" xmlns="" id="{00000000-0008-0000-0700-000082020000}"/>
            </a:ext>
          </a:extLst>
        </xdr:cNvPr>
        <xdr:cNvSpPr/>
      </xdr:nvSpPr>
      <xdr:spPr>
        <a:xfrm>
          <a:off x="12763500" y="1357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148713</xdr:rowOff>
    </xdr:from>
    <xdr:ext cx="469744" cy="259045"/>
    <xdr:sp macro="" textlink="">
      <xdr:nvSpPr>
        <xdr:cNvPr id="643" name="テキスト ボックス 642">
          <a:extLst>
            <a:ext uri="{FF2B5EF4-FFF2-40B4-BE49-F238E27FC236}">
              <a16:creationId xmlns:a16="http://schemas.microsoft.com/office/drawing/2014/main" xmlns="" id="{00000000-0008-0000-0700-000083020000}"/>
            </a:ext>
          </a:extLst>
        </xdr:cNvPr>
        <xdr:cNvSpPr txBox="1"/>
      </xdr:nvSpPr>
      <xdr:spPr>
        <a:xfrm>
          <a:off x="12579428" y="133503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xmlns="" id="{00000000-0008-0000-0700-000085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xmlns="" id="{00000000-0008-0000-0700-000087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134456</xdr:rowOff>
    </xdr:from>
    <xdr:ext cx="249299" cy="259045"/>
    <xdr:sp macro="" textlink="">
      <xdr:nvSpPr>
        <xdr:cNvPr id="650" name="災害復旧費該当値テキスト">
          <a:extLst>
            <a:ext uri="{FF2B5EF4-FFF2-40B4-BE49-F238E27FC236}">
              <a16:creationId xmlns:a16="http://schemas.microsoft.com/office/drawing/2014/main" xmlns="" id="{00000000-0008-0000-0700-00008A020000}"/>
            </a:ext>
          </a:extLst>
        </xdr:cNvPr>
        <xdr:cNvSpPr txBox="1"/>
      </xdr:nvSpPr>
      <xdr:spPr>
        <a:xfrm>
          <a:off x="16370300" y="135075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1" name="楕円 650">
          <a:extLst>
            <a:ext uri="{FF2B5EF4-FFF2-40B4-BE49-F238E27FC236}">
              <a16:creationId xmlns:a16="http://schemas.microsoft.com/office/drawing/2014/main" xmlns="" id="{00000000-0008-0000-0700-00008B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2" name="テキスト ボックス 651">
          <a:extLst>
            <a:ext uri="{FF2B5EF4-FFF2-40B4-BE49-F238E27FC236}">
              <a16:creationId xmlns:a16="http://schemas.microsoft.com/office/drawing/2014/main" xmlns="" id="{00000000-0008-0000-0700-00008C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3" name="楕円 652">
          <a:extLst>
            <a:ext uri="{FF2B5EF4-FFF2-40B4-BE49-F238E27FC236}">
              <a16:creationId xmlns:a16="http://schemas.microsoft.com/office/drawing/2014/main" xmlns="" id="{00000000-0008-0000-0700-00008D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4" name="テキスト ボックス 653">
          <a:extLst>
            <a:ext uri="{FF2B5EF4-FFF2-40B4-BE49-F238E27FC236}">
              <a16:creationId xmlns:a16="http://schemas.microsoft.com/office/drawing/2014/main" xmlns="" id="{00000000-0008-0000-0700-00008E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5" name="楕円 654">
          <a:extLst>
            <a:ext uri="{FF2B5EF4-FFF2-40B4-BE49-F238E27FC236}">
              <a16:creationId xmlns:a16="http://schemas.microsoft.com/office/drawing/2014/main" xmlns="" id="{00000000-0008-0000-0700-00008F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xmlns="" id="{00000000-0008-0000-0700-000090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57" name="楕円 656">
          <a:extLst>
            <a:ext uri="{FF2B5EF4-FFF2-40B4-BE49-F238E27FC236}">
              <a16:creationId xmlns:a16="http://schemas.microsoft.com/office/drawing/2014/main" xmlns="" id="{00000000-0008-0000-0700-000091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xmlns="" id="{00000000-0008-0000-0700-000092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9" name="正方形/長方形 658">
          <a:extLst>
            <a:ext uri="{FF2B5EF4-FFF2-40B4-BE49-F238E27FC236}">
              <a16:creationId xmlns:a16="http://schemas.microsoft.com/office/drawing/2014/main" xmlns="" id="{00000000-0008-0000-0700-000093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0" name="正方形/長方形 659">
          <a:extLst>
            <a:ext uri="{FF2B5EF4-FFF2-40B4-BE49-F238E27FC236}">
              <a16:creationId xmlns:a16="http://schemas.microsoft.com/office/drawing/2014/main" xmlns="" id="{00000000-0008-0000-0700-000094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1" name="正方形/長方形 660">
          <a:extLst>
            <a:ext uri="{FF2B5EF4-FFF2-40B4-BE49-F238E27FC236}">
              <a16:creationId xmlns:a16="http://schemas.microsoft.com/office/drawing/2014/main" xmlns="" id="{00000000-0008-0000-0700-000095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2" name="正方形/長方形 661">
          <a:extLst>
            <a:ext uri="{FF2B5EF4-FFF2-40B4-BE49-F238E27FC236}">
              <a16:creationId xmlns:a16="http://schemas.microsoft.com/office/drawing/2014/main" xmlns="" id="{00000000-0008-0000-0700-000096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3" name="正方形/長方形 662">
          <a:extLst>
            <a:ext uri="{FF2B5EF4-FFF2-40B4-BE49-F238E27FC236}">
              <a16:creationId xmlns:a16="http://schemas.microsoft.com/office/drawing/2014/main" xmlns="" id="{00000000-0008-0000-0700-000097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4" name="正方形/長方形 663">
          <a:extLst>
            <a:ext uri="{FF2B5EF4-FFF2-40B4-BE49-F238E27FC236}">
              <a16:creationId xmlns:a16="http://schemas.microsoft.com/office/drawing/2014/main" xmlns="" id="{00000000-0008-0000-0700-000098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5" name="正方形/長方形 664">
          <a:extLst>
            <a:ext uri="{FF2B5EF4-FFF2-40B4-BE49-F238E27FC236}">
              <a16:creationId xmlns:a16="http://schemas.microsoft.com/office/drawing/2014/main" xmlns="" id="{00000000-0008-0000-0700-000099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6" name="正方形/長方形 665">
          <a:extLst>
            <a:ext uri="{FF2B5EF4-FFF2-40B4-BE49-F238E27FC236}">
              <a16:creationId xmlns:a16="http://schemas.microsoft.com/office/drawing/2014/main" xmlns="" id="{00000000-0008-0000-0700-00009A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7" name="テキスト ボックス 666">
          <a:extLst>
            <a:ext uri="{FF2B5EF4-FFF2-40B4-BE49-F238E27FC236}">
              <a16:creationId xmlns:a16="http://schemas.microsoft.com/office/drawing/2014/main" xmlns="" id="{00000000-0008-0000-0700-00009B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8" name="直線コネクタ 667">
          <a:extLst>
            <a:ext uri="{FF2B5EF4-FFF2-40B4-BE49-F238E27FC236}">
              <a16:creationId xmlns:a16="http://schemas.microsoft.com/office/drawing/2014/main" xmlns="" id="{00000000-0008-0000-0700-00009C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3" name="直線コネクタ 672">
          <a:extLst>
            <a:ext uri="{FF2B5EF4-FFF2-40B4-BE49-F238E27FC236}">
              <a16:creationId xmlns:a16="http://schemas.microsoft.com/office/drawing/2014/main" xmlns="" id="{00000000-0008-0000-0700-0000A1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4" name="テキスト ボックス 673">
          <a:extLst>
            <a:ext uri="{FF2B5EF4-FFF2-40B4-BE49-F238E27FC236}">
              <a16:creationId xmlns:a16="http://schemas.microsoft.com/office/drawing/2014/main" xmlns="" id="{00000000-0008-0000-0700-0000A2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5" name="直線コネクタ 674">
          <a:extLst>
            <a:ext uri="{FF2B5EF4-FFF2-40B4-BE49-F238E27FC236}">
              <a16:creationId xmlns:a16="http://schemas.microsoft.com/office/drawing/2014/main" xmlns="" id="{00000000-0008-0000-0700-0000A3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6" name="テキスト ボックス 675">
          <a:extLst>
            <a:ext uri="{FF2B5EF4-FFF2-40B4-BE49-F238E27FC236}">
              <a16:creationId xmlns:a16="http://schemas.microsoft.com/office/drawing/2014/main" xmlns="" id="{00000000-0008-0000-0700-0000A4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7" name="直線コネクタ 676">
          <a:extLst>
            <a:ext uri="{FF2B5EF4-FFF2-40B4-BE49-F238E27FC236}">
              <a16:creationId xmlns:a16="http://schemas.microsoft.com/office/drawing/2014/main" xmlns="" id="{00000000-0008-0000-0700-0000A5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8" name="テキスト ボックス 677">
          <a:extLst>
            <a:ext uri="{FF2B5EF4-FFF2-40B4-BE49-F238E27FC236}">
              <a16:creationId xmlns:a16="http://schemas.microsoft.com/office/drawing/2014/main" xmlns="" id="{00000000-0008-0000-0700-0000A6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9" name="公債費グラフ枠">
          <a:extLst>
            <a:ext uri="{FF2B5EF4-FFF2-40B4-BE49-F238E27FC236}">
              <a16:creationId xmlns:a16="http://schemas.microsoft.com/office/drawing/2014/main" xmlns="" id="{00000000-0008-0000-0700-0000A7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84572</xdr:rowOff>
    </xdr:from>
    <xdr:to>
      <xdr:col>85</xdr:col>
      <xdr:colOff>126364</xdr:colOff>
      <xdr:row>98</xdr:row>
      <xdr:rowOff>132454</xdr:rowOff>
    </xdr:to>
    <xdr:cxnSp macro="">
      <xdr:nvCxnSpPr>
        <xdr:cNvPr id="680" name="直線コネクタ 679">
          <a:extLst>
            <a:ext uri="{FF2B5EF4-FFF2-40B4-BE49-F238E27FC236}">
              <a16:creationId xmlns:a16="http://schemas.microsoft.com/office/drawing/2014/main" xmlns="" id="{00000000-0008-0000-0700-0000A8020000}"/>
            </a:ext>
          </a:extLst>
        </xdr:cNvPr>
        <xdr:cNvCxnSpPr/>
      </xdr:nvCxnSpPr>
      <xdr:spPr>
        <a:xfrm flipV="1">
          <a:off x="16317595" y="15857972"/>
          <a:ext cx="1269" cy="10765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136281</xdr:rowOff>
    </xdr:from>
    <xdr:ext cx="469744" cy="259045"/>
    <xdr:sp macro="" textlink="">
      <xdr:nvSpPr>
        <xdr:cNvPr id="681" name="公債費最小値テキスト">
          <a:extLst>
            <a:ext uri="{FF2B5EF4-FFF2-40B4-BE49-F238E27FC236}">
              <a16:creationId xmlns:a16="http://schemas.microsoft.com/office/drawing/2014/main" xmlns="" id="{00000000-0008-0000-0700-0000A9020000}"/>
            </a:ext>
          </a:extLst>
        </xdr:cNvPr>
        <xdr:cNvSpPr txBox="1"/>
      </xdr:nvSpPr>
      <xdr:spPr>
        <a:xfrm>
          <a:off x="16370300" y="16938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132454</xdr:rowOff>
    </xdr:from>
    <xdr:to>
      <xdr:col>86</xdr:col>
      <xdr:colOff>25400</xdr:colOff>
      <xdr:row>98</xdr:row>
      <xdr:rowOff>132454</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6230600" y="16934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31249</xdr:rowOff>
    </xdr:from>
    <xdr:ext cx="599010" cy="259045"/>
    <xdr:sp macro="" textlink="">
      <xdr:nvSpPr>
        <xdr:cNvPr id="683" name="公債費最大値テキスト">
          <a:extLst>
            <a:ext uri="{FF2B5EF4-FFF2-40B4-BE49-F238E27FC236}">
              <a16:creationId xmlns:a16="http://schemas.microsoft.com/office/drawing/2014/main" xmlns="" id="{00000000-0008-0000-0700-0000AB020000}"/>
            </a:ext>
          </a:extLst>
        </xdr:cNvPr>
        <xdr:cNvSpPr txBox="1"/>
      </xdr:nvSpPr>
      <xdr:spPr>
        <a:xfrm>
          <a:off x="16370300" y="156331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237,058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84572</xdr:rowOff>
    </xdr:from>
    <xdr:to>
      <xdr:col>86</xdr:col>
      <xdr:colOff>25400</xdr:colOff>
      <xdr:row>92</xdr:row>
      <xdr:rowOff>84572</xdr:rowOff>
    </xdr:to>
    <xdr:cxnSp macro="">
      <xdr:nvCxnSpPr>
        <xdr:cNvPr id="684" name="直線コネクタ 683">
          <a:extLst>
            <a:ext uri="{FF2B5EF4-FFF2-40B4-BE49-F238E27FC236}">
              <a16:creationId xmlns:a16="http://schemas.microsoft.com/office/drawing/2014/main" xmlns="" id="{00000000-0008-0000-0700-0000AC020000}"/>
            </a:ext>
          </a:extLst>
        </xdr:cNvPr>
        <xdr:cNvCxnSpPr/>
      </xdr:nvCxnSpPr>
      <xdr:spPr>
        <a:xfrm>
          <a:off x="16230600" y="158579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89486</xdr:rowOff>
    </xdr:from>
    <xdr:to>
      <xdr:col>85</xdr:col>
      <xdr:colOff>127000</xdr:colOff>
      <xdr:row>98</xdr:row>
      <xdr:rowOff>89883</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flipV="1">
          <a:off x="15481300" y="16891586"/>
          <a:ext cx="838200" cy="3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44487</xdr:rowOff>
    </xdr:from>
    <xdr:ext cx="534377" cy="259045"/>
    <xdr:sp macro="" textlink="">
      <xdr:nvSpPr>
        <xdr:cNvPr id="686" name="公債費平均値テキスト">
          <a:extLst>
            <a:ext uri="{FF2B5EF4-FFF2-40B4-BE49-F238E27FC236}">
              <a16:creationId xmlns:a16="http://schemas.microsoft.com/office/drawing/2014/main" xmlns="" id="{00000000-0008-0000-0700-0000AE020000}"/>
            </a:ext>
          </a:extLst>
        </xdr:cNvPr>
        <xdr:cNvSpPr txBox="1"/>
      </xdr:nvSpPr>
      <xdr:spPr>
        <a:xfrm>
          <a:off x="16370300" y="165036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21610</xdr:rowOff>
    </xdr:from>
    <xdr:to>
      <xdr:col>85</xdr:col>
      <xdr:colOff>177800</xdr:colOff>
      <xdr:row>97</xdr:row>
      <xdr:rowOff>123210</xdr:rowOff>
    </xdr:to>
    <xdr:sp macro="" textlink="">
      <xdr:nvSpPr>
        <xdr:cNvPr id="687" name="フローチャート: 判断 686">
          <a:extLst>
            <a:ext uri="{FF2B5EF4-FFF2-40B4-BE49-F238E27FC236}">
              <a16:creationId xmlns:a16="http://schemas.microsoft.com/office/drawing/2014/main" xmlns="" id="{00000000-0008-0000-0700-0000AF020000}"/>
            </a:ext>
          </a:extLst>
        </xdr:cNvPr>
        <xdr:cNvSpPr/>
      </xdr:nvSpPr>
      <xdr:spPr>
        <a:xfrm>
          <a:off x="16268700" y="1665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82431</xdr:rowOff>
    </xdr:from>
    <xdr:to>
      <xdr:col>81</xdr:col>
      <xdr:colOff>50800</xdr:colOff>
      <xdr:row>98</xdr:row>
      <xdr:rowOff>89883</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4592300" y="16884531"/>
          <a:ext cx="889000" cy="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17545</xdr:rowOff>
    </xdr:from>
    <xdr:to>
      <xdr:col>81</xdr:col>
      <xdr:colOff>101600</xdr:colOff>
      <xdr:row>97</xdr:row>
      <xdr:rowOff>119145</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5430500" y="16648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135672</xdr:rowOff>
    </xdr:from>
    <xdr:ext cx="534377"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5214111" y="164234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81600</xdr:rowOff>
    </xdr:from>
    <xdr:to>
      <xdr:col>76</xdr:col>
      <xdr:colOff>114300</xdr:colOff>
      <xdr:row>98</xdr:row>
      <xdr:rowOff>82431</xdr:rowOff>
    </xdr:to>
    <xdr:cxnSp macro="">
      <xdr:nvCxnSpPr>
        <xdr:cNvPr id="691" name="直線コネクタ 690">
          <a:extLst>
            <a:ext uri="{FF2B5EF4-FFF2-40B4-BE49-F238E27FC236}">
              <a16:creationId xmlns:a16="http://schemas.microsoft.com/office/drawing/2014/main" xmlns="" id="{00000000-0008-0000-0700-0000B3020000}"/>
            </a:ext>
          </a:extLst>
        </xdr:cNvPr>
        <xdr:cNvCxnSpPr/>
      </xdr:nvCxnSpPr>
      <xdr:spPr>
        <a:xfrm>
          <a:off x="13703300" y="16883700"/>
          <a:ext cx="889000" cy="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26036</xdr:rowOff>
    </xdr:from>
    <xdr:to>
      <xdr:col>76</xdr:col>
      <xdr:colOff>165100</xdr:colOff>
      <xdr:row>97</xdr:row>
      <xdr:rowOff>127636</xdr:rowOff>
    </xdr:to>
    <xdr:sp macro="" textlink="">
      <xdr:nvSpPr>
        <xdr:cNvPr id="692" name="フローチャート: 判断 691">
          <a:extLst>
            <a:ext uri="{FF2B5EF4-FFF2-40B4-BE49-F238E27FC236}">
              <a16:creationId xmlns:a16="http://schemas.microsoft.com/office/drawing/2014/main" xmlns="" id="{00000000-0008-0000-0700-0000B4020000}"/>
            </a:ext>
          </a:extLst>
        </xdr:cNvPr>
        <xdr:cNvSpPr/>
      </xdr:nvSpPr>
      <xdr:spPr>
        <a:xfrm>
          <a:off x="14541500" y="16656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144163</xdr:rowOff>
    </xdr:from>
    <xdr:ext cx="534377"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4325111" y="16431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81600</xdr:rowOff>
    </xdr:from>
    <xdr:to>
      <xdr:col>71</xdr:col>
      <xdr:colOff>177800</xdr:colOff>
      <xdr:row>98</xdr:row>
      <xdr:rowOff>84703</xdr:rowOff>
    </xdr:to>
    <xdr:cxnSp macro="">
      <xdr:nvCxnSpPr>
        <xdr:cNvPr id="694" name="直線コネクタ 693">
          <a:extLst>
            <a:ext uri="{FF2B5EF4-FFF2-40B4-BE49-F238E27FC236}">
              <a16:creationId xmlns:a16="http://schemas.microsoft.com/office/drawing/2014/main" xmlns="" id="{00000000-0008-0000-0700-0000B6020000}"/>
            </a:ext>
          </a:extLst>
        </xdr:cNvPr>
        <xdr:cNvCxnSpPr/>
      </xdr:nvCxnSpPr>
      <xdr:spPr>
        <a:xfrm flipV="1">
          <a:off x="12814300" y="16883700"/>
          <a:ext cx="889000" cy="3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29728</xdr:rowOff>
    </xdr:from>
    <xdr:to>
      <xdr:col>72</xdr:col>
      <xdr:colOff>38100</xdr:colOff>
      <xdr:row>97</xdr:row>
      <xdr:rowOff>131328</xdr:rowOff>
    </xdr:to>
    <xdr:sp macro="" textlink="">
      <xdr:nvSpPr>
        <xdr:cNvPr id="695" name="フローチャート: 判断 694">
          <a:extLst>
            <a:ext uri="{FF2B5EF4-FFF2-40B4-BE49-F238E27FC236}">
              <a16:creationId xmlns:a16="http://schemas.microsoft.com/office/drawing/2014/main" xmlns="" id="{00000000-0008-0000-0700-0000B7020000}"/>
            </a:ext>
          </a:extLst>
        </xdr:cNvPr>
        <xdr:cNvSpPr/>
      </xdr:nvSpPr>
      <xdr:spPr>
        <a:xfrm>
          <a:off x="13652500" y="166603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147855</xdr:rowOff>
    </xdr:from>
    <xdr:ext cx="534377"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436111" y="1643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33775</xdr:rowOff>
    </xdr:from>
    <xdr:to>
      <xdr:col>67</xdr:col>
      <xdr:colOff>101600</xdr:colOff>
      <xdr:row>97</xdr:row>
      <xdr:rowOff>135375</xdr:rowOff>
    </xdr:to>
    <xdr:sp macro="" textlink="">
      <xdr:nvSpPr>
        <xdr:cNvPr id="697" name="フローチャート: 判断 696">
          <a:extLst>
            <a:ext uri="{FF2B5EF4-FFF2-40B4-BE49-F238E27FC236}">
              <a16:creationId xmlns:a16="http://schemas.microsoft.com/office/drawing/2014/main" xmlns="" id="{00000000-0008-0000-0700-0000B9020000}"/>
            </a:ext>
          </a:extLst>
        </xdr:cNvPr>
        <xdr:cNvSpPr/>
      </xdr:nvSpPr>
      <xdr:spPr>
        <a:xfrm>
          <a:off x="12763500" y="16664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151902</xdr:rowOff>
    </xdr:from>
    <xdr:ext cx="534377" cy="259045"/>
    <xdr:sp macro="" textlink="">
      <xdr:nvSpPr>
        <xdr:cNvPr id="698" name="テキスト ボックス 697">
          <a:extLst>
            <a:ext uri="{FF2B5EF4-FFF2-40B4-BE49-F238E27FC236}">
              <a16:creationId xmlns:a16="http://schemas.microsoft.com/office/drawing/2014/main" xmlns="" id="{00000000-0008-0000-0700-0000BA020000}"/>
            </a:ext>
          </a:extLst>
        </xdr:cNvPr>
        <xdr:cNvSpPr txBox="1"/>
      </xdr:nvSpPr>
      <xdr:spPr>
        <a:xfrm>
          <a:off x="12547111" y="16439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xmlns="" id="{00000000-0008-0000-0700-0000BB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xmlns="" id="{00000000-0008-0000-0700-0000BC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xmlns="" id="{00000000-0008-0000-0700-0000BE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38686</xdr:rowOff>
    </xdr:from>
    <xdr:to>
      <xdr:col>85</xdr:col>
      <xdr:colOff>177800</xdr:colOff>
      <xdr:row>98</xdr:row>
      <xdr:rowOff>140286</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6268700" y="16840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125063</xdr:rowOff>
    </xdr:from>
    <xdr:ext cx="534377" cy="259045"/>
    <xdr:sp macro="" textlink="">
      <xdr:nvSpPr>
        <xdr:cNvPr id="705" name="公債費該当値テキスト">
          <a:extLst>
            <a:ext uri="{FF2B5EF4-FFF2-40B4-BE49-F238E27FC236}">
              <a16:creationId xmlns:a16="http://schemas.microsoft.com/office/drawing/2014/main" xmlns="" id="{00000000-0008-0000-0700-0000C1020000}"/>
            </a:ext>
          </a:extLst>
        </xdr:cNvPr>
        <xdr:cNvSpPr txBox="1"/>
      </xdr:nvSpPr>
      <xdr:spPr>
        <a:xfrm>
          <a:off x="16370300" y="16755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39083</xdr:rowOff>
    </xdr:from>
    <xdr:to>
      <xdr:col>81</xdr:col>
      <xdr:colOff>101600</xdr:colOff>
      <xdr:row>98</xdr:row>
      <xdr:rowOff>140683</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5430500" y="1684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131810</xdr:rowOff>
    </xdr:from>
    <xdr:ext cx="534377"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5214111" y="169339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31631</xdr:rowOff>
    </xdr:from>
    <xdr:to>
      <xdr:col>76</xdr:col>
      <xdr:colOff>165100</xdr:colOff>
      <xdr:row>98</xdr:row>
      <xdr:rowOff>133231</xdr:rowOff>
    </xdr:to>
    <xdr:sp macro="" textlink="">
      <xdr:nvSpPr>
        <xdr:cNvPr id="708" name="楕円 707">
          <a:extLst>
            <a:ext uri="{FF2B5EF4-FFF2-40B4-BE49-F238E27FC236}">
              <a16:creationId xmlns:a16="http://schemas.microsoft.com/office/drawing/2014/main" xmlns="" id="{00000000-0008-0000-0700-0000C4020000}"/>
            </a:ext>
          </a:extLst>
        </xdr:cNvPr>
        <xdr:cNvSpPr/>
      </xdr:nvSpPr>
      <xdr:spPr>
        <a:xfrm>
          <a:off x="14541500" y="16833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124358</xdr:rowOff>
    </xdr:from>
    <xdr:ext cx="534377" cy="259045"/>
    <xdr:sp macro="" textlink="">
      <xdr:nvSpPr>
        <xdr:cNvPr id="709" name="テキスト ボックス 708">
          <a:extLst>
            <a:ext uri="{FF2B5EF4-FFF2-40B4-BE49-F238E27FC236}">
              <a16:creationId xmlns:a16="http://schemas.microsoft.com/office/drawing/2014/main" xmlns="" id="{00000000-0008-0000-0700-0000C5020000}"/>
            </a:ext>
          </a:extLst>
        </xdr:cNvPr>
        <xdr:cNvSpPr txBox="1"/>
      </xdr:nvSpPr>
      <xdr:spPr>
        <a:xfrm>
          <a:off x="14325111" y="1692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30800</xdr:rowOff>
    </xdr:from>
    <xdr:to>
      <xdr:col>72</xdr:col>
      <xdr:colOff>38100</xdr:colOff>
      <xdr:row>98</xdr:row>
      <xdr:rowOff>132400</xdr:rowOff>
    </xdr:to>
    <xdr:sp macro="" textlink="">
      <xdr:nvSpPr>
        <xdr:cNvPr id="710" name="楕円 709">
          <a:extLst>
            <a:ext uri="{FF2B5EF4-FFF2-40B4-BE49-F238E27FC236}">
              <a16:creationId xmlns:a16="http://schemas.microsoft.com/office/drawing/2014/main" xmlns="" id="{00000000-0008-0000-0700-0000C6020000}"/>
            </a:ext>
          </a:extLst>
        </xdr:cNvPr>
        <xdr:cNvSpPr/>
      </xdr:nvSpPr>
      <xdr:spPr>
        <a:xfrm>
          <a:off x="13652500" y="168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123527</xdr:rowOff>
    </xdr:from>
    <xdr:ext cx="534377" cy="259045"/>
    <xdr:sp macro="" textlink="">
      <xdr:nvSpPr>
        <xdr:cNvPr id="711" name="テキスト ボックス 710">
          <a:extLst>
            <a:ext uri="{FF2B5EF4-FFF2-40B4-BE49-F238E27FC236}">
              <a16:creationId xmlns:a16="http://schemas.microsoft.com/office/drawing/2014/main" xmlns="" id="{00000000-0008-0000-0700-0000C7020000}"/>
            </a:ext>
          </a:extLst>
        </xdr:cNvPr>
        <xdr:cNvSpPr txBox="1"/>
      </xdr:nvSpPr>
      <xdr:spPr>
        <a:xfrm>
          <a:off x="13436111" y="16925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33903</xdr:rowOff>
    </xdr:from>
    <xdr:to>
      <xdr:col>67</xdr:col>
      <xdr:colOff>101600</xdr:colOff>
      <xdr:row>98</xdr:row>
      <xdr:rowOff>135503</xdr:rowOff>
    </xdr:to>
    <xdr:sp macro="" textlink="">
      <xdr:nvSpPr>
        <xdr:cNvPr id="712" name="楕円 711">
          <a:extLst>
            <a:ext uri="{FF2B5EF4-FFF2-40B4-BE49-F238E27FC236}">
              <a16:creationId xmlns:a16="http://schemas.microsoft.com/office/drawing/2014/main" xmlns="" id="{00000000-0008-0000-0700-0000C8020000}"/>
            </a:ext>
          </a:extLst>
        </xdr:cNvPr>
        <xdr:cNvSpPr/>
      </xdr:nvSpPr>
      <xdr:spPr>
        <a:xfrm>
          <a:off x="12763500" y="168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126630</xdr:rowOff>
    </xdr:from>
    <xdr:ext cx="534377" cy="259045"/>
    <xdr:sp macro="" textlink="">
      <xdr:nvSpPr>
        <xdr:cNvPr id="713" name="テキスト ボックス 712">
          <a:extLst>
            <a:ext uri="{FF2B5EF4-FFF2-40B4-BE49-F238E27FC236}">
              <a16:creationId xmlns:a16="http://schemas.microsoft.com/office/drawing/2014/main" xmlns="" id="{00000000-0008-0000-0700-0000C9020000}"/>
            </a:ext>
          </a:extLst>
        </xdr:cNvPr>
        <xdr:cNvSpPr txBox="1"/>
      </xdr:nvSpPr>
      <xdr:spPr>
        <a:xfrm>
          <a:off x="12547111" y="169287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6" name="正方形/長方形 715">
          <a:extLst>
            <a:ext uri="{FF2B5EF4-FFF2-40B4-BE49-F238E27FC236}">
              <a16:creationId xmlns:a16="http://schemas.microsoft.com/office/drawing/2014/main" xmlns="" id="{00000000-0008-0000-0700-0000CC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7" name="正方形/長方形 716">
          <a:extLst>
            <a:ext uri="{FF2B5EF4-FFF2-40B4-BE49-F238E27FC236}">
              <a16:creationId xmlns:a16="http://schemas.microsoft.com/office/drawing/2014/main" xmlns="" id="{00000000-0008-0000-0700-0000CD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8" name="正方形/長方形 717">
          <a:extLst>
            <a:ext uri="{FF2B5EF4-FFF2-40B4-BE49-F238E27FC236}">
              <a16:creationId xmlns:a16="http://schemas.microsoft.com/office/drawing/2014/main" xmlns="" id="{00000000-0008-0000-0700-0000CE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9" name="正方形/長方形 718">
          <a:extLst>
            <a:ext uri="{FF2B5EF4-FFF2-40B4-BE49-F238E27FC236}">
              <a16:creationId xmlns:a16="http://schemas.microsoft.com/office/drawing/2014/main" xmlns="" id="{00000000-0008-0000-0700-0000CF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0" name="正方形/長方形 719">
          <a:extLst>
            <a:ext uri="{FF2B5EF4-FFF2-40B4-BE49-F238E27FC236}">
              <a16:creationId xmlns:a16="http://schemas.microsoft.com/office/drawing/2014/main" xmlns="" id="{00000000-0008-0000-0700-0000D0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1" name="正方形/長方形 720">
          <a:extLst>
            <a:ext uri="{FF2B5EF4-FFF2-40B4-BE49-F238E27FC236}">
              <a16:creationId xmlns:a16="http://schemas.microsoft.com/office/drawing/2014/main" xmlns="" id="{00000000-0008-0000-0700-0000D1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2" name="テキスト ボックス 721">
          <a:extLst>
            <a:ext uri="{FF2B5EF4-FFF2-40B4-BE49-F238E27FC236}">
              <a16:creationId xmlns:a16="http://schemas.microsoft.com/office/drawing/2014/main" xmlns="" id="{00000000-0008-0000-0700-0000D2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3" name="直線コネクタ 722">
          <a:extLst>
            <a:ext uri="{FF2B5EF4-FFF2-40B4-BE49-F238E27FC236}">
              <a16:creationId xmlns:a16="http://schemas.microsoft.com/office/drawing/2014/main" xmlns="" id="{00000000-0008-0000-0700-0000D3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32</xdr:row>
      <xdr:rowOff>111777</xdr:rowOff>
    </xdr:from>
    <xdr:ext cx="377026"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910974" y="5598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0" name="直線コネクタ 729">
          <a:extLst>
            <a:ext uri="{FF2B5EF4-FFF2-40B4-BE49-F238E27FC236}">
              <a16:creationId xmlns:a16="http://schemas.microsoft.com/office/drawing/2014/main" xmlns="" id="{00000000-0008-0000-0700-0000DA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29</xdr:row>
      <xdr:rowOff>168927</xdr:rowOff>
    </xdr:from>
    <xdr:ext cx="377026" cy="259045"/>
    <xdr:sp macro="" textlink="">
      <xdr:nvSpPr>
        <xdr:cNvPr id="731" name="テキスト ボックス 730">
          <a:extLst>
            <a:ext uri="{FF2B5EF4-FFF2-40B4-BE49-F238E27FC236}">
              <a16:creationId xmlns:a16="http://schemas.microsoft.com/office/drawing/2014/main" xmlns="" id="{00000000-0008-0000-0700-0000DB020000}"/>
            </a:ext>
          </a:extLst>
        </xdr:cNvPr>
        <xdr:cNvSpPr txBox="1"/>
      </xdr:nvSpPr>
      <xdr:spPr>
        <a:xfrm>
          <a:off x="17910974" y="5140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2" name="直線コネクタ 731">
          <a:extLst>
            <a:ext uri="{FF2B5EF4-FFF2-40B4-BE49-F238E27FC236}">
              <a16:creationId xmlns:a16="http://schemas.microsoft.com/office/drawing/2014/main" xmlns=""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27</xdr:row>
      <xdr:rowOff>54627</xdr:rowOff>
    </xdr:from>
    <xdr:ext cx="377026" cy="259045"/>
    <xdr:sp macro="" textlink="">
      <xdr:nvSpPr>
        <xdr:cNvPr id="733" name="テキスト ボックス 732">
          <a:extLst>
            <a:ext uri="{FF2B5EF4-FFF2-40B4-BE49-F238E27FC236}">
              <a16:creationId xmlns:a16="http://schemas.microsoft.com/office/drawing/2014/main" xmlns="" id="{00000000-0008-0000-0700-0000DD020000}"/>
            </a:ext>
          </a:extLst>
        </xdr:cNvPr>
        <xdr:cNvSpPr txBox="1"/>
      </xdr:nvSpPr>
      <xdr:spPr>
        <a:xfrm>
          <a:off x="17910974" y="468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4" name="諸支出金グラフ枠">
          <a:extLst>
            <a:ext uri="{FF2B5EF4-FFF2-40B4-BE49-F238E27FC236}">
              <a16:creationId xmlns:a16="http://schemas.microsoft.com/office/drawing/2014/main" xmlns=""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80264</xdr:rowOff>
    </xdr:from>
    <xdr:to>
      <xdr:col>116</xdr:col>
      <xdr:colOff>62864</xdr:colOff>
      <xdr:row>38</xdr:row>
      <xdr:rowOff>139700</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flipV="1">
          <a:off x="22159595" y="5395214"/>
          <a:ext cx="1269"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162323</xdr:rowOff>
    </xdr:from>
    <xdr:ext cx="249299" cy="259045"/>
    <xdr:sp macro="" textlink="">
      <xdr:nvSpPr>
        <xdr:cNvPr id="736" name="諸支出金最小値テキスト">
          <a:extLst>
            <a:ext uri="{FF2B5EF4-FFF2-40B4-BE49-F238E27FC236}">
              <a16:creationId xmlns:a16="http://schemas.microsoft.com/office/drawing/2014/main" xmlns="" id="{00000000-0008-0000-0700-0000E0020000}"/>
            </a:ext>
          </a:extLst>
        </xdr:cNvPr>
        <xdr:cNvSpPr txBox="1"/>
      </xdr:nvSpPr>
      <xdr:spPr>
        <a:xfrm>
          <a:off x="22212300" y="6677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7" name="直線コネクタ 736">
          <a:extLst>
            <a:ext uri="{FF2B5EF4-FFF2-40B4-BE49-F238E27FC236}">
              <a16:creationId xmlns:a16="http://schemas.microsoft.com/office/drawing/2014/main" xmlns="" id="{00000000-0008-0000-0700-0000E1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26941</xdr:rowOff>
    </xdr:from>
    <xdr:ext cx="378565" cy="259045"/>
    <xdr:sp macro="" textlink="">
      <xdr:nvSpPr>
        <xdr:cNvPr id="738" name="諸支出金最大値テキスト">
          <a:extLst>
            <a:ext uri="{FF2B5EF4-FFF2-40B4-BE49-F238E27FC236}">
              <a16:creationId xmlns:a16="http://schemas.microsoft.com/office/drawing/2014/main" xmlns="" id="{00000000-0008-0000-0700-0000E2020000}"/>
            </a:ext>
          </a:extLst>
        </xdr:cNvPr>
        <xdr:cNvSpPr txBox="1"/>
      </xdr:nvSpPr>
      <xdr:spPr>
        <a:xfrm>
          <a:off x="22212300" y="51704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551</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80264</xdr:rowOff>
    </xdr:from>
    <xdr:to>
      <xdr:col>116</xdr:col>
      <xdr:colOff>152400</xdr:colOff>
      <xdr:row>31</xdr:row>
      <xdr:rowOff>80264</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2072600" y="5395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0" name="直線コネクタ 739">
          <a:extLst>
            <a:ext uri="{FF2B5EF4-FFF2-40B4-BE49-F238E27FC236}">
              <a16:creationId xmlns:a16="http://schemas.microsoft.com/office/drawing/2014/main" xmlns="" id="{00000000-0008-0000-0700-0000E4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79773</xdr:rowOff>
    </xdr:from>
    <xdr:ext cx="313932" cy="259045"/>
    <xdr:sp macro="" textlink="">
      <xdr:nvSpPr>
        <xdr:cNvPr id="741" name="諸支出金平均値テキスト">
          <a:extLst>
            <a:ext uri="{FF2B5EF4-FFF2-40B4-BE49-F238E27FC236}">
              <a16:creationId xmlns:a16="http://schemas.microsoft.com/office/drawing/2014/main" xmlns="" id="{00000000-0008-0000-0700-0000E5020000}"/>
            </a:ext>
          </a:extLst>
        </xdr:cNvPr>
        <xdr:cNvSpPr txBox="1"/>
      </xdr:nvSpPr>
      <xdr:spPr>
        <a:xfrm>
          <a:off x="22212300" y="64234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56896</xdr:rowOff>
    </xdr:from>
    <xdr:to>
      <xdr:col>116</xdr:col>
      <xdr:colOff>114300</xdr:colOff>
      <xdr:row>38</xdr:row>
      <xdr:rowOff>158496</xdr:rowOff>
    </xdr:to>
    <xdr:sp macro="" textlink="">
      <xdr:nvSpPr>
        <xdr:cNvPr id="742" name="フローチャート: 判断 741">
          <a:extLst>
            <a:ext uri="{FF2B5EF4-FFF2-40B4-BE49-F238E27FC236}">
              <a16:creationId xmlns:a16="http://schemas.microsoft.com/office/drawing/2014/main" xmlns="" id="{00000000-0008-0000-0700-0000E6020000}"/>
            </a:ext>
          </a:extLst>
        </xdr:cNvPr>
        <xdr:cNvSpPr/>
      </xdr:nvSpPr>
      <xdr:spPr>
        <a:xfrm>
          <a:off x="22110700" y="657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3" name="直線コネクタ 742">
          <a:extLst>
            <a:ext uri="{FF2B5EF4-FFF2-40B4-BE49-F238E27FC236}">
              <a16:creationId xmlns:a16="http://schemas.microsoft.com/office/drawing/2014/main" xmlns="" id="{00000000-0008-0000-0700-0000E7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157480</xdr:rowOff>
    </xdr:from>
    <xdr:to>
      <xdr:col>112</xdr:col>
      <xdr:colOff>38100</xdr:colOff>
      <xdr:row>38</xdr:row>
      <xdr:rowOff>87630</xdr:rowOff>
    </xdr:to>
    <xdr:sp macro="" textlink="">
      <xdr:nvSpPr>
        <xdr:cNvPr id="744" name="フローチャート: 判断 743">
          <a:extLst>
            <a:ext uri="{FF2B5EF4-FFF2-40B4-BE49-F238E27FC236}">
              <a16:creationId xmlns:a16="http://schemas.microsoft.com/office/drawing/2014/main" xmlns="" id="{00000000-0008-0000-0700-0000E8020000}"/>
            </a:ext>
          </a:extLst>
        </xdr:cNvPr>
        <xdr:cNvSpPr/>
      </xdr:nvSpPr>
      <xdr:spPr>
        <a:xfrm>
          <a:off x="21272500" y="6501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104157</xdr:rowOff>
    </xdr:from>
    <xdr:ext cx="313932" cy="259045"/>
    <xdr:sp macro="" textlink="">
      <xdr:nvSpPr>
        <xdr:cNvPr id="745" name="テキスト ボックス 744">
          <a:extLst>
            <a:ext uri="{FF2B5EF4-FFF2-40B4-BE49-F238E27FC236}">
              <a16:creationId xmlns:a16="http://schemas.microsoft.com/office/drawing/2014/main" xmlns="" id="{00000000-0008-0000-0700-0000E9020000}"/>
            </a:ext>
          </a:extLst>
        </xdr:cNvPr>
        <xdr:cNvSpPr txBox="1"/>
      </xdr:nvSpPr>
      <xdr:spPr>
        <a:xfrm>
          <a:off x="21166333" y="627635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6" name="直線コネクタ 745">
          <a:extLst>
            <a:ext uri="{FF2B5EF4-FFF2-40B4-BE49-F238E27FC236}">
              <a16:creationId xmlns:a16="http://schemas.microsoft.com/office/drawing/2014/main" xmlns="" id="{00000000-0008-0000-0700-0000EA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72898</xdr:rowOff>
    </xdr:from>
    <xdr:to>
      <xdr:col>107</xdr:col>
      <xdr:colOff>101600</xdr:colOff>
      <xdr:row>39</xdr:row>
      <xdr:rowOff>3048</xdr:rowOff>
    </xdr:to>
    <xdr:sp macro="" textlink="">
      <xdr:nvSpPr>
        <xdr:cNvPr id="747" name="フローチャート: 判断 746">
          <a:extLst>
            <a:ext uri="{FF2B5EF4-FFF2-40B4-BE49-F238E27FC236}">
              <a16:creationId xmlns:a16="http://schemas.microsoft.com/office/drawing/2014/main" xmlns="" id="{00000000-0008-0000-0700-0000EB020000}"/>
            </a:ext>
          </a:extLst>
        </xdr:cNvPr>
        <xdr:cNvSpPr/>
      </xdr:nvSpPr>
      <xdr:spPr>
        <a:xfrm>
          <a:off x="20383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37</xdr:row>
      <xdr:rowOff>19575</xdr:rowOff>
    </xdr:from>
    <xdr:ext cx="249299" cy="259045"/>
    <xdr:sp macro="" textlink="">
      <xdr:nvSpPr>
        <xdr:cNvPr id="748" name="テキスト ボックス 747">
          <a:extLst>
            <a:ext uri="{FF2B5EF4-FFF2-40B4-BE49-F238E27FC236}">
              <a16:creationId xmlns:a16="http://schemas.microsoft.com/office/drawing/2014/main" xmlns="" id="{00000000-0008-0000-0700-0000EC020000}"/>
            </a:ext>
          </a:extLst>
        </xdr:cNvPr>
        <xdr:cNvSpPr txBox="1"/>
      </xdr:nvSpPr>
      <xdr:spPr>
        <a:xfrm>
          <a:off x="20309650" y="6363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9" name="直線コネクタ 748">
          <a:extLst>
            <a:ext uri="{FF2B5EF4-FFF2-40B4-BE49-F238E27FC236}">
              <a16:creationId xmlns:a16="http://schemas.microsoft.com/office/drawing/2014/main" xmlns="" id="{00000000-0008-0000-0700-0000ED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77470</xdr:rowOff>
    </xdr:from>
    <xdr:to>
      <xdr:col>102</xdr:col>
      <xdr:colOff>165100</xdr:colOff>
      <xdr:row>39</xdr:row>
      <xdr:rowOff>7620</xdr:rowOff>
    </xdr:to>
    <xdr:sp macro="" textlink="">
      <xdr:nvSpPr>
        <xdr:cNvPr id="750" name="フローチャート: 判断 749">
          <a:extLst>
            <a:ext uri="{FF2B5EF4-FFF2-40B4-BE49-F238E27FC236}">
              <a16:creationId xmlns:a16="http://schemas.microsoft.com/office/drawing/2014/main" xmlns="" id="{00000000-0008-0000-0700-0000EE020000}"/>
            </a:ext>
          </a:extLst>
        </xdr:cNvPr>
        <xdr:cNvSpPr/>
      </xdr:nvSpPr>
      <xdr:spPr>
        <a:xfrm>
          <a:off x="19494500" y="6592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37</xdr:row>
      <xdr:rowOff>24147</xdr:rowOff>
    </xdr:from>
    <xdr:ext cx="249299"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19420650" y="63677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47752</xdr:rowOff>
    </xdr:from>
    <xdr:to>
      <xdr:col>98</xdr:col>
      <xdr:colOff>38100</xdr:colOff>
      <xdr:row>38</xdr:row>
      <xdr:rowOff>149352</xdr:rowOff>
    </xdr:to>
    <xdr:sp macro="" textlink="">
      <xdr:nvSpPr>
        <xdr:cNvPr id="752" name="フローチャート: 判断 751">
          <a:extLst>
            <a:ext uri="{FF2B5EF4-FFF2-40B4-BE49-F238E27FC236}">
              <a16:creationId xmlns:a16="http://schemas.microsoft.com/office/drawing/2014/main" xmlns="" id="{00000000-0008-0000-0700-0000F0020000}"/>
            </a:ext>
          </a:extLst>
        </xdr:cNvPr>
        <xdr:cNvSpPr/>
      </xdr:nvSpPr>
      <xdr:spPr>
        <a:xfrm>
          <a:off x="18605500" y="6562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36</xdr:row>
      <xdr:rowOff>165879</xdr:rowOff>
    </xdr:from>
    <xdr:ext cx="313932"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8499333" y="6338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xmlns=""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xmlns=""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xmlns=""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35323</xdr:rowOff>
    </xdr:from>
    <xdr:ext cx="249299" cy="259045"/>
    <xdr:sp macro="" textlink="">
      <xdr:nvSpPr>
        <xdr:cNvPr id="760" name="諸支出金該当値テキスト">
          <a:extLst>
            <a:ext uri="{FF2B5EF4-FFF2-40B4-BE49-F238E27FC236}">
              <a16:creationId xmlns:a16="http://schemas.microsoft.com/office/drawing/2014/main" xmlns="" id="{00000000-0008-0000-0700-0000F8020000}"/>
            </a:ext>
          </a:extLst>
        </xdr:cNvPr>
        <xdr:cNvSpPr txBox="1"/>
      </xdr:nvSpPr>
      <xdr:spPr>
        <a:xfrm>
          <a:off x="22212300" y="65504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5" name="楕円 764">
          <a:extLst>
            <a:ext uri="{FF2B5EF4-FFF2-40B4-BE49-F238E27FC236}">
              <a16:creationId xmlns:a16="http://schemas.microsoft.com/office/drawing/2014/main" xmlns="" id="{00000000-0008-0000-0700-0000FD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xmlns="" id="{00000000-0008-0000-0700-0000FE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7" name="楕円 766">
          <a:extLst>
            <a:ext uri="{FF2B5EF4-FFF2-40B4-BE49-F238E27FC236}">
              <a16:creationId xmlns:a16="http://schemas.microsoft.com/office/drawing/2014/main" xmlns="" id="{00000000-0008-0000-0700-0000FF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xmlns="" id="{00000000-0008-0000-0700-000000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3" name="正方形/長方形 772">
          <a:extLst>
            <a:ext uri="{FF2B5EF4-FFF2-40B4-BE49-F238E27FC236}">
              <a16:creationId xmlns:a16="http://schemas.microsoft.com/office/drawing/2014/main" xmlns=""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4" name="正方形/長方形 773">
          <a:extLst>
            <a:ext uri="{FF2B5EF4-FFF2-40B4-BE49-F238E27FC236}">
              <a16:creationId xmlns:a16="http://schemas.microsoft.com/office/drawing/2014/main" xmlns=""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神奈川県平均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5" name="正方形/長方形 774">
          <a:extLst>
            <a:ext uri="{FF2B5EF4-FFF2-40B4-BE49-F238E27FC236}">
              <a16:creationId xmlns:a16="http://schemas.microsoft.com/office/drawing/2014/main" xmlns=""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6" name="正方形/長方形 775">
          <a:extLst>
            <a:ext uri="{FF2B5EF4-FFF2-40B4-BE49-F238E27FC236}">
              <a16:creationId xmlns:a16="http://schemas.microsoft.com/office/drawing/2014/main" xmlns=""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7" name="テキスト ボックス 776">
          <a:extLst>
            <a:ext uri="{FF2B5EF4-FFF2-40B4-BE49-F238E27FC236}">
              <a16:creationId xmlns:a16="http://schemas.microsoft.com/office/drawing/2014/main" xmlns=""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8" name="直線コネクタ 777">
          <a:extLst>
            <a:ext uri="{FF2B5EF4-FFF2-40B4-BE49-F238E27FC236}">
              <a16:creationId xmlns:a16="http://schemas.microsoft.com/office/drawing/2014/main" xmlns=""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9" name="直線コネクタ 778">
          <a:extLst>
            <a:ext uri="{FF2B5EF4-FFF2-40B4-BE49-F238E27FC236}">
              <a16:creationId xmlns:a16="http://schemas.microsoft.com/office/drawing/2014/main" xmlns="" id="{00000000-0008-0000-0700-00000B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0" name="テキスト ボックス 779">
          <a:extLst>
            <a:ext uri="{FF2B5EF4-FFF2-40B4-BE49-F238E27FC236}">
              <a16:creationId xmlns:a16="http://schemas.microsoft.com/office/drawing/2014/main" xmlns="" id="{00000000-0008-0000-0700-00000C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a:extLst>
            <a:ext uri="{FF2B5EF4-FFF2-40B4-BE49-F238E27FC236}">
              <a16:creationId xmlns:a16="http://schemas.microsoft.com/office/drawing/2014/main" xmlns="" id="{00000000-0008-0000-0700-00000D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2" name="テキスト ボックス 781">
          <a:extLst>
            <a:ext uri="{FF2B5EF4-FFF2-40B4-BE49-F238E27FC236}">
              <a16:creationId xmlns:a16="http://schemas.microsoft.com/office/drawing/2014/main" xmlns="" id="{00000000-0008-0000-0700-00000E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前年度繰上充用金グラフ枠">
          <a:extLst>
            <a:ext uri="{FF2B5EF4-FFF2-40B4-BE49-F238E27FC236}">
              <a16:creationId xmlns:a16="http://schemas.microsoft.com/office/drawing/2014/main" xmlns="" id="{00000000-0008-0000-0700-00000F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5" name="前年度繰上充用金最小値テキスト">
          <a:extLst>
            <a:ext uri="{FF2B5EF4-FFF2-40B4-BE49-F238E27FC236}">
              <a16:creationId xmlns:a16="http://schemas.microsoft.com/office/drawing/2014/main" xmlns="" id="{00000000-0008-0000-0700-000011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xmlns=""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7" name="前年度繰上充用金最大値テキスト">
          <a:extLst>
            <a:ext uri="{FF2B5EF4-FFF2-40B4-BE49-F238E27FC236}">
              <a16:creationId xmlns:a16="http://schemas.microsoft.com/office/drawing/2014/main" xmlns="" id="{00000000-0008-0000-0700-000013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9" name="直線コネクタ 788">
          <a:extLst>
            <a:ext uri="{FF2B5EF4-FFF2-40B4-BE49-F238E27FC236}">
              <a16:creationId xmlns:a16="http://schemas.microsoft.com/office/drawing/2014/main" xmlns="" id="{00000000-0008-0000-0700-000015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0" name="前年度繰上充用金平均値テキスト">
          <a:extLst>
            <a:ext uri="{FF2B5EF4-FFF2-40B4-BE49-F238E27FC236}">
              <a16:creationId xmlns:a16="http://schemas.microsoft.com/office/drawing/2014/main" xmlns="" id="{00000000-0008-0000-0700-000016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1" name="フローチャート: 判断 790">
          <a:extLst>
            <a:ext uri="{FF2B5EF4-FFF2-40B4-BE49-F238E27FC236}">
              <a16:creationId xmlns:a16="http://schemas.microsoft.com/office/drawing/2014/main" xmlns="" id="{00000000-0008-0000-0700-000017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2" name="直線コネクタ 791">
          <a:extLst>
            <a:ext uri="{FF2B5EF4-FFF2-40B4-BE49-F238E27FC236}">
              <a16:creationId xmlns:a16="http://schemas.microsoft.com/office/drawing/2014/main" xmlns="" id="{00000000-0008-0000-0700-000018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3" name="フローチャート: 判断 792">
          <a:extLst>
            <a:ext uri="{FF2B5EF4-FFF2-40B4-BE49-F238E27FC236}">
              <a16:creationId xmlns:a16="http://schemas.microsoft.com/office/drawing/2014/main" xmlns="" id="{00000000-0008-0000-0700-000019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4" name="テキスト ボックス 793">
          <a:extLst>
            <a:ext uri="{FF2B5EF4-FFF2-40B4-BE49-F238E27FC236}">
              <a16:creationId xmlns:a16="http://schemas.microsoft.com/office/drawing/2014/main" xmlns="" id="{00000000-0008-0000-0700-00001A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5" name="直線コネクタ 794">
          <a:extLst>
            <a:ext uri="{FF2B5EF4-FFF2-40B4-BE49-F238E27FC236}">
              <a16:creationId xmlns:a16="http://schemas.microsoft.com/office/drawing/2014/main" xmlns="" id="{00000000-0008-0000-0700-00001B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6" name="フローチャート: 判断 795">
          <a:extLst>
            <a:ext uri="{FF2B5EF4-FFF2-40B4-BE49-F238E27FC236}">
              <a16:creationId xmlns:a16="http://schemas.microsoft.com/office/drawing/2014/main" xmlns="" id="{00000000-0008-0000-0700-00001C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7" name="テキスト ボックス 796">
          <a:extLst>
            <a:ext uri="{FF2B5EF4-FFF2-40B4-BE49-F238E27FC236}">
              <a16:creationId xmlns:a16="http://schemas.microsoft.com/office/drawing/2014/main" xmlns="" id="{00000000-0008-0000-0700-00001D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8" name="直線コネクタ 797">
          <a:extLst>
            <a:ext uri="{FF2B5EF4-FFF2-40B4-BE49-F238E27FC236}">
              <a16:creationId xmlns:a16="http://schemas.microsoft.com/office/drawing/2014/main" xmlns="" id="{00000000-0008-0000-0700-00001E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9" name="フローチャート: 判断 798">
          <a:extLst>
            <a:ext uri="{FF2B5EF4-FFF2-40B4-BE49-F238E27FC236}">
              <a16:creationId xmlns:a16="http://schemas.microsoft.com/office/drawing/2014/main" xmlns="" id="{00000000-0008-0000-0700-00001F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1" name="フローチャート: 判断 800">
          <a:extLst>
            <a:ext uri="{FF2B5EF4-FFF2-40B4-BE49-F238E27FC236}">
              <a16:creationId xmlns:a16="http://schemas.microsoft.com/office/drawing/2014/main" xmlns="" id="{00000000-0008-0000-0700-000021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xmlns="" id="{00000000-0008-0000-0700-000024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xmlns="" id="{00000000-0008-0000-0700-000025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xmlns="" id="{00000000-0008-0000-0700-000026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9" name="前年度繰上充用金該当値テキスト">
          <a:extLst>
            <a:ext uri="{FF2B5EF4-FFF2-40B4-BE49-F238E27FC236}">
              <a16:creationId xmlns:a16="http://schemas.microsoft.com/office/drawing/2014/main" xmlns="" id="{00000000-0008-0000-0700-000029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4" name="楕円 813">
          <a:extLst>
            <a:ext uri="{FF2B5EF4-FFF2-40B4-BE49-F238E27FC236}">
              <a16:creationId xmlns:a16="http://schemas.microsoft.com/office/drawing/2014/main" xmlns="" id="{00000000-0008-0000-0700-00002E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xmlns="" id="{00000000-0008-0000-0700-00002F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楕円 815">
          <a:extLst>
            <a:ext uri="{FF2B5EF4-FFF2-40B4-BE49-F238E27FC236}">
              <a16:creationId xmlns:a16="http://schemas.microsoft.com/office/drawing/2014/main" xmlns="" id="{00000000-0008-0000-0700-000030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xmlns="" id="{00000000-0008-0000-0700-000031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8" name="正方形/長方形 817">
          <a:extLst>
            <a:ext uri="{FF2B5EF4-FFF2-40B4-BE49-F238E27FC236}">
              <a16:creationId xmlns:a16="http://schemas.microsoft.com/office/drawing/2014/main" xmlns="" id="{00000000-0008-0000-0700-000032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9" name="正方形/長方形 818">
          <a:extLst>
            <a:ext uri="{FF2B5EF4-FFF2-40B4-BE49-F238E27FC236}">
              <a16:creationId xmlns:a16="http://schemas.microsoft.com/office/drawing/2014/main" xmlns="" id="{00000000-0008-0000-0700-000033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0" name="テキスト ボックス 819">
          <a:extLst>
            <a:ext uri="{FF2B5EF4-FFF2-40B4-BE49-F238E27FC236}">
              <a16:creationId xmlns:a16="http://schemas.microsoft.com/office/drawing/2014/main" xmlns="" id="{00000000-0008-0000-0700-000034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・目的別の類似団体と比べて、本町は平均をほぼ下回り、また、横ばいに推移している。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・全体で見た場合、</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民生</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費は、保育所運営費委託事業</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が増額しているもの、保健福祉センター改修事業が減額したことにより減少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している。また、衛生費は、広域で実施している斎場整備費負担金が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額となっているため、</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減少</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している。土木費は、</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都市計画道路の買収が大きく増額となったが、道路橋りょう費における工事費の減額のほか、</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区画整理地内における公共施設管理者負担金の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減額により</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ほぼ横ばいとなっている。教育費は、０１年度において施設老朽化対策としての小学校改修事業や空調設備設置</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事業</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などが</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増額となっているため、増加</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となっている。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・今後もこうした水準を保ちつつ、経費の抑制に努め、安定的な財政運営を図る。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後年の事業に備え積み残している。</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・実質収支額</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財政規模に関する率は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％程度で推移し、適正範囲とされる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5</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％を超えている。</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年度は学校改修事業に係る国庫補助の関係で、</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年度は歳入の増額により本比率が大きくなっ</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年度は教育費の歳出が増加したため、実質単年度収支は赤字となっているが、地方債の発行により実質収支は黒字となった。</a:t>
          </a:r>
          <a:endParaRPr lang="ja-JP" altLang="ja-JP" sz="1200">
            <a:effectLst/>
            <a:latin typeface="ＭＳ Ｐゴシック" panose="020B0600070205080204" pitchFamily="50" charset="-128"/>
            <a:ea typeface="ＭＳ Ｐゴシック" panose="020B0600070205080204" pitchFamily="50" charset="-128"/>
          </a:endParaRPr>
        </a:p>
        <a:p>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・実質単年度収支</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年度は財政調整基金の積み立てをしなかったこと等によりマイナスとなり、</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年度は積み立てを行ったためプラスとなった</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en-US" altLang="ja-JP" sz="12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年度も</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財政調整基金の積み立てをしなかったこと等によりマイナスと</a:t>
          </a:r>
          <a:r>
            <a:rPr kumimoji="1" lang="ja-JP" altLang="en-US" sz="1200">
              <a:solidFill>
                <a:schemeClr val="dk1"/>
              </a:solidFill>
              <a:effectLst/>
              <a:latin typeface="ＭＳ Ｐゴシック" panose="020B0600070205080204" pitchFamily="50" charset="-128"/>
              <a:ea typeface="ＭＳ Ｐゴシック" panose="020B0600070205080204" pitchFamily="50" charset="-128"/>
              <a:cs typeface="+mn-cs"/>
            </a:rPr>
            <a:t>なっている</a:t>
          </a:r>
          <a:r>
            <a:rPr kumimoji="1" lang="ja-JP" altLang="ja-JP" sz="12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2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令和元年度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神奈川県大井町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全ての会計において黒字である。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国民健康保険特別会計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一般会計からの繰入金などにより、安定した運営</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を保っている。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年度においては、給付費の減少などにより、比率が上</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がっているが、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以降</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は、国保財政の責任主体が県に移行したため、</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比率が大きく減少した</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年度は繰越金が大きかったことから、比率が</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％台となっ</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た。その他の年度は</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8</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％前後で推移している。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水道事業会計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一般会計からの補助などにより、安定した運営を保ってい</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下水道事業特別会計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独自に調整基金を持たず、一般会計からの繰入金</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などにより安定した運営を保っている。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27</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年度は一般会計からの繰入金を減</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らしたことから比率が下がり、</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年度は事業債が増加したことから、</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年度</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は事業費が減少したことから比率がさらに上がっている。</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01</a:t>
          </a:r>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年度は公営企業</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会計へ移行したため、さらに上がっている。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介護保険特別会計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給付費は増加傾向にあるが、年度によって増減があ</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り、その結果が比率の増減につながっているため、今後も注視する必要が</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ある。</a:t>
          </a:r>
          <a:endParaRPr lang="ja-JP" altLang="ja-JP" sz="1300">
            <a:effectLst/>
            <a:latin typeface="ＭＳ Ｐゴシック" panose="020B0600070205080204" pitchFamily="50" charset="-128"/>
            <a:ea typeface="ＭＳ Ｐゴシック" panose="020B0600070205080204" pitchFamily="50" charset="-128"/>
          </a:endParaRPr>
        </a:p>
        <a:p>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後期高齢者医療特別会計</a:t>
          </a:r>
          <a:r>
            <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一般会計からの繰入金などにより、安定した</a:t>
          </a:r>
          <a:endParaRPr kumimoji="1" lang="en-US" altLang="ja-JP" sz="13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en-US" sz="13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300">
              <a:solidFill>
                <a:schemeClr val="dk1"/>
              </a:solidFill>
              <a:effectLst/>
              <a:latin typeface="ＭＳ Ｐゴシック" panose="020B0600070205080204" pitchFamily="50" charset="-128"/>
              <a:ea typeface="ＭＳ Ｐゴシック" panose="020B0600070205080204" pitchFamily="50" charset="-128"/>
              <a:cs typeface="+mn-cs"/>
            </a:rPr>
            <a:t>運営を保っている。</a:t>
          </a:r>
          <a:endParaRPr lang="ja-JP" altLang="ja-JP" sz="1300">
            <a:effectLst/>
            <a:latin typeface="ＭＳ Ｐゴシック" panose="020B0600070205080204" pitchFamily="50" charset="-128"/>
            <a:ea typeface="ＭＳ Ｐゴシック" panose="020B0600070205080204" pitchFamily="50"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xmlns=""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xmlns=""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xmlns=""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zoomScaleNormal="100" workbookViewId="0"/>
  </sheetViews>
  <sheetFormatPr defaultColWidth="0" defaultRowHeight="11" zeroHeight="1" x14ac:dyDescent="0.2"/>
  <cols>
    <col min="1" max="11" width="2.08984375" style="188" customWidth="1"/>
    <col min="12" max="12" width="2.26953125" style="188" customWidth="1"/>
    <col min="13" max="17" width="2.36328125" style="188" customWidth="1"/>
    <col min="18" max="119" width="2.08984375" style="188" customWidth="1"/>
    <col min="120" max="16384" width="0" style="188" hidden="1"/>
  </cols>
  <sheetData>
    <row r="1" spans="1:119" ht="33" customHeight="1" x14ac:dyDescent="0.2">
      <c r="A1" s="186"/>
      <c r="B1" s="439" t="s">
        <v>80</v>
      </c>
      <c r="C1" s="439"/>
      <c r="D1" s="439"/>
      <c r="E1" s="439"/>
      <c r="F1" s="439"/>
      <c r="G1" s="439"/>
      <c r="H1" s="439"/>
      <c r="I1" s="439"/>
      <c r="J1" s="439"/>
      <c r="K1" s="439"/>
      <c r="L1" s="439"/>
      <c r="M1" s="439"/>
      <c r="N1" s="439"/>
      <c r="O1" s="439"/>
      <c r="P1" s="439"/>
      <c r="Q1" s="439"/>
      <c r="R1" s="439"/>
      <c r="S1" s="439"/>
      <c r="T1" s="439"/>
      <c r="U1" s="439"/>
      <c r="V1" s="439"/>
      <c r="W1" s="439"/>
      <c r="X1" s="439"/>
      <c r="Y1" s="439"/>
      <c r="Z1" s="439"/>
      <c r="AA1" s="439"/>
      <c r="AB1" s="439"/>
      <c r="AC1" s="439"/>
      <c r="AD1" s="439"/>
      <c r="AE1" s="439"/>
      <c r="AF1" s="439"/>
      <c r="AG1" s="439"/>
      <c r="AH1" s="439"/>
      <c r="AI1" s="439"/>
      <c r="AJ1" s="439"/>
      <c r="AK1" s="439"/>
      <c r="AL1" s="439"/>
      <c r="AM1" s="439"/>
      <c r="AN1" s="439"/>
      <c r="AO1" s="439"/>
      <c r="AP1" s="439"/>
      <c r="AQ1" s="439"/>
      <c r="AR1" s="439"/>
      <c r="AS1" s="439"/>
      <c r="AT1" s="439"/>
      <c r="AU1" s="439"/>
      <c r="AV1" s="439"/>
      <c r="AW1" s="439"/>
      <c r="AX1" s="439"/>
      <c r="AY1" s="439"/>
      <c r="AZ1" s="439"/>
      <c r="BA1" s="439"/>
      <c r="BB1" s="439"/>
      <c r="BC1" s="439"/>
      <c r="BD1" s="439"/>
      <c r="BE1" s="439"/>
      <c r="BF1" s="439"/>
      <c r="BG1" s="439"/>
      <c r="BH1" s="439"/>
      <c r="BI1" s="439"/>
      <c r="BJ1" s="439"/>
      <c r="BK1" s="439"/>
      <c r="BL1" s="439"/>
      <c r="BM1" s="439"/>
      <c r="BN1" s="439"/>
      <c r="BO1" s="439"/>
      <c r="BP1" s="439"/>
      <c r="BQ1" s="439"/>
      <c r="BR1" s="439"/>
      <c r="BS1" s="439"/>
      <c r="BT1" s="439"/>
      <c r="BU1" s="439"/>
      <c r="BV1" s="439"/>
      <c r="BW1" s="439"/>
      <c r="BX1" s="439"/>
      <c r="BY1" s="439"/>
      <c r="BZ1" s="439"/>
      <c r="CA1" s="439"/>
      <c r="CB1" s="439"/>
      <c r="CC1" s="439"/>
      <c r="CD1" s="439"/>
      <c r="CE1" s="439"/>
      <c r="CF1" s="439"/>
      <c r="CG1" s="439"/>
      <c r="CH1" s="439"/>
      <c r="CI1" s="439"/>
      <c r="CJ1" s="439"/>
      <c r="CK1" s="439"/>
      <c r="CL1" s="439"/>
      <c r="CM1" s="439"/>
      <c r="CN1" s="439"/>
      <c r="CO1" s="439"/>
      <c r="CP1" s="439"/>
      <c r="CQ1" s="439"/>
      <c r="CR1" s="439"/>
      <c r="CS1" s="439"/>
      <c r="CT1" s="439"/>
      <c r="CU1" s="439"/>
      <c r="CV1" s="439"/>
      <c r="CW1" s="439"/>
      <c r="CX1" s="439"/>
      <c r="CY1" s="439"/>
      <c r="CZ1" s="439"/>
      <c r="DA1" s="439"/>
      <c r="DB1" s="439"/>
      <c r="DC1" s="439"/>
      <c r="DD1" s="439"/>
      <c r="DE1" s="439"/>
      <c r="DF1" s="439"/>
      <c r="DG1" s="439"/>
      <c r="DH1" s="439"/>
      <c r="DI1" s="439"/>
      <c r="DJ1" s="187"/>
      <c r="DK1" s="187"/>
      <c r="DL1" s="187"/>
      <c r="DM1" s="187"/>
      <c r="DN1" s="187"/>
      <c r="DO1" s="187"/>
    </row>
    <row r="2" spans="1:119" ht="24" thickBot="1" x14ac:dyDescent="0.25">
      <c r="A2" s="186"/>
      <c r="B2" s="189" t="s">
        <v>81</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5">
      <c r="A3" s="187"/>
      <c r="B3" s="440" t="s">
        <v>82</v>
      </c>
      <c r="C3" s="441"/>
      <c r="D3" s="441"/>
      <c r="E3" s="442"/>
      <c r="F3" s="442"/>
      <c r="G3" s="442"/>
      <c r="H3" s="442"/>
      <c r="I3" s="442"/>
      <c r="J3" s="442"/>
      <c r="K3" s="442"/>
      <c r="L3" s="442" t="s">
        <v>83</v>
      </c>
      <c r="M3" s="442"/>
      <c r="N3" s="442"/>
      <c r="O3" s="442"/>
      <c r="P3" s="442"/>
      <c r="Q3" s="442"/>
      <c r="R3" s="449"/>
      <c r="S3" s="449"/>
      <c r="T3" s="449"/>
      <c r="U3" s="449"/>
      <c r="V3" s="450"/>
      <c r="W3" s="424" t="s">
        <v>84</v>
      </c>
      <c r="X3" s="425"/>
      <c r="Y3" s="425"/>
      <c r="Z3" s="425"/>
      <c r="AA3" s="425"/>
      <c r="AB3" s="441"/>
      <c r="AC3" s="449" t="s">
        <v>85</v>
      </c>
      <c r="AD3" s="425"/>
      <c r="AE3" s="425"/>
      <c r="AF3" s="425"/>
      <c r="AG3" s="425"/>
      <c r="AH3" s="425"/>
      <c r="AI3" s="425"/>
      <c r="AJ3" s="425"/>
      <c r="AK3" s="425"/>
      <c r="AL3" s="426"/>
      <c r="AM3" s="424" t="s">
        <v>86</v>
      </c>
      <c r="AN3" s="425"/>
      <c r="AO3" s="425"/>
      <c r="AP3" s="425"/>
      <c r="AQ3" s="425"/>
      <c r="AR3" s="425"/>
      <c r="AS3" s="425"/>
      <c r="AT3" s="425"/>
      <c r="AU3" s="425"/>
      <c r="AV3" s="425"/>
      <c r="AW3" s="425"/>
      <c r="AX3" s="426"/>
      <c r="AY3" s="461" t="s">
        <v>1</v>
      </c>
      <c r="AZ3" s="462"/>
      <c r="BA3" s="462"/>
      <c r="BB3" s="462"/>
      <c r="BC3" s="462"/>
      <c r="BD3" s="462"/>
      <c r="BE3" s="462"/>
      <c r="BF3" s="462"/>
      <c r="BG3" s="462"/>
      <c r="BH3" s="462"/>
      <c r="BI3" s="462"/>
      <c r="BJ3" s="462"/>
      <c r="BK3" s="462"/>
      <c r="BL3" s="462"/>
      <c r="BM3" s="463"/>
      <c r="BN3" s="424" t="s">
        <v>87</v>
      </c>
      <c r="BO3" s="425"/>
      <c r="BP3" s="425"/>
      <c r="BQ3" s="425"/>
      <c r="BR3" s="425"/>
      <c r="BS3" s="425"/>
      <c r="BT3" s="425"/>
      <c r="BU3" s="426"/>
      <c r="BV3" s="424" t="s">
        <v>88</v>
      </c>
      <c r="BW3" s="425"/>
      <c r="BX3" s="425"/>
      <c r="BY3" s="425"/>
      <c r="BZ3" s="425"/>
      <c r="CA3" s="425"/>
      <c r="CB3" s="425"/>
      <c r="CC3" s="426"/>
      <c r="CD3" s="461" t="s">
        <v>1</v>
      </c>
      <c r="CE3" s="462"/>
      <c r="CF3" s="462"/>
      <c r="CG3" s="462"/>
      <c r="CH3" s="462"/>
      <c r="CI3" s="462"/>
      <c r="CJ3" s="462"/>
      <c r="CK3" s="462"/>
      <c r="CL3" s="462"/>
      <c r="CM3" s="462"/>
      <c r="CN3" s="462"/>
      <c r="CO3" s="462"/>
      <c r="CP3" s="462"/>
      <c r="CQ3" s="462"/>
      <c r="CR3" s="462"/>
      <c r="CS3" s="463"/>
      <c r="CT3" s="424" t="s">
        <v>89</v>
      </c>
      <c r="CU3" s="425"/>
      <c r="CV3" s="425"/>
      <c r="CW3" s="425"/>
      <c r="CX3" s="425"/>
      <c r="CY3" s="425"/>
      <c r="CZ3" s="425"/>
      <c r="DA3" s="426"/>
      <c r="DB3" s="424" t="s">
        <v>90</v>
      </c>
      <c r="DC3" s="425"/>
      <c r="DD3" s="425"/>
      <c r="DE3" s="425"/>
      <c r="DF3" s="425"/>
      <c r="DG3" s="425"/>
      <c r="DH3" s="425"/>
      <c r="DI3" s="426"/>
      <c r="DJ3" s="186"/>
      <c r="DK3" s="186"/>
      <c r="DL3" s="186"/>
      <c r="DM3" s="186"/>
      <c r="DN3" s="186"/>
      <c r="DO3" s="186"/>
    </row>
    <row r="4" spans="1:119" ht="18.75" customHeight="1" x14ac:dyDescent="0.2">
      <c r="A4" s="187"/>
      <c r="B4" s="443"/>
      <c r="C4" s="444"/>
      <c r="D4" s="444"/>
      <c r="E4" s="445"/>
      <c r="F4" s="445"/>
      <c r="G4" s="445"/>
      <c r="H4" s="445"/>
      <c r="I4" s="445"/>
      <c r="J4" s="445"/>
      <c r="K4" s="445"/>
      <c r="L4" s="445"/>
      <c r="M4" s="445"/>
      <c r="N4" s="445"/>
      <c r="O4" s="445"/>
      <c r="P4" s="445"/>
      <c r="Q4" s="445"/>
      <c r="R4" s="451"/>
      <c r="S4" s="451"/>
      <c r="T4" s="451"/>
      <c r="U4" s="451"/>
      <c r="V4" s="452"/>
      <c r="W4" s="455"/>
      <c r="X4" s="456"/>
      <c r="Y4" s="456"/>
      <c r="Z4" s="456"/>
      <c r="AA4" s="456"/>
      <c r="AB4" s="444"/>
      <c r="AC4" s="451"/>
      <c r="AD4" s="456"/>
      <c r="AE4" s="456"/>
      <c r="AF4" s="456"/>
      <c r="AG4" s="456"/>
      <c r="AH4" s="456"/>
      <c r="AI4" s="456"/>
      <c r="AJ4" s="456"/>
      <c r="AK4" s="456"/>
      <c r="AL4" s="459"/>
      <c r="AM4" s="457"/>
      <c r="AN4" s="458"/>
      <c r="AO4" s="458"/>
      <c r="AP4" s="458"/>
      <c r="AQ4" s="458"/>
      <c r="AR4" s="458"/>
      <c r="AS4" s="458"/>
      <c r="AT4" s="458"/>
      <c r="AU4" s="458"/>
      <c r="AV4" s="458"/>
      <c r="AW4" s="458"/>
      <c r="AX4" s="460"/>
      <c r="AY4" s="427" t="s">
        <v>91</v>
      </c>
      <c r="AZ4" s="428"/>
      <c r="BA4" s="428"/>
      <c r="BB4" s="428"/>
      <c r="BC4" s="428"/>
      <c r="BD4" s="428"/>
      <c r="BE4" s="428"/>
      <c r="BF4" s="428"/>
      <c r="BG4" s="428"/>
      <c r="BH4" s="428"/>
      <c r="BI4" s="428"/>
      <c r="BJ4" s="428"/>
      <c r="BK4" s="428"/>
      <c r="BL4" s="428"/>
      <c r="BM4" s="429"/>
      <c r="BN4" s="430">
        <v>6018747</v>
      </c>
      <c r="BO4" s="431"/>
      <c r="BP4" s="431"/>
      <c r="BQ4" s="431"/>
      <c r="BR4" s="431"/>
      <c r="BS4" s="431"/>
      <c r="BT4" s="431"/>
      <c r="BU4" s="432"/>
      <c r="BV4" s="430">
        <v>5843474</v>
      </c>
      <c r="BW4" s="431"/>
      <c r="BX4" s="431"/>
      <c r="BY4" s="431"/>
      <c r="BZ4" s="431"/>
      <c r="CA4" s="431"/>
      <c r="CB4" s="431"/>
      <c r="CC4" s="432"/>
      <c r="CD4" s="433" t="s">
        <v>92</v>
      </c>
      <c r="CE4" s="434"/>
      <c r="CF4" s="434"/>
      <c r="CG4" s="434"/>
      <c r="CH4" s="434"/>
      <c r="CI4" s="434"/>
      <c r="CJ4" s="434"/>
      <c r="CK4" s="434"/>
      <c r="CL4" s="434"/>
      <c r="CM4" s="434"/>
      <c r="CN4" s="434"/>
      <c r="CO4" s="434"/>
      <c r="CP4" s="434"/>
      <c r="CQ4" s="434"/>
      <c r="CR4" s="434"/>
      <c r="CS4" s="435"/>
      <c r="CT4" s="436">
        <v>6.6</v>
      </c>
      <c r="CU4" s="437"/>
      <c r="CV4" s="437"/>
      <c r="CW4" s="437"/>
      <c r="CX4" s="437"/>
      <c r="CY4" s="437"/>
      <c r="CZ4" s="437"/>
      <c r="DA4" s="438"/>
      <c r="DB4" s="436">
        <v>8.6</v>
      </c>
      <c r="DC4" s="437"/>
      <c r="DD4" s="437"/>
      <c r="DE4" s="437"/>
      <c r="DF4" s="437"/>
      <c r="DG4" s="437"/>
      <c r="DH4" s="437"/>
      <c r="DI4" s="438"/>
      <c r="DJ4" s="186"/>
      <c r="DK4" s="186"/>
      <c r="DL4" s="186"/>
      <c r="DM4" s="186"/>
      <c r="DN4" s="186"/>
      <c r="DO4" s="186"/>
    </row>
    <row r="5" spans="1:119" ht="18.75" customHeight="1" x14ac:dyDescent="0.2">
      <c r="A5" s="187"/>
      <c r="B5" s="446"/>
      <c r="C5" s="447"/>
      <c r="D5" s="447"/>
      <c r="E5" s="448"/>
      <c r="F5" s="448"/>
      <c r="G5" s="448"/>
      <c r="H5" s="448"/>
      <c r="I5" s="448"/>
      <c r="J5" s="448"/>
      <c r="K5" s="448"/>
      <c r="L5" s="448"/>
      <c r="M5" s="448"/>
      <c r="N5" s="448"/>
      <c r="O5" s="448"/>
      <c r="P5" s="448"/>
      <c r="Q5" s="448"/>
      <c r="R5" s="453"/>
      <c r="S5" s="453"/>
      <c r="T5" s="453"/>
      <c r="U5" s="453"/>
      <c r="V5" s="454"/>
      <c r="W5" s="457"/>
      <c r="X5" s="458"/>
      <c r="Y5" s="458"/>
      <c r="Z5" s="458"/>
      <c r="AA5" s="458"/>
      <c r="AB5" s="447"/>
      <c r="AC5" s="453"/>
      <c r="AD5" s="458"/>
      <c r="AE5" s="458"/>
      <c r="AF5" s="458"/>
      <c r="AG5" s="458"/>
      <c r="AH5" s="458"/>
      <c r="AI5" s="458"/>
      <c r="AJ5" s="458"/>
      <c r="AK5" s="458"/>
      <c r="AL5" s="460"/>
      <c r="AM5" s="496" t="s">
        <v>93</v>
      </c>
      <c r="AN5" s="497"/>
      <c r="AO5" s="497"/>
      <c r="AP5" s="497"/>
      <c r="AQ5" s="497"/>
      <c r="AR5" s="497"/>
      <c r="AS5" s="497"/>
      <c r="AT5" s="498"/>
      <c r="AU5" s="499" t="s">
        <v>94</v>
      </c>
      <c r="AV5" s="500"/>
      <c r="AW5" s="500"/>
      <c r="AX5" s="500"/>
      <c r="AY5" s="501" t="s">
        <v>95</v>
      </c>
      <c r="AZ5" s="502"/>
      <c r="BA5" s="502"/>
      <c r="BB5" s="502"/>
      <c r="BC5" s="502"/>
      <c r="BD5" s="502"/>
      <c r="BE5" s="502"/>
      <c r="BF5" s="502"/>
      <c r="BG5" s="502"/>
      <c r="BH5" s="502"/>
      <c r="BI5" s="502"/>
      <c r="BJ5" s="502"/>
      <c r="BK5" s="502"/>
      <c r="BL5" s="502"/>
      <c r="BM5" s="503"/>
      <c r="BN5" s="467">
        <v>5681297</v>
      </c>
      <c r="BO5" s="468"/>
      <c r="BP5" s="468"/>
      <c r="BQ5" s="468"/>
      <c r="BR5" s="468"/>
      <c r="BS5" s="468"/>
      <c r="BT5" s="468"/>
      <c r="BU5" s="469"/>
      <c r="BV5" s="467">
        <v>5427444</v>
      </c>
      <c r="BW5" s="468"/>
      <c r="BX5" s="468"/>
      <c r="BY5" s="468"/>
      <c r="BZ5" s="468"/>
      <c r="CA5" s="468"/>
      <c r="CB5" s="468"/>
      <c r="CC5" s="469"/>
      <c r="CD5" s="470" t="s">
        <v>96</v>
      </c>
      <c r="CE5" s="471"/>
      <c r="CF5" s="471"/>
      <c r="CG5" s="471"/>
      <c r="CH5" s="471"/>
      <c r="CI5" s="471"/>
      <c r="CJ5" s="471"/>
      <c r="CK5" s="471"/>
      <c r="CL5" s="471"/>
      <c r="CM5" s="471"/>
      <c r="CN5" s="471"/>
      <c r="CO5" s="471"/>
      <c r="CP5" s="471"/>
      <c r="CQ5" s="471"/>
      <c r="CR5" s="471"/>
      <c r="CS5" s="472"/>
      <c r="CT5" s="464">
        <v>85</v>
      </c>
      <c r="CU5" s="465"/>
      <c r="CV5" s="465"/>
      <c r="CW5" s="465"/>
      <c r="CX5" s="465"/>
      <c r="CY5" s="465"/>
      <c r="CZ5" s="465"/>
      <c r="DA5" s="466"/>
      <c r="DB5" s="464">
        <v>83.1</v>
      </c>
      <c r="DC5" s="465"/>
      <c r="DD5" s="465"/>
      <c r="DE5" s="465"/>
      <c r="DF5" s="465"/>
      <c r="DG5" s="465"/>
      <c r="DH5" s="465"/>
      <c r="DI5" s="466"/>
      <c r="DJ5" s="186"/>
      <c r="DK5" s="186"/>
      <c r="DL5" s="186"/>
      <c r="DM5" s="186"/>
      <c r="DN5" s="186"/>
      <c r="DO5" s="186"/>
    </row>
    <row r="6" spans="1:119" ht="18.75" customHeight="1" x14ac:dyDescent="0.2">
      <c r="A6" s="187"/>
      <c r="B6" s="473" t="s">
        <v>97</v>
      </c>
      <c r="C6" s="474"/>
      <c r="D6" s="474"/>
      <c r="E6" s="475"/>
      <c r="F6" s="475"/>
      <c r="G6" s="475"/>
      <c r="H6" s="475"/>
      <c r="I6" s="475"/>
      <c r="J6" s="475"/>
      <c r="K6" s="475"/>
      <c r="L6" s="475" t="s">
        <v>98</v>
      </c>
      <c r="M6" s="475"/>
      <c r="N6" s="475"/>
      <c r="O6" s="475"/>
      <c r="P6" s="475"/>
      <c r="Q6" s="475"/>
      <c r="R6" s="479"/>
      <c r="S6" s="479"/>
      <c r="T6" s="479"/>
      <c r="U6" s="479"/>
      <c r="V6" s="480"/>
      <c r="W6" s="483" t="s">
        <v>99</v>
      </c>
      <c r="X6" s="484"/>
      <c r="Y6" s="484"/>
      <c r="Z6" s="484"/>
      <c r="AA6" s="484"/>
      <c r="AB6" s="474"/>
      <c r="AC6" s="487" t="s">
        <v>100</v>
      </c>
      <c r="AD6" s="488"/>
      <c r="AE6" s="488"/>
      <c r="AF6" s="488"/>
      <c r="AG6" s="488"/>
      <c r="AH6" s="488"/>
      <c r="AI6" s="488"/>
      <c r="AJ6" s="488"/>
      <c r="AK6" s="488"/>
      <c r="AL6" s="489"/>
      <c r="AM6" s="496" t="s">
        <v>101</v>
      </c>
      <c r="AN6" s="497"/>
      <c r="AO6" s="497"/>
      <c r="AP6" s="497"/>
      <c r="AQ6" s="497"/>
      <c r="AR6" s="497"/>
      <c r="AS6" s="497"/>
      <c r="AT6" s="498"/>
      <c r="AU6" s="499" t="s">
        <v>102</v>
      </c>
      <c r="AV6" s="500"/>
      <c r="AW6" s="500"/>
      <c r="AX6" s="500"/>
      <c r="AY6" s="501" t="s">
        <v>103</v>
      </c>
      <c r="AZ6" s="502"/>
      <c r="BA6" s="502"/>
      <c r="BB6" s="502"/>
      <c r="BC6" s="502"/>
      <c r="BD6" s="502"/>
      <c r="BE6" s="502"/>
      <c r="BF6" s="502"/>
      <c r="BG6" s="502"/>
      <c r="BH6" s="502"/>
      <c r="BI6" s="502"/>
      <c r="BJ6" s="502"/>
      <c r="BK6" s="502"/>
      <c r="BL6" s="502"/>
      <c r="BM6" s="503"/>
      <c r="BN6" s="467">
        <v>337450</v>
      </c>
      <c r="BO6" s="468"/>
      <c r="BP6" s="468"/>
      <c r="BQ6" s="468"/>
      <c r="BR6" s="468"/>
      <c r="BS6" s="468"/>
      <c r="BT6" s="468"/>
      <c r="BU6" s="469"/>
      <c r="BV6" s="467">
        <v>416030</v>
      </c>
      <c r="BW6" s="468"/>
      <c r="BX6" s="468"/>
      <c r="BY6" s="468"/>
      <c r="BZ6" s="468"/>
      <c r="CA6" s="468"/>
      <c r="CB6" s="468"/>
      <c r="CC6" s="469"/>
      <c r="CD6" s="470" t="s">
        <v>104</v>
      </c>
      <c r="CE6" s="471"/>
      <c r="CF6" s="471"/>
      <c r="CG6" s="471"/>
      <c r="CH6" s="471"/>
      <c r="CI6" s="471"/>
      <c r="CJ6" s="471"/>
      <c r="CK6" s="471"/>
      <c r="CL6" s="471"/>
      <c r="CM6" s="471"/>
      <c r="CN6" s="471"/>
      <c r="CO6" s="471"/>
      <c r="CP6" s="471"/>
      <c r="CQ6" s="471"/>
      <c r="CR6" s="471"/>
      <c r="CS6" s="472"/>
      <c r="CT6" s="504">
        <v>90.7</v>
      </c>
      <c r="CU6" s="505"/>
      <c r="CV6" s="505"/>
      <c r="CW6" s="505"/>
      <c r="CX6" s="505"/>
      <c r="CY6" s="505"/>
      <c r="CZ6" s="505"/>
      <c r="DA6" s="506"/>
      <c r="DB6" s="504">
        <v>89.6</v>
      </c>
      <c r="DC6" s="505"/>
      <c r="DD6" s="505"/>
      <c r="DE6" s="505"/>
      <c r="DF6" s="505"/>
      <c r="DG6" s="505"/>
      <c r="DH6" s="505"/>
      <c r="DI6" s="506"/>
      <c r="DJ6" s="186"/>
      <c r="DK6" s="186"/>
      <c r="DL6" s="186"/>
      <c r="DM6" s="186"/>
      <c r="DN6" s="186"/>
      <c r="DO6" s="186"/>
    </row>
    <row r="7" spans="1:119" ht="18.75" customHeight="1" x14ac:dyDescent="0.2">
      <c r="A7" s="187"/>
      <c r="B7" s="443"/>
      <c r="C7" s="444"/>
      <c r="D7" s="444"/>
      <c r="E7" s="445"/>
      <c r="F7" s="445"/>
      <c r="G7" s="445"/>
      <c r="H7" s="445"/>
      <c r="I7" s="445"/>
      <c r="J7" s="445"/>
      <c r="K7" s="445"/>
      <c r="L7" s="445"/>
      <c r="M7" s="445"/>
      <c r="N7" s="445"/>
      <c r="O7" s="445"/>
      <c r="P7" s="445"/>
      <c r="Q7" s="445"/>
      <c r="R7" s="451"/>
      <c r="S7" s="451"/>
      <c r="T7" s="451"/>
      <c r="U7" s="451"/>
      <c r="V7" s="452"/>
      <c r="W7" s="455"/>
      <c r="X7" s="456"/>
      <c r="Y7" s="456"/>
      <c r="Z7" s="456"/>
      <c r="AA7" s="456"/>
      <c r="AB7" s="444"/>
      <c r="AC7" s="490"/>
      <c r="AD7" s="491"/>
      <c r="AE7" s="491"/>
      <c r="AF7" s="491"/>
      <c r="AG7" s="491"/>
      <c r="AH7" s="491"/>
      <c r="AI7" s="491"/>
      <c r="AJ7" s="491"/>
      <c r="AK7" s="491"/>
      <c r="AL7" s="492"/>
      <c r="AM7" s="496" t="s">
        <v>105</v>
      </c>
      <c r="AN7" s="497"/>
      <c r="AO7" s="497"/>
      <c r="AP7" s="497"/>
      <c r="AQ7" s="497"/>
      <c r="AR7" s="497"/>
      <c r="AS7" s="497"/>
      <c r="AT7" s="498"/>
      <c r="AU7" s="499" t="s">
        <v>106</v>
      </c>
      <c r="AV7" s="500"/>
      <c r="AW7" s="500"/>
      <c r="AX7" s="500"/>
      <c r="AY7" s="501" t="s">
        <v>107</v>
      </c>
      <c r="AZ7" s="502"/>
      <c r="BA7" s="502"/>
      <c r="BB7" s="502"/>
      <c r="BC7" s="502"/>
      <c r="BD7" s="502"/>
      <c r="BE7" s="502"/>
      <c r="BF7" s="502"/>
      <c r="BG7" s="502"/>
      <c r="BH7" s="502"/>
      <c r="BI7" s="502"/>
      <c r="BJ7" s="502"/>
      <c r="BK7" s="502"/>
      <c r="BL7" s="502"/>
      <c r="BM7" s="503"/>
      <c r="BN7" s="467">
        <v>80416</v>
      </c>
      <c r="BO7" s="468"/>
      <c r="BP7" s="468"/>
      <c r="BQ7" s="468"/>
      <c r="BR7" s="468"/>
      <c r="BS7" s="468"/>
      <c r="BT7" s="468"/>
      <c r="BU7" s="469"/>
      <c r="BV7" s="467">
        <v>83010</v>
      </c>
      <c r="BW7" s="468"/>
      <c r="BX7" s="468"/>
      <c r="BY7" s="468"/>
      <c r="BZ7" s="468"/>
      <c r="CA7" s="468"/>
      <c r="CB7" s="468"/>
      <c r="CC7" s="469"/>
      <c r="CD7" s="470" t="s">
        <v>108</v>
      </c>
      <c r="CE7" s="471"/>
      <c r="CF7" s="471"/>
      <c r="CG7" s="471"/>
      <c r="CH7" s="471"/>
      <c r="CI7" s="471"/>
      <c r="CJ7" s="471"/>
      <c r="CK7" s="471"/>
      <c r="CL7" s="471"/>
      <c r="CM7" s="471"/>
      <c r="CN7" s="471"/>
      <c r="CO7" s="471"/>
      <c r="CP7" s="471"/>
      <c r="CQ7" s="471"/>
      <c r="CR7" s="471"/>
      <c r="CS7" s="472"/>
      <c r="CT7" s="467">
        <v>3914426</v>
      </c>
      <c r="CU7" s="468"/>
      <c r="CV7" s="468"/>
      <c r="CW7" s="468"/>
      <c r="CX7" s="468"/>
      <c r="CY7" s="468"/>
      <c r="CZ7" s="468"/>
      <c r="DA7" s="469"/>
      <c r="DB7" s="467">
        <v>3883061</v>
      </c>
      <c r="DC7" s="468"/>
      <c r="DD7" s="468"/>
      <c r="DE7" s="468"/>
      <c r="DF7" s="468"/>
      <c r="DG7" s="468"/>
      <c r="DH7" s="468"/>
      <c r="DI7" s="469"/>
      <c r="DJ7" s="186"/>
      <c r="DK7" s="186"/>
      <c r="DL7" s="186"/>
      <c r="DM7" s="186"/>
      <c r="DN7" s="186"/>
      <c r="DO7" s="186"/>
    </row>
    <row r="8" spans="1:119" ht="18.75" customHeight="1" thickBot="1" x14ac:dyDescent="0.25">
      <c r="A8" s="187"/>
      <c r="B8" s="476"/>
      <c r="C8" s="477"/>
      <c r="D8" s="477"/>
      <c r="E8" s="478"/>
      <c r="F8" s="478"/>
      <c r="G8" s="478"/>
      <c r="H8" s="478"/>
      <c r="I8" s="478"/>
      <c r="J8" s="478"/>
      <c r="K8" s="478"/>
      <c r="L8" s="478"/>
      <c r="M8" s="478"/>
      <c r="N8" s="478"/>
      <c r="O8" s="478"/>
      <c r="P8" s="478"/>
      <c r="Q8" s="478"/>
      <c r="R8" s="481"/>
      <c r="S8" s="481"/>
      <c r="T8" s="481"/>
      <c r="U8" s="481"/>
      <c r="V8" s="482"/>
      <c r="W8" s="485"/>
      <c r="X8" s="486"/>
      <c r="Y8" s="486"/>
      <c r="Z8" s="486"/>
      <c r="AA8" s="486"/>
      <c r="AB8" s="477"/>
      <c r="AC8" s="493"/>
      <c r="AD8" s="494"/>
      <c r="AE8" s="494"/>
      <c r="AF8" s="494"/>
      <c r="AG8" s="494"/>
      <c r="AH8" s="494"/>
      <c r="AI8" s="494"/>
      <c r="AJ8" s="494"/>
      <c r="AK8" s="494"/>
      <c r="AL8" s="495"/>
      <c r="AM8" s="496" t="s">
        <v>109</v>
      </c>
      <c r="AN8" s="497"/>
      <c r="AO8" s="497"/>
      <c r="AP8" s="497"/>
      <c r="AQ8" s="497"/>
      <c r="AR8" s="497"/>
      <c r="AS8" s="497"/>
      <c r="AT8" s="498"/>
      <c r="AU8" s="499" t="s">
        <v>110</v>
      </c>
      <c r="AV8" s="500"/>
      <c r="AW8" s="500"/>
      <c r="AX8" s="500"/>
      <c r="AY8" s="501" t="s">
        <v>111</v>
      </c>
      <c r="AZ8" s="502"/>
      <c r="BA8" s="502"/>
      <c r="BB8" s="502"/>
      <c r="BC8" s="502"/>
      <c r="BD8" s="502"/>
      <c r="BE8" s="502"/>
      <c r="BF8" s="502"/>
      <c r="BG8" s="502"/>
      <c r="BH8" s="502"/>
      <c r="BI8" s="502"/>
      <c r="BJ8" s="502"/>
      <c r="BK8" s="502"/>
      <c r="BL8" s="502"/>
      <c r="BM8" s="503"/>
      <c r="BN8" s="467">
        <v>257034</v>
      </c>
      <c r="BO8" s="468"/>
      <c r="BP8" s="468"/>
      <c r="BQ8" s="468"/>
      <c r="BR8" s="468"/>
      <c r="BS8" s="468"/>
      <c r="BT8" s="468"/>
      <c r="BU8" s="469"/>
      <c r="BV8" s="467">
        <v>333020</v>
      </c>
      <c r="BW8" s="468"/>
      <c r="BX8" s="468"/>
      <c r="BY8" s="468"/>
      <c r="BZ8" s="468"/>
      <c r="CA8" s="468"/>
      <c r="CB8" s="468"/>
      <c r="CC8" s="469"/>
      <c r="CD8" s="470" t="s">
        <v>112</v>
      </c>
      <c r="CE8" s="471"/>
      <c r="CF8" s="471"/>
      <c r="CG8" s="471"/>
      <c r="CH8" s="471"/>
      <c r="CI8" s="471"/>
      <c r="CJ8" s="471"/>
      <c r="CK8" s="471"/>
      <c r="CL8" s="471"/>
      <c r="CM8" s="471"/>
      <c r="CN8" s="471"/>
      <c r="CO8" s="471"/>
      <c r="CP8" s="471"/>
      <c r="CQ8" s="471"/>
      <c r="CR8" s="471"/>
      <c r="CS8" s="472"/>
      <c r="CT8" s="507">
        <v>0.83</v>
      </c>
      <c r="CU8" s="508"/>
      <c r="CV8" s="508"/>
      <c r="CW8" s="508"/>
      <c r="CX8" s="508"/>
      <c r="CY8" s="508"/>
      <c r="CZ8" s="508"/>
      <c r="DA8" s="509"/>
      <c r="DB8" s="507">
        <v>0.84</v>
      </c>
      <c r="DC8" s="508"/>
      <c r="DD8" s="508"/>
      <c r="DE8" s="508"/>
      <c r="DF8" s="508"/>
      <c r="DG8" s="508"/>
      <c r="DH8" s="508"/>
      <c r="DI8" s="509"/>
      <c r="DJ8" s="186"/>
      <c r="DK8" s="186"/>
      <c r="DL8" s="186"/>
      <c r="DM8" s="186"/>
      <c r="DN8" s="186"/>
      <c r="DO8" s="186"/>
    </row>
    <row r="9" spans="1:119" ht="18.75" customHeight="1" thickBot="1" x14ac:dyDescent="0.25">
      <c r="A9" s="187"/>
      <c r="B9" s="461" t="s">
        <v>113</v>
      </c>
      <c r="C9" s="462"/>
      <c r="D9" s="462"/>
      <c r="E9" s="462"/>
      <c r="F9" s="462"/>
      <c r="G9" s="462"/>
      <c r="H9" s="462"/>
      <c r="I9" s="462"/>
      <c r="J9" s="462"/>
      <c r="K9" s="510"/>
      <c r="L9" s="511" t="s">
        <v>114</v>
      </c>
      <c r="M9" s="512"/>
      <c r="N9" s="512"/>
      <c r="O9" s="512"/>
      <c r="P9" s="512"/>
      <c r="Q9" s="513"/>
      <c r="R9" s="514">
        <v>17033</v>
      </c>
      <c r="S9" s="515"/>
      <c r="T9" s="515"/>
      <c r="U9" s="515"/>
      <c r="V9" s="516"/>
      <c r="W9" s="424" t="s">
        <v>115</v>
      </c>
      <c r="X9" s="425"/>
      <c r="Y9" s="425"/>
      <c r="Z9" s="425"/>
      <c r="AA9" s="425"/>
      <c r="AB9" s="425"/>
      <c r="AC9" s="425"/>
      <c r="AD9" s="425"/>
      <c r="AE9" s="425"/>
      <c r="AF9" s="425"/>
      <c r="AG9" s="425"/>
      <c r="AH9" s="425"/>
      <c r="AI9" s="425"/>
      <c r="AJ9" s="425"/>
      <c r="AK9" s="425"/>
      <c r="AL9" s="426"/>
      <c r="AM9" s="496" t="s">
        <v>116</v>
      </c>
      <c r="AN9" s="497"/>
      <c r="AO9" s="497"/>
      <c r="AP9" s="497"/>
      <c r="AQ9" s="497"/>
      <c r="AR9" s="497"/>
      <c r="AS9" s="497"/>
      <c r="AT9" s="498"/>
      <c r="AU9" s="499" t="s">
        <v>94</v>
      </c>
      <c r="AV9" s="500"/>
      <c r="AW9" s="500"/>
      <c r="AX9" s="500"/>
      <c r="AY9" s="501" t="s">
        <v>117</v>
      </c>
      <c r="AZ9" s="502"/>
      <c r="BA9" s="502"/>
      <c r="BB9" s="502"/>
      <c r="BC9" s="502"/>
      <c r="BD9" s="502"/>
      <c r="BE9" s="502"/>
      <c r="BF9" s="502"/>
      <c r="BG9" s="502"/>
      <c r="BH9" s="502"/>
      <c r="BI9" s="502"/>
      <c r="BJ9" s="502"/>
      <c r="BK9" s="502"/>
      <c r="BL9" s="502"/>
      <c r="BM9" s="503"/>
      <c r="BN9" s="467">
        <v>-75986</v>
      </c>
      <c r="BO9" s="468"/>
      <c r="BP9" s="468"/>
      <c r="BQ9" s="468"/>
      <c r="BR9" s="468"/>
      <c r="BS9" s="468"/>
      <c r="BT9" s="468"/>
      <c r="BU9" s="469"/>
      <c r="BV9" s="467">
        <v>49556</v>
      </c>
      <c r="BW9" s="468"/>
      <c r="BX9" s="468"/>
      <c r="BY9" s="468"/>
      <c r="BZ9" s="468"/>
      <c r="CA9" s="468"/>
      <c r="CB9" s="468"/>
      <c r="CC9" s="469"/>
      <c r="CD9" s="470" t="s">
        <v>118</v>
      </c>
      <c r="CE9" s="471"/>
      <c r="CF9" s="471"/>
      <c r="CG9" s="471"/>
      <c r="CH9" s="471"/>
      <c r="CI9" s="471"/>
      <c r="CJ9" s="471"/>
      <c r="CK9" s="471"/>
      <c r="CL9" s="471"/>
      <c r="CM9" s="471"/>
      <c r="CN9" s="471"/>
      <c r="CO9" s="471"/>
      <c r="CP9" s="471"/>
      <c r="CQ9" s="471"/>
      <c r="CR9" s="471"/>
      <c r="CS9" s="472"/>
      <c r="CT9" s="464">
        <v>4.0999999999999996</v>
      </c>
      <c r="CU9" s="465"/>
      <c r="CV9" s="465"/>
      <c r="CW9" s="465"/>
      <c r="CX9" s="465"/>
      <c r="CY9" s="465"/>
      <c r="CZ9" s="465"/>
      <c r="DA9" s="466"/>
      <c r="DB9" s="464">
        <v>3.9</v>
      </c>
      <c r="DC9" s="465"/>
      <c r="DD9" s="465"/>
      <c r="DE9" s="465"/>
      <c r="DF9" s="465"/>
      <c r="DG9" s="465"/>
      <c r="DH9" s="465"/>
      <c r="DI9" s="466"/>
      <c r="DJ9" s="186"/>
      <c r="DK9" s="186"/>
      <c r="DL9" s="186"/>
      <c r="DM9" s="186"/>
      <c r="DN9" s="186"/>
      <c r="DO9" s="186"/>
    </row>
    <row r="10" spans="1:119" ht="18.75" customHeight="1" thickBot="1" x14ac:dyDescent="0.25">
      <c r="A10" s="187"/>
      <c r="B10" s="461"/>
      <c r="C10" s="462"/>
      <c r="D10" s="462"/>
      <c r="E10" s="462"/>
      <c r="F10" s="462"/>
      <c r="G10" s="462"/>
      <c r="H10" s="462"/>
      <c r="I10" s="462"/>
      <c r="J10" s="462"/>
      <c r="K10" s="510"/>
      <c r="L10" s="517" t="s">
        <v>119</v>
      </c>
      <c r="M10" s="497"/>
      <c r="N10" s="497"/>
      <c r="O10" s="497"/>
      <c r="P10" s="497"/>
      <c r="Q10" s="498"/>
      <c r="R10" s="518">
        <v>17972</v>
      </c>
      <c r="S10" s="519"/>
      <c r="T10" s="519"/>
      <c r="U10" s="519"/>
      <c r="V10" s="520"/>
      <c r="W10" s="455"/>
      <c r="X10" s="456"/>
      <c r="Y10" s="456"/>
      <c r="Z10" s="456"/>
      <c r="AA10" s="456"/>
      <c r="AB10" s="456"/>
      <c r="AC10" s="456"/>
      <c r="AD10" s="456"/>
      <c r="AE10" s="456"/>
      <c r="AF10" s="456"/>
      <c r="AG10" s="456"/>
      <c r="AH10" s="456"/>
      <c r="AI10" s="456"/>
      <c r="AJ10" s="456"/>
      <c r="AK10" s="456"/>
      <c r="AL10" s="459"/>
      <c r="AM10" s="496" t="s">
        <v>120</v>
      </c>
      <c r="AN10" s="497"/>
      <c r="AO10" s="497"/>
      <c r="AP10" s="497"/>
      <c r="AQ10" s="497"/>
      <c r="AR10" s="497"/>
      <c r="AS10" s="497"/>
      <c r="AT10" s="498"/>
      <c r="AU10" s="499" t="s">
        <v>94</v>
      </c>
      <c r="AV10" s="500"/>
      <c r="AW10" s="500"/>
      <c r="AX10" s="500"/>
      <c r="AY10" s="501" t="s">
        <v>121</v>
      </c>
      <c r="AZ10" s="502"/>
      <c r="BA10" s="502"/>
      <c r="BB10" s="502"/>
      <c r="BC10" s="502"/>
      <c r="BD10" s="502"/>
      <c r="BE10" s="502"/>
      <c r="BF10" s="502"/>
      <c r="BG10" s="502"/>
      <c r="BH10" s="502"/>
      <c r="BI10" s="502"/>
      <c r="BJ10" s="502"/>
      <c r="BK10" s="502"/>
      <c r="BL10" s="502"/>
      <c r="BM10" s="503"/>
      <c r="BN10" s="467">
        <v>60594</v>
      </c>
      <c r="BO10" s="468"/>
      <c r="BP10" s="468"/>
      <c r="BQ10" s="468"/>
      <c r="BR10" s="468"/>
      <c r="BS10" s="468"/>
      <c r="BT10" s="468"/>
      <c r="BU10" s="469"/>
      <c r="BV10" s="467">
        <v>30408</v>
      </c>
      <c r="BW10" s="468"/>
      <c r="BX10" s="468"/>
      <c r="BY10" s="468"/>
      <c r="BZ10" s="468"/>
      <c r="CA10" s="468"/>
      <c r="CB10" s="468"/>
      <c r="CC10" s="469"/>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5">
      <c r="A11" s="187"/>
      <c r="B11" s="461"/>
      <c r="C11" s="462"/>
      <c r="D11" s="462"/>
      <c r="E11" s="462"/>
      <c r="F11" s="462"/>
      <c r="G11" s="462"/>
      <c r="H11" s="462"/>
      <c r="I11" s="462"/>
      <c r="J11" s="462"/>
      <c r="K11" s="510"/>
      <c r="L11" s="521" t="s">
        <v>123</v>
      </c>
      <c r="M11" s="522"/>
      <c r="N11" s="522"/>
      <c r="O11" s="522"/>
      <c r="P11" s="522"/>
      <c r="Q11" s="523"/>
      <c r="R11" s="524" t="s">
        <v>124</v>
      </c>
      <c r="S11" s="525"/>
      <c r="T11" s="525"/>
      <c r="U11" s="525"/>
      <c r="V11" s="526"/>
      <c r="W11" s="455"/>
      <c r="X11" s="456"/>
      <c r="Y11" s="456"/>
      <c r="Z11" s="456"/>
      <c r="AA11" s="456"/>
      <c r="AB11" s="456"/>
      <c r="AC11" s="456"/>
      <c r="AD11" s="456"/>
      <c r="AE11" s="456"/>
      <c r="AF11" s="456"/>
      <c r="AG11" s="456"/>
      <c r="AH11" s="456"/>
      <c r="AI11" s="456"/>
      <c r="AJ11" s="456"/>
      <c r="AK11" s="456"/>
      <c r="AL11" s="459"/>
      <c r="AM11" s="496" t="s">
        <v>125</v>
      </c>
      <c r="AN11" s="497"/>
      <c r="AO11" s="497"/>
      <c r="AP11" s="497"/>
      <c r="AQ11" s="497"/>
      <c r="AR11" s="497"/>
      <c r="AS11" s="497"/>
      <c r="AT11" s="498"/>
      <c r="AU11" s="499" t="s">
        <v>94</v>
      </c>
      <c r="AV11" s="500"/>
      <c r="AW11" s="500"/>
      <c r="AX11" s="500"/>
      <c r="AY11" s="501" t="s">
        <v>126</v>
      </c>
      <c r="AZ11" s="502"/>
      <c r="BA11" s="502"/>
      <c r="BB11" s="502"/>
      <c r="BC11" s="502"/>
      <c r="BD11" s="502"/>
      <c r="BE11" s="502"/>
      <c r="BF11" s="502"/>
      <c r="BG11" s="502"/>
      <c r="BH11" s="502"/>
      <c r="BI11" s="502"/>
      <c r="BJ11" s="502"/>
      <c r="BK11" s="502"/>
      <c r="BL11" s="502"/>
      <c r="BM11" s="503"/>
      <c r="BN11" s="467">
        <v>0</v>
      </c>
      <c r="BO11" s="468"/>
      <c r="BP11" s="468"/>
      <c r="BQ11" s="468"/>
      <c r="BR11" s="468"/>
      <c r="BS11" s="468"/>
      <c r="BT11" s="468"/>
      <c r="BU11" s="469"/>
      <c r="BV11" s="467">
        <v>0</v>
      </c>
      <c r="BW11" s="468"/>
      <c r="BX11" s="468"/>
      <c r="BY11" s="468"/>
      <c r="BZ11" s="468"/>
      <c r="CA11" s="468"/>
      <c r="CB11" s="468"/>
      <c r="CC11" s="469"/>
      <c r="CD11" s="470" t="s">
        <v>127</v>
      </c>
      <c r="CE11" s="471"/>
      <c r="CF11" s="471"/>
      <c r="CG11" s="471"/>
      <c r="CH11" s="471"/>
      <c r="CI11" s="471"/>
      <c r="CJ11" s="471"/>
      <c r="CK11" s="471"/>
      <c r="CL11" s="471"/>
      <c r="CM11" s="471"/>
      <c r="CN11" s="471"/>
      <c r="CO11" s="471"/>
      <c r="CP11" s="471"/>
      <c r="CQ11" s="471"/>
      <c r="CR11" s="471"/>
      <c r="CS11" s="472"/>
      <c r="CT11" s="507" t="s">
        <v>128</v>
      </c>
      <c r="CU11" s="508"/>
      <c r="CV11" s="508"/>
      <c r="CW11" s="508"/>
      <c r="CX11" s="508"/>
      <c r="CY11" s="508"/>
      <c r="CZ11" s="508"/>
      <c r="DA11" s="509"/>
      <c r="DB11" s="507" t="s">
        <v>128</v>
      </c>
      <c r="DC11" s="508"/>
      <c r="DD11" s="508"/>
      <c r="DE11" s="508"/>
      <c r="DF11" s="508"/>
      <c r="DG11" s="508"/>
      <c r="DH11" s="508"/>
      <c r="DI11" s="509"/>
      <c r="DJ11" s="186"/>
      <c r="DK11" s="186"/>
      <c r="DL11" s="186"/>
      <c r="DM11" s="186"/>
      <c r="DN11" s="186"/>
      <c r="DO11" s="186"/>
    </row>
    <row r="12" spans="1:119" ht="18.75" customHeight="1" x14ac:dyDescent="0.2">
      <c r="A12" s="187"/>
      <c r="B12" s="527" t="s">
        <v>129</v>
      </c>
      <c r="C12" s="528"/>
      <c r="D12" s="528"/>
      <c r="E12" s="528"/>
      <c r="F12" s="528"/>
      <c r="G12" s="528"/>
      <c r="H12" s="528"/>
      <c r="I12" s="528"/>
      <c r="J12" s="528"/>
      <c r="K12" s="529"/>
      <c r="L12" s="536" t="s">
        <v>130</v>
      </c>
      <c r="M12" s="537"/>
      <c r="N12" s="537"/>
      <c r="O12" s="537"/>
      <c r="P12" s="537"/>
      <c r="Q12" s="538"/>
      <c r="R12" s="539">
        <v>17326</v>
      </c>
      <c r="S12" s="540"/>
      <c r="T12" s="540"/>
      <c r="U12" s="540"/>
      <c r="V12" s="541"/>
      <c r="W12" s="542" t="s">
        <v>1</v>
      </c>
      <c r="X12" s="500"/>
      <c r="Y12" s="500"/>
      <c r="Z12" s="500"/>
      <c r="AA12" s="500"/>
      <c r="AB12" s="543"/>
      <c r="AC12" s="544" t="s">
        <v>131</v>
      </c>
      <c r="AD12" s="545"/>
      <c r="AE12" s="545"/>
      <c r="AF12" s="545"/>
      <c r="AG12" s="546"/>
      <c r="AH12" s="544" t="s">
        <v>132</v>
      </c>
      <c r="AI12" s="545"/>
      <c r="AJ12" s="545"/>
      <c r="AK12" s="545"/>
      <c r="AL12" s="547"/>
      <c r="AM12" s="496" t="s">
        <v>133</v>
      </c>
      <c r="AN12" s="497"/>
      <c r="AO12" s="497"/>
      <c r="AP12" s="497"/>
      <c r="AQ12" s="497"/>
      <c r="AR12" s="497"/>
      <c r="AS12" s="497"/>
      <c r="AT12" s="498"/>
      <c r="AU12" s="499" t="s">
        <v>94</v>
      </c>
      <c r="AV12" s="500"/>
      <c r="AW12" s="500"/>
      <c r="AX12" s="500"/>
      <c r="AY12" s="501" t="s">
        <v>134</v>
      </c>
      <c r="AZ12" s="502"/>
      <c r="BA12" s="502"/>
      <c r="BB12" s="502"/>
      <c r="BC12" s="502"/>
      <c r="BD12" s="502"/>
      <c r="BE12" s="502"/>
      <c r="BF12" s="502"/>
      <c r="BG12" s="502"/>
      <c r="BH12" s="502"/>
      <c r="BI12" s="502"/>
      <c r="BJ12" s="502"/>
      <c r="BK12" s="502"/>
      <c r="BL12" s="502"/>
      <c r="BM12" s="503"/>
      <c r="BN12" s="467">
        <v>60000</v>
      </c>
      <c r="BO12" s="468"/>
      <c r="BP12" s="468"/>
      <c r="BQ12" s="468"/>
      <c r="BR12" s="468"/>
      <c r="BS12" s="468"/>
      <c r="BT12" s="468"/>
      <c r="BU12" s="469"/>
      <c r="BV12" s="467">
        <v>0</v>
      </c>
      <c r="BW12" s="468"/>
      <c r="BX12" s="468"/>
      <c r="BY12" s="468"/>
      <c r="BZ12" s="468"/>
      <c r="CA12" s="468"/>
      <c r="CB12" s="468"/>
      <c r="CC12" s="469"/>
      <c r="CD12" s="470" t="s">
        <v>135</v>
      </c>
      <c r="CE12" s="471"/>
      <c r="CF12" s="471"/>
      <c r="CG12" s="471"/>
      <c r="CH12" s="471"/>
      <c r="CI12" s="471"/>
      <c r="CJ12" s="471"/>
      <c r="CK12" s="471"/>
      <c r="CL12" s="471"/>
      <c r="CM12" s="471"/>
      <c r="CN12" s="471"/>
      <c r="CO12" s="471"/>
      <c r="CP12" s="471"/>
      <c r="CQ12" s="471"/>
      <c r="CR12" s="471"/>
      <c r="CS12" s="472"/>
      <c r="CT12" s="507" t="s">
        <v>136</v>
      </c>
      <c r="CU12" s="508"/>
      <c r="CV12" s="508"/>
      <c r="CW12" s="508"/>
      <c r="CX12" s="508"/>
      <c r="CY12" s="508"/>
      <c r="CZ12" s="508"/>
      <c r="DA12" s="509"/>
      <c r="DB12" s="507" t="s">
        <v>128</v>
      </c>
      <c r="DC12" s="508"/>
      <c r="DD12" s="508"/>
      <c r="DE12" s="508"/>
      <c r="DF12" s="508"/>
      <c r="DG12" s="508"/>
      <c r="DH12" s="508"/>
      <c r="DI12" s="509"/>
      <c r="DJ12" s="186"/>
      <c r="DK12" s="186"/>
      <c r="DL12" s="186"/>
      <c r="DM12" s="186"/>
      <c r="DN12" s="186"/>
      <c r="DO12" s="186"/>
    </row>
    <row r="13" spans="1:119" ht="18.75" customHeight="1" x14ac:dyDescent="0.2">
      <c r="A13" s="187"/>
      <c r="B13" s="530"/>
      <c r="C13" s="531"/>
      <c r="D13" s="531"/>
      <c r="E13" s="531"/>
      <c r="F13" s="531"/>
      <c r="G13" s="531"/>
      <c r="H13" s="531"/>
      <c r="I13" s="531"/>
      <c r="J13" s="531"/>
      <c r="K13" s="532"/>
      <c r="L13" s="197"/>
      <c r="M13" s="558" t="s">
        <v>137</v>
      </c>
      <c r="N13" s="559"/>
      <c r="O13" s="559"/>
      <c r="P13" s="559"/>
      <c r="Q13" s="560"/>
      <c r="R13" s="551">
        <v>17202</v>
      </c>
      <c r="S13" s="552"/>
      <c r="T13" s="552"/>
      <c r="U13" s="552"/>
      <c r="V13" s="553"/>
      <c r="W13" s="483" t="s">
        <v>138</v>
      </c>
      <c r="X13" s="484"/>
      <c r="Y13" s="484"/>
      <c r="Z13" s="484"/>
      <c r="AA13" s="484"/>
      <c r="AB13" s="474"/>
      <c r="AC13" s="518">
        <v>356</v>
      </c>
      <c r="AD13" s="519"/>
      <c r="AE13" s="519"/>
      <c r="AF13" s="519"/>
      <c r="AG13" s="561"/>
      <c r="AH13" s="518">
        <v>345</v>
      </c>
      <c r="AI13" s="519"/>
      <c r="AJ13" s="519"/>
      <c r="AK13" s="519"/>
      <c r="AL13" s="520"/>
      <c r="AM13" s="496" t="s">
        <v>139</v>
      </c>
      <c r="AN13" s="497"/>
      <c r="AO13" s="497"/>
      <c r="AP13" s="497"/>
      <c r="AQ13" s="497"/>
      <c r="AR13" s="497"/>
      <c r="AS13" s="497"/>
      <c r="AT13" s="498"/>
      <c r="AU13" s="499" t="s">
        <v>106</v>
      </c>
      <c r="AV13" s="500"/>
      <c r="AW13" s="500"/>
      <c r="AX13" s="500"/>
      <c r="AY13" s="501" t="s">
        <v>140</v>
      </c>
      <c r="AZ13" s="502"/>
      <c r="BA13" s="502"/>
      <c r="BB13" s="502"/>
      <c r="BC13" s="502"/>
      <c r="BD13" s="502"/>
      <c r="BE13" s="502"/>
      <c r="BF13" s="502"/>
      <c r="BG13" s="502"/>
      <c r="BH13" s="502"/>
      <c r="BI13" s="502"/>
      <c r="BJ13" s="502"/>
      <c r="BK13" s="502"/>
      <c r="BL13" s="502"/>
      <c r="BM13" s="503"/>
      <c r="BN13" s="467">
        <v>-75392</v>
      </c>
      <c r="BO13" s="468"/>
      <c r="BP13" s="468"/>
      <c r="BQ13" s="468"/>
      <c r="BR13" s="468"/>
      <c r="BS13" s="468"/>
      <c r="BT13" s="468"/>
      <c r="BU13" s="469"/>
      <c r="BV13" s="467">
        <v>79964</v>
      </c>
      <c r="BW13" s="468"/>
      <c r="BX13" s="468"/>
      <c r="BY13" s="468"/>
      <c r="BZ13" s="468"/>
      <c r="CA13" s="468"/>
      <c r="CB13" s="468"/>
      <c r="CC13" s="469"/>
      <c r="CD13" s="470" t="s">
        <v>141</v>
      </c>
      <c r="CE13" s="471"/>
      <c r="CF13" s="471"/>
      <c r="CG13" s="471"/>
      <c r="CH13" s="471"/>
      <c r="CI13" s="471"/>
      <c r="CJ13" s="471"/>
      <c r="CK13" s="471"/>
      <c r="CL13" s="471"/>
      <c r="CM13" s="471"/>
      <c r="CN13" s="471"/>
      <c r="CO13" s="471"/>
      <c r="CP13" s="471"/>
      <c r="CQ13" s="471"/>
      <c r="CR13" s="471"/>
      <c r="CS13" s="472"/>
      <c r="CT13" s="464">
        <v>-2.2999999999999998</v>
      </c>
      <c r="CU13" s="465"/>
      <c r="CV13" s="465"/>
      <c r="CW13" s="465"/>
      <c r="CX13" s="465"/>
      <c r="CY13" s="465"/>
      <c r="CZ13" s="465"/>
      <c r="DA13" s="466"/>
      <c r="DB13" s="464">
        <v>-1.4</v>
      </c>
      <c r="DC13" s="465"/>
      <c r="DD13" s="465"/>
      <c r="DE13" s="465"/>
      <c r="DF13" s="465"/>
      <c r="DG13" s="465"/>
      <c r="DH13" s="465"/>
      <c r="DI13" s="466"/>
      <c r="DJ13" s="186"/>
      <c r="DK13" s="186"/>
      <c r="DL13" s="186"/>
      <c r="DM13" s="186"/>
      <c r="DN13" s="186"/>
      <c r="DO13" s="186"/>
    </row>
    <row r="14" spans="1:119" ht="18.75" customHeight="1" thickBot="1" x14ac:dyDescent="0.25">
      <c r="A14" s="187"/>
      <c r="B14" s="530"/>
      <c r="C14" s="531"/>
      <c r="D14" s="531"/>
      <c r="E14" s="531"/>
      <c r="F14" s="531"/>
      <c r="G14" s="531"/>
      <c r="H14" s="531"/>
      <c r="I14" s="531"/>
      <c r="J14" s="531"/>
      <c r="K14" s="532"/>
      <c r="L14" s="548" t="s">
        <v>142</v>
      </c>
      <c r="M14" s="549"/>
      <c r="N14" s="549"/>
      <c r="O14" s="549"/>
      <c r="P14" s="549"/>
      <c r="Q14" s="550"/>
      <c r="R14" s="551">
        <v>17280</v>
      </c>
      <c r="S14" s="552"/>
      <c r="T14" s="552"/>
      <c r="U14" s="552"/>
      <c r="V14" s="553"/>
      <c r="W14" s="457"/>
      <c r="X14" s="458"/>
      <c r="Y14" s="458"/>
      <c r="Z14" s="458"/>
      <c r="AA14" s="458"/>
      <c r="AB14" s="447"/>
      <c r="AC14" s="554">
        <v>4.4000000000000004</v>
      </c>
      <c r="AD14" s="555"/>
      <c r="AE14" s="555"/>
      <c r="AF14" s="555"/>
      <c r="AG14" s="556"/>
      <c r="AH14" s="554">
        <v>4</v>
      </c>
      <c r="AI14" s="555"/>
      <c r="AJ14" s="555"/>
      <c r="AK14" s="555"/>
      <c r="AL14" s="557"/>
      <c r="AM14" s="496"/>
      <c r="AN14" s="497"/>
      <c r="AO14" s="497"/>
      <c r="AP14" s="497"/>
      <c r="AQ14" s="497"/>
      <c r="AR14" s="497"/>
      <c r="AS14" s="497"/>
      <c r="AT14" s="498"/>
      <c r="AU14" s="499"/>
      <c r="AV14" s="500"/>
      <c r="AW14" s="500"/>
      <c r="AX14" s="500"/>
      <c r="AY14" s="501"/>
      <c r="AZ14" s="502"/>
      <c r="BA14" s="502"/>
      <c r="BB14" s="502"/>
      <c r="BC14" s="502"/>
      <c r="BD14" s="502"/>
      <c r="BE14" s="502"/>
      <c r="BF14" s="502"/>
      <c r="BG14" s="502"/>
      <c r="BH14" s="502"/>
      <c r="BI14" s="502"/>
      <c r="BJ14" s="502"/>
      <c r="BK14" s="502"/>
      <c r="BL14" s="502"/>
      <c r="BM14" s="503"/>
      <c r="BN14" s="467"/>
      <c r="BO14" s="468"/>
      <c r="BP14" s="468"/>
      <c r="BQ14" s="468"/>
      <c r="BR14" s="468"/>
      <c r="BS14" s="468"/>
      <c r="BT14" s="468"/>
      <c r="BU14" s="469"/>
      <c r="BV14" s="467"/>
      <c r="BW14" s="468"/>
      <c r="BX14" s="468"/>
      <c r="BY14" s="468"/>
      <c r="BZ14" s="468"/>
      <c r="CA14" s="468"/>
      <c r="CB14" s="468"/>
      <c r="CC14" s="469"/>
      <c r="CD14" s="562" t="s">
        <v>143</v>
      </c>
      <c r="CE14" s="563"/>
      <c r="CF14" s="563"/>
      <c r="CG14" s="563"/>
      <c r="CH14" s="563"/>
      <c r="CI14" s="563"/>
      <c r="CJ14" s="563"/>
      <c r="CK14" s="563"/>
      <c r="CL14" s="563"/>
      <c r="CM14" s="563"/>
      <c r="CN14" s="563"/>
      <c r="CO14" s="563"/>
      <c r="CP14" s="563"/>
      <c r="CQ14" s="563"/>
      <c r="CR14" s="563"/>
      <c r="CS14" s="564"/>
      <c r="CT14" s="565" t="s">
        <v>136</v>
      </c>
      <c r="CU14" s="566"/>
      <c r="CV14" s="566"/>
      <c r="CW14" s="566"/>
      <c r="CX14" s="566"/>
      <c r="CY14" s="566"/>
      <c r="CZ14" s="566"/>
      <c r="DA14" s="567"/>
      <c r="DB14" s="565" t="s">
        <v>128</v>
      </c>
      <c r="DC14" s="566"/>
      <c r="DD14" s="566"/>
      <c r="DE14" s="566"/>
      <c r="DF14" s="566"/>
      <c r="DG14" s="566"/>
      <c r="DH14" s="566"/>
      <c r="DI14" s="567"/>
      <c r="DJ14" s="186"/>
      <c r="DK14" s="186"/>
      <c r="DL14" s="186"/>
      <c r="DM14" s="186"/>
      <c r="DN14" s="186"/>
      <c r="DO14" s="186"/>
    </row>
    <row r="15" spans="1:119" ht="18.75" customHeight="1" x14ac:dyDescent="0.2">
      <c r="A15" s="187"/>
      <c r="B15" s="530"/>
      <c r="C15" s="531"/>
      <c r="D15" s="531"/>
      <c r="E15" s="531"/>
      <c r="F15" s="531"/>
      <c r="G15" s="531"/>
      <c r="H15" s="531"/>
      <c r="I15" s="531"/>
      <c r="J15" s="531"/>
      <c r="K15" s="532"/>
      <c r="L15" s="197"/>
      <c r="M15" s="558" t="s">
        <v>137</v>
      </c>
      <c r="N15" s="559"/>
      <c r="O15" s="559"/>
      <c r="P15" s="559"/>
      <c r="Q15" s="560"/>
      <c r="R15" s="551">
        <v>17165</v>
      </c>
      <c r="S15" s="552"/>
      <c r="T15" s="552"/>
      <c r="U15" s="552"/>
      <c r="V15" s="553"/>
      <c r="W15" s="483" t="s">
        <v>144</v>
      </c>
      <c r="X15" s="484"/>
      <c r="Y15" s="484"/>
      <c r="Z15" s="484"/>
      <c r="AA15" s="484"/>
      <c r="AB15" s="474"/>
      <c r="AC15" s="518">
        <v>2257</v>
      </c>
      <c r="AD15" s="519"/>
      <c r="AE15" s="519"/>
      <c r="AF15" s="519"/>
      <c r="AG15" s="561"/>
      <c r="AH15" s="518">
        <v>2528</v>
      </c>
      <c r="AI15" s="519"/>
      <c r="AJ15" s="519"/>
      <c r="AK15" s="519"/>
      <c r="AL15" s="520"/>
      <c r="AM15" s="496"/>
      <c r="AN15" s="497"/>
      <c r="AO15" s="497"/>
      <c r="AP15" s="497"/>
      <c r="AQ15" s="497"/>
      <c r="AR15" s="497"/>
      <c r="AS15" s="497"/>
      <c r="AT15" s="498"/>
      <c r="AU15" s="499"/>
      <c r="AV15" s="500"/>
      <c r="AW15" s="500"/>
      <c r="AX15" s="500"/>
      <c r="AY15" s="427" t="s">
        <v>145</v>
      </c>
      <c r="AZ15" s="428"/>
      <c r="BA15" s="428"/>
      <c r="BB15" s="428"/>
      <c r="BC15" s="428"/>
      <c r="BD15" s="428"/>
      <c r="BE15" s="428"/>
      <c r="BF15" s="428"/>
      <c r="BG15" s="428"/>
      <c r="BH15" s="428"/>
      <c r="BI15" s="428"/>
      <c r="BJ15" s="428"/>
      <c r="BK15" s="428"/>
      <c r="BL15" s="428"/>
      <c r="BM15" s="429"/>
      <c r="BN15" s="430">
        <v>2466785</v>
      </c>
      <c r="BO15" s="431"/>
      <c r="BP15" s="431"/>
      <c r="BQ15" s="431"/>
      <c r="BR15" s="431"/>
      <c r="BS15" s="431"/>
      <c r="BT15" s="431"/>
      <c r="BU15" s="432"/>
      <c r="BV15" s="430">
        <v>2344604</v>
      </c>
      <c r="BW15" s="431"/>
      <c r="BX15" s="431"/>
      <c r="BY15" s="431"/>
      <c r="BZ15" s="431"/>
      <c r="CA15" s="431"/>
      <c r="CB15" s="431"/>
      <c r="CC15" s="432"/>
      <c r="CD15" s="568" t="s">
        <v>146</v>
      </c>
      <c r="CE15" s="569"/>
      <c r="CF15" s="569"/>
      <c r="CG15" s="569"/>
      <c r="CH15" s="569"/>
      <c r="CI15" s="569"/>
      <c r="CJ15" s="569"/>
      <c r="CK15" s="569"/>
      <c r="CL15" s="569"/>
      <c r="CM15" s="569"/>
      <c r="CN15" s="569"/>
      <c r="CO15" s="569"/>
      <c r="CP15" s="569"/>
      <c r="CQ15" s="569"/>
      <c r="CR15" s="569"/>
      <c r="CS15" s="570"/>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2">
      <c r="A16" s="187"/>
      <c r="B16" s="530"/>
      <c r="C16" s="531"/>
      <c r="D16" s="531"/>
      <c r="E16" s="531"/>
      <c r="F16" s="531"/>
      <c r="G16" s="531"/>
      <c r="H16" s="531"/>
      <c r="I16" s="531"/>
      <c r="J16" s="531"/>
      <c r="K16" s="532"/>
      <c r="L16" s="548" t="s">
        <v>147</v>
      </c>
      <c r="M16" s="579"/>
      <c r="N16" s="579"/>
      <c r="O16" s="579"/>
      <c r="P16" s="579"/>
      <c r="Q16" s="580"/>
      <c r="R16" s="571" t="s">
        <v>148</v>
      </c>
      <c r="S16" s="572"/>
      <c r="T16" s="572"/>
      <c r="U16" s="572"/>
      <c r="V16" s="573"/>
      <c r="W16" s="457"/>
      <c r="X16" s="458"/>
      <c r="Y16" s="458"/>
      <c r="Z16" s="458"/>
      <c r="AA16" s="458"/>
      <c r="AB16" s="447"/>
      <c r="AC16" s="554">
        <v>27.8</v>
      </c>
      <c r="AD16" s="555"/>
      <c r="AE16" s="555"/>
      <c r="AF16" s="555"/>
      <c r="AG16" s="556"/>
      <c r="AH16" s="554">
        <v>29.2</v>
      </c>
      <c r="AI16" s="555"/>
      <c r="AJ16" s="555"/>
      <c r="AK16" s="555"/>
      <c r="AL16" s="557"/>
      <c r="AM16" s="496"/>
      <c r="AN16" s="497"/>
      <c r="AO16" s="497"/>
      <c r="AP16" s="497"/>
      <c r="AQ16" s="497"/>
      <c r="AR16" s="497"/>
      <c r="AS16" s="497"/>
      <c r="AT16" s="498"/>
      <c r="AU16" s="499"/>
      <c r="AV16" s="500"/>
      <c r="AW16" s="500"/>
      <c r="AX16" s="500"/>
      <c r="AY16" s="501" t="s">
        <v>149</v>
      </c>
      <c r="AZ16" s="502"/>
      <c r="BA16" s="502"/>
      <c r="BB16" s="502"/>
      <c r="BC16" s="502"/>
      <c r="BD16" s="502"/>
      <c r="BE16" s="502"/>
      <c r="BF16" s="502"/>
      <c r="BG16" s="502"/>
      <c r="BH16" s="502"/>
      <c r="BI16" s="502"/>
      <c r="BJ16" s="502"/>
      <c r="BK16" s="502"/>
      <c r="BL16" s="502"/>
      <c r="BM16" s="503"/>
      <c r="BN16" s="467">
        <v>2955771</v>
      </c>
      <c r="BO16" s="468"/>
      <c r="BP16" s="468"/>
      <c r="BQ16" s="468"/>
      <c r="BR16" s="468"/>
      <c r="BS16" s="468"/>
      <c r="BT16" s="468"/>
      <c r="BU16" s="469"/>
      <c r="BV16" s="467">
        <v>2867266</v>
      </c>
      <c r="BW16" s="468"/>
      <c r="BX16" s="468"/>
      <c r="BY16" s="468"/>
      <c r="BZ16" s="468"/>
      <c r="CA16" s="468"/>
      <c r="CB16" s="468"/>
      <c r="CC16" s="469"/>
      <c r="CD16" s="201"/>
      <c r="CE16" s="577"/>
      <c r="CF16" s="577"/>
      <c r="CG16" s="577"/>
      <c r="CH16" s="577"/>
      <c r="CI16" s="577"/>
      <c r="CJ16" s="577"/>
      <c r="CK16" s="577"/>
      <c r="CL16" s="577"/>
      <c r="CM16" s="577"/>
      <c r="CN16" s="577"/>
      <c r="CO16" s="577"/>
      <c r="CP16" s="577"/>
      <c r="CQ16" s="577"/>
      <c r="CR16" s="577"/>
      <c r="CS16" s="578"/>
      <c r="CT16" s="464"/>
      <c r="CU16" s="465"/>
      <c r="CV16" s="465"/>
      <c r="CW16" s="465"/>
      <c r="CX16" s="465"/>
      <c r="CY16" s="465"/>
      <c r="CZ16" s="465"/>
      <c r="DA16" s="466"/>
      <c r="DB16" s="464"/>
      <c r="DC16" s="465"/>
      <c r="DD16" s="465"/>
      <c r="DE16" s="465"/>
      <c r="DF16" s="465"/>
      <c r="DG16" s="465"/>
      <c r="DH16" s="465"/>
      <c r="DI16" s="466"/>
      <c r="DJ16" s="186"/>
      <c r="DK16" s="186"/>
      <c r="DL16" s="186"/>
      <c r="DM16" s="186"/>
      <c r="DN16" s="186"/>
      <c r="DO16" s="186"/>
    </row>
    <row r="17" spans="1:119" ht="18.75" customHeight="1" thickBot="1" x14ac:dyDescent="0.25">
      <c r="A17" s="187"/>
      <c r="B17" s="533"/>
      <c r="C17" s="534"/>
      <c r="D17" s="534"/>
      <c r="E17" s="534"/>
      <c r="F17" s="534"/>
      <c r="G17" s="534"/>
      <c r="H17" s="534"/>
      <c r="I17" s="534"/>
      <c r="J17" s="534"/>
      <c r="K17" s="535"/>
      <c r="L17" s="202"/>
      <c r="M17" s="574" t="s">
        <v>150</v>
      </c>
      <c r="N17" s="575"/>
      <c r="O17" s="575"/>
      <c r="P17" s="575"/>
      <c r="Q17" s="576"/>
      <c r="R17" s="571" t="s">
        <v>151</v>
      </c>
      <c r="S17" s="572"/>
      <c r="T17" s="572"/>
      <c r="U17" s="572"/>
      <c r="V17" s="573"/>
      <c r="W17" s="483" t="s">
        <v>152</v>
      </c>
      <c r="X17" s="484"/>
      <c r="Y17" s="484"/>
      <c r="Z17" s="484"/>
      <c r="AA17" s="484"/>
      <c r="AB17" s="474"/>
      <c r="AC17" s="518">
        <v>5496</v>
      </c>
      <c r="AD17" s="519"/>
      <c r="AE17" s="519"/>
      <c r="AF17" s="519"/>
      <c r="AG17" s="561"/>
      <c r="AH17" s="518">
        <v>5789</v>
      </c>
      <c r="AI17" s="519"/>
      <c r="AJ17" s="519"/>
      <c r="AK17" s="519"/>
      <c r="AL17" s="520"/>
      <c r="AM17" s="496"/>
      <c r="AN17" s="497"/>
      <c r="AO17" s="497"/>
      <c r="AP17" s="497"/>
      <c r="AQ17" s="497"/>
      <c r="AR17" s="497"/>
      <c r="AS17" s="497"/>
      <c r="AT17" s="498"/>
      <c r="AU17" s="499"/>
      <c r="AV17" s="500"/>
      <c r="AW17" s="500"/>
      <c r="AX17" s="500"/>
      <c r="AY17" s="501" t="s">
        <v>153</v>
      </c>
      <c r="AZ17" s="502"/>
      <c r="BA17" s="502"/>
      <c r="BB17" s="502"/>
      <c r="BC17" s="502"/>
      <c r="BD17" s="502"/>
      <c r="BE17" s="502"/>
      <c r="BF17" s="502"/>
      <c r="BG17" s="502"/>
      <c r="BH17" s="502"/>
      <c r="BI17" s="502"/>
      <c r="BJ17" s="502"/>
      <c r="BK17" s="502"/>
      <c r="BL17" s="502"/>
      <c r="BM17" s="503"/>
      <c r="BN17" s="467">
        <v>3163176</v>
      </c>
      <c r="BO17" s="468"/>
      <c r="BP17" s="468"/>
      <c r="BQ17" s="468"/>
      <c r="BR17" s="468"/>
      <c r="BS17" s="468"/>
      <c r="BT17" s="468"/>
      <c r="BU17" s="469"/>
      <c r="BV17" s="467">
        <v>2998373</v>
      </c>
      <c r="BW17" s="468"/>
      <c r="BX17" s="468"/>
      <c r="BY17" s="468"/>
      <c r="BZ17" s="468"/>
      <c r="CA17" s="468"/>
      <c r="CB17" s="468"/>
      <c r="CC17" s="469"/>
      <c r="CD17" s="201"/>
      <c r="CE17" s="577"/>
      <c r="CF17" s="577"/>
      <c r="CG17" s="577"/>
      <c r="CH17" s="577"/>
      <c r="CI17" s="577"/>
      <c r="CJ17" s="577"/>
      <c r="CK17" s="577"/>
      <c r="CL17" s="577"/>
      <c r="CM17" s="577"/>
      <c r="CN17" s="577"/>
      <c r="CO17" s="577"/>
      <c r="CP17" s="577"/>
      <c r="CQ17" s="577"/>
      <c r="CR17" s="577"/>
      <c r="CS17" s="578"/>
      <c r="CT17" s="464"/>
      <c r="CU17" s="465"/>
      <c r="CV17" s="465"/>
      <c r="CW17" s="465"/>
      <c r="CX17" s="465"/>
      <c r="CY17" s="465"/>
      <c r="CZ17" s="465"/>
      <c r="DA17" s="466"/>
      <c r="DB17" s="464"/>
      <c r="DC17" s="465"/>
      <c r="DD17" s="465"/>
      <c r="DE17" s="465"/>
      <c r="DF17" s="465"/>
      <c r="DG17" s="465"/>
      <c r="DH17" s="465"/>
      <c r="DI17" s="466"/>
      <c r="DJ17" s="186"/>
      <c r="DK17" s="186"/>
      <c r="DL17" s="186"/>
      <c r="DM17" s="186"/>
      <c r="DN17" s="186"/>
      <c r="DO17" s="186"/>
    </row>
    <row r="18" spans="1:119" ht="18.75" customHeight="1" thickBot="1" x14ac:dyDescent="0.25">
      <c r="A18" s="187"/>
      <c r="B18" s="581" t="s">
        <v>154</v>
      </c>
      <c r="C18" s="510"/>
      <c r="D18" s="510"/>
      <c r="E18" s="582"/>
      <c r="F18" s="582"/>
      <c r="G18" s="582"/>
      <c r="H18" s="582"/>
      <c r="I18" s="582"/>
      <c r="J18" s="582"/>
      <c r="K18" s="582"/>
      <c r="L18" s="583">
        <v>14.38</v>
      </c>
      <c r="M18" s="583"/>
      <c r="N18" s="583"/>
      <c r="O18" s="583"/>
      <c r="P18" s="583"/>
      <c r="Q18" s="583"/>
      <c r="R18" s="584"/>
      <c r="S18" s="584"/>
      <c r="T18" s="584"/>
      <c r="U18" s="584"/>
      <c r="V18" s="585"/>
      <c r="W18" s="485"/>
      <c r="X18" s="486"/>
      <c r="Y18" s="486"/>
      <c r="Z18" s="486"/>
      <c r="AA18" s="486"/>
      <c r="AB18" s="477"/>
      <c r="AC18" s="586">
        <v>67.8</v>
      </c>
      <c r="AD18" s="587"/>
      <c r="AE18" s="587"/>
      <c r="AF18" s="587"/>
      <c r="AG18" s="588"/>
      <c r="AH18" s="586">
        <v>66.8</v>
      </c>
      <c r="AI18" s="587"/>
      <c r="AJ18" s="587"/>
      <c r="AK18" s="587"/>
      <c r="AL18" s="589"/>
      <c r="AM18" s="496"/>
      <c r="AN18" s="497"/>
      <c r="AO18" s="497"/>
      <c r="AP18" s="497"/>
      <c r="AQ18" s="497"/>
      <c r="AR18" s="497"/>
      <c r="AS18" s="497"/>
      <c r="AT18" s="498"/>
      <c r="AU18" s="499"/>
      <c r="AV18" s="500"/>
      <c r="AW18" s="500"/>
      <c r="AX18" s="500"/>
      <c r="AY18" s="501" t="s">
        <v>155</v>
      </c>
      <c r="AZ18" s="502"/>
      <c r="BA18" s="502"/>
      <c r="BB18" s="502"/>
      <c r="BC18" s="502"/>
      <c r="BD18" s="502"/>
      <c r="BE18" s="502"/>
      <c r="BF18" s="502"/>
      <c r="BG18" s="502"/>
      <c r="BH18" s="502"/>
      <c r="BI18" s="502"/>
      <c r="BJ18" s="502"/>
      <c r="BK18" s="502"/>
      <c r="BL18" s="502"/>
      <c r="BM18" s="503"/>
      <c r="BN18" s="467">
        <v>3341464</v>
      </c>
      <c r="BO18" s="468"/>
      <c r="BP18" s="468"/>
      <c r="BQ18" s="468"/>
      <c r="BR18" s="468"/>
      <c r="BS18" s="468"/>
      <c r="BT18" s="468"/>
      <c r="BU18" s="469"/>
      <c r="BV18" s="467">
        <v>3346346</v>
      </c>
      <c r="BW18" s="468"/>
      <c r="BX18" s="468"/>
      <c r="BY18" s="468"/>
      <c r="BZ18" s="468"/>
      <c r="CA18" s="468"/>
      <c r="CB18" s="468"/>
      <c r="CC18" s="469"/>
      <c r="CD18" s="201"/>
      <c r="CE18" s="577"/>
      <c r="CF18" s="577"/>
      <c r="CG18" s="577"/>
      <c r="CH18" s="577"/>
      <c r="CI18" s="577"/>
      <c r="CJ18" s="577"/>
      <c r="CK18" s="577"/>
      <c r="CL18" s="577"/>
      <c r="CM18" s="577"/>
      <c r="CN18" s="577"/>
      <c r="CO18" s="577"/>
      <c r="CP18" s="577"/>
      <c r="CQ18" s="577"/>
      <c r="CR18" s="577"/>
      <c r="CS18" s="578"/>
      <c r="CT18" s="464"/>
      <c r="CU18" s="465"/>
      <c r="CV18" s="465"/>
      <c r="CW18" s="465"/>
      <c r="CX18" s="465"/>
      <c r="CY18" s="465"/>
      <c r="CZ18" s="465"/>
      <c r="DA18" s="466"/>
      <c r="DB18" s="464"/>
      <c r="DC18" s="465"/>
      <c r="DD18" s="465"/>
      <c r="DE18" s="465"/>
      <c r="DF18" s="465"/>
      <c r="DG18" s="465"/>
      <c r="DH18" s="465"/>
      <c r="DI18" s="466"/>
      <c r="DJ18" s="186"/>
      <c r="DK18" s="186"/>
      <c r="DL18" s="186"/>
      <c r="DM18" s="186"/>
      <c r="DN18" s="186"/>
      <c r="DO18" s="186"/>
    </row>
    <row r="19" spans="1:119" ht="18.75" customHeight="1" thickBot="1" x14ac:dyDescent="0.25">
      <c r="A19" s="187"/>
      <c r="B19" s="581" t="s">
        <v>156</v>
      </c>
      <c r="C19" s="510"/>
      <c r="D19" s="510"/>
      <c r="E19" s="582"/>
      <c r="F19" s="582"/>
      <c r="G19" s="582"/>
      <c r="H19" s="582"/>
      <c r="I19" s="582"/>
      <c r="J19" s="582"/>
      <c r="K19" s="582"/>
      <c r="L19" s="590">
        <v>1184</v>
      </c>
      <c r="M19" s="590"/>
      <c r="N19" s="590"/>
      <c r="O19" s="590"/>
      <c r="P19" s="590"/>
      <c r="Q19" s="590"/>
      <c r="R19" s="591"/>
      <c r="S19" s="591"/>
      <c r="T19" s="591"/>
      <c r="U19" s="591"/>
      <c r="V19" s="592"/>
      <c r="W19" s="424"/>
      <c r="X19" s="425"/>
      <c r="Y19" s="425"/>
      <c r="Z19" s="425"/>
      <c r="AA19" s="425"/>
      <c r="AB19" s="425"/>
      <c r="AC19" s="599"/>
      <c r="AD19" s="599"/>
      <c r="AE19" s="599"/>
      <c r="AF19" s="599"/>
      <c r="AG19" s="599"/>
      <c r="AH19" s="599"/>
      <c r="AI19" s="599"/>
      <c r="AJ19" s="599"/>
      <c r="AK19" s="599"/>
      <c r="AL19" s="600"/>
      <c r="AM19" s="496"/>
      <c r="AN19" s="497"/>
      <c r="AO19" s="497"/>
      <c r="AP19" s="497"/>
      <c r="AQ19" s="497"/>
      <c r="AR19" s="497"/>
      <c r="AS19" s="497"/>
      <c r="AT19" s="498"/>
      <c r="AU19" s="499"/>
      <c r="AV19" s="500"/>
      <c r="AW19" s="500"/>
      <c r="AX19" s="500"/>
      <c r="AY19" s="501" t="s">
        <v>157</v>
      </c>
      <c r="AZ19" s="502"/>
      <c r="BA19" s="502"/>
      <c r="BB19" s="502"/>
      <c r="BC19" s="502"/>
      <c r="BD19" s="502"/>
      <c r="BE19" s="502"/>
      <c r="BF19" s="502"/>
      <c r="BG19" s="502"/>
      <c r="BH19" s="502"/>
      <c r="BI19" s="502"/>
      <c r="BJ19" s="502"/>
      <c r="BK19" s="502"/>
      <c r="BL19" s="502"/>
      <c r="BM19" s="503"/>
      <c r="BN19" s="467">
        <v>4439362</v>
      </c>
      <c r="BO19" s="468"/>
      <c r="BP19" s="468"/>
      <c r="BQ19" s="468"/>
      <c r="BR19" s="468"/>
      <c r="BS19" s="468"/>
      <c r="BT19" s="468"/>
      <c r="BU19" s="469"/>
      <c r="BV19" s="467">
        <v>4650387</v>
      </c>
      <c r="BW19" s="468"/>
      <c r="BX19" s="468"/>
      <c r="BY19" s="468"/>
      <c r="BZ19" s="468"/>
      <c r="CA19" s="468"/>
      <c r="CB19" s="468"/>
      <c r="CC19" s="469"/>
      <c r="CD19" s="201"/>
      <c r="CE19" s="577"/>
      <c r="CF19" s="577"/>
      <c r="CG19" s="577"/>
      <c r="CH19" s="577"/>
      <c r="CI19" s="577"/>
      <c r="CJ19" s="577"/>
      <c r="CK19" s="577"/>
      <c r="CL19" s="577"/>
      <c r="CM19" s="577"/>
      <c r="CN19" s="577"/>
      <c r="CO19" s="577"/>
      <c r="CP19" s="577"/>
      <c r="CQ19" s="577"/>
      <c r="CR19" s="577"/>
      <c r="CS19" s="578"/>
      <c r="CT19" s="464"/>
      <c r="CU19" s="465"/>
      <c r="CV19" s="465"/>
      <c r="CW19" s="465"/>
      <c r="CX19" s="465"/>
      <c r="CY19" s="465"/>
      <c r="CZ19" s="465"/>
      <c r="DA19" s="466"/>
      <c r="DB19" s="464"/>
      <c r="DC19" s="465"/>
      <c r="DD19" s="465"/>
      <c r="DE19" s="465"/>
      <c r="DF19" s="465"/>
      <c r="DG19" s="465"/>
      <c r="DH19" s="465"/>
      <c r="DI19" s="466"/>
      <c r="DJ19" s="186"/>
      <c r="DK19" s="186"/>
      <c r="DL19" s="186"/>
      <c r="DM19" s="186"/>
      <c r="DN19" s="186"/>
      <c r="DO19" s="186"/>
    </row>
    <row r="20" spans="1:119" ht="18.75" customHeight="1" thickBot="1" x14ac:dyDescent="0.25">
      <c r="A20" s="187"/>
      <c r="B20" s="581" t="s">
        <v>158</v>
      </c>
      <c r="C20" s="510"/>
      <c r="D20" s="510"/>
      <c r="E20" s="582"/>
      <c r="F20" s="582"/>
      <c r="G20" s="582"/>
      <c r="H20" s="582"/>
      <c r="I20" s="582"/>
      <c r="J20" s="582"/>
      <c r="K20" s="582"/>
      <c r="L20" s="590">
        <v>6178</v>
      </c>
      <c r="M20" s="590"/>
      <c r="N20" s="590"/>
      <c r="O20" s="590"/>
      <c r="P20" s="590"/>
      <c r="Q20" s="590"/>
      <c r="R20" s="591"/>
      <c r="S20" s="591"/>
      <c r="T20" s="591"/>
      <c r="U20" s="591"/>
      <c r="V20" s="592"/>
      <c r="W20" s="485"/>
      <c r="X20" s="486"/>
      <c r="Y20" s="486"/>
      <c r="Z20" s="486"/>
      <c r="AA20" s="486"/>
      <c r="AB20" s="486"/>
      <c r="AC20" s="593"/>
      <c r="AD20" s="593"/>
      <c r="AE20" s="593"/>
      <c r="AF20" s="593"/>
      <c r="AG20" s="593"/>
      <c r="AH20" s="593"/>
      <c r="AI20" s="593"/>
      <c r="AJ20" s="593"/>
      <c r="AK20" s="593"/>
      <c r="AL20" s="594"/>
      <c r="AM20" s="595"/>
      <c r="AN20" s="522"/>
      <c r="AO20" s="522"/>
      <c r="AP20" s="522"/>
      <c r="AQ20" s="522"/>
      <c r="AR20" s="522"/>
      <c r="AS20" s="522"/>
      <c r="AT20" s="523"/>
      <c r="AU20" s="596"/>
      <c r="AV20" s="597"/>
      <c r="AW20" s="597"/>
      <c r="AX20" s="598"/>
      <c r="AY20" s="501"/>
      <c r="AZ20" s="502"/>
      <c r="BA20" s="502"/>
      <c r="BB20" s="502"/>
      <c r="BC20" s="502"/>
      <c r="BD20" s="502"/>
      <c r="BE20" s="502"/>
      <c r="BF20" s="502"/>
      <c r="BG20" s="502"/>
      <c r="BH20" s="502"/>
      <c r="BI20" s="502"/>
      <c r="BJ20" s="502"/>
      <c r="BK20" s="502"/>
      <c r="BL20" s="502"/>
      <c r="BM20" s="503"/>
      <c r="BN20" s="467"/>
      <c r="BO20" s="468"/>
      <c r="BP20" s="468"/>
      <c r="BQ20" s="468"/>
      <c r="BR20" s="468"/>
      <c r="BS20" s="468"/>
      <c r="BT20" s="468"/>
      <c r="BU20" s="469"/>
      <c r="BV20" s="467"/>
      <c r="BW20" s="468"/>
      <c r="BX20" s="468"/>
      <c r="BY20" s="468"/>
      <c r="BZ20" s="468"/>
      <c r="CA20" s="468"/>
      <c r="CB20" s="468"/>
      <c r="CC20" s="469"/>
      <c r="CD20" s="201"/>
      <c r="CE20" s="577"/>
      <c r="CF20" s="577"/>
      <c r="CG20" s="577"/>
      <c r="CH20" s="577"/>
      <c r="CI20" s="577"/>
      <c r="CJ20" s="577"/>
      <c r="CK20" s="577"/>
      <c r="CL20" s="577"/>
      <c r="CM20" s="577"/>
      <c r="CN20" s="577"/>
      <c r="CO20" s="577"/>
      <c r="CP20" s="577"/>
      <c r="CQ20" s="577"/>
      <c r="CR20" s="577"/>
      <c r="CS20" s="578"/>
      <c r="CT20" s="464"/>
      <c r="CU20" s="465"/>
      <c r="CV20" s="465"/>
      <c r="CW20" s="465"/>
      <c r="CX20" s="465"/>
      <c r="CY20" s="465"/>
      <c r="CZ20" s="465"/>
      <c r="DA20" s="466"/>
      <c r="DB20" s="464"/>
      <c r="DC20" s="465"/>
      <c r="DD20" s="465"/>
      <c r="DE20" s="465"/>
      <c r="DF20" s="465"/>
      <c r="DG20" s="465"/>
      <c r="DH20" s="465"/>
      <c r="DI20" s="466"/>
      <c r="DJ20" s="186"/>
      <c r="DK20" s="186"/>
      <c r="DL20" s="186"/>
      <c r="DM20" s="186"/>
      <c r="DN20" s="186"/>
      <c r="DO20" s="186"/>
    </row>
    <row r="21" spans="1:119" ht="18.75" customHeight="1" x14ac:dyDescent="0.2">
      <c r="A21" s="187"/>
      <c r="B21" s="601" t="s">
        <v>159</v>
      </c>
      <c r="C21" s="602"/>
      <c r="D21" s="602"/>
      <c r="E21" s="602"/>
      <c r="F21" s="602"/>
      <c r="G21" s="602"/>
      <c r="H21" s="602"/>
      <c r="I21" s="602"/>
      <c r="J21" s="602"/>
      <c r="K21" s="602"/>
      <c r="L21" s="602"/>
      <c r="M21" s="602"/>
      <c r="N21" s="602"/>
      <c r="O21" s="602"/>
      <c r="P21" s="602"/>
      <c r="Q21" s="602"/>
      <c r="R21" s="602"/>
      <c r="S21" s="602"/>
      <c r="T21" s="602"/>
      <c r="U21" s="602"/>
      <c r="V21" s="602"/>
      <c r="W21" s="602"/>
      <c r="X21" s="602"/>
      <c r="Y21" s="602"/>
      <c r="Z21" s="602"/>
      <c r="AA21" s="602"/>
      <c r="AB21" s="602"/>
      <c r="AC21" s="602"/>
      <c r="AD21" s="602"/>
      <c r="AE21" s="602"/>
      <c r="AF21" s="602"/>
      <c r="AG21" s="602"/>
      <c r="AH21" s="602"/>
      <c r="AI21" s="602"/>
      <c r="AJ21" s="602"/>
      <c r="AK21" s="602"/>
      <c r="AL21" s="602"/>
      <c r="AM21" s="602"/>
      <c r="AN21" s="602"/>
      <c r="AO21" s="602"/>
      <c r="AP21" s="602"/>
      <c r="AQ21" s="602"/>
      <c r="AR21" s="602"/>
      <c r="AS21" s="602"/>
      <c r="AT21" s="602"/>
      <c r="AU21" s="602"/>
      <c r="AV21" s="602"/>
      <c r="AW21" s="602"/>
      <c r="AX21" s="603"/>
      <c r="AY21" s="501"/>
      <c r="AZ21" s="502"/>
      <c r="BA21" s="502"/>
      <c r="BB21" s="502"/>
      <c r="BC21" s="502"/>
      <c r="BD21" s="502"/>
      <c r="BE21" s="502"/>
      <c r="BF21" s="502"/>
      <c r="BG21" s="502"/>
      <c r="BH21" s="502"/>
      <c r="BI21" s="502"/>
      <c r="BJ21" s="502"/>
      <c r="BK21" s="502"/>
      <c r="BL21" s="502"/>
      <c r="BM21" s="503"/>
      <c r="BN21" s="467"/>
      <c r="BO21" s="468"/>
      <c r="BP21" s="468"/>
      <c r="BQ21" s="468"/>
      <c r="BR21" s="468"/>
      <c r="BS21" s="468"/>
      <c r="BT21" s="468"/>
      <c r="BU21" s="469"/>
      <c r="BV21" s="467"/>
      <c r="BW21" s="468"/>
      <c r="BX21" s="468"/>
      <c r="BY21" s="468"/>
      <c r="BZ21" s="468"/>
      <c r="CA21" s="468"/>
      <c r="CB21" s="468"/>
      <c r="CC21" s="469"/>
      <c r="CD21" s="201"/>
      <c r="CE21" s="577"/>
      <c r="CF21" s="577"/>
      <c r="CG21" s="577"/>
      <c r="CH21" s="577"/>
      <c r="CI21" s="577"/>
      <c r="CJ21" s="577"/>
      <c r="CK21" s="577"/>
      <c r="CL21" s="577"/>
      <c r="CM21" s="577"/>
      <c r="CN21" s="577"/>
      <c r="CO21" s="577"/>
      <c r="CP21" s="577"/>
      <c r="CQ21" s="577"/>
      <c r="CR21" s="577"/>
      <c r="CS21" s="578"/>
      <c r="CT21" s="464"/>
      <c r="CU21" s="465"/>
      <c r="CV21" s="465"/>
      <c r="CW21" s="465"/>
      <c r="CX21" s="465"/>
      <c r="CY21" s="465"/>
      <c r="CZ21" s="465"/>
      <c r="DA21" s="466"/>
      <c r="DB21" s="464"/>
      <c r="DC21" s="465"/>
      <c r="DD21" s="465"/>
      <c r="DE21" s="465"/>
      <c r="DF21" s="465"/>
      <c r="DG21" s="465"/>
      <c r="DH21" s="465"/>
      <c r="DI21" s="466"/>
      <c r="DJ21" s="186"/>
      <c r="DK21" s="186"/>
      <c r="DL21" s="186"/>
      <c r="DM21" s="186"/>
      <c r="DN21" s="186"/>
      <c r="DO21" s="186"/>
    </row>
    <row r="22" spans="1:119" ht="18.75" customHeight="1" thickBot="1" x14ac:dyDescent="0.25">
      <c r="A22" s="187"/>
      <c r="B22" s="604" t="s">
        <v>160</v>
      </c>
      <c r="C22" s="605"/>
      <c r="D22" s="606"/>
      <c r="E22" s="479" t="s">
        <v>1</v>
      </c>
      <c r="F22" s="484"/>
      <c r="G22" s="484"/>
      <c r="H22" s="484"/>
      <c r="I22" s="484"/>
      <c r="J22" s="484"/>
      <c r="K22" s="474"/>
      <c r="L22" s="479" t="s">
        <v>161</v>
      </c>
      <c r="M22" s="484"/>
      <c r="N22" s="484"/>
      <c r="O22" s="484"/>
      <c r="P22" s="474"/>
      <c r="Q22" s="613" t="s">
        <v>162</v>
      </c>
      <c r="R22" s="614"/>
      <c r="S22" s="614"/>
      <c r="T22" s="614"/>
      <c r="U22" s="614"/>
      <c r="V22" s="615"/>
      <c r="W22" s="619" t="s">
        <v>163</v>
      </c>
      <c r="X22" s="605"/>
      <c r="Y22" s="606"/>
      <c r="Z22" s="479" t="s">
        <v>1</v>
      </c>
      <c r="AA22" s="484"/>
      <c r="AB22" s="484"/>
      <c r="AC22" s="484"/>
      <c r="AD22" s="484"/>
      <c r="AE22" s="484"/>
      <c r="AF22" s="484"/>
      <c r="AG22" s="474"/>
      <c r="AH22" s="632" t="s">
        <v>164</v>
      </c>
      <c r="AI22" s="484"/>
      <c r="AJ22" s="484"/>
      <c r="AK22" s="484"/>
      <c r="AL22" s="474"/>
      <c r="AM22" s="632" t="s">
        <v>165</v>
      </c>
      <c r="AN22" s="633"/>
      <c r="AO22" s="633"/>
      <c r="AP22" s="633"/>
      <c r="AQ22" s="633"/>
      <c r="AR22" s="634"/>
      <c r="AS22" s="613" t="s">
        <v>162</v>
      </c>
      <c r="AT22" s="614"/>
      <c r="AU22" s="614"/>
      <c r="AV22" s="614"/>
      <c r="AW22" s="614"/>
      <c r="AX22" s="638"/>
      <c r="AY22" s="640"/>
      <c r="AZ22" s="641"/>
      <c r="BA22" s="641"/>
      <c r="BB22" s="641"/>
      <c r="BC22" s="641"/>
      <c r="BD22" s="641"/>
      <c r="BE22" s="641"/>
      <c r="BF22" s="641"/>
      <c r="BG22" s="641"/>
      <c r="BH22" s="641"/>
      <c r="BI22" s="641"/>
      <c r="BJ22" s="641"/>
      <c r="BK22" s="641"/>
      <c r="BL22" s="641"/>
      <c r="BM22" s="642"/>
      <c r="BN22" s="643"/>
      <c r="BO22" s="644"/>
      <c r="BP22" s="644"/>
      <c r="BQ22" s="644"/>
      <c r="BR22" s="644"/>
      <c r="BS22" s="644"/>
      <c r="BT22" s="644"/>
      <c r="BU22" s="645"/>
      <c r="BV22" s="643"/>
      <c r="BW22" s="644"/>
      <c r="BX22" s="644"/>
      <c r="BY22" s="644"/>
      <c r="BZ22" s="644"/>
      <c r="CA22" s="644"/>
      <c r="CB22" s="644"/>
      <c r="CC22" s="645"/>
      <c r="CD22" s="201"/>
      <c r="CE22" s="577"/>
      <c r="CF22" s="577"/>
      <c r="CG22" s="577"/>
      <c r="CH22" s="577"/>
      <c r="CI22" s="577"/>
      <c r="CJ22" s="577"/>
      <c r="CK22" s="577"/>
      <c r="CL22" s="577"/>
      <c r="CM22" s="577"/>
      <c r="CN22" s="577"/>
      <c r="CO22" s="577"/>
      <c r="CP22" s="577"/>
      <c r="CQ22" s="577"/>
      <c r="CR22" s="577"/>
      <c r="CS22" s="578"/>
      <c r="CT22" s="464"/>
      <c r="CU22" s="465"/>
      <c r="CV22" s="465"/>
      <c r="CW22" s="465"/>
      <c r="CX22" s="465"/>
      <c r="CY22" s="465"/>
      <c r="CZ22" s="465"/>
      <c r="DA22" s="466"/>
      <c r="DB22" s="464"/>
      <c r="DC22" s="465"/>
      <c r="DD22" s="465"/>
      <c r="DE22" s="465"/>
      <c r="DF22" s="465"/>
      <c r="DG22" s="465"/>
      <c r="DH22" s="465"/>
      <c r="DI22" s="466"/>
      <c r="DJ22" s="186"/>
      <c r="DK22" s="186"/>
      <c r="DL22" s="186"/>
      <c r="DM22" s="186"/>
      <c r="DN22" s="186"/>
      <c r="DO22" s="186"/>
    </row>
    <row r="23" spans="1:119" ht="18.75" customHeight="1" x14ac:dyDescent="0.2">
      <c r="A23" s="187"/>
      <c r="B23" s="607"/>
      <c r="C23" s="608"/>
      <c r="D23" s="609"/>
      <c r="E23" s="453"/>
      <c r="F23" s="458"/>
      <c r="G23" s="458"/>
      <c r="H23" s="458"/>
      <c r="I23" s="458"/>
      <c r="J23" s="458"/>
      <c r="K23" s="447"/>
      <c r="L23" s="453"/>
      <c r="M23" s="458"/>
      <c r="N23" s="458"/>
      <c r="O23" s="458"/>
      <c r="P23" s="447"/>
      <c r="Q23" s="616"/>
      <c r="R23" s="617"/>
      <c r="S23" s="617"/>
      <c r="T23" s="617"/>
      <c r="U23" s="617"/>
      <c r="V23" s="618"/>
      <c r="W23" s="620"/>
      <c r="X23" s="608"/>
      <c r="Y23" s="609"/>
      <c r="Z23" s="453"/>
      <c r="AA23" s="458"/>
      <c r="AB23" s="458"/>
      <c r="AC23" s="458"/>
      <c r="AD23" s="458"/>
      <c r="AE23" s="458"/>
      <c r="AF23" s="458"/>
      <c r="AG23" s="447"/>
      <c r="AH23" s="453"/>
      <c r="AI23" s="458"/>
      <c r="AJ23" s="458"/>
      <c r="AK23" s="458"/>
      <c r="AL23" s="447"/>
      <c r="AM23" s="635"/>
      <c r="AN23" s="636"/>
      <c r="AO23" s="636"/>
      <c r="AP23" s="636"/>
      <c r="AQ23" s="636"/>
      <c r="AR23" s="637"/>
      <c r="AS23" s="616"/>
      <c r="AT23" s="617"/>
      <c r="AU23" s="617"/>
      <c r="AV23" s="617"/>
      <c r="AW23" s="617"/>
      <c r="AX23" s="639"/>
      <c r="AY23" s="427" t="s">
        <v>166</v>
      </c>
      <c r="AZ23" s="428"/>
      <c r="BA23" s="428"/>
      <c r="BB23" s="428"/>
      <c r="BC23" s="428"/>
      <c r="BD23" s="428"/>
      <c r="BE23" s="428"/>
      <c r="BF23" s="428"/>
      <c r="BG23" s="428"/>
      <c r="BH23" s="428"/>
      <c r="BI23" s="428"/>
      <c r="BJ23" s="428"/>
      <c r="BK23" s="428"/>
      <c r="BL23" s="428"/>
      <c r="BM23" s="429"/>
      <c r="BN23" s="467">
        <v>2755795</v>
      </c>
      <c r="BO23" s="468"/>
      <c r="BP23" s="468"/>
      <c r="BQ23" s="468"/>
      <c r="BR23" s="468"/>
      <c r="BS23" s="468"/>
      <c r="BT23" s="468"/>
      <c r="BU23" s="469"/>
      <c r="BV23" s="467">
        <v>2310854</v>
      </c>
      <c r="BW23" s="468"/>
      <c r="BX23" s="468"/>
      <c r="BY23" s="468"/>
      <c r="BZ23" s="468"/>
      <c r="CA23" s="468"/>
      <c r="CB23" s="468"/>
      <c r="CC23" s="469"/>
      <c r="CD23" s="201"/>
      <c r="CE23" s="577"/>
      <c r="CF23" s="577"/>
      <c r="CG23" s="577"/>
      <c r="CH23" s="577"/>
      <c r="CI23" s="577"/>
      <c r="CJ23" s="577"/>
      <c r="CK23" s="577"/>
      <c r="CL23" s="577"/>
      <c r="CM23" s="577"/>
      <c r="CN23" s="577"/>
      <c r="CO23" s="577"/>
      <c r="CP23" s="577"/>
      <c r="CQ23" s="577"/>
      <c r="CR23" s="577"/>
      <c r="CS23" s="578"/>
      <c r="CT23" s="464"/>
      <c r="CU23" s="465"/>
      <c r="CV23" s="465"/>
      <c r="CW23" s="465"/>
      <c r="CX23" s="465"/>
      <c r="CY23" s="465"/>
      <c r="CZ23" s="465"/>
      <c r="DA23" s="466"/>
      <c r="DB23" s="464"/>
      <c r="DC23" s="465"/>
      <c r="DD23" s="465"/>
      <c r="DE23" s="465"/>
      <c r="DF23" s="465"/>
      <c r="DG23" s="465"/>
      <c r="DH23" s="465"/>
      <c r="DI23" s="466"/>
      <c r="DJ23" s="186"/>
      <c r="DK23" s="186"/>
      <c r="DL23" s="186"/>
      <c r="DM23" s="186"/>
      <c r="DN23" s="186"/>
      <c r="DO23" s="186"/>
    </row>
    <row r="24" spans="1:119" ht="18.75" customHeight="1" thickBot="1" x14ac:dyDescent="0.25">
      <c r="A24" s="187"/>
      <c r="B24" s="607"/>
      <c r="C24" s="608"/>
      <c r="D24" s="609"/>
      <c r="E24" s="517" t="s">
        <v>167</v>
      </c>
      <c r="F24" s="497"/>
      <c r="G24" s="497"/>
      <c r="H24" s="497"/>
      <c r="I24" s="497"/>
      <c r="J24" s="497"/>
      <c r="K24" s="498"/>
      <c r="L24" s="518">
        <v>1</v>
      </c>
      <c r="M24" s="519"/>
      <c r="N24" s="519"/>
      <c r="O24" s="519"/>
      <c r="P24" s="561"/>
      <c r="Q24" s="518">
        <v>7930</v>
      </c>
      <c r="R24" s="519"/>
      <c r="S24" s="519"/>
      <c r="T24" s="519"/>
      <c r="U24" s="519"/>
      <c r="V24" s="561"/>
      <c r="W24" s="620"/>
      <c r="X24" s="608"/>
      <c r="Y24" s="609"/>
      <c r="Z24" s="517" t="s">
        <v>168</v>
      </c>
      <c r="AA24" s="497"/>
      <c r="AB24" s="497"/>
      <c r="AC24" s="497"/>
      <c r="AD24" s="497"/>
      <c r="AE24" s="497"/>
      <c r="AF24" s="497"/>
      <c r="AG24" s="498"/>
      <c r="AH24" s="518">
        <v>112</v>
      </c>
      <c r="AI24" s="519"/>
      <c r="AJ24" s="519"/>
      <c r="AK24" s="519"/>
      <c r="AL24" s="561"/>
      <c r="AM24" s="518">
        <v>365792</v>
      </c>
      <c r="AN24" s="519"/>
      <c r="AO24" s="519"/>
      <c r="AP24" s="519"/>
      <c r="AQ24" s="519"/>
      <c r="AR24" s="561"/>
      <c r="AS24" s="518">
        <v>3266</v>
      </c>
      <c r="AT24" s="519"/>
      <c r="AU24" s="519"/>
      <c r="AV24" s="519"/>
      <c r="AW24" s="519"/>
      <c r="AX24" s="520"/>
      <c r="AY24" s="640" t="s">
        <v>169</v>
      </c>
      <c r="AZ24" s="641"/>
      <c r="BA24" s="641"/>
      <c r="BB24" s="641"/>
      <c r="BC24" s="641"/>
      <c r="BD24" s="641"/>
      <c r="BE24" s="641"/>
      <c r="BF24" s="641"/>
      <c r="BG24" s="641"/>
      <c r="BH24" s="641"/>
      <c r="BI24" s="641"/>
      <c r="BJ24" s="641"/>
      <c r="BK24" s="641"/>
      <c r="BL24" s="641"/>
      <c r="BM24" s="642"/>
      <c r="BN24" s="467">
        <v>2679694</v>
      </c>
      <c r="BO24" s="468"/>
      <c r="BP24" s="468"/>
      <c r="BQ24" s="468"/>
      <c r="BR24" s="468"/>
      <c r="BS24" s="468"/>
      <c r="BT24" s="468"/>
      <c r="BU24" s="469"/>
      <c r="BV24" s="467">
        <v>2242726</v>
      </c>
      <c r="BW24" s="468"/>
      <c r="BX24" s="468"/>
      <c r="BY24" s="468"/>
      <c r="BZ24" s="468"/>
      <c r="CA24" s="468"/>
      <c r="CB24" s="468"/>
      <c r="CC24" s="469"/>
      <c r="CD24" s="201"/>
      <c r="CE24" s="577"/>
      <c r="CF24" s="577"/>
      <c r="CG24" s="577"/>
      <c r="CH24" s="577"/>
      <c r="CI24" s="577"/>
      <c r="CJ24" s="577"/>
      <c r="CK24" s="577"/>
      <c r="CL24" s="577"/>
      <c r="CM24" s="577"/>
      <c r="CN24" s="577"/>
      <c r="CO24" s="577"/>
      <c r="CP24" s="577"/>
      <c r="CQ24" s="577"/>
      <c r="CR24" s="577"/>
      <c r="CS24" s="578"/>
      <c r="CT24" s="464"/>
      <c r="CU24" s="465"/>
      <c r="CV24" s="465"/>
      <c r="CW24" s="465"/>
      <c r="CX24" s="465"/>
      <c r="CY24" s="465"/>
      <c r="CZ24" s="465"/>
      <c r="DA24" s="466"/>
      <c r="DB24" s="464"/>
      <c r="DC24" s="465"/>
      <c r="DD24" s="465"/>
      <c r="DE24" s="465"/>
      <c r="DF24" s="465"/>
      <c r="DG24" s="465"/>
      <c r="DH24" s="465"/>
      <c r="DI24" s="466"/>
      <c r="DJ24" s="186"/>
      <c r="DK24" s="186"/>
      <c r="DL24" s="186"/>
      <c r="DM24" s="186"/>
      <c r="DN24" s="186"/>
      <c r="DO24" s="186"/>
    </row>
    <row r="25" spans="1:119" s="186" customFormat="1" ht="18.75" customHeight="1" x14ac:dyDescent="0.2">
      <c r="A25" s="187"/>
      <c r="B25" s="607"/>
      <c r="C25" s="608"/>
      <c r="D25" s="609"/>
      <c r="E25" s="517" t="s">
        <v>170</v>
      </c>
      <c r="F25" s="497"/>
      <c r="G25" s="497"/>
      <c r="H25" s="497"/>
      <c r="I25" s="497"/>
      <c r="J25" s="497"/>
      <c r="K25" s="498"/>
      <c r="L25" s="518">
        <v>1</v>
      </c>
      <c r="M25" s="519"/>
      <c r="N25" s="519"/>
      <c r="O25" s="519"/>
      <c r="P25" s="561"/>
      <c r="Q25" s="518">
        <v>6350</v>
      </c>
      <c r="R25" s="519"/>
      <c r="S25" s="519"/>
      <c r="T25" s="519"/>
      <c r="U25" s="519"/>
      <c r="V25" s="561"/>
      <c r="W25" s="620"/>
      <c r="X25" s="608"/>
      <c r="Y25" s="609"/>
      <c r="Z25" s="517" t="s">
        <v>171</v>
      </c>
      <c r="AA25" s="497"/>
      <c r="AB25" s="497"/>
      <c r="AC25" s="497"/>
      <c r="AD25" s="497"/>
      <c r="AE25" s="497"/>
      <c r="AF25" s="497"/>
      <c r="AG25" s="498"/>
      <c r="AH25" s="518" t="s">
        <v>136</v>
      </c>
      <c r="AI25" s="519"/>
      <c r="AJ25" s="519"/>
      <c r="AK25" s="519"/>
      <c r="AL25" s="561"/>
      <c r="AM25" s="518" t="s">
        <v>128</v>
      </c>
      <c r="AN25" s="519"/>
      <c r="AO25" s="519"/>
      <c r="AP25" s="519"/>
      <c r="AQ25" s="519"/>
      <c r="AR25" s="561"/>
      <c r="AS25" s="518" t="s">
        <v>128</v>
      </c>
      <c r="AT25" s="519"/>
      <c r="AU25" s="519"/>
      <c r="AV25" s="519"/>
      <c r="AW25" s="519"/>
      <c r="AX25" s="520"/>
      <c r="AY25" s="427" t="s">
        <v>172</v>
      </c>
      <c r="AZ25" s="428"/>
      <c r="BA25" s="428"/>
      <c r="BB25" s="428"/>
      <c r="BC25" s="428"/>
      <c r="BD25" s="428"/>
      <c r="BE25" s="428"/>
      <c r="BF25" s="428"/>
      <c r="BG25" s="428"/>
      <c r="BH25" s="428"/>
      <c r="BI25" s="428"/>
      <c r="BJ25" s="428"/>
      <c r="BK25" s="428"/>
      <c r="BL25" s="428"/>
      <c r="BM25" s="429"/>
      <c r="BN25" s="430">
        <v>22587</v>
      </c>
      <c r="BO25" s="431"/>
      <c r="BP25" s="431"/>
      <c r="BQ25" s="431"/>
      <c r="BR25" s="431"/>
      <c r="BS25" s="431"/>
      <c r="BT25" s="431"/>
      <c r="BU25" s="432"/>
      <c r="BV25" s="430" t="s">
        <v>128</v>
      </c>
      <c r="BW25" s="431"/>
      <c r="BX25" s="431"/>
      <c r="BY25" s="431"/>
      <c r="BZ25" s="431"/>
      <c r="CA25" s="431"/>
      <c r="CB25" s="431"/>
      <c r="CC25" s="432"/>
      <c r="CD25" s="201"/>
      <c r="CE25" s="577"/>
      <c r="CF25" s="577"/>
      <c r="CG25" s="577"/>
      <c r="CH25" s="577"/>
      <c r="CI25" s="577"/>
      <c r="CJ25" s="577"/>
      <c r="CK25" s="577"/>
      <c r="CL25" s="577"/>
      <c r="CM25" s="577"/>
      <c r="CN25" s="577"/>
      <c r="CO25" s="577"/>
      <c r="CP25" s="577"/>
      <c r="CQ25" s="577"/>
      <c r="CR25" s="577"/>
      <c r="CS25" s="578"/>
      <c r="CT25" s="464"/>
      <c r="CU25" s="465"/>
      <c r="CV25" s="465"/>
      <c r="CW25" s="465"/>
      <c r="CX25" s="465"/>
      <c r="CY25" s="465"/>
      <c r="CZ25" s="465"/>
      <c r="DA25" s="466"/>
      <c r="DB25" s="464"/>
      <c r="DC25" s="465"/>
      <c r="DD25" s="465"/>
      <c r="DE25" s="465"/>
      <c r="DF25" s="465"/>
      <c r="DG25" s="465"/>
      <c r="DH25" s="465"/>
      <c r="DI25" s="466"/>
    </row>
    <row r="26" spans="1:119" s="186" customFormat="1" ht="18.75" customHeight="1" x14ac:dyDescent="0.2">
      <c r="A26" s="187"/>
      <c r="B26" s="607"/>
      <c r="C26" s="608"/>
      <c r="D26" s="609"/>
      <c r="E26" s="517" t="s">
        <v>173</v>
      </c>
      <c r="F26" s="497"/>
      <c r="G26" s="497"/>
      <c r="H26" s="497"/>
      <c r="I26" s="497"/>
      <c r="J26" s="497"/>
      <c r="K26" s="498"/>
      <c r="L26" s="518">
        <v>1</v>
      </c>
      <c r="M26" s="519"/>
      <c r="N26" s="519"/>
      <c r="O26" s="519"/>
      <c r="P26" s="561"/>
      <c r="Q26" s="518">
        <v>5890</v>
      </c>
      <c r="R26" s="519"/>
      <c r="S26" s="519"/>
      <c r="T26" s="519"/>
      <c r="U26" s="519"/>
      <c r="V26" s="561"/>
      <c r="W26" s="620"/>
      <c r="X26" s="608"/>
      <c r="Y26" s="609"/>
      <c r="Z26" s="517" t="s">
        <v>174</v>
      </c>
      <c r="AA26" s="630"/>
      <c r="AB26" s="630"/>
      <c r="AC26" s="630"/>
      <c r="AD26" s="630"/>
      <c r="AE26" s="630"/>
      <c r="AF26" s="630"/>
      <c r="AG26" s="631"/>
      <c r="AH26" s="518" t="s">
        <v>128</v>
      </c>
      <c r="AI26" s="519"/>
      <c r="AJ26" s="519"/>
      <c r="AK26" s="519"/>
      <c r="AL26" s="561"/>
      <c r="AM26" s="518" t="s">
        <v>136</v>
      </c>
      <c r="AN26" s="519"/>
      <c r="AO26" s="519"/>
      <c r="AP26" s="519"/>
      <c r="AQ26" s="519"/>
      <c r="AR26" s="561"/>
      <c r="AS26" s="518" t="s">
        <v>128</v>
      </c>
      <c r="AT26" s="519"/>
      <c r="AU26" s="519"/>
      <c r="AV26" s="519"/>
      <c r="AW26" s="519"/>
      <c r="AX26" s="520"/>
      <c r="AY26" s="470" t="s">
        <v>175</v>
      </c>
      <c r="AZ26" s="471"/>
      <c r="BA26" s="471"/>
      <c r="BB26" s="471"/>
      <c r="BC26" s="471"/>
      <c r="BD26" s="471"/>
      <c r="BE26" s="471"/>
      <c r="BF26" s="471"/>
      <c r="BG26" s="471"/>
      <c r="BH26" s="471"/>
      <c r="BI26" s="471"/>
      <c r="BJ26" s="471"/>
      <c r="BK26" s="471"/>
      <c r="BL26" s="471"/>
      <c r="BM26" s="472"/>
      <c r="BN26" s="467" t="s">
        <v>128</v>
      </c>
      <c r="BO26" s="468"/>
      <c r="BP26" s="468"/>
      <c r="BQ26" s="468"/>
      <c r="BR26" s="468"/>
      <c r="BS26" s="468"/>
      <c r="BT26" s="468"/>
      <c r="BU26" s="469"/>
      <c r="BV26" s="467" t="s">
        <v>136</v>
      </c>
      <c r="BW26" s="468"/>
      <c r="BX26" s="468"/>
      <c r="BY26" s="468"/>
      <c r="BZ26" s="468"/>
      <c r="CA26" s="468"/>
      <c r="CB26" s="468"/>
      <c r="CC26" s="469"/>
      <c r="CD26" s="201"/>
      <c r="CE26" s="577"/>
      <c r="CF26" s="577"/>
      <c r="CG26" s="577"/>
      <c r="CH26" s="577"/>
      <c r="CI26" s="577"/>
      <c r="CJ26" s="577"/>
      <c r="CK26" s="577"/>
      <c r="CL26" s="577"/>
      <c r="CM26" s="577"/>
      <c r="CN26" s="577"/>
      <c r="CO26" s="577"/>
      <c r="CP26" s="577"/>
      <c r="CQ26" s="577"/>
      <c r="CR26" s="577"/>
      <c r="CS26" s="578"/>
      <c r="CT26" s="464"/>
      <c r="CU26" s="465"/>
      <c r="CV26" s="465"/>
      <c r="CW26" s="465"/>
      <c r="CX26" s="465"/>
      <c r="CY26" s="465"/>
      <c r="CZ26" s="465"/>
      <c r="DA26" s="466"/>
      <c r="DB26" s="464"/>
      <c r="DC26" s="465"/>
      <c r="DD26" s="465"/>
      <c r="DE26" s="465"/>
      <c r="DF26" s="465"/>
      <c r="DG26" s="465"/>
      <c r="DH26" s="465"/>
      <c r="DI26" s="466"/>
    </row>
    <row r="27" spans="1:119" ht="18.75" customHeight="1" thickBot="1" x14ac:dyDescent="0.25">
      <c r="A27" s="187"/>
      <c r="B27" s="607"/>
      <c r="C27" s="608"/>
      <c r="D27" s="609"/>
      <c r="E27" s="517" t="s">
        <v>176</v>
      </c>
      <c r="F27" s="497"/>
      <c r="G27" s="497"/>
      <c r="H27" s="497"/>
      <c r="I27" s="497"/>
      <c r="J27" s="497"/>
      <c r="K27" s="498"/>
      <c r="L27" s="518">
        <v>1</v>
      </c>
      <c r="M27" s="519"/>
      <c r="N27" s="519"/>
      <c r="O27" s="519"/>
      <c r="P27" s="561"/>
      <c r="Q27" s="518">
        <v>3640</v>
      </c>
      <c r="R27" s="519"/>
      <c r="S27" s="519"/>
      <c r="T27" s="519"/>
      <c r="U27" s="519"/>
      <c r="V27" s="561"/>
      <c r="W27" s="620"/>
      <c r="X27" s="608"/>
      <c r="Y27" s="609"/>
      <c r="Z27" s="517" t="s">
        <v>177</v>
      </c>
      <c r="AA27" s="497"/>
      <c r="AB27" s="497"/>
      <c r="AC27" s="497"/>
      <c r="AD27" s="497"/>
      <c r="AE27" s="497"/>
      <c r="AF27" s="497"/>
      <c r="AG27" s="498"/>
      <c r="AH27" s="518">
        <v>14</v>
      </c>
      <c r="AI27" s="519"/>
      <c r="AJ27" s="519"/>
      <c r="AK27" s="519"/>
      <c r="AL27" s="561"/>
      <c r="AM27" s="518">
        <v>43502</v>
      </c>
      <c r="AN27" s="519"/>
      <c r="AO27" s="519"/>
      <c r="AP27" s="519"/>
      <c r="AQ27" s="519"/>
      <c r="AR27" s="561"/>
      <c r="AS27" s="518">
        <v>3107</v>
      </c>
      <c r="AT27" s="519"/>
      <c r="AU27" s="519"/>
      <c r="AV27" s="519"/>
      <c r="AW27" s="519"/>
      <c r="AX27" s="520"/>
      <c r="AY27" s="562" t="s">
        <v>178</v>
      </c>
      <c r="AZ27" s="563"/>
      <c r="BA27" s="563"/>
      <c r="BB27" s="563"/>
      <c r="BC27" s="563"/>
      <c r="BD27" s="563"/>
      <c r="BE27" s="563"/>
      <c r="BF27" s="563"/>
      <c r="BG27" s="563"/>
      <c r="BH27" s="563"/>
      <c r="BI27" s="563"/>
      <c r="BJ27" s="563"/>
      <c r="BK27" s="563"/>
      <c r="BL27" s="563"/>
      <c r="BM27" s="564"/>
      <c r="BN27" s="643" t="s">
        <v>136</v>
      </c>
      <c r="BO27" s="644"/>
      <c r="BP27" s="644"/>
      <c r="BQ27" s="644"/>
      <c r="BR27" s="644"/>
      <c r="BS27" s="644"/>
      <c r="BT27" s="644"/>
      <c r="BU27" s="645"/>
      <c r="BV27" s="643" t="s">
        <v>128</v>
      </c>
      <c r="BW27" s="644"/>
      <c r="BX27" s="644"/>
      <c r="BY27" s="644"/>
      <c r="BZ27" s="644"/>
      <c r="CA27" s="644"/>
      <c r="CB27" s="644"/>
      <c r="CC27" s="645"/>
      <c r="CD27" s="203"/>
      <c r="CE27" s="577"/>
      <c r="CF27" s="577"/>
      <c r="CG27" s="577"/>
      <c r="CH27" s="577"/>
      <c r="CI27" s="577"/>
      <c r="CJ27" s="577"/>
      <c r="CK27" s="577"/>
      <c r="CL27" s="577"/>
      <c r="CM27" s="577"/>
      <c r="CN27" s="577"/>
      <c r="CO27" s="577"/>
      <c r="CP27" s="577"/>
      <c r="CQ27" s="577"/>
      <c r="CR27" s="577"/>
      <c r="CS27" s="578"/>
      <c r="CT27" s="464"/>
      <c r="CU27" s="465"/>
      <c r="CV27" s="465"/>
      <c r="CW27" s="465"/>
      <c r="CX27" s="465"/>
      <c r="CY27" s="465"/>
      <c r="CZ27" s="465"/>
      <c r="DA27" s="466"/>
      <c r="DB27" s="464"/>
      <c r="DC27" s="465"/>
      <c r="DD27" s="465"/>
      <c r="DE27" s="465"/>
      <c r="DF27" s="465"/>
      <c r="DG27" s="465"/>
      <c r="DH27" s="465"/>
      <c r="DI27" s="466"/>
      <c r="DJ27" s="186"/>
      <c r="DK27" s="186"/>
      <c r="DL27" s="186"/>
      <c r="DM27" s="186"/>
      <c r="DN27" s="186"/>
      <c r="DO27" s="186"/>
    </row>
    <row r="28" spans="1:119" ht="18.75" customHeight="1" x14ac:dyDescent="0.2">
      <c r="A28" s="187"/>
      <c r="B28" s="607"/>
      <c r="C28" s="608"/>
      <c r="D28" s="609"/>
      <c r="E28" s="517" t="s">
        <v>179</v>
      </c>
      <c r="F28" s="497"/>
      <c r="G28" s="497"/>
      <c r="H28" s="497"/>
      <c r="I28" s="497"/>
      <c r="J28" s="497"/>
      <c r="K28" s="498"/>
      <c r="L28" s="518">
        <v>1</v>
      </c>
      <c r="M28" s="519"/>
      <c r="N28" s="519"/>
      <c r="O28" s="519"/>
      <c r="P28" s="561"/>
      <c r="Q28" s="518">
        <v>2810</v>
      </c>
      <c r="R28" s="519"/>
      <c r="S28" s="519"/>
      <c r="T28" s="519"/>
      <c r="U28" s="519"/>
      <c r="V28" s="561"/>
      <c r="W28" s="620"/>
      <c r="X28" s="608"/>
      <c r="Y28" s="609"/>
      <c r="Z28" s="517" t="s">
        <v>180</v>
      </c>
      <c r="AA28" s="497"/>
      <c r="AB28" s="497"/>
      <c r="AC28" s="497"/>
      <c r="AD28" s="497"/>
      <c r="AE28" s="497"/>
      <c r="AF28" s="497"/>
      <c r="AG28" s="498"/>
      <c r="AH28" s="518" t="s">
        <v>128</v>
      </c>
      <c r="AI28" s="519"/>
      <c r="AJ28" s="519"/>
      <c r="AK28" s="519"/>
      <c r="AL28" s="561"/>
      <c r="AM28" s="518" t="s">
        <v>136</v>
      </c>
      <c r="AN28" s="519"/>
      <c r="AO28" s="519"/>
      <c r="AP28" s="519"/>
      <c r="AQ28" s="519"/>
      <c r="AR28" s="561"/>
      <c r="AS28" s="518" t="s">
        <v>181</v>
      </c>
      <c r="AT28" s="519"/>
      <c r="AU28" s="519"/>
      <c r="AV28" s="519"/>
      <c r="AW28" s="519"/>
      <c r="AX28" s="520"/>
      <c r="AY28" s="646" t="s">
        <v>182</v>
      </c>
      <c r="AZ28" s="647"/>
      <c r="BA28" s="647"/>
      <c r="BB28" s="648"/>
      <c r="BC28" s="427" t="s">
        <v>48</v>
      </c>
      <c r="BD28" s="428"/>
      <c r="BE28" s="428"/>
      <c r="BF28" s="428"/>
      <c r="BG28" s="428"/>
      <c r="BH28" s="428"/>
      <c r="BI28" s="428"/>
      <c r="BJ28" s="428"/>
      <c r="BK28" s="428"/>
      <c r="BL28" s="428"/>
      <c r="BM28" s="429"/>
      <c r="BN28" s="430">
        <v>1332557</v>
      </c>
      <c r="BO28" s="431"/>
      <c r="BP28" s="431"/>
      <c r="BQ28" s="431"/>
      <c r="BR28" s="431"/>
      <c r="BS28" s="431"/>
      <c r="BT28" s="431"/>
      <c r="BU28" s="432"/>
      <c r="BV28" s="430">
        <v>1331963</v>
      </c>
      <c r="BW28" s="431"/>
      <c r="BX28" s="431"/>
      <c r="BY28" s="431"/>
      <c r="BZ28" s="431"/>
      <c r="CA28" s="431"/>
      <c r="CB28" s="431"/>
      <c r="CC28" s="432"/>
      <c r="CD28" s="201"/>
      <c r="CE28" s="577"/>
      <c r="CF28" s="577"/>
      <c r="CG28" s="577"/>
      <c r="CH28" s="577"/>
      <c r="CI28" s="577"/>
      <c r="CJ28" s="577"/>
      <c r="CK28" s="577"/>
      <c r="CL28" s="577"/>
      <c r="CM28" s="577"/>
      <c r="CN28" s="577"/>
      <c r="CO28" s="577"/>
      <c r="CP28" s="577"/>
      <c r="CQ28" s="577"/>
      <c r="CR28" s="577"/>
      <c r="CS28" s="578"/>
      <c r="CT28" s="464"/>
      <c r="CU28" s="465"/>
      <c r="CV28" s="465"/>
      <c r="CW28" s="465"/>
      <c r="CX28" s="465"/>
      <c r="CY28" s="465"/>
      <c r="CZ28" s="465"/>
      <c r="DA28" s="466"/>
      <c r="DB28" s="464"/>
      <c r="DC28" s="465"/>
      <c r="DD28" s="465"/>
      <c r="DE28" s="465"/>
      <c r="DF28" s="465"/>
      <c r="DG28" s="465"/>
      <c r="DH28" s="465"/>
      <c r="DI28" s="466"/>
      <c r="DJ28" s="186"/>
      <c r="DK28" s="186"/>
      <c r="DL28" s="186"/>
      <c r="DM28" s="186"/>
      <c r="DN28" s="186"/>
      <c r="DO28" s="186"/>
    </row>
    <row r="29" spans="1:119" ht="18.75" customHeight="1" x14ac:dyDescent="0.2">
      <c r="A29" s="187"/>
      <c r="B29" s="607"/>
      <c r="C29" s="608"/>
      <c r="D29" s="609"/>
      <c r="E29" s="517" t="s">
        <v>183</v>
      </c>
      <c r="F29" s="497"/>
      <c r="G29" s="497"/>
      <c r="H29" s="497"/>
      <c r="I29" s="497"/>
      <c r="J29" s="497"/>
      <c r="K29" s="498"/>
      <c r="L29" s="518">
        <v>12</v>
      </c>
      <c r="M29" s="519"/>
      <c r="N29" s="519"/>
      <c r="O29" s="519"/>
      <c r="P29" s="561"/>
      <c r="Q29" s="518">
        <v>2570</v>
      </c>
      <c r="R29" s="519"/>
      <c r="S29" s="519"/>
      <c r="T29" s="519"/>
      <c r="U29" s="519"/>
      <c r="V29" s="561"/>
      <c r="W29" s="621"/>
      <c r="X29" s="622"/>
      <c r="Y29" s="623"/>
      <c r="Z29" s="517" t="s">
        <v>184</v>
      </c>
      <c r="AA29" s="497"/>
      <c r="AB29" s="497"/>
      <c r="AC29" s="497"/>
      <c r="AD29" s="497"/>
      <c r="AE29" s="497"/>
      <c r="AF29" s="497"/>
      <c r="AG29" s="498"/>
      <c r="AH29" s="518">
        <v>126</v>
      </c>
      <c r="AI29" s="519"/>
      <c r="AJ29" s="519"/>
      <c r="AK29" s="519"/>
      <c r="AL29" s="561"/>
      <c r="AM29" s="518">
        <v>409294</v>
      </c>
      <c r="AN29" s="519"/>
      <c r="AO29" s="519"/>
      <c r="AP29" s="519"/>
      <c r="AQ29" s="519"/>
      <c r="AR29" s="561"/>
      <c r="AS29" s="518">
        <v>3248</v>
      </c>
      <c r="AT29" s="519"/>
      <c r="AU29" s="519"/>
      <c r="AV29" s="519"/>
      <c r="AW29" s="519"/>
      <c r="AX29" s="520"/>
      <c r="AY29" s="649"/>
      <c r="AZ29" s="650"/>
      <c r="BA29" s="650"/>
      <c r="BB29" s="651"/>
      <c r="BC29" s="501" t="s">
        <v>185</v>
      </c>
      <c r="BD29" s="502"/>
      <c r="BE29" s="502"/>
      <c r="BF29" s="502"/>
      <c r="BG29" s="502"/>
      <c r="BH29" s="502"/>
      <c r="BI29" s="502"/>
      <c r="BJ29" s="502"/>
      <c r="BK29" s="502"/>
      <c r="BL29" s="502"/>
      <c r="BM29" s="503"/>
      <c r="BN29" s="467" t="s">
        <v>128</v>
      </c>
      <c r="BO29" s="468"/>
      <c r="BP29" s="468"/>
      <c r="BQ29" s="468"/>
      <c r="BR29" s="468"/>
      <c r="BS29" s="468"/>
      <c r="BT29" s="468"/>
      <c r="BU29" s="469"/>
      <c r="BV29" s="467" t="s">
        <v>128</v>
      </c>
      <c r="BW29" s="468"/>
      <c r="BX29" s="468"/>
      <c r="BY29" s="468"/>
      <c r="BZ29" s="468"/>
      <c r="CA29" s="468"/>
      <c r="CB29" s="468"/>
      <c r="CC29" s="469"/>
      <c r="CD29" s="203"/>
      <c r="CE29" s="577"/>
      <c r="CF29" s="577"/>
      <c r="CG29" s="577"/>
      <c r="CH29" s="577"/>
      <c r="CI29" s="577"/>
      <c r="CJ29" s="577"/>
      <c r="CK29" s="577"/>
      <c r="CL29" s="577"/>
      <c r="CM29" s="577"/>
      <c r="CN29" s="577"/>
      <c r="CO29" s="577"/>
      <c r="CP29" s="577"/>
      <c r="CQ29" s="577"/>
      <c r="CR29" s="577"/>
      <c r="CS29" s="578"/>
      <c r="CT29" s="464"/>
      <c r="CU29" s="465"/>
      <c r="CV29" s="465"/>
      <c r="CW29" s="465"/>
      <c r="CX29" s="465"/>
      <c r="CY29" s="465"/>
      <c r="CZ29" s="465"/>
      <c r="DA29" s="466"/>
      <c r="DB29" s="464"/>
      <c r="DC29" s="465"/>
      <c r="DD29" s="465"/>
      <c r="DE29" s="465"/>
      <c r="DF29" s="465"/>
      <c r="DG29" s="465"/>
      <c r="DH29" s="465"/>
      <c r="DI29" s="466"/>
      <c r="DJ29" s="186"/>
      <c r="DK29" s="186"/>
      <c r="DL29" s="186"/>
      <c r="DM29" s="186"/>
      <c r="DN29" s="186"/>
      <c r="DO29" s="186"/>
    </row>
    <row r="30" spans="1:119" ht="18.75" customHeight="1" thickBot="1" x14ac:dyDescent="0.25">
      <c r="A30" s="187"/>
      <c r="B30" s="610"/>
      <c r="C30" s="611"/>
      <c r="D30" s="612"/>
      <c r="E30" s="521"/>
      <c r="F30" s="522"/>
      <c r="G30" s="522"/>
      <c r="H30" s="522"/>
      <c r="I30" s="522"/>
      <c r="J30" s="522"/>
      <c r="K30" s="523"/>
      <c r="L30" s="624"/>
      <c r="M30" s="625"/>
      <c r="N30" s="625"/>
      <c r="O30" s="625"/>
      <c r="P30" s="626"/>
      <c r="Q30" s="624"/>
      <c r="R30" s="625"/>
      <c r="S30" s="625"/>
      <c r="T30" s="625"/>
      <c r="U30" s="625"/>
      <c r="V30" s="626"/>
      <c r="W30" s="627" t="s">
        <v>186</v>
      </c>
      <c r="X30" s="628"/>
      <c r="Y30" s="628"/>
      <c r="Z30" s="628"/>
      <c r="AA30" s="628"/>
      <c r="AB30" s="628"/>
      <c r="AC30" s="628"/>
      <c r="AD30" s="628"/>
      <c r="AE30" s="628"/>
      <c r="AF30" s="628"/>
      <c r="AG30" s="629"/>
      <c r="AH30" s="586">
        <v>96.8</v>
      </c>
      <c r="AI30" s="587"/>
      <c r="AJ30" s="587"/>
      <c r="AK30" s="587"/>
      <c r="AL30" s="587"/>
      <c r="AM30" s="587"/>
      <c r="AN30" s="587"/>
      <c r="AO30" s="587"/>
      <c r="AP30" s="587"/>
      <c r="AQ30" s="587"/>
      <c r="AR30" s="587"/>
      <c r="AS30" s="587"/>
      <c r="AT30" s="587"/>
      <c r="AU30" s="587"/>
      <c r="AV30" s="587"/>
      <c r="AW30" s="587"/>
      <c r="AX30" s="589"/>
      <c r="AY30" s="652"/>
      <c r="AZ30" s="653"/>
      <c r="BA30" s="653"/>
      <c r="BB30" s="654"/>
      <c r="BC30" s="640" t="s">
        <v>50</v>
      </c>
      <c r="BD30" s="641"/>
      <c r="BE30" s="641"/>
      <c r="BF30" s="641"/>
      <c r="BG30" s="641"/>
      <c r="BH30" s="641"/>
      <c r="BI30" s="641"/>
      <c r="BJ30" s="641"/>
      <c r="BK30" s="641"/>
      <c r="BL30" s="641"/>
      <c r="BM30" s="642"/>
      <c r="BN30" s="643">
        <v>386775</v>
      </c>
      <c r="BO30" s="644"/>
      <c r="BP30" s="644"/>
      <c r="BQ30" s="644"/>
      <c r="BR30" s="644"/>
      <c r="BS30" s="644"/>
      <c r="BT30" s="644"/>
      <c r="BU30" s="645"/>
      <c r="BV30" s="643">
        <v>415903</v>
      </c>
      <c r="BW30" s="644"/>
      <c r="BX30" s="644"/>
      <c r="BY30" s="644"/>
      <c r="BZ30" s="644"/>
      <c r="CA30" s="644"/>
      <c r="CB30" s="644"/>
      <c r="CC30" s="645"/>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2">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2">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2">
      <c r="A33" s="187"/>
      <c r="B33" s="213"/>
      <c r="C33" s="491" t="s">
        <v>193</v>
      </c>
      <c r="D33" s="491"/>
      <c r="E33" s="456" t="s">
        <v>194</v>
      </c>
      <c r="F33" s="456"/>
      <c r="G33" s="456"/>
      <c r="H33" s="456"/>
      <c r="I33" s="456"/>
      <c r="J33" s="456"/>
      <c r="K33" s="456"/>
      <c r="L33" s="456"/>
      <c r="M33" s="456"/>
      <c r="N33" s="456"/>
      <c r="O33" s="456"/>
      <c r="P33" s="456"/>
      <c r="Q33" s="456"/>
      <c r="R33" s="456"/>
      <c r="S33" s="456"/>
      <c r="T33" s="216"/>
      <c r="U33" s="491" t="s">
        <v>195</v>
      </c>
      <c r="V33" s="491"/>
      <c r="W33" s="456" t="s">
        <v>196</v>
      </c>
      <c r="X33" s="456"/>
      <c r="Y33" s="456"/>
      <c r="Z33" s="456"/>
      <c r="AA33" s="456"/>
      <c r="AB33" s="456"/>
      <c r="AC33" s="456"/>
      <c r="AD33" s="456"/>
      <c r="AE33" s="456"/>
      <c r="AF33" s="456"/>
      <c r="AG33" s="456"/>
      <c r="AH33" s="456"/>
      <c r="AI33" s="456"/>
      <c r="AJ33" s="456"/>
      <c r="AK33" s="456"/>
      <c r="AL33" s="216"/>
      <c r="AM33" s="491" t="s">
        <v>193</v>
      </c>
      <c r="AN33" s="491"/>
      <c r="AO33" s="456" t="s">
        <v>196</v>
      </c>
      <c r="AP33" s="456"/>
      <c r="AQ33" s="456"/>
      <c r="AR33" s="456"/>
      <c r="AS33" s="456"/>
      <c r="AT33" s="456"/>
      <c r="AU33" s="456"/>
      <c r="AV33" s="456"/>
      <c r="AW33" s="456"/>
      <c r="AX33" s="456"/>
      <c r="AY33" s="456"/>
      <c r="AZ33" s="456"/>
      <c r="BA33" s="456"/>
      <c r="BB33" s="456"/>
      <c r="BC33" s="456"/>
      <c r="BD33" s="217"/>
      <c r="BE33" s="456" t="s">
        <v>197</v>
      </c>
      <c r="BF33" s="456"/>
      <c r="BG33" s="456" t="s">
        <v>198</v>
      </c>
      <c r="BH33" s="456"/>
      <c r="BI33" s="456"/>
      <c r="BJ33" s="456"/>
      <c r="BK33" s="456"/>
      <c r="BL33" s="456"/>
      <c r="BM33" s="456"/>
      <c r="BN33" s="456"/>
      <c r="BO33" s="456"/>
      <c r="BP33" s="456"/>
      <c r="BQ33" s="456"/>
      <c r="BR33" s="456"/>
      <c r="BS33" s="456"/>
      <c r="BT33" s="456"/>
      <c r="BU33" s="456"/>
      <c r="BV33" s="217"/>
      <c r="BW33" s="491" t="s">
        <v>197</v>
      </c>
      <c r="BX33" s="491"/>
      <c r="BY33" s="456" t="s">
        <v>199</v>
      </c>
      <c r="BZ33" s="456"/>
      <c r="CA33" s="456"/>
      <c r="CB33" s="456"/>
      <c r="CC33" s="456"/>
      <c r="CD33" s="456"/>
      <c r="CE33" s="456"/>
      <c r="CF33" s="456"/>
      <c r="CG33" s="456"/>
      <c r="CH33" s="456"/>
      <c r="CI33" s="456"/>
      <c r="CJ33" s="456"/>
      <c r="CK33" s="456"/>
      <c r="CL33" s="456"/>
      <c r="CM33" s="456"/>
      <c r="CN33" s="216"/>
      <c r="CO33" s="491" t="s">
        <v>193</v>
      </c>
      <c r="CP33" s="491"/>
      <c r="CQ33" s="456" t="s">
        <v>200</v>
      </c>
      <c r="CR33" s="456"/>
      <c r="CS33" s="456"/>
      <c r="CT33" s="456"/>
      <c r="CU33" s="456"/>
      <c r="CV33" s="456"/>
      <c r="CW33" s="456"/>
      <c r="CX33" s="456"/>
      <c r="CY33" s="456"/>
      <c r="CZ33" s="456"/>
      <c r="DA33" s="456"/>
      <c r="DB33" s="456"/>
      <c r="DC33" s="456"/>
      <c r="DD33" s="456"/>
      <c r="DE33" s="456"/>
      <c r="DF33" s="216"/>
      <c r="DG33" s="655" t="s">
        <v>201</v>
      </c>
      <c r="DH33" s="655"/>
      <c r="DI33" s="218"/>
      <c r="DJ33" s="186"/>
      <c r="DK33" s="186"/>
      <c r="DL33" s="186"/>
      <c r="DM33" s="186"/>
      <c r="DN33" s="186"/>
      <c r="DO33" s="186"/>
    </row>
    <row r="34" spans="1:119" ht="32.25" customHeight="1" x14ac:dyDescent="0.2">
      <c r="A34" s="187"/>
      <c r="B34" s="213"/>
      <c r="C34" s="656">
        <f>IF(E34="","",1)</f>
        <v>1</v>
      </c>
      <c r="D34" s="656"/>
      <c r="E34" s="657" t="str">
        <f>IF('各会計、関係団体の財政状況及び健全化判断比率'!B7="","",'各会計、関係団体の財政状況及び健全化判断比率'!B7)</f>
        <v>一般会計</v>
      </c>
      <c r="F34" s="657"/>
      <c r="G34" s="657"/>
      <c r="H34" s="657"/>
      <c r="I34" s="657"/>
      <c r="J34" s="657"/>
      <c r="K34" s="657"/>
      <c r="L34" s="657"/>
      <c r="M34" s="657"/>
      <c r="N34" s="657"/>
      <c r="O34" s="657"/>
      <c r="P34" s="657"/>
      <c r="Q34" s="657"/>
      <c r="R34" s="657"/>
      <c r="S34" s="657"/>
      <c r="T34" s="214"/>
      <c r="U34" s="656">
        <f>IF(W34="","",MAX(C34:D43)+1)</f>
        <v>2</v>
      </c>
      <c r="V34" s="656"/>
      <c r="W34" s="657" t="str">
        <f>IF('各会計、関係団体の財政状況及び健全化判断比率'!B28="","",'各会計、関係団体の財政状況及び健全化判断比率'!B28)</f>
        <v>国民健康保険特別会計</v>
      </c>
      <c r="X34" s="657"/>
      <c r="Y34" s="657"/>
      <c r="Z34" s="657"/>
      <c r="AA34" s="657"/>
      <c r="AB34" s="657"/>
      <c r="AC34" s="657"/>
      <c r="AD34" s="657"/>
      <c r="AE34" s="657"/>
      <c r="AF34" s="657"/>
      <c r="AG34" s="657"/>
      <c r="AH34" s="657"/>
      <c r="AI34" s="657"/>
      <c r="AJ34" s="657"/>
      <c r="AK34" s="657"/>
      <c r="AL34" s="214"/>
      <c r="AM34" s="656">
        <f>IF(AO34="","",MAX(C34:D43,U34:V43)+1)</f>
        <v>5</v>
      </c>
      <c r="AN34" s="656"/>
      <c r="AO34" s="657" t="str">
        <f>IF('各会計、関係団体の財政状況及び健全化判断比率'!B31="","",'各会計、関係団体の財政状況及び健全化判断比率'!B31)</f>
        <v>水道事業会計</v>
      </c>
      <c r="AP34" s="657"/>
      <c r="AQ34" s="657"/>
      <c r="AR34" s="657"/>
      <c r="AS34" s="657"/>
      <c r="AT34" s="657"/>
      <c r="AU34" s="657"/>
      <c r="AV34" s="657"/>
      <c r="AW34" s="657"/>
      <c r="AX34" s="657"/>
      <c r="AY34" s="657"/>
      <c r="AZ34" s="657"/>
      <c r="BA34" s="657"/>
      <c r="BB34" s="657"/>
      <c r="BC34" s="657"/>
      <c r="BD34" s="214"/>
      <c r="BE34" s="656">
        <f>IF(BG34="","",MAX(C34:D43,U34:V43,AM34:AN43)+1)</f>
        <v>6</v>
      </c>
      <c r="BF34" s="656"/>
      <c r="BG34" s="657" t="str">
        <f>IF('各会計、関係団体の財政状況及び健全化判断比率'!B32="","",'各会計、関係団体の財政状況及び健全化判断比率'!B32)</f>
        <v>下水道事業特別会計</v>
      </c>
      <c r="BH34" s="657"/>
      <c r="BI34" s="657"/>
      <c r="BJ34" s="657"/>
      <c r="BK34" s="657"/>
      <c r="BL34" s="657"/>
      <c r="BM34" s="657"/>
      <c r="BN34" s="657"/>
      <c r="BO34" s="657"/>
      <c r="BP34" s="657"/>
      <c r="BQ34" s="657"/>
      <c r="BR34" s="657"/>
      <c r="BS34" s="657"/>
      <c r="BT34" s="657"/>
      <c r="BU34" s="657"/>
      <c r="BV34" s="214"/>
      <c r="BW34" s="656">
        <f>IF(BY34="","",MAX(C34:D43,U34:V43,AM34:AN43,BE34:BF43)+1)</f>
        <v>7</v>
      </c>
      <c r="BX34" s="656"/>
      <c r="BY34" s="657" t="str">
        <f>IF('各会計、関係団体の財政状況及び健全化判断比率'!B68="","",'各会計、関係団体の財政状況及び健全化判断比率'!B68)</f>
        <v>小田原市外二ヶ市町組合</v>
      </c>
      <c r="BZ34" s="657"/>
      <c r="CA34" s="657"/>
      <c r="CB34" s="657"/>
      <c r="CC34" s="657"/>
      <c r="CD34" s="657"/>
      <c r="CE34" s="657"/>
      <c r="CF34" s="657"/>
      <c r="CG34" s="657"/>
      <c r="CH34" s="657"/>
      <c r="CI34" s="657"/>
      <c r="CJ34" s="657"/>
      <c r="CK34" s="657"/>
      <c r="CL34" s="657"/>
      <c r="CM34" s="657"/>
      <c r="CN34" s="214"/>
      <c r="CO34" s="656">
        <f>IF(CQ34="","",MAX(C34:D43,U34:V43,AM34:AN43,BE34:BF43,BW34:BX43)+1)</f>
        <v>17</v>
      </c>
      <c r="CP34" s="656"/>
      <c r="CQ34" s="657" t="str">
        <f>IF('各会計、関係団体の財政状況及び健全化判断比率'!BS7="","",'各会計、関係団体の財政状況及び健全化判断比率'!BS7)</f>
        <v>大井町土地開発公社</v>
      </c>
      <c r="CR34" s="657"/>
      <c r="CS34" s="657"/>
      <c r="CT34" s="657"/>
      <c r="CU34" s="657"/>
      <c r="CV34" s="657"/>
      <c r="CW34" s="657"/>
      <c r="CX34" s="657"/>
      <c r="CY34" s="657"/>
      <c r="CZ34" s="657"/>
      <c r="DA34" s="657"/>
      <c r="DB34" s="657"/>
      <c r="DC34" s="657"/>
      <c r="DD34" s="657"/>
      <c r="DE34" s="657"/>
      <c r="DF34" s="211"/>
      <c r="DG34" s="658" t="str">
        <f>IF('各会計、関係団体の財政状況及び健全化判断比率'!BR7="","",'各会計、関係団体の財政状況及び健全化判断比率'!BR7)</f>
        <v>〇</v>
      </c>
      <c r="DH34" s="658"/>
      <c r="DI34" s="218"/>
      <c r="DJ34" s="186"/>
      <c r="DK34" s="186"/>
      <c r="DL34" s="186"/>
      <c r="DM34" s="186"/>
      <c r="DN34" s="186"/>
      <c r="DO34" s="186"/>
    </row>
    <row r="35" spans="1:119" ht="32.25" customHeight="1" x14ac:dyDescent="0.2">
      <c r="A35" s="187"/>
      <c r="B35" s="213"/>
      <c r="C35" s="656" t="str">
        <f>IF(E35="","",C34+1)</f>
        <v/>
      </c>
      <c r="D35" s="656"/>
      <c r="E35" s="657" t="str">
        <f>IF('各会計、関係団体の財政状況及び健全化判断比率'!B8="","",'各会計、関係団体の財政状況及び健全化判断比率'!B8)</f>
        <v/>
      </c>
      <c r="F35" s="657"/>
      <c r="G35" s="657"/>
      <c r="H35" s="657"/>
      <c r="I35" s="657"/>
      <c r="J35" s="657"/>
      <c r="K35" s="657"/>
      <c r="L35" s="657"/>
      <c r="M35" s="657"/>
      <c r="N35" s="657"/>
      <c r="O35" s="657"/>
      <c r="P35" s="657"/>
      <c r="Q35" s="657"/>
      <c r="R35" s="657"/>
      <c r="S35" s="657"/>
      <c r="T35" s="214"/>
      <c r="U35" s="656">
        <f>IF(W35="","",U34+1)</f>
        <v>3</v>
      </c>
      <c r="V35" s="656"/>
      <c r="W35" s="657" t="str">
        <f>IF('各会計、関係団体の財政状況及び健全化判断比率'!B29="","",'各会計、関係団体の財政状況及び健全化判断比率'!B29)</f>
        <v>介護保険特別会計</v>
      </c>
      <c r="X35" s="657"/>
      <c r="Y35" s="657"/>
      <c r="Z35" s="657"/>
      <c r="AA35" s="657"/>
      <c r="AB35" s="657"/>
      <c r="AC35" s="657"/>
      <c r="AD35" s="657"/>
      <c r="AE35" s="657"/>
      <c r="AF35" s="657"/>
      <c r="AG35" s="657"/>
      <c r="AH35" s="657"/>
      <c r="AI35" s="657"/>
      <c r="AJ35" s="657"/>
      <c r="AK35" s="657"/>
      <c r="AL35" s="214"/>
      <c r="AM35" s="656" t="str">
        <f t="shared" ref="AM35:AM43" si="0">IF(AO35="","",AM34+1)</f>
        <v/>
      </c>
      <c r="AN35" s="656"/>
      <c r="AO35" s="657"/>
      <c r="AP35" s="657"/>
      <c r="AQ35" s="657"/>
      <c r="AR35" s="657"/>
      <c r="AS35" s="657"/>
      <c r="AT35" s="657"/>
      <c r="AU35" s="657"/>
      <c r="AV35" s="657"/>
      <c r="AW35" s="657"/>
      <c r="AX35" s="657"/>
      <c r="AY35" s="657"/>
      <c r="AZ35" s="657"/>
      <c r="BA35" s="657"/>
      <c r="BB35" s="657"/>
      <c r="BC35" s="657"/>
      <c r="BD35" s="214"/>
      <c r="BE35" s="656" t="str">
        <f t="shared" ref="BE35:BE43" si="1">IF(BG35="","",BE34+1)</f>
        <v/>
      </c>
      <c r="BF35" s="656"/>
      <c r="BG35" s="657"/>
      <c r="BH35" s="657"/>
      <c r="BI35" s="657"/>
      <c r="BJ35" s="657"/>
      <c r="BK35" s="657"/>
      <c r="BL35" s="657"/>
      <c r="BM35" s="657"/>
      <c r="BN35" s="657"/>
      <c r="BO35" s="657"/>
      <c r="BP35" s="657"/>
      <c r="BQ35" s="657"/>
      <c r="BR35" s="657"/>
      <c r="BS35" s="657"/>
      <c r="BT35" s="657"/>
      <c r="BU35" s="657"/>
      <c r="BV35" s="214"/>
      <c r="BW35" s="656">
        <f t="shared" ref="BW35:BW43" si="2">IF(BY35="","",BW34+1)</f>
        <v>8</v>
      </c>
      <c r="BX35" s="656"/>
      <c r="BY35" s="657" t="str">
        <f>IF('各会計、関係団体の財政状況及び健全化判断比率'!B69="","",'各会計、関係団体の財政状況及び健全化判断比率'!B69)</f>
        <v>南足柄市外五ヶ市町組合</v>
      </c>
      <c r="BZ35" s="657"/>
      <c r="CA35" s="657"/>
      <c r="CB35" s="657"/>
      <c r="CC35" s="657"/>
      <c r="CD35" s="657"/>
      <c r="CE35" s="657"/>
      <c r="CF35" s="657"/>
      <c r="CG35" s="657"/>
      <c r="CH35" s="657"/>
      <c r="CI35" s="657"/>
      <c r="CJ35" s="657"/>
      <c r="CK35" s="657"/>
      <c r="CL35" s="657"/>
      <c r="CM35" s="657"/>
      <c r="CN35" s="214"/>
      <c r="CO35" s="656">
        <f t="shared" ref="CO35:CO43" si="3">IF(CQ35="","",CO34+1)</f>
        <v>18</v>
      </c>
      <c r="CP35" s="656"/>
      <c r="CQ35" s="657" t="str">
        <f>IF('各会計、関係団体の財政状況及び健全化判断比率'!BS8="","",'各会計、関係団体の財政状況及び健全化判断比率'!BS8)</f>
        <v>（公財）かながわ健康財団</v>
      </c>
      <c r="CR35" s="657"/>
      <c r="CS35" s="657"/>
      <c r="CT35" s="657"/>
      <c r="CU35" s="657"/>
      <c r="CV35" s="657"/>
      <c r="CW35" s="657"/>
      <c r="CX35" s="657"/>
      <c r="CY35" s="657"/>
      <c r="CZ35" s="657"/>
      <c r="DA35" s="657"/>
      <c r="DB35" s="657"/>
      <c r="DC35" s="657"/>
      <c r="DD35" s="657"/>
      <c r="DE35" s="657"/>
      <c r="DF35" s="211"/>
      <c r="DG35" s="658" t="str">
        <f>IF('各会計、関係団体の財政状況及び健全化判断比率'!BR8="","",'各会計、関係団体の財政状況及び健全化判断比率'!BR8)</f>
        <v/>
      </c>
      <c r="DH35" s="658"/>
      <c r="DI35" s="218"/>
      <c r="DJ35" s="186"/>
      <c r="DK35" s="186"/>
      <c r="DL35" s="186"/>
      <c r="DM35" s="186"/>
      <c r="DN35" s="186"/>
      <c r="DO35" s="186"/>
    </row>
    <row r="36" spans="1:119" ht="32.25" customHeight="1" x14ac:dyDescent="0.2">
      <c r="A36" s="187"/>
      <c r="B36" s="213"/>
      <c r="C36" s="656" t="str">
        <f>IF(E36="","",C35+1)</f>
        <v/>
      </c>
      <c r="D36" s="656"/>
      <c r="E36" s="657" t="str">
        <f>IF('各会計、関係団体の財政状況及び健全化判断比率'!B9="","",'各会計、関係団体の財政状況及び健全化判断比率'!B9)</f>
        <v/>
      </c>
      <c r="F36" s="657"/>
      <c r="G36" s="657"/>
      <c r="H36" s="657"/>
      <c r="I36" s="657"/>
      <c r="J36" s="657"/>
      <c r="K36" s="657"/>
      <c r="L36" s="657"/>
      <c r="M36" s="657"/>
      <c r="N36" s="657"/>
      <c r="O36" s="657"/>
      <c r="P36" s="657"/>
      <c r="Q36" s="657"/>
      <c r="R36" s="657"/>
      <c r="S36" s="657"/>
      <c r="T36" s="214"/>
      <c r="U36" s="656">
        <f t="shared" ref="U36:U43" si="4">IF(W36="","",U35+1)</f>
        <v>4</v>
      </c>
      <c r="V36" s="656"/>
      <c r="W36" s="657" t="str">
        <f>IF('各会計、関係団体の財政状況及び健全化判断比率'!B30="","",'各会計、関係団体の財政状況及び健全化判断比率'!B30)</f>
        <v>後期高齢者医療特別会計</v>
      </c>
      <c r="X36" s="657"/>
      <c r="Y36" s="657"/>
      <c r="Z36" s="657"/>
      <c r="AA36" s="657"/>
      <c r="AB36" s="657"/>
      <c r="AC36" s="657"/>
      <c r="AD36" s="657"/>
      <c r="AE36" s="657"/>
      <c r="AF36" s="657"/>
      <c r="AG36" s="657"/>
      <c r="AH36" s="657"/>
      <c r="AI36" s="657"/>
      <c r="AJ36" s="657"/>
      <c r="AK36" s="657"/>
      <c r="AL36" s="214"/>
      <c r="AM36" s="656" t="str">
        <f t="shared" si="0"/>
        <v/>
      </c>
      <c r="AN36" s="656"/>
      <c r="AO36" s="657"/>
      <c r="AP36" s="657"/>
      <c r="AQ36" s="657"/>
      <c r="AR36" s="657"/>
      <c r="AS36" s="657"/>
      <c r="AT36" s="657"/>
      <c r="AU36" s="657"/>
      <c r="AV36" s="657"/>
      <c r="AW36" s="657"/>
      <c r="AX36" s="657"/>
      <c r="AY36" s="657"/>
      <c r="AZ36" s="657"/>
      <c r="BA36" s="657"/>
      <c r="BB36" s="657"/>
      <c r="BC36" s="657"/>
      <c r="BD36" s="214"/>
      <c r="BE36" s="656" t="str">
        <f t="shared" si="1"/>
        <v/>
      </c>
      <c r="BF36" s="656"/>
      <c r="BG36" s="657"/>
      <c r="BH36" s="657"/>
      <c r="BI36" s="657"/>
      <c r="BJ36" s="657"/>
      <c r="BK36" s="657"/>
      <c r="BL36" s="657"/>
      <c r="BM36" s="657"/>
      <c r="BN36" s="657"/>
      <c r="BO36" s="657"/>
      <c r="BP36" s="657"/>
      <c r="BQ36" s="657"/>
      <c r="BR36" s="657"/>
      <c r="BS36" s="657"/>
      <c r="BT36" s="657"/>
      <c r="BU36" s="657"/>
      <c r="BV36" s="214"/>
      <c r="BW36" s="656">
        <f t="shared" si="2"/>
        <v>9</v>
      </c>
      <c r="BX36" s="656"/>
      <c r="BY36" s="657" t="str">
        <f>IF('各会計、関係団体の財政状況及び健全化判断比率'!B70="","",'各会計、関係団体の財政状況及び健全化判断比率'!B70)</f>
        <v>南足柄市外二ヶ市町組合</v>
      </c>
      <c r="BZ36" s="657"/>
      <c r="CA36" s="657"/>
      <c r="CB36" s="657"/>
      <c r="CC36" s="657"/>
      <c r="CD36" s="657"/>
      <c r="CE36" s="657"/>
      <c r="CF36" s="657"/>
      <c r="CG36" s="657"/>
      <c r="CH36" s="657"/>
      <c r="CI36" s="657"/>
      <c r="CJ36" s="657"/>
      <c r="CK36" s="657"/>
      <c r="CL36" s="657"/>
      <c r="CM36" s="657"/>
      <c r="CN36" s="214"/>
      <c r="CO36" s="656" t="str">
        <f t="shared" si="3"/>
        <v/>
      </c>
      <c r="CP36" s="656"/>
      <c r="CQ36" s="657" t="str">
        <f>IF('各会計、関係団体の財政状況及び健全化判断比率'!BS9="","",'各会計、関係団体の財政状況及び健全化判断比率'!BS9)</f>
        <v/>
      </c>
      <c r="CR36" s="657"/>
      <c r="CS36" s="657"/>
      <c r="CT36" s="657"/>
      <c r="CU36" s="657"/>
      <c r="CV36" s="657"/>
      <c r="CW36" s="657"/>
      <c r="CX36" s="657"/>
      <c r="CY36" s="657"/>
      <c r="CZ36" s="657"/>
      <c r="DA36" s="657"/>
      <c r="DB36" s="657"/>
      <c r="DC36" s="657"/>
      <c r="DD36" s="657"/>
      <c r="DE36" s="657"/>
      <c r="DF36" s="211"/>
      <c r="DG36" s="658" t="str">
        <f>IF('各会計、関係団体の財政状況及び健全化判断比率'!BR9="","",'各会計、関係団体の財政状況及び健全化判断比率'!BR9)</f>
        <v/>
      </c>
      <c r="DH36" s="658"/>
      <c r="DI36" s="218"/>
      <c r="DJ36" s="186"/>
      <c r="DK36" s="186"/>
      <c r="DL36" s="186"/>
      <c r="DM36" s="186"/>
      <c r="DN36" s="186"/>
      <c r="DO36" s="186"/>
    </row>
    <row r="37" spans="1:119" ht="32.25" customHeight="1" x14ac:dyDescent="0.2">
      <c r="A37" s="187"/>
      <c r="B37" s="213"/>
      <c r="C37" s="656" t="str">
        <f>IF(E37="","",C36+1)</f>
        <v/>
      </c>
      <c r="D37" s="656"/>
      <c r="E37" s="657" t="str">
        <f>IF('各会計、関係団体の財政状況及び健全化判断比率'!B10="","",'各会計、関係団体の財政状況及び健全化判断比率'!B10)</f>
        <v/>
      </c>
      <c r="F37" s="657"/>
      <c r="G37" s="657"/>
      <c r="H37" s="657"/>
      <c r="I37" s="657"/>
      <c r="J37" s="657"/>
      <c r="K37" s="657"/>
      <c r="L37" s="657"/>
      <c r="M37" s="657"/>
      <c r="N37" s="657"/>
      <c r="O37" s="657"/>
      <c r="P37" s="657"/>
      <c r="Q37" s="657"/>
      <c r="R37" s="657"/>
      <c r="S37" s="657"/>
      <c r="T37" s="214"/>
      <c r="U37" s="656" t="str">
        <f t="shared" si="4"/>
        <v/>
      </c>
      <c r="V37" s="656"/>
      <c r="W37" s="657"/>
      <c r="X37" s="657"/>
      <c r="Y37" s="657"/>
      <c r="Z37" s="657"/>
      <c r="AA37" s="657"/>
      <c r="AB37" s="657"/>
      <c r="AC37" s="657"/>
      <c r="AD37" s="657"/>
      <c r="AE37" s="657"/>
      <c r="AF37" s="657"/>
      <c r="AG37" s="657"/>
      <c r="AH37" s="657"/>
      <c r="AI37" s="657"/>
      <c r="AJ37" s="657"/>
      <c r="AK37" s="657"/>
      <c r="AL37" s="214"/>
      <c r="AM37" s="656" t="str">
        <f t="shared" si="0"/>
        <v/>
      </c>
      <c r="AN37" s="656"/>
      <c r="AO37" s="657"/>
      <c r="AP37" s="657"/>
      <c r="AQ37" s="657"/>
      <c r="AR37" s="657"/>
      <c r="AS37" s="657"/>
      <c r="AT37" s="657"/>
      <c r="AU37" s="657"/>
      <c r="AV37" s="657"/>
      <c r="AW37" s="657"/>
      <c r="AX37" s="657"/>
      <c r="AY37" s="657"/>
      <c r="AZ37" s="657"/>
      <c r="BA37" s="657"/>
      <c r="BB37" s="657"/>
      <c r="BC37" s="657"/>
      <c r="BD37" s="214"/>
      <c r="BE37" s="656" t="str">
        <f t="shared" si="1"/>
        <v/>
      </c>
      <c r="BF37" s="656"/>
      <c r="BG37" s="657"/>
      <c r="BH37" s="657"/>
      <c r="BI37" s="657"/>
      <c r="BJ37" s="657"/>
      <c r="BK37" s="657"/>
      <c r="BL37" s="657"/>
      <c r="BM37" s="657"/>
      <c r="BN37" s="657"/>
      <c r="BO37" s="657"/>
      <c r="BP37" s="657"/>
      <c r="BQ37" s="657"/>
      <c r="BR37" s="657"/>
      <c r="BS37" s="657"/>
      <c r="BT37" s="657"/>
      <c r="BU37" s="657"/>
      <c r="BV37" s="214"/>
      <c r="BW37" s="656">
        <f t="shared" si="2"/>
        <v>10</v>
      </c>
      <c r="BX37" s="656"/>
      <c r="BY37" s="657" t="str">
        <f>IF('各会計、関係団体の財政状況及び健全化判断比率'!B71="","",'各会計、関係団体の財政状況及び健全化判断比率'!B71)</f>
        <v>南足柄市外四ヶ市町組合</v>
      </c>
      <c r="BZ37" s="657"/>
      <c r="CA37" s="657"/>
      <c r="CB37" s="657"/>
      <c r="CC37" s="657"/>
      <c r="CD37" s="657"/>
      <c r="CE37" s="657"/>
      <c r="CF37" s="657"/>
      <c r="CG37" s="657"/>
      <c r="CH37" s="657"/>
      <c r="CI37" s="657"/>
      <c r="CJ37" s="657"/>
      <c r="CK37" s="657"/>
      <c r="CL37" s="657"/>
      <c r="CM37" s="657"/>
      <c r="CN37" s="214"/>
      <c r="CO37" s="656" t="str">
        <f t="shared" si="3"/>
        <v/>
      </c>
      <c r="CP37" s="656"/>
      <c r="CQ37" s="657" t="str">
        <f>IF('各会計、関係団体の財政状況及び健全化判断比率'!BS10="","",'各会計、関係団体の財政状況及び健全化判断比率'!BS10)</f>
        <v/>
      </c>
      <c r="CR37" s="657"/>
      <c r="CS37" s="657"/>
      <c r="CT37" s="657"/>
      <c r="CU37" s="657"/>
      <c r="CV37" s="657"/>
      <c r="CW37" s="657"/>
      <c r="CX37" s="657"/>
      <c r="CY37" s="657"/>
      <c r="CZ37" s="657"/>
      <c r="DA37" s="657"/>
      <c r="DB37" s="657"/>
      <c r="DC37" s="657"/>
      <c r="DD37" s="657"/>
      <c r="DE37" s="657"/>
      <c r="DF37" s="211"/>
      <c r="DG37" s="658" t="str">
        <f>IF('各会計、関係団体の財政状況及び健全化判断比率'!BR10="","",'各会計、関係団体の財政状況及び健全化判断比率'!BR10)</f>
        <v/>
      </c>
      <c r="DH37" s="658"/>
      <c r="DI37" s="218"/>
      <c r="DJ37" s="186"/>
      <c r="DK37" s="186"/>
      <c r="DL37" s="186"/>
      <c r="DM37" s="186"/>
      <c r="DN37" s="186"/>
      <c r="DO37" s="186"/>
    </row>
    <row r="38" spans="1:119" ht="32.25" customHeight="1" x14ac:dyDescent="0.2">
      <c r="A38" s="187"/>
      <c r="B38" s="213"/>
      <c r="C38" s="656" t="str">
        <f t="shared" ref="C38:C43" si="5">IF(E38="","",C37+1)</f>
        <v/>
      </c>
      <c r="D38" s="656"/>
      <c r="E38" s="657" t="str">
        <f>IF('各会計、関係団体の財政状況及び健全化判断比率'!B11="","",'各会計、関係団体の財政状況及び健全化判断比率'!B11)</f>
        <v/>
      </c>
      <c r="F38" s="657"/>
      <c r="G38" s="657"/>
      <c r="H38" s="657"/>
      <c r="I38" s="657"/>
      <c r="J38" s="657"/>
      <c r="K38" s="657"/>
      <c r="L38" s="657"/>
      <c r="M38" s="657"/>
      <c r="N38" s="657"/>
      <c r="O38" s="657"/>
      <c r="P38" s="657"/>
      <c r="Q38" s="657"/>
      <c r="R38" s="657"/>
      <c r="S38" s="657"/>
      <c r="T38" s="214"/>
      <c r="U38" s="656" t="str">
        <f t="shared" si="4"/>
        <v/>
      </c>
      <c r="V38" s="656"/>
      <c r="W38" s="657"/>
      <c r="X38" s="657"/>
      <c r="Y38" s="657"/>
      <c r="Z38" s="657"/>
      <c r="AA38" s="657"/>
      <c r="AB38" s="657"/>
      <c r="AC38" s="657"/>
      <c r="AD38" s="657"/>
      <c r="AE38" s="657"/>
      <c r="AF38" s="657"/>
      <c r="AG38" s="657"/>
      <c r="AH38" s="657"/>
      <c r="AI38" s="657"/>
      <c r="AJ38" s="657"/>
      <c r="AK38" s="657"/>
      <c r="AL38" s="214"/>
      <c r="AM38" s="656" t="str">
        <f t="shared" si="0"/>
        <v/>
      </c>
      <c r="AN38" s="656"/>
      <c r="AO38" s="657"/>
      <c r="AP38" s="657"/>
      <c r="AQ38" s="657"/>
      <c r="AR38" s="657"/>
      <c r="AS38" s="657"/>
      <c r="AT38" s="657"/>
      <c r="AU38" s="657"/>
      <c r="AV38" s="657"/>
      <c r="AW38" s="657"/>
      <c r="AX38" s="657"/>
      <c r="AY38" s="657"/>
      <c r="AZ38" s="657"/>
      <c r="BA38" s="657"/>
      <c r="BB38" s="657"/>
      <c r="BC38" s="657"/>
      <c r="BD38" s="214"/>
      <c r="BE38" s="656" t="str">
        <f t="shared" si="1"/>
        <v/>
      </c>
      <c r="BF38" s="656"/>
      <c r="BG38" s="657"/>
      <c r="BH38" s="657"/>
      <c r="BI38" s="657"/>
      <c r="BJ38" s="657"/>
      <c r="BK38" s="657"/>
      <c r="BL38" s="657"/>
      <c r="BM38" s="657"/>
      <c r="BN38" s="657"/>
      <c r="BO38" s="657"/>
      <c r="BP38" s="657"/>
      <c r="BQ38" s="657"/>
      <c r="BR38" s="657"/>
      <c r="BS38" s="657"/>
      <c r="BT38" s="657"/>
      <c r="BU38" s="657"/>
      <c r="BV38" s="214"/>
      <c r="BW38" s="656">
        <f t="shared" si="2"/>
        <v>11</v>
      </c>
      <c r="BX38" s="656"/>
      <c r="BY38" s="657" t="str">
        <f>IF('各会計、関係団体の財政状況及び健全化判断比率'!B72="","",'各会計、関係団体の財政状況及び健全化判断比率'!B72)</f>
        <v>松田町外三ヶ町組合</v>
      </c>
      <c r="BZ38" s="657"/>
      <c r="CA38" s="657"/>
      <c r="CB38" s="657"/>
      <c r="CC38" s="657"/>
      <c r="CD38" s="657"/>
      <c r="CE38" s="657"/>
      <c r="CF38" s="657"/>
      <c r="CG38" s="657"/>
      <c r="CH38" s="657"/>
      <c r="CI38" s="657"/>
      <c r="CJ38" s="657"/>
      <c r="CK38" s="657"/>
      <c r="CL38" s="657"/>
      <c r="CM38" s="657"/>
      <c r="CN38" s="214"/>
      <c r="CO38" s="656" t="str">
        <f t="shared" si="3"/>
        <v/>
      </c>
      <c r="CP38" s="656"/>
      <c r="CQ38" s="657" t="str">
        <f>IF('各会計、関係団体の財政状況及び健全化判断比率'!BS11="","",'各会計、関係団体の財政状況及び健全化判断比率'!BS11)</f>
        <v/>
      </c>
      <c r="CR38" s="657"/>
      <c r="CS38" s="657"/>
      <c r="CT38" s="657"/>
      <c r="CU38" s="657"/>
      <c r="CV38" s="657"/>
      <c r="CW38" s="657"/>
      <c r="CX38" s="657"/>
      <c r="CY38" s="657"/>
      <c r="CZ38" s="657"/>
      <c r="DA38" s="657"/>
      <c r="DB38" s="657"/>
      <c r="DC38" s="657"/>
      <c r="DD38" s="657"/>
      <c r="DE38" s="657"/>
      <c r="DF38" s="211"/>
      <c r="DG38" s="658" t="str">
        <f>IF('各会計、関係団体の財政状況及び健全化判断比率'!BR11="","",'各会計、関係団体の財政状況及び健全化判断比率'!BR11)</f>
        <v/>
      </c>
      <c r="DH38" s="658"/>
      <c r="DI38" s="218"/>
      <c r="DJ38" s="186"/>
      <c r="DK38" s="186"/>
      <c r="DL38" s="186"/>
      <c r="DM38" s="186"/>
      <c r="DN38" s="186"/>
      <c r="DO38" s="186"/>
    </row>
    <row r="39" spans="1:119" ht="32.25" customHeight="1" x14ac:dyDescent="0.2">
      <c r="A39" s="187"/>
      <c r="B39" s="213"/>
      <c r="C39" s="656" t="str">
        <f t="shared" si="5"/>
        <v/>
      </c>
      <c r="D39" s="656"/>
      <c r="E39" s="657" t="str">
        <f>IF('各会計、関係団体の財政状況及び健全化判断比率'!B12="","",'各会計、関係団体の財政状況及び健全化判断比率'!B12)</f>
        <v/>
      </c>
      <c r="F39" s="657"/>
      <c r="G39" s="657"/>
      <c r="H39" s="657"/>
      <c r="I39" s="657"/>
      <c r="J39" s="657"/>
      <c r="K39" s="657"/>
      <c r="L39" s="657"/>
      <c r="M39" s="657"/>
      <c r="N39" s="657"/>
      <c r="O39" s="657"/>
      <c r="P39" s="657"/>
      <c r="Q39" s="657"/>
      <c r="R39" s="657"/>
      <c r="S39" s="657"/>
      <c r="T39" s="214"/>
      <c r="U39" s="656" t="str">
        <f t="shared" si="4"/>
        <v/>
      </c>
      <c r="V39" s="656"/>
      <c r="W39" s="657"/>
      <c r="X39" s="657"/>
      <c r="Y39" s="657"/>
      <c r="Z39" s="657"/>
      <c r="AA39" s="657"/>
      <c r="AB39" s="657"/>
      <c r="AC39" s="657"/>
      <c r="AD39" s="657"/>
      <c r="AE39" s="657"/>
      <c r="AF39" s="657"/>
      <c r="AG39" s="657"/>
      <c r="AH39" s="657"/>
      <c r="AI39" s="657"/>
      <c r="AJ39" s="657"/>
      <c r="AK39" s="657"/>
      <c r="AL39" s="214"/>
      <c r="AM39" s="656" t="str">
        <f t="shared" si="0"/>
        <v/>
      </c>
      <c r="AN39" s="656"/>
      <c r="AO39" s="657"/>
      <c r="AP39" s="657"/>
      <c r="AQ39" s="657"/>
      <c r="AR39" s="657"/>
      <c r="AS39" s="657"/>
      <c r="AT39" s="657"/>
      <c r="AU39" s="657"/>
      <c r="AV39" s="657"/>
      <c r="AW39" s="657"/>
      <c r="AX39" s="657"/>
      <c r="AY39" s="657"/>
      <c r="AZ39" s="657"/>
      <c r="BA39" s="657"/>
      <c r="BB39" s="657"/>
      <c r="BC39" s="657"/>
      <c r="BD39" s="214"/>
      <c r="BE39" s="656" t="str">
        <f t="shared" si="1"/>
        <v/>
      </c>
      <c r="BF39" s="656"/>
      <c r="BG39" s="657"/>
      <c r="BH39" s="657"/>
      <c r="BI39" s="657"/>
      <c r="BJ39" s="657"/>
      <c r="BK39" s="657"/>
      <c r="BL39" s="657"/>
      <c r="BM39" s="657"/>
      <c r="BN39" s="657"/>
      <c r="BO39" s="657"/>
      <c r="BP39" s="657"/>
      <c r="BQ39" s="657"/>
      <c r="BR39" s="657"/>
      <c r="BS39" s="657"/>
      <c r="BT39" s="657"/>
      <c r="BU39" s="657"/>
      <c r="BV39" s="214"/>
      <c r="BW39" s="656">
        <f t="shared" si="2"/>
        <v>12</v>
      </c>
      <c r="BX39" s="656"/>
      <c r="BY39" s="657" t="str">
        <f>IF('各会計、関係団体の財政状況及び健全化判断比率'!B73="","",'各会計、関係団体の財政状況及び健全化判断比率'!B73)</f>
        <v>松田町外二ヶ町組合</v>
      </c>
      <c r="BZ39" s="657"/>
      <c r="CA39" s="657"/>
      <c r="CB39" s="657"/>
      <c r="CC39" s="657"/>
      <c r="CD39" s="657"/>
      <c r="CE39" s="657"/>
      <c r="CF39" s="657"/>
      <c r="CG39" s="657"/>
      <c r="CH39" s="657"/>
      <c r="CI39" s="657"/>
      <c r="CJ39" s="657"/>
      <c r="CK39" s="657"/>
      <c r="CL39" s="657"/>
      <c r="CM39" s="657"/>
      <c r="CN39" s="214"/>
      <c r="CO39" s="656" t="str">
        <f t="shared" si="3"/>
        <v/>
      </c>
      <c r="CP39" s="656"/>
      <c r="CQ39" s="657" t="str">
        <f>IF('各会計、関係団体の財政状況及び健全化判断比率'!BS12="","",'各会計、関係団体の財政状況及び健全化判断比率'!BS12)</f>
        <v/>
      </c>
      <c r="CR39" s="657"/>
      <c r="CS39" s="657"/>
      <c r="CT39" s="657"/>
      <c r="CU39" s="657"/>
      <c r="CV39" s="657"/>
      <c r="CW39" s="657"/>
      <c r="CX39" s="657"/>
      <c r="CY39" s="657"/>
      <c r="CZ39" s="657"/>
      <c r="DA39" s="657"/>
      <c r="DB39" s="657"/>
      <c r="DC39" s="657"/>
      <c r="DD39" s="657"/>
      <c r="DE39" s="657"/>
      <c r="DF39" s="211"/>
      <c r="DG39" s="658" t="str">
        <f>IF('各会計、関係団体の財政状況及び健全化判断比率'!BR12="","",'各会計、関係団体の財政状況及び健全化判断比率'!BR12)</f>
        <v/>
      </c>
      <c r="DH39" s="658"/>
      <c r="DI39" s="218"/>
      <c r="DJ39" s="186"/>
      <c r="DK39" s="186"/>
      <c r="DL39" s="186"/>
      <c r="DM39" s="186"/>
      <c r="DN39" s="186"/>
      <c r="DO39" s="186"/>
    </row>
    <row r="40" spans="1:119" ht="32.25" customHeight="1" x14ac:dyDescent="0.2">
      <c r="A40" s="187"/>
      <c r="B40" s="213"/>
      <c r="C40" s="656" t="str">
        <f t="shared" si="5"/>
        <v/>
      </c>
      <c r="D40" s="656"/>
      <c r="E40" s="657" t="str">
        <f>IF('各会計、関係団体の財政状況及び健全化判断比率'!B13="","",'各会計、関係団体の財政状況及び健全化判断比率'!B13)</f>
        <v/>
      </c>
      <c r="F40" s="657"/>
      <c r="G40" s="657"/>
      <c r="H40" s="657"/>
      <c r="I40" s="657"/>
      <c r="J40" s="657"/>
      <c r="K40" s="657"/>
      <c r="L40" s="657"/>
      <c r="M40" s="657"/>
      <c r="N40" s="657"/>
      <c r="O40" s="657"/>
      <c r="P40" s="657"/>
      <c r="Q40" s="657"/>
      <c r="R40" s="657"/>
      <c r="S40" s="657"/>
      <c r="T40" s="214"/>
      <c r="U40" s="656" t="str">
        <f t="shared" si="4"/>
        <v/>
      </c>
      <c r="V40" s="656"/>
      <c r="W40" s="657"/>
      <c r="X40" s="657"/>
      <c r="Y40" s="657"/>
      <c r="Z40" s="657"/>
      <c r="AA40" s="657"/>
      <c r="AB40" s="657"/>
      <c r="AC40" s="657"/>
      <c r="AD40" s="657"/>
      <c r="AE40" s="657"/>
      <c r="AF40" s="657"/>
      <c r="AG40" s="657"/>
      <c r="AH40" s="657"/>
      <c r="AI40" s="657"/>
      <c r="AJ40" s="657"/>
      <c r="AK40" s="657"/>
      <c r="AL40" s="214"/>
      <c r="AM40" s="656" t="str">
        <f t="shared" si="0"/>
        <v/>
      </c>
      <c r="AN40" s="656"/>
      <c r="AO40" s="657"/>
      <c r="AP40" s="657"/>
      <c r="AQ40" s="657"/>
      <c r="AR40" s="657"/>
      <c r="AS40" s="657"/>
      <c r="AT40" s="657"/>
      <c r="AU40" s="657"/>
      <c r="AV40" s="657"/>
      <c r="AW40" s="657"/>
      <c r="AX40" s="657"/>
      <c r="AY40" s="657"/>
      <c r="AZ40" s="657"/>
      <c r="BA40" s="657"/>
      <c r="BB40" s="657"/>
      <c r="BC40" s="657"/>
      <c r="BD40" s="214"/>
      <c r="BE40" s="656" t="str">
        <f t="shared" si="1"/>
        <v/>
      </c>
      <c r="BF40" s="656"/>
      <c r="BG40" s="657"/>
      <c r="BH40" s="657"/>
      <c r="BI40" s="657"/>
      <c r="BJ40" s="657"/>
      <c r="BK40" s="657"/>
      <c r="BL40" s="657"/>
      <c r="BM40" s="657"/>
      <c r="BN40" s="657"/>
      <c r="BO40" s="657"/>
      <c r="BP40" s="657"/>
      <c r="BQ40" s="657"/>
      <c r="BR40" s="657"/>
      <c r="BS40" s="657"/>
      <c r="BT40" s="657"/>
      <c r="BU40" s="657"/>
      <c r="BV40" s="214"/>
      <c r="BW40" s="656">
        <f t="shared" si="2"/>
        <v>13</v>
      </c>
      <c r="BX40" s="656"/>
      <c r="BY40" s="657" t="str">
        <f>IF('各会計、関係団体の財政状況及び健全化判断比率'!B74="","",'各会計、関係団体の財政状況及び健全化判断比率'!B74)</f>
        <v>足柄上衛生組合</v>
      </c>
      <c r="BZ40" s="657"/>
      <c r="CA40" s="657"/>
      <c r="CB40" s="657"/>
      <c r="CC40" s="657"/>
      <c r="CD40" s="657"/>
      <c r="CE40" s="657"/>
      <c r="CF40" s="657"/>
      <c r="CG40" s="657"/>
      <c r="CH40" s="657"/>
      <c r="CI40" s="657"/>
      <c r="CJ40" s="657"/>
      <c r="CK40" s="657"/>
      <c r="CL40" s="657"/>
      <c r="CM40" s="657"/>
      <c r="CN40" s="214"/>
      <c r="CO40" s="656" t="str">
        <f t="shared" si="3"/>
        <v/>
      </c>
      <c r="CP40" s="656"/>
      <c r="CQ40" s="657" t="str">
        <f>IF('各会計、関係団体の財政状況及び健全化判断比率'!BS13="","",'各会計、関係団体の財政状況及び健全化判断比率'!BS13)</f>
        <v/>
      </c>
      <c r="CR40" s="657"/>
      <c r="CS40" s="657"/>
      <c r="CT40" s="657"/>
      <c r="CU40" s="657"/>
      <c r="CV40" s="657"/>
      <c r="CW40" s="657"/>
      <c r="CX40" s="657"/>
      <c r="CY40" s="657"/>
      <c r="CZ40" s="657"/>
      <c r="DA40" s="657"/>
      <c r="DB40" s="657"/>
      <c r="DC40" s="657"/>
      <c r="DD40" s="657"/>
      <c r="DE40" s="657"/>
      <c r="DF40" s="211"/>
      <c r="DG40" s="658" t="str">
        <f>IF('各会計、関係団体の財政状況及び健全化判断比率'!BR13="","",'各会計、関係団体の財政状況及び健全化判断比率'!BR13)</f>
        <v/>
      </c>
      <c r="DH40" s="658"/>
      <c r="DI40" s="218"/>
      <c r="DJ40" s="186"/>
      <c r="DK40" s="186"/>
      <c r="DL40" s="186"/>
      <c r="DM40" s="186"/>
      <c r="DN40" s="186"/>
      <c r="DO40" s="186"/>
    </row>
    <row r="41" spans="1:119" ht="32.25" customHeight="1" x14ac:dyDescent="0.2">
      <c r="A41" s="187"/>
      <c r="B41" s="213"/>
      <c r="C41" s="656" t="str">
        <f t="shared" si="5"/>
        <v/>
      </c>
      <c r="D41" s="656"/>
      <c r="E41" s="657" t="str">
        <f>IF('各会計、関係団体の財政状況及び健全化判断比率'!B14="","",'各会計、関係団体の財政状況及び健全化判断比率'!B14)</f>
        <v/>
      </c>
      <c r="F41" s="657"/>
      <c r="G41" s="657"/>
      <c r="H41" s="657"/>
      <c r="I41" s="657"/>
      <c r="J41" s="657"/>
      <c r="K41" s="657"/>
      <c r="L41" s="657"/>
      <c r="M41" s="657"/>
      <c r="N41" s="657"/>
      <c r="O41" s="657"/>
      <c r="P41" s="657"/>
      <c r="Q41" s="657"/>
      <c r="R41" s="657"/>
      <c r="S41" s="657"/>
      <c r="T41" s="214"/>
      <c r="U41" s="656" t="str">
        <f t="shared" si="4"/>
        <v/>
      </c>
      <c r="V41" s="656"/>
      <c r="W41" s="657"/>
      <c r="X41" s="657"/>
      <c r="Y41" s="657"/>
      <c r="Z41" s="657"/>
      <c r="AA41" s="657"/>
      <c r="AB41" s="657"/>
      <c r="AC41" s="657"/>
      <c r="AD41" s="657"/>
      <c r="AE41" s="657"/>
      <c r="AF41" s="657"/>
      <c r="AG41" s="657"/>
      <c r="AH41" s="657"/>
      <c r="AI41" s="657"/>
      <c r="AJ41" s="657"/>
      <c r="AK41" s="657"/>
      <c r="AL41" s="214"/>
      <c r="AM41" s="656" t="str">
        <f t="shared" si="0"/>
        <v/>
      </c>
      <c r="AN41" s="656"/>
      <c r="AO41" s="657"/>
      <c r="AP41" s="657"/>
      <c r="AQ41" s="657"/>
      <c r="AR41" s="657"/>
      <c r="AS41" s="657"/>
      <c r="AT41" s="657"/>
      <c r="AU41" s="657"/>
      <c r="AV41" s="657"/>
      <c r="AW41" s="657"/>
      <c r="AX41" s="657"/>
      <c r="AY41" s="657"/>
      <c r="AZ41" s="657"/>
      <c r="BA41" s="657"/>
      <c r="BB41" s="657"/>
      <c r="BC41" s="657"/>
      <c r="BD41" s="214"/>
      <c r="BE41" s="656" t="str">
        <f t="shared" si="1"/>
        <v/>
      </c>
      <c r="BF41" s="656"/>
      <c r="BG41" s="657"/>
      <c r="BH41" s="657"/>
      <c r="BI41" s="657"/>
      <c r="BJ41" s="657"/>
      <c r="BK41" s="657"/>
      <c r="BL41" s="657"/>
      <c r="BM41" s="657"/>
      <c r="BN41" s="657"/>
      <c r="BO41" s="657"/>
      <c r="BP41" s="657"/>
      <c r="BQ41" s="657"/>
      <c r="BR41" s="657"/>
      <c r="BS41" s="657"/>
      <c r="BT41" s="657"/>
      <c r="BU41" s="657"/>
      <c r="BV41" s="214"/>
      <c r="BW41" s="656">
        <f t="shared" si="2"/>
        <v>14</v>
      </c>
      <c r="BX41" s="656"/>
      <c r="BY41" s="657" t="str">
        <f>IF('各会計、関係団体の財政状況及び健全化判断比率'!B75="","",'各会計、関係団体の財政状況及び健全化判断比率'!B75)</f>
        <v>足柄東部清掃組合</v>
      </c>
      <c r="BZ41" s="657"/>
      <c r="CA41" s="657"/>
      <c r="CB41" s="657"/>
      <c r="CC41" s="657"/>
      <c r="CD41" s="657"/>
      <c r="CE41" s="657"/>
      <c r="CF41" s="657"/>
      <c r="CG41" s="657"/>
      <c r="CH41" s="657"/>
      <c r="CI41" s="657"/>
      <c r="CJ41" s="657"/>
      <c r="CK41" s="657"/>
      <c r="CL41" s="657"/>
      <c r="CM41" s="657"/>
      <c r="CN41" s="214"/>
      <c r="CO41" s="656" t="str">
        <f t="shared" si="3"/>
        <v/>
      </c>
      <c r="CP41" s="656"/>
      <c r="CQ41" s="657" t="str">
        <f>IF('各会計、関係団体の財政状況及び健全化判断比率'!BS14="","",'各会計、関係団体の財政状況及び健全化判断比率'!BS14)</f>
        <v/>
      </c>
      <c r="CR41" s="657"/>
      <c r="CS41" s="657"/>
      <c r="CT41" s="657"/>
      <c r="CU41" s="657"/>
      <c r="CV41" s="657"/>
      <c r="CW41" s="657"/>
      <c r="CX41" s="657"/>
      <c r="CY41" s="657"/>
      <c r="CZ41" s="657"/>
      <c r="DA41" s="657"/>
      <c r="DB41" s="657"/>
      <c r="DC41" s="657"/>
      <c r="DD41" s="657"/>
      <c r="DE41" s="657"/>
      <c r="DF41" s="211"/>
      <c r="DG41" s="658" t="str">
        <f>IF('各会計、関係団体の財政状況及び健全化判断比率'!BR14="","",'各会計、関係団体の財政状況及び健全化判断比率'!BR14)</f>
        <v/>
      </c>
      <c r="DH41" s="658"/>
      <c r="DI41" s="218"/>
      <c r="DJ41" s="186"/>
      <c r="DK41" s="186"/>
      <c r="DL41" s="186"/>
      <c r="DM41" s="186"/>
      <c r="DN41" s="186"/>
      <c r="DO41" s="186"/>
    </row>
    <row r="42" spans="1:119" ht="32.25" customHeight="1" x14ac:dyDescent="0.2">
      <c r="A42" s="186"/>
      <c r="B42" s="213"/>
      <c r="C42" s="656" t="str">
        <f t="shared" si="5"/>
        <v/>
      </c>
      <c r="D42" s="656"/>
      <c r="E42" s="657" t="str">
        <f>IF('各会計、関係団体の財政状況及び健全化判断比率'!B15="","",'各会計、関係団体の財政状況及び健全化判断比率'!B15)</f>
        <v/>
      </c>
      <c r="F42" s="657"/>
      <c r="G42" s="657"/>
      <c r="H42" s="657"/>
      <c r="I42" s="657"/>
      <c r="J42" s="657"/>
      <c r="K42" s="657"/>
      <c r="L42" s="657"/>
      <c r="M42" s="657"/>
      <c r="N42" s="657"/>
      <c r="O42" s="657"/>
      <c r="P42" s="657"/>
      <c r="Q42" s="657"/>
      <c r="R42" s="657"/>
      <c r="S42" s="657"/>
      <c r="T42" s="214"/>
      <c r="U42" s="656" t="str">
        <f t="shared" si="4"/>
        <v/>
      </c>
      <c r="V42" s="656"/>
      <c r="W42" s="657"/>
      <c r="X42" s="657"/>
      <c r="Y42" s="657"/>
      <c r="Z42" s="657"/>
      <c r="AA42" s="657"/>
      <c r="AB42" s="657"/>
      <c r="AC42" s="657"/>
      <c r="AD42" s="657"/>
      <c r="AE42" s="657"/>
      <c r="AF42" s="657"/>
      <c r="AG42" s="657"/>
      <c r="AH42" s="657"/>
      <c r="AI42" s="657"/>
      <c r="AJ42" s="657"/>
      <c r="AK42" s="657"/>
      <c r="AL42" s="214"/>
      <c r="AM42" s="656" t="str">
        <f t="shared" si="0"/>
        <v/>
      </c>
      <c r="AN42" s="656"/>
      <c r="AO42" s="657"/>
      <c r="AP42" s="657"/>
      <c r="AQ42" s="657"/>
      <c r="AR42" s="657"/>
      <c r="AS42" s="657"/>
      <c r="AT42" s="657"/>
      <c r="AU42" s="657"/>
      <c r="AV42" s="657"/>
      <c r="AW42" s="657"/>
      <c r="AX42" s="657"/>
      <c r="AY42" s="657"/>
      <c r="AZ42" s="657"/>
      <c r="BA42" s="657"/>
      <c r="BB42" s="657"/>
      <c r="BC42" s="657"/>
      <c r="BD42" s="214"/>
      <c r="BE42" s="656" t="str">
        <f t="shared" si="1"/>
        <v/>
      </c>
      <c r="BF42" s="656"/>
      <c r="BG42" s="657"/>
      <c r="BH42" s="657"/>
      <c r="BI42" s="657"/>
      <c r="BJ42" s="657"/>
      <c r="BK42" s="657"/>
      <c r="BL42" s="657"/>
      <c r="BM42" s="657"/>
      <c r="BN42" s="657"/>
      <c r="BO42" s="657"/>
      <c r="BP42" s="657"/>
      <c r="BQ42" s="657"/>
      <c r="BR42" s="657"/>
      <c r="BS42" s="657"/>
      <c r="BT42" s="657"/>
      <c r="BU42" s="657"/>
      <c r="BV42" s="214"/>
      <c r="BW42" s="656">
        <f t="shared" si="2"/>
        <v>15</v>
      </c>
      <c r="BX42" s="656"/>
      <c r="BY42" s="657" t="str">
        <f>IF('各会計、関係団体の財政状況及び健全化判断比率'!B76="","",'各会計、関係団体の財政状況及び健全化判断比率'!B76)</f>
        <v>神奈川県市町村職員退職手当組合</v>
      </c>
      <c r="BZ42" s="657"/>
      <c r="CA42" s="657"/>
      <c r="CB42" s="657"/>
      <c r="CC42" s="657"/>
      <c r="CD42" s="657"/>
      <c r="CE42" s="657"/>
      <c r="CF42" s="657"/>
      <c r="CG42" s="657"/>
      <c r="CH42" s="657"/>
      <c r="CI42" s="657"/>
      <c r="CJ42" s="657"/>
      <c r="CK42" s="657"/>
      <c r="CL42" s="657"/>
      <c r="CM42" s="657"/>
      <c r="CN42" s="214"/>
      <c r="CO42" s="656" t="str">
        <f t="shared" si="3"/>
        <v/>
      </c>
      <c r="CP42" s="656"/>
      <c r="CQ42" s="657" t="str">
        <f>IF('各会計、関係団体の財政状況及び健全化判断比率'!BS15="","",'各会計、関係団体の財政状況及び健全化判断比率'!BS15)</f>
        <v/>
      </c>
      <c r="CR42" s="657"/>
      <c r="CS42" s="657"/>
      <c r="CT42" s="657"/>
      <c r="CU42" s="657"/>
      <c r="CV42" s="657"/>
      <c r="CW42" s="657"/>
      <c r="CX42" s="657"/>
      <c r="CY42" s="657"/>
      <c r="CZ42" s="657"/>
      <c r="DA42" s="657"/>
      <c r="DB42" s="657"/>
      <c r="DC42" s="657"/>
      <c r="DD42" s="657"/>
      <c r="DE42" s="657"/>
      <c r="DF42" s="211"/>
      <c r="DG42" s="658" t="str">
        <f>IF('各会計、関係団体の財政状況及び健全化判断比率'!BR15="","",'各会計、関係団体の財政状況及び健全化判断比率'!BR15)</f>
        <v/>
      </c>
      <c r="DH42" s="658"/>
      <c r="DI42" s="218"/>
      <c r="DJ42" s="186"/>
      <c r="DK42" s="186"/>
      <c r="DL42" s="186"/>
      <c r="DM42" s="186"/>
      <c r="DN42" s="186"/>
      <c r="DO42" s="186"/>
    </row>
    <row r="43" spans="1:119" ht="32.25" customHeight="1" x14ac:dyDescent="0.2">
      <c r="A43" s="186"/>
      <c r="B43" s="213"/>
      <c r="C43" s="656" t="str">
        <f t="shared" si="5"/>
        <v/>
      </c>
      <c r="D43" s="656"/>
      <c r="E43" s="657" t="str">
        <f>IF('各会計、関係団体の財政状況及び健全化判断比率'!B16="","",'各会計、関係団体の財政状況及び健全化判断比率'!B16)</f>
        <v/>
      </c>
      <c r="F43" s="657"/>
      <c r="G43" s="657"/>
      <c r="H43" s="657"/>
      <c r="I43" s="657"/>
      <c r="J43" s="657"/>
      <c r="K43" s="657"/>
      <c r="L43" s="657"/>
      <c r="M43" s="657"/>
      <c r="N43" s="657"/>
      <c r="O43" s="657"/>
      <c r="P43" s="657"/>
      <c r="Q43" s="657"/>
      <c r="R43" s="657"/>
      <c r="S43" s="657"/>
      <c r="T43" s="214"/>
      <c r="U43" s="656" t="str">
        <f t="shared" si="4"/>
        <v/>
      </c>
      <c r="V43" s="656"/>
      <c r="W43" s="657"/>
      <c r="X43" s="657"/>
      <c r="Y43" s="657"/>
      <c r="Z43" s="657"/>
      <c r="AA43" s="657"/>
      <c r="AB43" s="657"/>
      <c r="AC43" s="657"/>
      <c r="AD43" s="657"/>
      <c r="AE43" s="657"/>
      <c r="AF43" s="657"/>
      <c r="AG43" s="657"/>
      <c r="AH43" s="657"/>
      <c r="AI43" s="657"/>
      <c r="AJ43" s="657"/>
      <c r="AK43" s="657"/>
      <c r="AL43" s="214"/>
      <c r="AM43" s="656" t="str">
        <f t="shared" si="0"/>
        <v/>
      </c>
      <c r="AN43" s="656"/>
      <c r="AO43" s="657"/>
      <c r="AP43" s="657"/>
      <c r="AQ43" s="657"/>
      <c r="AR43" s="657"/>
      <c r="AS43" s="657"/>
      <c r="AT43" s="657"/>
      <c r="AU43" s="657"/>
      <c r="AV43" s="657"/>
      <c r="AW43" s="657"/>
      <c r="AX43" s="657"/>
      <c r="AY43" s="657"/>
      <c r="AZ43" s="657"/>
      <c r="BA43" s="657"/>
      <c r="BB43" s="657"/>
      <c r="BC43" s="657"/>
      <c r="BD43" s="214"/>
      <c r="BE43" s="656" t="str">
        <f t="shared" si="1"/>
        <v/>
      </c>
      <c r="BF43" s="656"/>
      <c r="BG43" s="657"/>
      <c r="BH43" s="657"/>
      <c r="BI43" s="657"/>
      <c r="BJ43" s="657"/>
      <c r="BK43" s="657"/>
      <c r="BL43" s="657"/>
      <c r="BM43" s="657"/>
      <c r="BN43" s="657"/>
      <c r="BO43" s="657"/>
      <c r="BP43" s="657"/>
      <c r="BQ43" s="657"/>
      <c r="BR43" s="657"/>
      <c r="BS43" s="657"/>
      <c r="BT43" s="657"/>
      <c r="BU43" s="657"/>
      <c r="BV43" s="214"/>
      <c r="BW43" s="656">
        <f t="shared" si="2"/>
        <v>16</v>
      </c>
      <c r="BX43" s="656"/>
      <c r="BY43" s="657" t="str">
        <f>IF('各会計、関係団体の財政状況及び健全化判断比率'!B77="","",'各会計、関係団体の財政状況及び健全化判断比率'!B77)</f>
        <v>神奈川県後期高齢者医療広域連合（一般会計）</v>
      </c>
      <c r="BZ43" s="657"/>
      <c r="CA43" s="657"/>
      <c r="CB43" s="657"/>
      <c r="CC43" s="657"/>
      <c r="CD43" s="657"/>
      <c r="CE43" s="657"/>
      <c r="CF43" s="657"/>
      <c r="CG43" s="657"/>
      <c r="CH43" s="657"/>
      <c r="CI43" s="657"/>
      <c r="CJ43" s="657"/>
      <c r="CK43" s="657"/>
      <c r="CL43" s="657"/>
      <c r="CM43" s="657"/>
      <c r="CN43" s="214"/>
      <c r="CO43" s="656" t="str">
        <f t="shared" si="3"/>
        <v/>
      </c>
      <c r="CP43" s="656"/>
      <c r="CQ43" s="657" t="str">
        <f>IF('各会計、関係団体の財政状況及び健全化判断比率'!BS16="","",'各会計、関係団体の財政状況及び健全化判断比率'!BS16)</f>
        <v/>
      </c>
      <c r="CR43" s="657"/>
      <c r="CS43" s="657"/>
      <c r="CT43" s="657"/>
      <c r="CU43" s="657"/>
      <c r="CV43" s="657"/>
      <c r="CW43" s="657"/>
      <c r="CX43" s="657"/>
      <c r="CY43" s="657"/>
      <c r="CZ43" s="657"/>
      <c r="DA43" s="657"/>
      <c r="DB43" s="657"/>
      <c r="DC43" s="657"/>
      <c r="DD43" s="657"/>
      <c r="DE43" s="657"/>
      <c r="DF43" s="211"/>
      <c r="DG43" s="658" t="str">
        <f>IF('各会計、関係団体の財政状況及び健全化判断比率'!BR16="","",'各会計、関係団体の財政状況及び健全化判断比率'!BR16)</f>
        <v/>
      </c>
      <c r="DH43" s="658"/>
      <c r="DI43" s="218"/>
      <c r="DJ43" s="186"/>
      <c r="DK43" s="186"/>
      <c r="DL43" s="186"/>
      <c r="DM43" s="186"/>
      <c r="DN43" s="186"/>
      <c r="DO43" s="186"/>
    </row>
    <row r="44" spans="1:119" ht="13.5" customHeight="1" thickBot="1" x14ac:dyDescent="0.25">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2">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2">
      <c r="B46" s="186" t="s">
        <v>202</v>
      </c>
      <c r="C46" s="186"/>
      <c r="D46" s="186"/>
      <c r="E46" s="186" t="s">
        <v>203</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2">
      <c r="B47" s="186"/>
      <c r="C47" s="186"/>
      <c r="D47" s="186"/>
      <c r="E47" s="186" t="s">
        <v>204</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2">
      <c r="B48" s="186"/>
      <c r="C48" s="186"/>
      <c r="D48" s="186"/>
      <c r="E48" s="186" t="s">
        <v>205</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2">
      <c r="E49" s="222" t="s">
        <v>206</v>
      </c>
    </row>
    <row r="50" spans="5:5" x14ac:dyDescent="0.2">
      <c r="E50" s="188" t="s">
        <v>207</v>
      </c>
    </row>
    <row r="51" spans="5:5" x14ac:dyDescent="0.2">
      <c r="E51" s="188" t="s">
        <v>208</v>
      </c>
    </row>
    <row r="52" spans="5:5" x14ac:dyDescent="0.2">
      <c r="E52" s="188" t="s">
        <v>209</v>
      </c>
    </row>
    <row r="53" spans="5:5" x14ac:dyDescent="0.2"/>
    <row r="54" spans="5:5" x14ac:dyDescent="0.2"/>
    <row r="55" spans="5:5" x14ac:dyDescent="0.2"/>
    <row r="56" spans="5:5" x14ac:dyDescent="0.2"/>
  </sheetData>
  <sheetProtection algorithmName="SHA-512" hashValue="nKDYPR1vHw2SZVrjhCc59tVzctBPe9SBPO/wcgNESHFUf+U0MxIAEMYDFrqa9Q/cIEHIHcJY6sSlIRJzkvdUOQ==" saltValue="Ubp7lv3Jml/zrNtumV9F5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6"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Normal="100" zoomScaleSheetLayoutView="100" workbookViewId="0"/>
  </sheetViews>
  <sheetFormatPr defaultColWidth="0" defaultRowHeight="13"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6</v>
      </c>
      <c r="K32" s="22"/>
      <c r="L32" s="22"/>
      <c r="M32" s="22"/>
      <c r="N32" s="22"/>
      <c r="O32" s="22"/>
      <c r="P32" s="22"/>
    </row>
    <row r="33" spans="1:16" ht="39" customHeight="1" thickBot="1" x14ac:dyDescent="0.3">
      <c r="A33" s="22"/>
      <c r="B33" s="25" t="s">
        <v>7</v>
      </c>
      <c r="C33" s="26"/>
      <c r="D33" s="26"/>
      <c r="E33" s="27" t="s">
        <v>2</v>
      </c>
      <c r="F33" s="28" t="s">
        <v>551</v>
      </c>
      <c r="G33" s="29" t="s">
        <v>552</v>
      </c>
      <c r="H33" s="29" t="s">
        <v>553</v>
      </c>
      <c r="I33" s="29" t="s">
        <v>554</v>
      </c>
      <c r="J33" s="30" t="s">
        <v>555</v>
      </c>
      <c r="K33" s="22"/>
      <c r="L33" s="22"/>
      <c r="M33" s="22"/>
      <c r="N33" s="22"/>
      <c r="O33" s="22"/>
      <c r="P33" s="22"/>
    </row>
    <row r="34" spans="1:16" ht="39" customHeight="1" x14ac:dyDescent="0.2">
      <c r="A34" s="22"/>
      <c r="B34" s="31"/>
      <c r="C34" s="1248" t="s">
        <v>559</v>
      </c>
      <c r="D34" s="1248"/>
      <c r="E34" s="1249"/>
      <c r="F34" s="32">
        <v>10.210000000000001</v>
      </c>
      <c r="G34" s="33">
        <v>8.17</v>
      </c>
      <c r="H34" s="33">
        <v>7.33</v>
      </c>
      <c r="I34" s="33">
        <v>8.92</v>
      </c>
      <c r="J34" s="34">
        <v>6.9</v>
      </c>
      <c r="K34" s="22"/>
      <c r="L34" s="22"/>
      <c r="M34" s="22"/>
      <c r="N34" s="22"/>
      <c r="O34" s="22"/>
      <c r="P34" s="22"/>
    </row>
    <row r="35" spans="1:16" ht="39" customHeight="1" x14ac:dyDescent="0.2">
      <c r="A35" s="22"/>
      <c r="B35" s="35"/>
      <c r="C35" s="1242" t="s">
        <v>560</v>
      </c>
      <c r="D35" s="1243"/>
      <c r="E35" s="1244"/>
      <c r="F35" s="36">
        <v>1.69</v>
      </c>
      <c r="G35" s="37">
        <v>1.85</v>
      </c>
      <c r="H35" s="37">
        <v>1.75</v>
      </c>
      <c r="I35" s="37">
        <v>2.5499999999999998</v>
      </c>
      <c r="J35" s="38">
        <v>3.47</v>
      </c>
      <c r="K35" s="22"/>
      <c r="L35" s="22"/>
      <c r="M35" s="22"/>
      <c r="N35" s="22"/>
      <c r="O35" s="22"/>
      <c r="P35" s="22"/>
    </row>
    <row r="36" spans="1:16" ht="39" customHeight="1" x14ac:dyDescent="0.2">
      <c r="A36" s="22"/>
      <c r="B36" s="35"/>
      <c r="C36" s="1242" t="s">
        <v>561</v>
      </c>
      <c r="D36" s="1243"/>
      <c r="E36" s="1244"/>
      <c r="F36" s="36">
        <v>0.15</v>
      </c>
      <c r="G36" s="37">
        <v>0.33</v>
      </c>
      <c r="H36" s="37">
        <v>1.05</v>
      </c>
      <c r="I36" s="37">
        <v>1.67</v>
      </c>
      <c r="J36" s="38">
        <v>2.84</v>
      </c>
      <c r="K36" s="22"/>
      <c r="L36" s="22"/>
      <c r="M36" s="22"/>
      <c r="N36" s="22"/>
      <c r="O36" s="22"/>
      <c r="P36" s="22"/>
    </row>
    <row r="37" spans="1:16" ht="39" customHeight="1" x14ac:dyDescent="0.2">
      <c r="A37" s="22"/>
      <c r="B37" s="35"/>
      <c r="C37" s="1242" t="s">
        <v>562</v>
      </c>
      <c r="D37" s="1243"/>
      <c r="E37" s="1244"/>
      <c r="F37" s="36">
        <v>4.6100000000000003</v>
      </c>
      <c r="G37" s="37">
        <v>7.01</v>
      </c>
      <c r="H37" s="37">
        <v>7.85</v>
      </c>
      <c r="I37" s="37">
        <v>1.61</v>
      </c>
      <c r="J37" s="38">
        <v>1.94</v>
      </c>
      <c r="K37" s="22"/>
      <c r="L37" s="22"/>
      <c r="M37" s="22"/>
      <c r="N37" s="22"/>
      <c r="O37" s="22"/>
      <c r="P37" s="22"/>
    </row>
    <row r="38" spans="1:16" ht="39" customHeight="1" x14ac:dyDescent="0.2">
      <c r="A38" s="22"/>
      <c r="B38" s="35"/>
      <c r="C38" s="1242" t="s">
        <v>563</v>
      </c>
      <c r="D38" s="1243"/>
      <c r="E38" s="1244"/>
      <c r="F38" s="36">
        <v>0.44</v>
      </c>
      <c r="G38" s="37">
        <v>1.1100000000000001</v>
      </c>
      <c r="H38" s="37">
        <v>0.63</v>
      </c>
      <c r="I38" s="37">
        <v>1.49</v>
      </c>
      <c r="J38" s="38">
        <v>1</v>
      </c>
      <c r="K38" s="22"/>
      <c r="L38" s="22"/>
      <c r="M38" s="22"/>
      <c r="N38" s="22"/>
      <c r="O38" s="22"/>
      <c r="P38" s="22"/>
    </row>
    <row r="39" spans="1:16" ht="39" customHeight="1" x14ac:dyDescent="0.2">
      <c r="A39" s="22"/>
      <c r="B39" s="35"/>
      <c r="C39" s="1242" t="s">
        <v>564</v>
      </c>
      <c r="D39" s="1243"/>
      <c r="E39" s="1244"/>
      <c r="F39" s="36">
        <v>0.32</v>
      </c>
      <c r="G39" s="37">
        <v>0.42</v>
      </c>
      <c r="H39" s="37">
        <v>0.56999999999999995</v>
      </c>
      <c r="I39" s="37">
        <v>0.36</v>
      </c>
      <c r="J39" s="38">
        <v>0.41</v>
      </c>
      <c r="K39" s="22"/>
      <c r="L39" s="22"/>
      <c r="M39" s="22"/>
      <c r="N39" s="22"/>
      <c r="O39" s="22"/>
      <c r="P39" s="22"/>
    </row>
    <row r="40" spans="1:16" ht="39" customHeight="1" x14ac:dyDescent="0.2">
      <c r="A40" s="22"/>
      <c r="B40" s="35"/>
      <c r="C40" s="1242"/>
      <c r="D40" s="1243"/>
      <c r="E40" s="1244"/>
      <c r="F40" s="36"/>
      <c r="G40" s="37"/>
      <c r="H40" s="37"/>
      <c r="I40" s="37"/>
      <c r="J40" s="38"/>
      <c r="K40" s="22"/>
      <c r="L40" s="22"/>
      <c r="M40" s="22"/>
      <c r="N40" s="22"/>
      <c r="O40" s="22"/>
      <c r="P40" s="22"/>
    </row>
    <row r="41" spans="1:16" ht="39" customHeight="1" x14ac:dyDescent="0.2">
      <c r="A41" s="22"/>
      <c r="B41" s="35"/>
      <c r="C41" s="1242"/>
      <c r="D41" s="1243"/>
      <c r="E41" s="1244"/>
      <c r="F41" s="36"/>
      <c r="G41" s="37"/>
      <c r="H41" s="37"/>
      <c r="I41" s="37"/>
      <c r="J41" s="38"/>
      <c r="K41" s="22"/>
      <c r="L41" s="22"/>
      <c r="M41" s="22"/>
      <c r="N41" s="22"/>
      <c r="O41" s="22"/>
      <c r="P41" s="22"/>
    </row>
    <row r="42" spans="1:16" ht="39" customHeight="1" x14ac:dyDescent="0.2">
      <c r="A42" s="22"/>
      <c r="B42" s="39"/>
      <c r="C42" s="1242" t="s">
        <v>565</v>
      </c>
      <c r="D42" s="1243"/>
      <c r="E42" s="1244"/>
      <c r="F42" s="36" t="s">
        <v>509</v>
      </c>
      <c r="G42" s="37" t="s">
        <v>509</v>
      </c>
      <c r="H42" s="37" t="s">
        <v>509</v>
      </c>
      <c r="I42" s="37" t="s">
        <v>509</v>
      </c>
      <c r="J42" s="38" t="s">
        <v>509</v>
      </c>
      <c r="K42" s="22"/>
      <c r="L42" s="22"/>
      <c r="M42" s="22"/>
      <c r="N42" s="22"/>
      <c r="O42" s="22"/>
      <c r="P42" s="22"/>
    </row>
    <row r="43" spans="1:16" ht="39" customHeight="1" thickBot="1" x14ac:dyDescent="0.25">
      <c r="A43" s="22"/>
      <c r="B43" s="40"/>
      <c r="C43" s="1245" t="s">
        <v>566</v>
      </c>
      <c r="D43" s="1246"/>
      <c r="E43" s="1247"/>
      <c r="F43" s="41" t="s">
        <v>509</v>
      </c>
      <c r="G43" s="42" t="s">
        <v>509</v>
      </c>
      <c r="H43" s="42" t="s">
        <v>509</v>
      </c>
      <c r="I43" s="42" t="s">
        <v>509</v>
      </c>
      <c r="J43" s="43" t="s">
        <v>509</v>
      </c>
      <c r="K43" s="22"/>
      <c r="L43" s="22"/>
      <c r="M43" s="22"/>
      <c r="N43" s="22"/>
      <c r="O43" s="22"/>
      <c r="P43" s="22"/>
    </row>
    <row r="44" spans="1:16" ht="39" customHeight="1" x14ac:dyDescent="0.2">
      <c r="A44" s="22"/>
      <c r="B44" s="44" t="s">
        <v>8</v>
      </c>
      <c r="C44" s="45"/>
      <c r="D44" s="46"/>
      <c r="E44" s="46"/>
      <c r="F44" s="47"/>
      <c r="G44" s="47"/>
      <c r="H44" s="47"/>
      <c r="I44" s="47"/>
      <c r="J44" s="47"/>
      <c r="K44" s="22"/>
      <c r="L44" s="22"/>
      <c r="M44" s="22"/>
      <c r="N44" s="22"/>
      <c r="O44" s="22"/>
      <c r="P44" s="22"/>
    </row>
    <row r="45" spans="1:16" ht="18" customHeight="1" x14ac:dyDescent="0.2">
      <c r="A45" s="22"/>
      <c r="B45" s="22"/>
      <c r="C45" s="22"/>
      <c r="D45" s="22"/>
      <c r="E45" s="22"/>
      <c r="F45" s="22"/>
      <c r="G45" s="22"/>
      <c r="H45" s="22"/>
      <c r="I45" s="22"/>
      <c r="J45" s="22"/>
      <c r="K45" s="22"/>
      <c r="L45" s="22"/>
      <c r="M45" s="22"/>
      <c r="N45" s="22"/>
      <c r="O45" s="22"/>
      <c r="P45" s="22"/>
    </row>
  </sheetData>
  <sheetProtection algorithmName="SHA-512" hashValue="wkUzcRS0Aev182DKyHksHGVyrodhFTBG/WW/gxLa8t48xDPhAb4wmdg8DiV1KmNRAQP+SwIv3sOlG1ajZ49Hbg==" saltValue="jku6U5FronHHn6ED5Vbz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zoomScaleNormal="10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3">
      <c r="A44" s="48"/>
      <c r="B44" s="51" t="s">
        <v>10</v>
      </c>
      <c r="C44" s="52"/>
      <c r="D44" s="52"/>
      <c r="E44" s="53"/>
      <c r="F44" s="53"/>
      <c r="G44" s="53"/>
      <c r="H44" s="53"/>
      <c r="I44" s="53"/>
      <c r="J44" s="54" t="s">
        <v>2</v>
      </c>
      <c r="K44" s="55" t="s">
        <v>551</v>
      </c>
      <c r="L44" s="56" t="s">
        <v>552</v>
      </c>
      <c r="M44" s="56" t="s">
        <v>553</v>
      </c>
      <c r="N44" s="56" t="s">
        <v>554</v>
      </c>
      <c r="O44" s="57" t="s">
        <v>555</v>
      </c>
      <c r="P44" s="48"/>
      <c r="Q44" s="48"/>
      <c r="R44" s="48"/>
      <c r="S44" s="48"/>
      <c r="T44" s="48"/>
      <c r="U44" s="48"/>
    </row>
    <row r="45" spans="1:21" ht="30.75" customHeight="1" x14ac:dyDescent="0.2">
      <c r="A45" s="48"/>
      <c r="B45" s="1250" t="s">
        <v>11</v>
      </c>
      <c r="C45" s="1251"/>
      <c r="D45" s="58"/>
      <c r="E45" s="1256" t="s">
        <v>12</v>
      </c>
      <c r="F45" s="1256"/>
      <c r="G45" s="1256"/>
      <c r="H45" s="1256"/>
      <c r="I45" s="1256"/>
      <c r="J45" s="1257"/>
      <c r="K45" s="59">
        <v>208</v>
      </c>
      <c r="L45" s="60">
        <v>218</v>
      </c>
      <c r="M45" s="60">
        <v>216</v>
      </c>
      <c r="N45" s="60">
        <v>188</v>
      </c>
      <c r="O45" s="61">
        <v>190</v>
      </c>
      <c r="P45" s="48"/>
      <c r="Q45" s="48"/>
      <c r="R45" s="48"/>
      <c r="S45" s="48"/>
      <c r="T45" s="48"/>
      <c r="U45" s="48"/>
    </row>
    <row r="46" spans="1:21" ht="30.75" customHeight="1" x14ac:dyDescent="0.2">
      <c r="A46" s="48"/>
      <c r="B46" s="1252"/>
      <c r="C46" s="1253"/>
      <c r="D46" s="62"/>
      <c r="E46" s="1258" t="s">
        <v>13</v>
      </c>
      <c r="F46" s="1258"/>
      <c r="G46" s="1258"/>
      <c r="H46" s="1258"/>
      <c r="I46" s="1258"/>
      <c r="J46" s="1259"/>
      <c r="K46" s="63" t="s">
        <v>509</v>
      </c>
      <c r="L46" s="64" t="s">
        <v>509</v>
      </c>
      <c r="M46" s="64" t="s">
        <v>509</v>
      </c>
      <c r="N46" s="64" t="s">
        <v>509</v>
      </c>
      <c r="O46" s="65" t="s">
        <v>509</v>
      </c>
      <c r="P46" s="48"/>
      <c r="Q46" s="48"/>
      <c r="R46" s="48"/>
      <c r="S46" s="48"/>
      <c r="T46" s="48"/>
      <c r="U46" s="48"/>
    </row>
    <row r="47" spans="1:21" ht="30.75" customHeight="1" x14ac:dyDescent="0.2">
      <c r="A47" s="48"/>
      <c r="B47" s="1252"/>
      <c r="C47" s="1253"/>
      <c r="D47" s="62"/>
      <c r="E47" s="1258" t="s">
        <v>14</v>
      </c>
      <c r="F47" s="1258"/>
      <c r="G47" s="1258"/>
      <c r="H47" s="1258"/>
      <c r="I47" s="1258"/>
      <c r="J47" s="1259"/>
      <c r="K47" s="63" t="s">
        <v>509</v>
      </c>
      <c r="L47" s="64" t="s">
        <v>509</v>
      </c>
      <c r="M47" s="64" t="s">
        <v>509</v>
      </c>
      <c r="N47" s="64" t="s">
        <v>509</v>
      </c>
      <c r="O47" s="65" t="s">
        <v>509</v>
      </c>
      <c r="P47" s="48"/>
      <c r="Q47" s="48"/>
      <c r="R47" s="48"/>
      <c r="S47" s="48"/>
      <c r="T47" s="48"/>
      <c r="U47" s="48"/>
    </row>
    <row r="48" spans="1:21" ht="30.75" customHeight="1" x14ac:dyDescent="0.2">
      <c r="A48" s="48"/>
      <c r="B48" s="1252"/>
      <c r="C48" s="1253"/>
      <c r="D48" s="62"/>
      <c r="E48" s="1258" t="s">
        <v>15</v>
      </c>
      <c r="F48" s="1258"/>
      <c r="G48" s="1258"/>
      <c r="H48" s="1258"/>
      <c r="I48" s="1258"/>
      <c r="J48" s="1259"/>
      <c r="K48" s="63">
        <v>253</v>
      </c>
      <c r="L48" s="64">
        <v>249</v>
      </c>
      <c r="M48" s="64">
        <v>245</v>
      </c>
      <c r="N48" s="64">
        <v>210</v>
      </c>
      <c r="O48" s="65">
        <v>187</v>
      </c>
      <c r="P48" s="48"/>
      <c r="Q48" s="48"/>
      <c r="R48" s="48"/>
      <c r="S48" s="48"/>
      <c r="T48" s="48"/>
      <c r="U48" s="48"/>
    </row>
    <row r="49" spans="1:21" ht="30.75" customHeight="1" x14ac:dyDescent="0.2">
      <c r="A49" s="48"/>
      <c r="B49" s="1252"/>
      <c r="C49" s="1253"/>
      <c r="D49" s="62"/>
      <c r="E49" s="1258" t="s">
        <v>16</v>
      </c>
      <c r="F49" s="1258"/>
      <c r="G49" s="1258"/>
      <c r="H49" s="1258"/>
      <c r="I49" s="1258"/>
      <c r="J49" s="1259"/>
      <c r="K49" s="63" t="s">
        <v>509</v>
      </c>
      <c r="L49" s="64" t="s">
        <v>509</v>
      </c>
      <c r="M49" s="64" t="s">
        <v>509</v>
      </c>
      <c r="N49" s="64" t="s">
        <v>509</v>
      </c>
      <c r="O49" s="65" t="s">
        <v>509</v>
      </c>
      <c r="P49" s="48"/>
      <c r="Q49" s="48"/>
      <c r="R49" s="48"/>
      <c r="S49" s="48"/>
      <c r="T49" s="48"/>
      <c r="U49" s="48"/>
    </row>
    <row r="50" spans="1:21" ht="30.75" customHeight="1" x14ac:dyDescent="0.2">
      <c r="A50" s="48"/>
      <c r="B50" s="1252"/>
      <c r="C50" s="1253"/>
      <c r="D50" s="62"/>
      <c r="E50" s="1258" t="s">
        <v>17</v>
      </c>
      <c r="F50" s="1258"/>
      <c r="G50" s="1258"/>
      <c r="H50" s="1258"/>
      <c r="I50" s="1258"/>
      <c r="J50" s="1259"/>
      <c r="K50" s="63" t="s">
        <v>509</v>
      </c>
      <c r="L50" s="64" t="s">
        <v>509</v>
      </c>
      <c r="M50" s="64" t="s">
        <v>509</v>
      </c>
      <c r="N50" s="64" t="s">
        <v>509</v>
      </c>
      <c r="O50" s="65" t="s">
        <v>509</v>
      </c>
      <c r="P50" s="48"/>
      <c r="Q50" s="48"/>
      <c r="R50" s="48"/>
      <c r="S50" s="48"/>
      <c r="T50" s="48"/>
      <c r="U50" s="48"/>
    </row>
    <row r="51" spans="1:21" ht="30.75" customHeight="1" x14ac:dyDescent="0.2">
      <c r="A51" s="48"/>
      <c r="B51" s="1254"/>
      <c r="C51" s="1255"/>
      <c r="D51" s="66"/>
      <c r="E51" s="1258" t="s">
        <v>18</v>
      </c>
      <c r="F51" s="1258"/>
      <c r="G51" s="1258"/>
      <c r="H51" s="1258"/>
      <c r="I51" s="1258"/>
      <c r="J51" s="1259"/>
      <c r="K51" s="63" t="s">
        <v>509</v>
      </c>
      <c r="L51" s="64" t="s">
        <v>509</v>
      </c>
      <c r="M51" s="64" t="s">
        <v>509</v>
      </c>
      <c r="N51" s="64" t="s">
        <v>509</v>
      </c>
      <c r="O51" s="65" t="s">
        <v>509</v>
      </c>
      <c r="P51" s="48"/>
      <c r="Q51" s="48"/>
      <c r="R51" s="48"/>
      <c r="S51" s="48"/>
      <c r="T51" s="48"/>
      <c r="U51" s="48"/>
    </row>
    <row r="52" spans="1:21" ht="30.75" customHeight="1" x14ac:dyDescent="0.2">
      <c r="A52" s="48"/>
      <c r="B52" s="1260" t="s">
        <v>19</v>
      </c>
      <c r="C52" s="1261"/>
      <c r="D52" s="66"/>
      <c r="E52" s="1258" t="s">
        <v>20</v>
      </c>
      <c r="F52" s="1258"/>
      <c r="G52" s="1258"/>
      <c r="H52" s="1258"/>
      <c r="I52" s="1258"/>
      <c r="J52" s="1259"/>
      <c r="K52" s="63">
        <v>467</v>
      </c>
      <c r="L52" s="64">
        <v>486</v>
      </c>
      <c r="M52" s="64">
        <v>489</v>
      </c>
      <c r="N52" s="64">
        <v>500</v>
      </c>
      <c r="O52" s="65">
        <v>485</v>
      </c>
      <c r="P52" s="48"/>
      <c r="Q52" s="48"/>
      <c r="R52" s="48"/>
      <c r="S52" s="48"/>
      <c r="T52" s="48"/>
      <c r="U52" s="48"/>
    </row>
    <row r="53" spans="1:21" ht="30.75" customHeight="1" thickBot="1" x14ac:dyDescent="0.25">
      <c r="A53" s="48"/>
      <c r="B53" s="1262" t="s">
        <v>21</v>
      </c>
      <c r="C53" s="1263"/>
      <c r="D53" s="67"/>
      <c r="E53" s="1264" t="s">
        <v>22</v>
      </c>
      <c r="F53" s="1264"/>
      <c r="G53" s="1264"/>
      <c r="H53" s="1264"/>
      <c r="I53" s="1264"/>
      <c r="J53" s="1265"/>
      <c r="K53" s="68">
        <v>-6</v>
      </c>
      <c r="L53" s="69">
        <v>-19</v>
      </c>
      <c r="M53" s="69">
        <v>-28</v>
      </c>
      <c r="N53" s="69">
        <v>-102</v>
      </c>
      <c r="O53" s="70">
        <v>-108</v>
      </c>
      <c r="P53" s="48"/>
      <c r="Q53" s="48"/>
      <c r="R53" s="48"/>
      <c r="S53" s="48"/>
      <c r="T53" s="48"/>
      <c r="U53" s="48"/>
    </row>
    <row r="54" spans="1:21" ht="24" customHeight="1" x14ac:dyDescent="0.2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3">
      <c r="A55" s="48"/>
      <c r="B55" s="72" t="s">
        <v>24</v>
      </c>
      <c r="C55" s="73"/>
      <c r="D55" s="73"/>
      <c r="E55" s="73"/>
      <c r="F55" s="73"/>
      <c r="G55" s="73"/>
      <c r="H55" s="73"/>
      <c r="I55" s="73"/>
      <c r="J55" s="73"/>
      <c r="K55" s="74"/>
      <c r="L55" s="74"/>
      <c r="M55" s="74"/>
      <c r="N55" s="74"/>
      <c r="O55" s="75" t="s">
        <v>567</v>
      </c>
      <c r="P55" s="48"/>
      <c r="Q55" s="48"/>
      <c r="R55" s="48"/>
      <c r="S55" s="48"/>
      <c r="T55" s="48"/>
      <c r="U55" s="48"/>
    </row>
    <row r="56" spans="1:21" ht="31.5" customHeight="1" thickBot="1" x14ac:dyDescent="0.3">
      <c r="A56" s="48"/>
      <c r="B56" s="76"/>
      <c r="C56" s="77"/>
      <c r="D56" s="77"/>
      <c r="E56" s="78"/>
      <c r="F56" s="78"/>
      <c r="G56" s="78"/>
      <c r="H56" s="78"/>
      <c r="I56" s="78"/>
      <c r="J56" s="79" t="s">
        <v>2</v>
      </c>
      <c r="K56" s="80" t="s">
        <v>568</v>
      </c>
      <c r="L56" s="81" t="s">
        <v>569</v>
      </c>
      <c r="M56" s="81" t="s">
        <v>570</v>
      </c>
      <c r="N56" s="81" t="s">
        <v>571</v>
      </c>
      <c r="O56" s="82" t="s">
        <v>572</v>
      </c>
      <c r="P56" s="48"/>
      <c r="Q56" s="48"/>
      <c r="R56" s="48"/>
      <c r="S56" s="48"/>
      <c r="T56" s="48"/>
      <c r="U56" s="48"/>
    </row>
    <row r="57" spans="1:21" ht="31.5" customHeight="1" x14ac:dyDescent="0.2">
      <c r="B57" s="1266" t="s">
        <v>25</v>
      </c>
      <c r="C57" s="1267"/>
      <c r="D57" s="1270" t="s">
        <v>26</v>
      </c>
      <c r="E57" s="1271"/>
      <c r="F57" s="1271"/>
      <c r="G57" s="1271"/>
      <c r="H57" s="1271"/>
      <c r="I57" s="1271"/>
      <c r="J57" s="1272"/>
      <c r="K57" s="83" t="s">
        <v>590</v>
      </c>
      <c r="L57" s="84" t="s">
        <v>590</v>
      </c>
      <c r="M57" s="84" t="s">
        <v>590</v>
      </c>
      <c r="N57" s="84" t="s">
        <v>590</v>
      </c>
      <c r="O57" s="85" t="s">
        <v>590</v>
      </c>
    </row>
    <row r="58" spans="1:21" ht="31.5" customHeight="1" thickBot="1" x14ac:dyDescent="0.25">
      <c r="B58" s="1268"/>
      <c r="C58" s="1269"/>
      <c r="D58" s="1273" t="s">
        <v>27</v>
      </c>
      <c r="E58" s="1274"/>
      <c r="F58" s="1274"/>
      <c r="G58" s="1274"/>
      <c r="H58" s="1274"/>
      <c r="I58" s="1274"/>
      <c r="J58" s="1275"/>
      <c r="K58" s="86" t="s">
        <v>590</v>
      </c>
      <c r="L58" s="87" t="s">
        <v>590</v>
      </c>
      <c r="M58" s="87" t="s">
        <v>590</v>
      </c>
      <c r="N58" s="87" t="s">
        <v>590</v>
      </c>
      <c r="O58" s="88" t="s">
        <v>590</v>
      </c>
    </row>
    <row r="59" spans="1:21" ht="24" customHeight="1" x14ac:dyDescent="0.2">
      <c r="B59" s="89"/>
      <c r="C59" s="89"/>
      <c r="D59" s="90" t="s">
        <v>28</v>
      </c>
      <c r="E59" s="91"/>
      <c r="F59" s="91"/>
      <c r="G59" s="91"/>
      <c r="H59" s="91"/>
      <c r="I59" s="91"/>
      <c r="J59" s="91"/>
      <c r="K59" s="91"/>
      <c r="L59" s="91"/>
      <c r="M59" s="91"/>
      <c r="N59" s="91"/>
      <c r="O59" s="91"/>
    </row>
    <row r="60" spans="1:21" ht="24" customHeight="1" x14ac:dyDescent="0.2">
      <c r="B60" s="92"/>
      <c r="C60" s="92"/>
      <c r="D60" s="90" t="s">
        <v>29</v>
      </c>
      <c r="E60" s="91"/>
      <c r="F60" s="91"/>
      <c r="G60" s="91"/>
      <c r="H60" s="91"/>
      <c r="I60" s="91"/>
      <c r="J60" s="91"/>
      <c r="K60" s="91"/>
      <c r="L60" s="91"/>
      <c r="M60" s="91"/>
      <c r="N60" s="91"/>
      <c r="O60" s="91"/>
    </row>
    <row r="61" spans="1:21" ht="24" customHeight="1" x14ac:dyDescent="0.2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2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7TllCDd0xVt+/4kTugaMuAJwT88wGeXOf5xqJPHZ8uuSb3iquFDxEOoQt9mIGjSOu6q/ccfnFXoqQz52wdQmmw==" saltValue="Yu9Xk2amkaU6dvFM4zEbeA=="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5"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Normal="100" zoomScaleSheetLayoutView="100" workbookViewId="0"/>
  </sheetViews>
  <sheetFormatPr defaultColWidth="0" defaultRowHeight="13.5" customHeight="1" zeroHeight="1" x14ac:dyDescent="0.2"/>
  <cols>
    <col min="1" max="1" width="6.6328125" style="93" customWidth="1"/>
    <col min="2" max="3" width="12.6328125" style="93" customWidth="1"/>
    <col min="4" max="4" width="11.6328125" style="93" customWidth="1"/>
    <col min="5" max="8" width="10.36328125" style="93" customWidth="1"/>
    <col min="9" max="13" width="16.36328125" style="93" customWidth="1"/>
    <col min="14" max="19" width="12.6328125" style="93" customWidth="1"/>
    <col min="20" max="16384" width="0" style="93"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4" t="s">
        <v>9</v>
      </c>
    </row>
    <row r="40" spans="2:13" ht="27.75" customHeight="1" thickBot="1" x14ac:dyDescent="0.3">
      <c r="B40" s="95" t="s">
        <v>10</v>
      </c>
      <c r="C40" s="96"/>
      <c r="D40" s="96"/>
      <c r="E40" s="97"/>
      <c r="F40" s="97"/>
      <c r="G40" s="97"/>
      <c r="H40" s="98" t="s">
        <v>2</v>
      </c>
      <c r="I40" s="99" t="s">
        <v>551</v>
      </c>
      <c r="J40" s="100" t="s">
        <v>552</v>
      </c>
      <c r="K40" s="100" t="s">
        <v>553</v>
      </c>
      <c r="L40" s="100" t="s">
        <v>554</v>
      </c>
      <c r="M40" s="101" t="s">
        <v>555</v>
      </c>
    </row>
    <row r="41" spans="2:13" ht="27.75" customHeight="1" x14ac:dyDescent="0.2">
      <c r="B41" s="1276" t="s">
        <v>30</v>
      </c>
      <c r="C41" s="1277"/>
      <c r="D41" s="102"/>
      <c r="E41" s="1282" t="s">
        <v>31</v>
      </c>
      <c r="F41" s="1282"/>
      <c r="G41" s="1282"/>
      <c r="H41" s="1283"/>
      <c r="I41" s="103">
        <v>1992</v>
      </c>
      <c r="J41" s="104">
        <v>1970</v>
      </c>
      <c r="K41" s="104">
        <v>2156</v>
      </c>
      <c r="L41" s="104">
        <v>2311</v>
      </c>
      <c r="M41" s="105">
        <v>2756</v>
      </c>
    </row>
    <row r="42" spans="2:13" ht="27.75" customHeight="1" x14ac:dyDescent="0.2">
      <c r="B42" s="1278"/>
      <c r="C42" s="1279"/>
      <c r="D42" s="106"/>
      <c r="E42" s="1284" t="s">
        <v>32</v>
      </c>
      <c r="F42" s="1284"/>
      <c r="G42" s="1284"/>
      <c r="H42" s="1285"/>
      <c r="I42" s="107" t="s">
        <v>509</v>
      </c>
      <c r="J42" s="108" t="s">
        <v>509</v>
      </c>
      <c r="K42" s="108" t="s">
        <v>509</v>
      </c>
      <c r="L42" s="108" t="s">
        <v>509</v>
      </c>
      <c r="M42" s="109" t="s">
        <v>509</v>
      </c>
    </row>
    <row r="43" spans="2:13" ht="27.75" customHeight="1" x14ac:dyDescent="0.2">
      <c r="B43" s="1278"/>
      <c r="C43" s="1279"/>
      <c r="D43" s="106"/>
      <c r="E43" s="1284" t="s">
        <v>33</v>
      </c>
      <c r="F43" s="1284"/>
      <c r="G43" s="1284"/>
      <c r="H43" s="1285"/>
      <c r="I43" s="107">
        <v>1658</v>
      </c>
      <c r="J43" s="108">
        <v>1485</v>
      </c>
      <c r="K43" s="108">
        <v>1401</v>
      </c>
      <c r="L43" s="108">
        <v>1293</v>
      </c>
      <c r="M43" s="109">
        <v>1167</v>
      </c>
    </row>
    <row r="44" spans="2:13" ht="27.75" customHeight="1" x14ac:dyDescent="0.2">
      <c r="B44" s="1278"/>
      <c r="C44" s="1279"/>
      <c r="D44" s="106"/>
      <c r="E44" s="1284" t="s">
        <v>34</v>
      </c>
      <c r="F44" s="1284"/>
      <c r="G44" s="1284"/>
      <c r="H44" s="1285"/>
      <c r="I44" s="107" t="s">
        <v>509</v>
      </c>
      <c r="J44" s="108" t="s">
        <v>509</v>
      </c>
      <c r="K44" s="108" t="s">
        <v>509</v>
      </c>
      <c r="L44" s="108" t="s">
        <v>509</v>
      </c>
      <c r="M44" s="109" t="s">
        <v>509</v>
      </c>
    </row>
    <row r="45" spans="2:13" ht="27.75" customHeight="1" x14ac:dyDescent="0.2">
      <c r="B45" s="1278"/>
      <c r="C45" s="1279"/>
      <c r="D45" s="106"/>
      <c r="E45" s="1284" t="s">
        <v>35</v>
      </c>
      <c r="F45" s="1284"/>
      <c r="G45" s="1284"/>
      <c r="H45" s="1285"/>
      <c r="I45" s="107">
        <v>1343</v>
      </c>
      <c r="J45" s="108">
        <v>1193</v>
      </c>
      <c r="K45" s="108">
        <v>1111</v>
      </c>
      <c r="L45" s="108">
        <v>1026</v>
      </c>
      <c r="M45" s="109">
        <v>1038</v>
      </c>
    </row>
    <row r="46" spans="2:13" ht="27.75" customHeight="1" x14ac:dyDescent="0.2">
      <c r="B46" s="1278"/>
      <c r="C46" s="1279"/>
      <c r="D46" s="110"/>
      <c r="E46" s="1284" t="s">
        <v>36</v>
      </c>
      <c r="F46" s="1284"/>
      <c r="G46" s="1284"/>
      <c r="H46" s="1285"/>
      <c r="I46" s="107" t="s">
        <v>509</v>
      </c>
      <c r="J46" s="108" t="s">
        <v>509</v>
      </c>
      <c r="K46" s="108" t="s">
        <v>509</v>
      </c>
      <c r="L46" s="108" t="s">
        <v>509</v>
      </c>
      <c r="M46" s="109" t="s">
        <v>509</v>
      </c>
    </row>
    <row r="47" spans="2:13" ht="27.75" customHeight="1" x14ac:dyDescent="0.2">
      <c r="B47" s="1278"/>
      <c r="C47" s="1279"/>
      <c r="D47" s="111"/>
      <c r="E47" s="1286" t="s">
        <v>37</v>
      </c>
      <c r="F47" s="1287"/>
      <c r="G47" s="1287"/>
      <c r="H47" s="1288"/>
      <c r="I47" s="107" t="s">
        <v>509</v>
      </c>
      <c r="J47" s="108" t="s">
        <v>509</v>
      </c>
      <c r="K47" s="108" t="s">
        <v>509</v>
      </c>
      <c r="L47" s="108" t="s">
        <v>509</v>
      </c>
      <c r="M47" s="109" t="s">
        <v>509</v>
      </c>
    </row>
    <row r="48" spans="2:13" ht="27.75" customHeight="1" x14ac:dyDescent="0.2">
      <c r="B48" s="1278"/>
      <c r="C48" s="1279"/>
      <c r="D48" s="106"/>
      <c r="E48" s="1284" t="s">
        <v>38</v>
      </c>
      <c r="F48" s="1284"/>
      <c r="G48" s="1284"/>
      <c r="H48" s="1285"/>
      <c r="I48" s="107" t="s">
        <v>509</v>
      </c>
      <c r="J48" s="108" t="s">
        <v>509</v>
      </c>
      <c r="K48" s="108" t="s">
        <v>509</v>
      </c>
      <c r="L48" s="108" t="s">
        <v>509</v>
      </c>
      <c r="M48" s="109" t="s">
        <v>509</v>
      </c>
    </row>
    <row r="49" spans="2:13" ht="27.75" customHeight="1" x14ac:dyDescent="0.2">
      <c r="B49" s="1280"/>
      <c r="C49" s="1281"/>
      <c r="D49" s="106"/>
      <c r="E49" s="1284" t="s">
        <v>39</v>
      </c>
      <c r="F49" s="1284"/>
      <c r="G49" s="1284"/>
      <c r="H49" s="1285"/>
      <c r="I49" s="107" t="s">
        <v>509</v>
      </c>
      <c r="J49" s="108" t="s">
        <v>509</v>
      </c>
      <c r="K49" s="108" t="s">
        <v>509</v>
      </c>
      <c r="L49" s="108" t="s">
        <v>509</v>
      </c>
      <c r="M49" s="109" t="s">
        <v>509</v>
      </c>
    </row>
    <row r="50" spans="2:13" ht="27.75" customHeight="1" x14ac:dyDescent="0.2">
      <c r="B50" s="1289" t="s">
        <v>40</v>
      </c>
      <c r="C50" s="1290"/>
      <c r="D50" s="112"/>
      <c r="E50" s="1284" t="s">
        <v>41</v>
      </c>
      <c r="F50" s="1284"/>
      <c r="G50" s="1284"/>
      <c r="H50" s="1285"/>
      <c r="I50" s="107">
        <v>1948</v>
      </c>
      <c r="J50" s="108">
        <v>1931</v>
      </c>
      <c r="K50" s="108">
        <v>1939</v>
      </c>
      <c r="L50" s="108">
        <v>2181</v>
      </c>
      <c r="M50" s="109">
        <v>2204</v>
      </c>
    </row>
    <row r="51" spans="2:13" ht="27.75" customHeight="1" x14ac:dyDescent="0.2">
      <c r="B51" s="1278"/>
      <c r="C51" s="1279"/>
      <c r="D51" s="106"/>
      <c r="E51" s="1284" t="s">
        <v>42</v>
      </c>
      <c r="F51" s="1284"/>
      <c r="G51" s="1284"/>
      <c r="H51" s="1285"/>
      <c r="I51" s="107">
        <v>40</v>
      </c>
      <c r="J51" s="108">
        <v>34</v>
      </c>
      <c r="K51" s="108">
        <v>27</v>
      </c>
      <c r="L51" s="108">
        <v>21</v>
      </c>
      <c r="M51" s="109">
        <v>14</v>
      </c>
    </row>
    <row r="52" spans="2:13" ht="27.75" customHeight="1" x14ac:dyDescent="0.2">
      <c r="B52" s="1280"/>
      <c r="C52" s="1281"/>
      <c r="D52" s="106"/>
      <c r="E52" s="1284" t="s">
        <v>43</v>
      </c>
      <c r="F52" s="1284"/>
      <c r="G52" s="1284"/>
      <c r="H52" s="1285"/>
      <c r="I52" s="107">
        <v>5739</v>
      </c>
      <c r="J52" s="108">
        <v>5590</v>
      </c>
      <c r="K52" s="108">
        <v>5589</v>
      </c>
      <c r="L52" s="108">
        <v>5559</v>
      </c>
      <c r="M52" s="109">
        <v>5606</v>
      </c>
    </row>
    <row r="53" spans="2:13" ht="27.75" customHeight="1" thickBot="1" x14ac:dyDescent="0.25">
      <c r="B53" s="1291" t="s">
        <v>44</v>
      </c>
      <c r="C53" s="1292"/>
      <c r="D53" s="113"/>
      <c r="E53" s="1293" t="s">
        <v>45</v>
      </c>
      <c r="F53" s="1293"/>
      <c r="G53" s="1293"/>
      <c r="H53" s="1294"/>
      <c r="I53" s="114">
        <v>-2734</v>
      </c>
      <c r="J53" s="115">
        <v>-2907</v>
      </c>
      <c r="K53" s="115">
        <v>-2887</v>
      </c>
      <c r="L53" s="115">
        <v>-3130</v>
      </c>
      <c r="M53" s="116">
        <v>-2862</v>
      </c>
    </row>
    <row r="54" spans="2:13" ht="27.75" customHeight="1" x14ac:dyDescent="0.25">
      <c r="B54" s="117" t="s">
        <v>46</v>
      </c>
      <c r="C54" s="118"/>
      <c r="D54" s="118"/>
      <c r="E54" s="119"/>
      <c r="F54" s="119"/>
      <c r="G54" s="119"/>
      <c r="H54" s="119"/>
      <c r="I54" s="120"/>
      <c r="J54" s="120"/>
      <c r="K54" s="120"/>
      <c r="L54" s="120"/>
      <c r="M54" s="120"/>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S/Ku6flO4LvuI0zDb7rFljhGuvfmTX1IHBp35dlXReTOEPvAqieYpUA19TrG0nw8a3iUwL/0SXpvCenC8PhSgg==" saltValue="6Oc+Wv+s4AttUxxpqPxFj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Normal="100" zoomScaleSheetLayoutView="100" workbookViewId="0"/>
  </sheetViews>
  <sheetFormatPr defaultColWidth="0" defaultRowHeight="0"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21" t="s">
        <v>47</v>
      </c>
    </row>
    <row r="54" spans="2:8" ht="29.25" customHeight="1" thickBot="1" x14ac:dyDescent="0.35">
      <c r="B54" s="122" t="s">
        <v>1</v>
      </c>
      <c r="C54" s="123"/>
      <c r="D54" s="123"/>
      <c r="E54" s="124" t="s">
        <v>2</v>
      </c>
      <c r="F54" s="125" t="s">
        <v>553</v>
      </c>
      <c r="G54" s="125" t="s">
        <v>554</v>
      </c>
      <c r="H54" s="126" t="s">
        <v>555</v>
      </c>
    </row>
    <row r="55" spans="2:8" ht="52.5" customHeight="1" x14ac:dyDescent="0.2">
      <c r="B55" s="127"/>
      <c r="C55" s="1303" t="s">
        <v>48</v>
      </c>
      <c r="D55" s="1303"/>
      <c r="E55" s="1304"/>
      <c r="F55" s="128">
        <v>1302</v>
      </c>
      <c r="G55" s="128">
        <v>1332</v>
      </c>
      <c r="H55" s="129">
        <v>1333</v>
      </c>
    </row>
    <row r="56" spans="2:8" ht="52.5" customHeight="1" x14ac:dyDescent="0.2">
      <c r="B56" s="130"/>
      <c r="C56" s="1305" t="s">
        <v>49</v>
      </c>
      <c r="D56" s="1305"/>
      <c r="E56" s="1306"/>
      <c r="F56" s="131" t="s">
        <v>509</v>
      </c>
      <c r="G56" s="131" t="s">
        <v>509</v>
      </c>
      <c r="H56" s="132" t="s">
        <v>509</v>
      </c>
    </row>
    <row r="57" spans="2:8" ht="53.25" customHeight="1" x14ac:dyDescent="0.2">
      <c r="B57" s="130"/>
      <c r="C57" s="1307" t="s">
        <v>50</v>
      </c>
      <c r="D57" s="1307"/>
      <c r="E57" s="1308"/>
      <c r="F57" s="133">
        <v>442</v>
      </c>
      <c r="G57" s="133">
        <v>416</v>
      </c>
      <c r="H57" s="134">
        <v>387</v>
      </c>
    </row>
    <row r="58" spans="2:8" ht="45.75" customHeight="1" x14ac:dyDescent="0.2">
      <c r="B58" s="135"/>
      <c r="C58" s="1295" t="s">
        <v>588</v>
      </c>
      <c r="D58" s="1296"/>
      <c r="E58" s="1297"/>
      <c r="F58" s="136">
        <v>442</v>
      </c>
      <c r="G58" s="136">
        <v>416</v>
      </c>
      <c r="H58" s="137">
        <v>386</v>
      </c>
    </row>
    <row r="59" spans="2:8" ht="45.75" customHeight="1" x14ac:dyDescent="0.2">
      <c r="B59" s="135"/>
      <c r="C59" s="1295" t="s">
        <v>589</v>
      </c>
      <c r="D59" s="1296"/>
      <c r="E59" s="1297"/>
      <c r="F59" s="136" t="s">
        <v>509</v>
      </c>
      <c r="G59" s="136" t="s">
        <v>509</v>
      </c>
      <c r="H59" s="137">
        <v>1</v>
      </c>
    </row>
    <row r="60" spans="2:8" ht="45.75" customHeight="1" x14ac:dyDescent="0.2">
      <c r="B60" s="135"/>
      <c r="C60" s="1295"/>
      <c r="D60" s="1296"/>
      <c r="E60" s="1297"/>
      <c r="F60" s="136"/>
      <c r="G60" s="136"/>
      <c r="H60" s="137"/>
    </row>
    <row r="61" spans="2:8" ht="45.75" customHeight="1" x14ac:dyDescent="0.2">
      <c r="B61" s="135"/>
      <c r="C61" s="1295"/>
      <c r="D61" s="1296"/>
      <c r="E61" s="1297"/>
      <c r="F61" s="136"/>
      <c r="G61" s="136"/>
      <c r="H61" s="137"/>
    </row>
    <row r="62" spans="2:8" ht="45.75" customHeight="1" thickBot="1" x14ac:dyDescent="0.25">
      <c r="B62" s="138"/>
      <c r="C62" s="1298"/>
      <c r="D62" s="1299"/>
      <c r="E62" s="1300"/>
      <c r="F62" s="139"/>
      <c r="G62" s="139"/>
      <c r="H62" s="140"/>
    </row>
    <row r="63" spans="2:8" ht="52.5" customHeight="1" thickBot="1" x14ac:dyDescent="0.25">
      <c r="B63" s="141"/>
      <c r="C63" s="1301" t="s">
        <v>51</v>
      </c>
      <c r="D63" s="1301"/>
      <c r="E63" s="1302"/>
      <c r="F63" s="142">
        <v>1743</v>
      </c>
      <c r="G63" s="142">
        <v>1748</v>
      </c>
      <c r="H63" s="143">
        <v>1719</v>
      </c>
    </row>
    <row r="64" spans="2:8" ht="15" customHeight="1" x14ac:dyDescent="0.2"/>
  </sheetData>
  <sheetProtection algorithmName="SHA-512" hashValue="fvCj80VrD8Ovuy5+BiQWhppXH3dHRO7Iz+NFPVeWc2eUatZFsuia+EHZRItJav5kDVqXSSzrezBnjxffztLOQw==" saltValue="O/PsSI62WBmx9JjsKDpd9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Normal="100" zoomScaleSheetLayoutView="55" workbookViewId="0"/>
  </sheetViews>
  <sheetFormatPr defaultColWidth="0" defaultRowHeight="13.5" customHeight="1" zeroHeight="1" x14ac:dyDescent="0.2"/>
  <cols>
    <col min="1" max="1" width="6.36328125" style="388" customWidth="1"/>
    <col min="2" max="107" width="2.453125" style="388" customWidth="1"/>
    <col min="108" max="108" width="6.08984375" style="396" customWidth="1"/>
    <col min="109" max="109" width="5.90625" style="395" customWidth="1"/>
    <col min="110" max="110" width="19.08984375" style="388" hidden="1"/>
    <col min="111" max="115" width="12.6328125" style="388" hidden="1"/>
    <col min="116" max="349" width="8.6328125" style="388" hidden="1"/>
    <col min="350" max="355" width="14.90625" style="388" hidden="1"/>
    <col min="356" max="357" width="15.90625" style="388" hidden="1"/>
    <col min="358" max="363" width="16.08984375" style="388" hidden="1"/>
    <col min="364" max="364" width="6.08984375" style="388" hidden="1"/>
    <col min="365" max="365" width="3" style="388" hidden="1"/>
    <col min="366" max="605" width="8.6328125" style="388" hidden="1"/>
    <col min="606" max="611" width="14.90625" style="388" hidden="1"/>
    <col min="612" max="613" width="15.90625" style="388" hidden="1"/>
    <col min="614" max="619" width="16.08984375" style="388" hidden="1"/>
    <col min="620" max="620" width="6.08984375" style="388" hidden="1"/>
    <col min="621" max="621" width="3" style="388" hidden="1"/>
    <col min="622" max="861" width="8.6328125" style="388" hidden="1"/>
    <col min="862" max="867" width="14.90625" style="388" hidden="1"/>
    <col min="868" max="869" width="15.90625" style="388" hidden="1"/>
    <col min="870" max="875" width="16.08984375" style="388" hidden="1"/>
    <col min="876" max="876" width="6.08984375" style="388" hidden="1"/>
    <col min="877" max="877" width="3" style="388" hidden="1"/>
    <col min="878" max="1117" width="8.6328125" style="388" hidden="1"/>
    <col min="1118" max="1123" width="14.90625" style="388" hidden="1"/>
    <col min="1124" max="1125" width="15.90625" style="388" hidden="1"/>
    <col min="1126" max="1131" width="16.08984375" style="388" hidden="1"/>
    <col min="1132" max="1132" width="6.08984375" style="388" hidden="1"/>
    <col min="1133" max="1133" width="3" style="388" hidden="1"/>
    <col min="1134" max="1373" width="8.6328125" style="388" hidden="1"/>
    <col min="1374" max="1379" width="14.90625" style="388" hidden="1"/>
    <col min="1380" max="1381" width="15.90625" style="388" hidden="1"/>
    <col min="1382" max="1387" width="16.08984375" style="388" hidden="1"/>
    <col min="1388" max="1388" width="6.08984375" style="388" hidden="1"/>
    <col min="1389" max="1389" width="3" style="388" hidden="1"/>
    <col min="1390" max="1629" width="8.6328125" style="388" hidden="1"/>
    <col min="1630" max="1635" width="14.90625" style="388" hidden="1"/>
    <col min="1636" max="1637" width="15.90625" style="388" hidden="1"/>
    <col min="1638" max="1643" width="16.08984375" style="388" hidden="1"/>
    <col min="1644" max="1644" width="6.08984375" style="388" hidden="1"/>
    <col min="1645" max="1645" width="3" style="388" hidden="1"/>
    <col min="1646" max="1885" width="8.6328125" style="388" hidden="1"/>
    <col min="1886" max="1891" width="14.90625" style="388" hidden="1"/>
    <col min="1892" max="1893" width="15.90625" style="388" hidden="1"/>
    <col min="1894" max="1899" width="16.08984375" style="388" hidden="1"/>
    <col min="1900" max="1900" width="6.08984375" style="388" hidden="1"/>
    <col min="1901" max="1901" width="3" style="388" hidden="1"/>
    <col min="1902" max="2141" width="8.6328125" style="388" hidden="1"/>
    <col min="2142" max="2147" width="14.90625" style="388" hidden="1"/>
    <col min="2148" max="2149" width="15.90625" style="388" hidden="1"/>
    <col min="2150" max="2155" width="16.08984375" style="388" hidden="1"/>
    <col min="2156" max="2156" width="6.08984375" style="388" hidden="1"/>
    <col min="2157" max="2157" width="3" style="388" hidden="1"/>
    <col min="2158" max="2397" width="8.6328125" style="388" hidden="1"/>
    <col min="2398" max="2403" width="14.90625" style="388" hidden="1"/>
    <col min="2404" max="2405" width="15.90625" style="388" hidden="1"/>
    <col min="2406" max="2411" width="16.08984375" style="388" hidden="1"/>
    <col min="2412" max="2412" width="6.08984375" style="388" hidden="1"/>
    <col min="2413" max="2413" width="3" style="388" hidden="1"/>
    <col min="2414" max="2653" width="8.6328125" style="388" hidden="1"/>
    <col min="2654" max="2659" width="14.90625" style="388" hidden="1"/>
    <col min="2660" max="2661" width="15.90625" style="388" hidden="1"/>
    <col min="2662" max="2667" width="16.08984375" style="388" hidden="1"/>
    <col min="2668" max="2668" width="6.08984375" style="388" hidden="1"/>
    <col min="2669" max="2669" width="3" style="388" hidden="1"/>
    <col min="2670" max="2909" width="8.6328125" style="388" hidden="1"/>
    <col min="2910" max="2915" width="14.90625" style="388" hidden="1"/>
    <col min="2916" max="2917" width="15.90625" style="388" hidden="1"/>
    <col min="2918" max="2923" width="16.08984375" style="388" hidden="1"/>
    <col min="2924" max="2924" width="6.08984375" style="388" hidden="1"/>
    <col min="2925" max="2925" width="3" style="388" hidden="1"/>
    <col min="2926" max="3165" width="8.6328125" style="388" hidden="1"/>
    <col min="3166" max="3171" width="14.90625" style="388" hidden="1"/>
    <col min="3172" max="3173" width="15.90625" style="388" hidden="1"/>
    <col min="3174" max="3179" width="16.08984375" style="388" hidden="1"/>
    <col min="3180" max="3180" width="6.08984375" style="388" hidden="1"/>
    <col min="3181" max="3181" width="3" style="388" hidden="1"/>
    <col min="3182" max="3421" width="8.6328125" style="388" hidden="1"/>
    <col min="3422" max="3427" width="14.90625" style="388" hidden="1"/>
    <col min="3428" max="3429" width="15.90625" style="388" hidden="1"/>
    <col min="3430" max="3435" width="16.08984375" style="388" hidden="1"/>
    <col min="3436" max="3436" width="6.08984375" style="388" hidden="1"/>
    <col min="3437" max="3437" width="3" style="388" hidden="1"/>
    <col min="3438" max="3677" width="8.6328125" style="388" hidden="1"/>
    <col min="3678" max="3683" width="14.90625" style="388" hidden="1"/>
    <col min="3684" max="3685" width="15.90625" style="388" hidden="1"/>
    <col min="3686" max="3691" width="16.08984375" style="388" hidden="1"/>
    <col min="3692" max="3692" width="6.08984375" style="388" hidden="1"/>
    <col min="3693" max="3693" width="3" style="388" hidden="1"/>
    <col min="3694" max="3933" width="8.6328125" style="388" hidden="1"/>
    <col min="3934" max="3939" width="14.90625" style="388" hidden="1"/>
    <col min="3940" max="3941" width="15.90625" style="388" hidden="1"/>
    <col min="3942" max="3947" width="16.08984375" style="388" hidden="1"/>
    <col min="3948" max="3948" width="6.08984375" style="388" hidden="1"/>
    <col min="3949" max="3949" width="3" style="388" hidden="1"/>
    <col min="3950" max="4189" width="8.6328125" style="388" hidden="1"/>
    <col min="4190" max="4195" width="14.90625" style="388" hidden="1"/>
    <col min="4196" max="4197" width="15.90625" style="388" hidden="1"/>
    <col min="4198" max="4203" width="16.08984375" style="388" hidden="1"/>
    <col min="4204" max="4204" width="6.08984375" style="388" hidden="1"/>
    <col min="4205" max="4205" width="3" style="388" hidden="1"/>
    <col min="4206" max="4445" width="8.6328125" style="388" hidden="1"/>
    <col min="4446" max="4451" width="14.90625" style="388" hidden="1"/>
    <col min="4452" max="4453" width="15.90625" style="388" hidden="1"/>
    <col min="4454" max="4459" width="16.08984375" style="388" hidden="1"/>
    <col min="4460" max="4460" width="6.08984375" style="388" hidden="1"/>
    <col min="4461" max="4461" width="3" style="388" hidden="1"/>
    <col min="4462" max="4701" width="8.6328125" style="388" hidden="1"/>
    <col min="4702" max="4707" width="14.90625" style="388" hidden="1"/>
    <col min="4708" max="4709" width="15.90625" style="388" hidden="1"/>
    <col min="4710" max="4715" width="16.08984375" style="388" hidden="1"/>
    <col min="4716" max="4716" width="6.08984375" style="388" hidden="1"/>
    <col min="4717" max="4717" width="3" style="388" hidden="1"/>
    <col min="4718" max="4957" width="8.6328125" style="388" hidden="1"/>
    <col min="4958" max="4963" width="14.90625" style="388" hidden="1"/>
    <col min="4964" max="4965" width="15.90625" style="388" hidden="1"/>
    <col min="4966" max="4971" width="16.08984375" style="388" hidden="1"/>
    <col min="4972" max="4972" width="6.08984375" style="388" hidden="1"/>
    <col min="4973" max="4973" width="3" style="388" hidden="1"/>
    <col min="4974" max="5213" width="8.6328125" style="388" hidden="1"/>
    <col min="5214" max="5219" width="14.90625" style="388" hidden="1"/>
    <col min="5220" max="5221" width="15.90625" style="388" hidden="1"/>
    <col min="5222" max="5227" width="16.08984375" style="388" hidden="1"/>
    <col min="5228" max="5228" width="6.08984375" style="388" hidden="1"/>
    <col min="5229" max="5229" width="3" style="388" hidden="1"/>
    <col min="5230" max="5469" width="8.6328125" style="388" hidden="1"/>
    <col min="5470" max="5475" width="14.90625" style="388" hidden="1"/>
    <col min="5476" max="5477" width="15.90625" style="388" hidden="1"/>
    <col min="5478" max="5483" width="16.08984375" style="388" hidden="1"/>
    <col min="5484" max="5484" width="6.08984375" style="388" hidden="1"/>
    <col min="5485" max="5485" width="3" style="388" hidden="1"/>
    <col min="5486" max="5725" width="8.6328125" style="388" hidden="1"/>
    <col min="5726" max="5731" width="14.90625" style="388" hidden="1"/>
    <col min="5732" max="5733" width="15.90625" style="388" hidden="1"/>
    <col min="5734" max="5739" width="16.08984375" style="388" hidden="1"/>
    <col min="5740" max="5740" width="6.08984375" style="388" hidden="1"/>
    <col min="5741" max="5741" width="3" style="388" hidden="1"/>
    <col min="5742" max="5981" width="8.6328125" style="388" hidden="1"/>
    <col min="5982" max="5987" width="14.90625" style="388" hidden="1"/>
    <col min="5988" max="5989" width="15.90625" style="388" hidden="1"/>
    <col min="5990" max="5995" width="16.08984375" style="388" hidden="1"/>
    <col min="5996" max="5996" width="6.08984375" style="388" hidden="1"/>
    <col min="5997" max="5997" width="3" style="388" hidden="1"/>
    <col min="5998" max="6237" width="8.6328125" style="388" hidden="1"/>
    <col min="6238" max="6243" width="14.90625" style="388" hidden="1"/>
    <col min="6244" max="6245" width="15.90625" style="388" hidden="1"/>
    <col min="6246" max="6251" width="16.08984375" style="388" hidden="1"/>
    <col min="6252" max="6252" width="6.08984375" style="388" hidden="1"/>
    <col min="6253" max="6253" width="3" style="388" hidden="1"/>
    <col min="6254" max="6493" width="8.6328125" style="388" hidden="1"/>
    <col min="6494" max="6499" width="14.90625" style="388" hidden="1"/>
    <col min="6500" max="6501" width="15.90625" style="388" hidden="1"/>
    <col min="6502" max="6507" width="16.08984375" style="388" hidden="1"/>
    <col min="6508" max="6508" width="6.08984375" style="388" hidden="1"/>
    <col min="6509" max="6509" width="3" style="388" hidden="1"/>
    <col min="6510" max="6749" width="8.6328125" style="388" hidden="1"/>
    <col min="6750" max="6755" width="14.90625" style="388" hidden="1"/>
    <col min="6756" max="6757" width="15.90625" style="388" hidden="1"/>
    <col min="6758" max="6763" width="16.08984375" style="388" hidden="1"/>
    <col min="6764" max="6764" width="6.08984375" style="388" hidden="1"/>
    <col min="6765" max="6765" width="3" style="388" hidden="1"/>
    <col min="6766" max="7005" width="8.6328125" style="388" hidden="1"/>
    <col min="7006" max="7011" width="14.90625" style="388" hidden="1"/>
    <col min="7012" max="7013" width="15.90625" style="388" hidden="1"/>
    <col min="7014" max="7019" width="16.08984375" style="388" hidden="1"/>
    <col min="7020" max="7020" width="6.08984375" style="388" hidden="1"/>
    <col min="7021" max="7021" width="3" style="388" hidden="1"/>
    <col min="7022" max="7261" width="8.6328125" style="388" hidden="1"/>
    <col min="7262" max="7267" width="14.90625" style="388" hidden="1"/>
    <col min="7268" max="7269" width="15.90625" style="388" hidden="1"/>
    <col min="7270" max="7275" width="16.08984375" style="388" hidden="1"/>
    <col min="7276" max="7276" width="6.08984375" style="388" hidden="1"/>
    <col min="7277" max="7277" width="3" style="388" hidden="1"/>
    <col min="7278" max="7517" width="8.6328125" style="388" hidden="1"/>
    <col min="7518" max="7523" width="14.90625" style="388" hidden="1"/>
    <col min="7524" max="7525" width="15.90625" style="388" hidden="1"/>
    <col min="7526" max="7531" width="16.08984375" style="388" hidden="1"/>
    <col min="7532" max="7532" width="6.08984375" style="388" hidden="1"/>
    <col min="7533" max="7533" width="3" style="388" hidden="1"/>
    <col min="7534" max="7773" width="8.6328125" style="388" hidden="1"/>
    <col min="7774" max="7779" width="14.90625" style="388" hidden="1"/>
    <col min="7780" max="7781" width="15.90625" style="388" hidden="1"/>
    <col min="7782" max="7787" width="16.08984375" style="388" hidden="1"/>
    <col min="7788" max="7788" width="6.08984375" style="388" hidden="1"/>
    <col min="7789" max="7789" width="3" style="388" hidden="1"/>
    <col min="7790" max="8029" width="8.6328125" style="388" hidden="1"/>
    <col min="8030" max="8035" width="14.90625" style="388" hidden="1"/>
    <col min="8036" max="8037" width="15.90625" style="388" hidden="1"/>
    <col min="8038" max="8043" width="16.08984375" style="388" hidden="1"/>
    <col min="8044" max="8044" width="6.08984375" style="388" hidden="1"/>
    <col min="8045" max="8045" width="3" style="388" hidden="1"/>
    <col min="8046" max="8285" width="8.6328125" style="388" hidden="1"/>
    <col min="8286" max="8291" width="14.90625" style="388" hidden="1"/>
    <col min="8292" max="8293" width="15.90625" style="388" hidden="1"/>
    <col min="8294" max="8299" width="16.08984375" style="388" hidden="1"/>
    <col min="8300" max="8300" width="6.08984375" style="388" hidden="1"/>
    <col min="8301" max="8301" width="3" style="388" hidden="1"/>
    <col min="8302" max="8541" width="8.6328125" style="388" hidden="1"/>
    <col min="8542" max="8547" width="14.90625" style="388" hidden="1"/>
    <col min="8548" max="8549" width="15.90625" style="388" hidden="1"/>
    <col min="8550" max="8555" width="16.08984375" style="388" hidden="1"/>
    <col min="8556" max="8556" width="6.08984375" style="388" hidden="1"/>
    <col min="8557" max="8557" width="3" style="388" hidden="1"/>
    <col min="8558" max="8797" width="8.6328125" style="388" hidden="1"/>
    <col min="8798" max="8803" width="14.90625" style="388" hidden="1"/>
    <col min="8804" max="8805" width="15.90625" style="388" hidden="1"/>
    <col min="8806" max="8811" width="16.08984375" style="388" hidden="1"/>
    <col min="8812" max="8812" width="6.08984375" style="388" hidden="1"/>
    <col min="8813" max="8813" width="3" style="388" hidden="1"/>
    <col min="8814" max="9053" width="8.6328125" style="388" hidden="1"/>
    <col min="9054" max="9059" width="14.90625" style="388" hidden="1"/>
    <col min="9060" max="9061" width="15.90625" style="388" hidden="1"/>
    <col min="9062" max="9067" width="16.08984375" style="388" hidden="1"/>
    <col min="9068" max="9068" width="6.08984375" style="388" hidden="1"/>
    <col min="9069" max="9069" width="3" style="388" hidden="1"/>
    <col min="9070" max="9309" width="8.6328125" style="388" hidden="1"/>
    <col min="9310" max="9315" width="14.90625" style="388" hidden="1"/>
    <col min="9316" max="9317" width="15.90625" style="388" hidden="1"/>
    <col min="9318" max="9323" width="16.08984375" style="388" hidden="1"/>
    <col min="9324" max="9324" width="6.08984375" style="388" hidden="1"/>
    <col min="9325" max="9325" width="3" style="388" hidden="1"/>
    <col min="9326" max="9565" width="8.6328125" style="388" hidden="1"/>
    <col min="9566" max="9571" width="14.90625" style="388" hidden="1"/>
    <col min="9572" max="9573" width="15.90625" style="388" hidden="1"/>
    <col min="9574" max="9579" width="16.08984375" style="388" hidden="1"/>
    <col min="9580" max="9580" width="6.08984375" style="388" hidden="1"/>
    <col min="9581" max="9581" width="3" style="388" hidden="1"/>
    <col min="9582" max="9821" width="8.6328125" style="388" hidden="1"/>
    <col min="9822" max="9827" width="14.90625" style="388" hidden="1"/>
    <col min="9828" max="9829" width="15.90625" style="388" hidden="1"/>
    <col min="9830" max="9835" width="16.08984375" style="388" hidden="1"/>
    <col min="9836" max="9836" width="6.08984375" style="388" hidden="1"/>
    <col min="9837" max="9837" width="3" style="388" hidden="1"/>
    <col min="9838" max="10077" width="8.6328125" style="388" hidden="1"/>
    <col min="10078" max="10083" width="14.90625" style="388" hidden="1"/>
    <col min="10084" max="10085" width="15.90625" style="388" hidden="1"/>
    <col min="10086" max="10091" width="16.08984375" style="388" hidden="1"/>
    <col min="10092" max="10092" width="6.08984375" style="388" hidden="1"/>
    <col min="10093" max="10093" width="3" style="388" hidden="1"/>
    <col min="10094" max="10333" width="8.6328125" style="388" hidden="1"/>
    <col min="10334" max="10339" width="14.90625" style="388" hidden="1"/>
    <col min="10340" max="10341" width="15.90625" style="388" hidden="1"/>
    <col min="10342" max="10347" width="16.08984375" style="388" hidden="1"/>
    <col min="10348" max="10348" width="6.08984375" style="388" hidden="1"/>
    <col min="10349" max="10349" width="3" style="388" hidden="1"/>
    <col min="10350" max="10589" width="8.6328125" style="388" hidden="1"/>
    <col min="10590" max="10595" width="14.90625" style="388" hidden="1"/>
    <col min="10596" max="10597" width="15.90625" style="388" hidden="1"/>
    <col min="10598" max="10603" width="16.08984375" style="388" hidden="1"/>
    <col min="10604" max="10604" width="6.08984375" style="388" hidden="1"/>
    <col min="10605" max="10605" width="3" style="388" hidden="1"/>
    <col min="10606" max="10845" width="8.6328125" style="388" hidden="1"/>
    <col min="10846" max="10851" width="14.90625" style="388" hidden="1"/>
    <col min="10852" max="10853" width="15.90625" style="388" hidden="1"/>
    <col min="10854" max="10859" width="16.08984375" style="388" hidden="1"/>
    <col min="10860" max="10860" width="6.08984375" style="388" hidden="1"/>
    <col min="10861" max="10861" width="3" style="388" hidden="1"/>
    <col min="10862" max="11101" width="8.6328125" style="388" hidden="1"/>
    <col min="11102" max="11107" width="14.90625" style="388" hidden="1"/>
    <col min="11108" max="11109" width="15.90625" style="388" hidden="1"/>
    <col min="11110" max="11115" width="16.08984375" style="388" hidden="1"/>
    <col min="11116" max="11116" width="6.08984375" style="388" hidden="1"/>
    <col min="11117" max="11117" width="3" style="388" hidden="1"/>
    <col min="11118" max="11357" width="8.6328125" style="388" hidden="1"/>
    <col min="11358" max="11363" width="14.90625" style="388" hidden="1"/>
    <col min="11364" max="11365" width="15.90625" style="388" hidden="1"/>
    <col min="11366" max="11371" width="16.08984375" style="388" hidden="1"/>
    <col min="11372" max="11372" width="6.08984375" style="388" hidden="1"/>
    <col min="11373" max="11373" width="3" style="388" hidden="1"/>
    <col min="11374" max="11613" width="8.6328125" style="388" hidden="1"/>
    <col min="11614" max="11619" width="14.90625" style="388" hidden="1"/>
    <col min="11620" max="11621" width="15.90625" style="388" hidden="1"/>
    <col min="11622" max="11627" width="16.08984375" style="388" hidden="1"/>
    <col min="11628" max="11628" width="6.08984375" style="388" hidden="1"/>
    <col min="11629" max="11629" width="3" style="388" hidden="1"/>
    <col min="11630" max="11869" width="8.6328125" style="388" hidden="1"/>
    <col min="11870" max="11875" width="14.90625" style="388" hidden="1"/>
    <col min="11876" max="11877" width="15.90625" style="388" hidden="1"/>
    <col min="11878" max="11883" width="16.08984375" style="388" hidden="1"/>
    <col min="11884" max="11884" width="6.08984375" style="388" hidden="1"/>
    <col min="11885" max="11885" width="3" style="388" hidden="1"/>
    <col min="11886" max="12125" width="8.6328125" style="388" hidden="1"/>
    <col min="12126" max="12131" width="14.90625" style="388" hidden="1"/>
    <col min="12132" max="12133" width="15.90625" style="388" hidden="1"/>
    <col min="12134" max="12139" width="16.08984375" style="388" hidden="1"/>
    <col min="12140" max="12140" width="6.08984375" style="388" hidden="1"/>
    <col min="12141" max="12141" width="3" style="388" hidden="1"/>
    <col min="12142" max="12381" width="8.6328125" style="388" hidden="1"/>
    <col min="12382" max="12387" width="14.90625" style="388" hidden="1"/>
    <col min="12388" max="12389" width="15.90625" style="388" hidden="1"/>
    <col min="12390" max="12395" width="16.08984375" style="388" hidden="1"/>
    <col min="12396" max="12396" width="6.08984375" style="388" hidden="1"/>
    <col min="12397" max="12397" width="3" style="388" hidden="1"/>
    <col min="12398" max="12637" width="8.6328125" style="388" hidden="1"/>
    <col min="12638" max="12643" width="14.90625" style="388" hidden="1"/>
    <col min="12644" max="12645" width="15.90625" style="388" hidden="1"/>
    <col min="12646" max="12651" width="16.08984375" style="388" hidden="1"/>
    <col min="12652" max="12652" width="6.08984375" style="388" hidden="1"/>
    <col min="12653" max="12653" width="3" style="388" hidden="1"/>
    <col min="12654" max="12893" width="8.6328125" style="388" hidden="1"/>
    <col min="12894" max="12899" width="14.90625" style="388" hidden="1"/>
    <col min="12900" max="12901" width="15.90625" style="388" hidden="1"/>
    <col min="12902" max="12907" width="16.08984375" style="388" hidden="1"/>
    <col min="12908" max="12908" width="6.08984375" style="388" hidden="1"/>
    <col min="12909" max="12909" width="3" style="388" hidden="1"/>
    <col min="12910" max="13149" width="8.6328125" style="388" hidden="1"/>
    <col min="13150" max="13155" width="14.90625" style="388" hidden="1"/>
    <col min="13156" max="13157" width="15.90625" style="388" hidden="1"/>
    <col min="13158" max="13163" width="16.08984375" style="388" hidden="1"/>
    <col min="13164" max="13164" width="6.08984375" style="388" hidden="1"/>
    <col min="13165" max="13165" width="3" style="388" hidden="1"/>
    <col min="13166" max="13405" width="8.6328125" style="388" hidden="1"/>
    <col min="13406" max="13411" width="14.90625" style="388" hidden="1"/>
    <col min="13412" max="13413" width="15.90625" style="388" hidden="1"/>
    <col min="13414" max="13419" width="16.08984375" style="388" hidden="1"/>
    <col min="13420" max="13420" width="6.08984375" style="388" hidden="1"/>
    <col min="13421" max="13421" width="3" style="388" hidden="1"/>
    <col min="13422" max="13661" width="8.6328125" style="388" hidden="1"/>
    <col min="13662" max="13667" width="14.90625" style="388" hidden="1"/>
    <col min="13668" max="13669" width="15.90625" style="388" hidden="1"/>
    <col min="13670" max="13675" width="16.08984375" style="388" hidden="1"/>
    <col min="13676" max="13676" width="6.08984375" style="388" hidden="1"/>
    <col min="13677" max="13677" width="3" style="388" hidden="1"/>
    <col min="13678" max="13917" width="8.6328125" style="388" hidden="1"/>
    <col min="13918" max="13923" width="14.90625" style="388" hidden="1"/>
    <col min="13924" max="13925" width="15.90625" style="388" hidden="1"/>
    <col min="13926" max="13931" width="16.08984375" style="388" hidden="1"/>
    <col min="13932" max="13932" width="6.08984375" style="388" hidden="1"/>
    <col min="13933" max="13933" width="3" style="388" hidden="1"/>
    <col min="13934" max="14173" width="8.6328125" style="388" hidden="1"/>
    <col min="14174" max="14179" width="14.90625" style="388" hidden="1"/>
    <col min="14180" max="14181" width="15.90625" style="388" hidden="1"/>
    <col min="14182" max="14187" width="16.08984375" style="388" hidden="1"/>
    <col min="14188" max="14188" width="6.08984375" style="388" hidden="1"/>
    <col min="14189" max="14189" width="3" style="388" hidden="1"/>
    <col min="14190" max="14429" width="8.6328125" style="388" hidden="1"/>
    <col min="14430" max="14435" width="14.90625" style="388" hidden="1"/>
    <col min="14436" max="14437" width="15.90625" style="388" hidden="1"/>
    <col min="14438" max="14443" width="16.08984375" style="388" hidden="1"/>
    <col min="14444" max="14444" width="6.08984375" style="388" hidden="1"/>
    <col min="14445" max="14445" width="3" style="388" hidden="1"/>
    <col min="14446" max="14685" width="8.6328125" style="388" hidden="1"/>
    <col min="14686" max="14691" width="14.90625" style="388" hidden="1"/>
    <col min="14692" max="14693" width="15.90625" style="388" hidden="1"/>
    <col min="14694" max="14699" width="16.08984375" style="388" hidden="1"/>
    <col min="14700" max="14700" width="6.08984375" style="388" hidden="1"/>
    <col min="14701" max="14701" width="3" style="388" hidden="1"/>
    <col min="14702" max="14941" width="8.6328125" style="388" hidden="1"/>
    <col min="14942" max="14947" width="14.90625" style="388" hidden="1"/>
    <col min="14948" max="14949" width="15.90625" style="388" hidden="1"/>
    <col min="14950" max="14955" width="16.08984375" style="388" hidden="1"/>
    <col min="14956" max="14956" width="6.08984375" style="388" hidden="1"/>
    <col min="14957" max="14957" width="3" style="388" hidden="1"/>
    <col min="14958" max="15197" width="8.6328125" style="388" hidden="1"/>
    <col min="15198" max="15203" width="14.90625" style="388" hidden="1"/>
    <col min="15204" max="15205" width="15.90625" style="388" hidden="1"/>
    <col min="15206" max="15211" width="16.08984375" style="388" hidden="1"/>
    <col min="15212" max="15212" width="6.08984375" style="388" hidden="1"/>
    <col min="15213" max="15213" width="3" style="388" hidden="1"/>
    <col min="15214" max="15453" width="8.6328125" style="388" hidden="1"/>
    <col min="15454" max="15459" width="14.90625" style="388" hidden="1"/>
    <col min="15460" max="15461" width="15.90625" style="388" hidden="1"/>
    <col min="15462" max="15467" width="16.08984375" style="388" hidden="1"/>
    <col min="15468" max="15468" width="6.08984375" style="388" hidden="1"/>
    <col min="15469" max="15469" width="3" style="388" hidden="1"/>
    <col min="15470" max="15709" width="8.6328125" style="388" hidden="1"/>
    <col min="15710" max="15715" width="14.90625" style="388" hidden="1"/>
    <col min="15716" max="15717" width="15.90625" style="388" hidden="1"/>
    <col min="15718" max="15723" width="16.08984375" style="388" hidden="1"/>
    <col min="15724" max="15724" width="6.08984375" style="388" hidden="1"/>
    <col min="15725" max="15725" width="3" style="388" hidden="1"/>
    <col min="15726" max="15965" width="8.6328125" style="388" hidden="1"/>
    <col min="15966" max="15971" width="14.90625" style="388" hidden="1"/>
    <col min="15972" max="15973" width="15.90625" style="388" hidden="1"/>
    <col min="15974" max="15979" width="16.08984375" style="388" hidden="1"/>
    <col min="15980" max="15980" width="6.08984375" style="388" hidden="1"/>
    <col min="15981" max="15981" width="3" style="388" hidden="1"/>
    <col min="15982" max="16221" width="8.6328125" style="388" hidden="1"/>
    <col min="16222" max="16227" width="14.90625" style="388" hidden="1"/>
    <col min="16228" max="16229" width="15.90625" style="388" hidden="1"/>
    <col min="16230" max="16235" width="16.08984375" style="388" hidden="1"/>
    <col min="16236" max="16236" width="6.08984375" style="388" hidden="1"/>
    <col min="16237" max="16237" width="3" style="388" hidden="1"/>
    <col min="16238" max="16384" width="8.6328125" style="388" hidden="1"/>
  </cols>
  <sheetData>
    <row r="1" spans="1:143" ht="42.75" customHeight="1" x14ac:dyDescent="0.2">
      <c r="A1" s="386"/>
      <c r="B1" s="387"/>
      <c r="DD1" s="388"/>
      <c r="DE1" s="388"/>
    </row>
    <row r="2" spans="1:143" ht="25.5" customHeight="1" x14ac:dyDescent="0.2">
      <c r="A2" s="389"/>
      <c r="C2" s="389"/>
      <c r="O2" s="389"/>
      <c r="P2" s="389"/>
      <c r="Q2" s="389"/>
      <c r="R2" s="389"/>
      <c r="S2" s="389"/>
      <c r="T2" s="389"/>
      <c r="U2" s="389"/>
      <c r="V2" s="389"/>
      <c r="W2" s="389"/>
      <c r="X2" s="389"/>
      <c r="Y2" s="389"/>
      <c r="Z2" s="389"/>
      <c r="AA2" s="389"/>
      <c r="AB2" s="389"/>
      <c r="AC2" s="389"/>
      <c r="AD2" s="389"/>
      <c r="AE2" s="389"/>
      <c r="AF2" s="389"/>
      <c r="AG2" s="389"/>
      <c r="AH2" s="389"/>
      <c r="AI2" s="389"/>
      <c r="AU2" s="389"/>
      <c r="BG2" s="389"/>
      <c r="BS2" s="389"/>
      <c r="CE2" s="389"/>
      <c r="CQ2" s="389"/>
      <c r="DD2" s="388"/>
      <c r="DE2" s="388"/>
    </row>
    <row r="3" spans="1:143" ht="25.5" customHeight="1" x14ac:dyDescent="0.2">
      <c r="A3" s="389"/>
      <c r="C3" s="389"/>
      <c r="O3" s="389"/>
      <c r="P3" s="389"/>
      <c r="Q3" s="389"/>
      <c r="R3" s="389"/>
      <c r="S3" s="389"/>
      <c r="T3" s="389"/>
      <c r="U3" s="389"/>
      <c r="V3" s="389"/>
      <c r="W3" s="389"/>
      <c r="X3" s="389"/>
      <c r="Y3" s="389"/>
      <c r="Z3" s="389"/>
      <c r="AA3" s="389"/>
      <c r="AB3" s="389"/>
      <c r="AC3" s="389"/>
      <c r="AD3" s="389"/>
      <c r="AE3" s="389"/>
      <c r="AF3" s="389"/>
      <c r="AG3" s="389"/>
      <c r="AH3" s="389"/>
      <c r="AI3" s="389"/>
      <c r="AU3" s="389"/>
      <c r="BG3" s="389"/>
      <c r="BS3" s="389"/>
      <c r="CE3" s="389"/>
      <c r="CQ3" s="389"/>
      <c r="DD3" s="388"/>
      <c r="DE3" s="388"/>
    </row>
    <row r="4" spans="1:143" s="291" customFormat="1" ht="13" x14ac:dyDescent="0.2">
      <c r="A4" s="389"/>
      <c r="B4" s="389"/>
      <c r="C4" s="389"/>
      <c r="D4" s="389"/>
      <c r="E4" s="389"/>
      <c r="F4" s="389"/>
      <c r="G4" s="389"/>
      <c r="H4" s="389"/>
      <c r="I4" s="389"/>
      <c r="J4" s="389"/>
      <c r="K4" s="389"/>
      <c r="L4" s="389"/>
      <c r="M4" s="389"/>
      <c r="N4" s="389"/>
      <c r="O4" s="389"/>
      <c r="P4" s="389"/>
      <c r="Q4" s="389"/>
      <c r="R4" s="389"/>
      <c r="S4" s="389"/>
      <c r="T4" s="389"/>
      <c r="U4" s="389"/>
      <c r="V4" s="389"/>
      <c r="W4" s="389"/>
      <c r="X4" s="389"/>
      <c r="Y4" s="389"/>
      <c r="Z4" s="389"/>
      <c r="AA4" s="389"/>
      <c r="AB4" s="389"/>
      <c r="AC4" s="389"/>
      <c r="AD4" s="389"/>
      <c r="AE4" s="389"/>
      <c r="AF4" s="389"/>
      <c r="AG4" s="389"/>
      <c r="AH4" s="389"/>
      <c r="AI4" s="389"/>
      <c r="AJ4" s="389"/>
      <c r="AK4" s="389"/>
      <c r="AL4" s="389"/>
      <c r="AM4" s="389"/>
      <c r="AN4" s="389"/>
      <c r="AO4" s="389"/>
      <c r="AP4" s="389"/>
      <c r="AQ4" s="389"/>
      <c r="AR4" s="389"/>
      <c r="AS4" s="389"/>
      <c r="AT4" s="389"/>
      <c r="AU4" s="389"/>
      <c r="AV4" s="389"/>
      <c r="AW4" s="389"/>
      <c r="AX4" s="389"/>
      <c r="AY4" s="389"/>
      <c r="AZ4" s="389"/>
      <c r="BA4" s="389"/>
      <c r="BB4" s="389"/>
      <c r="BC4" s="389"/>
      <c r="BD4" s="389"/>
      <c r="BE4" s="389"/>
      <c r="BF4" s="389"/>
      <c r="BG4" s="389"/>
      <c r="BH4" s="389"/>
      <c r="BI4" s="389"/>
      <c r="BJ4" s="389"/>
      <c r="BK4" s="389"/>
      <c r="BL4" s="389"/>
      <c r="BM4" s="389"/>
      <c r="BN4" s="389"/>
      <c r="BO4" s="389"/>
      <c r="BP4" s="389"/>
      <c r="BQ4" s="389"/>
      <c r="BR4" s="389"/>
      <c r="BS4" s="389"/>
      <c r="BT4" s="389"/>
      <c r="BU4" s="389"/>
      <c r="BV4" s="389"/>
      <c r="BW4" s="389"/>
      <c r="BX4" s="389"/>
      <c r="BY4" s="389"/>
      <c r="BZ4" s="389"/>
      <c r="CA4" s="389"/>
      <c r="CB4" s="389"/>
      <c r="CC4" s="389"/>
      <c r="CD4" s="389"/>
      <c r="CE4" s="389"/>
      <c r="CF4" s="389"/>
      <c r="CG4" s="389"/>
      <c r="CH4" s="389"/>
      <c r="CI4" s="389"/>
      <c r="CJ4" s="389"/>
      <c r="CK4" s="389"/>
      <c r="CL4" s="389"/>
      <c r="CM4" s="389"/>
      <c r="CN4" s="389"/>
      <c r="CO4" s="389"/>
      <c r="CP4" s="389"/>
      <c r="CQ4" s="389"/>
      <c r="CR4" s="389"/>
      <c r="CS4" s="389"/>
      <c r="CT4" s="389"/>
      <c r="CU4" s="389"/>
      <c r="CV4" s="389"/>
      <c r="CW4" s="389"/>
      <c r="CX4" s="389"/>
      <c r="CY4" s="389"/>
      <c r="CZ4" s="389"/>
      <c r="DA4" s="389"/>
      <c r="DB4" s="389"/>
      <c r="DC4" s="389"/>
      <c r="DD4" s="389"/>
      <c r="DE4" s="389"/>
      <c r="DF4" s="292"/>
      <c r="DG4" s="292"/>
      <c r="DH4" s="292"/>
      <c r="DI4" s="292"/>
      <c r="DJ4" s="292"/>
      <c r="DK4" s="292"/>
      <c r="DL4" s="292"/>
      <c r="DM4" s="292"/>
      <c r="DN4" s="292"/>
      <c r="DO4" s="292"/>
      <c r="DP4" s="292"/>
      <c r="DQ4" s="292"/>
      <c r="DR4" s="292"/>
      <c r="DS4" s="292"/>
      <c r="DT4" s="292"/>
      <c r="DU4" s="292"/>
      <c r="DV4" s="292"/>
      <c r="DW4" s="292"/>
    </row>
    <row r="5" spans="1:143" s="291" customFormat="1" ht="13" x14ac:dyDescent="0.2">
      <c r="A5" s="389"/>
      <c r="B5" s="389"/>
      <c r="C5" s="389"/>
      <c r="D5" s="389"/>
      <c r="E5" s="389"/>
      <c r="F5" s="389"/>
      <c r="G5" s="389"/>
      <c r="H5" s="389"/>
      <c r="I5" s="389"/>
      <c r="J5" s="389"/>
      <c r="K5" s="389"/>
      <c r="L5" s="389"/>
      <c r="M5" s="389"/>
      <c r="N5" s="389"/>
      <c r="O5" s="389"/>
      <c r="P5" s="389"/>
      <c r="Q5" s="389"/>
      <c r="R5" s="389"/>
      <c r="S5" s="389"/>
      <c r="T5" s="389"/>
      <c r="U5" s="389"/>
      <c r="V5" s="389"/>
      <c r="W5" s="389"/>
      <c r="X5" s="389"/>
      <c r="Y5" s="389"/>
      <c r="Z5" s="389"/>
      <c r="AA5" s="389"/>
      <c r="AB5" s="389"/>
      <c r="AC5" s="389"/>
      <c r="AD5" s="389"/>
      <c r="AE5" s="389"/>
      <c r="AF5" s="389"/>
      <c r="AG5" s="389"/>
      <c r="AH5" s="389"/>
      <c r="AI5" s="389"/>
      <c r="AJ5" s="389"/>
      <c r="AK5" s="389"/>
      <c r="AL5" s="389"/>
      <c r="AM5" s="389"/>
      <c r="AN5" s="389"/>
      <c r="AO5" s="389"/>
      <c r="AP5" s="389"/>
      <c r="AQ5" s="389"/>
      <c r="AR5" s="389"/>
      <c r="AS5" s="389"/>
      <c r="AT5" s="389"/>
      <c r="AU5" s="389"/>
      <c r="AV5" s="389"/>
      <c r="AW5" s="389"/>
      <c r="AX5" s="389"/>
      <c r="AY5" s="389"/>
      <c r="AZ5" s="389"/>
      <c r="BA5" s="389"/>
      <c r="BB5" s="389"/>
      <c r="BC5" s="389"/>
      <c r="BD5" s="389"/>
      <c r="BE5" s="389"/>
      <c r="BF5" s="389"/>
      <c r="BG5" s="389"/>
      <c r="BH5" s="389"/>
      <c r="BI5" s="389"/>
      <c r="BJ5" s="389"/>
      <c r="BK5" s="389"/>
      <c r="BL5" s="389"/>
      <c r="BM5" s="389"/>
      <c r="BN5" s="389"/>
      <c r="BO5" s="389"/>
      <c r="BP5" s="389"/>
      <c r="BQ5" s="389"/>
      <c r="BR5" s="389"/>
      <c r="BS5" s="389"/>
      <c r="BT5" s="389"/>
      <c r="BU5" s="389"/>
      <c r="BV5" s="389"/>
      <c r="BW5" s="389"/>
      <c r="BX5" s="389"/>
      <c r="BY5" s="389"/>
      <c r="BZ5" s="389"/>
      <c r="CA5" s="389"/>
      <c r="CB5" s="389"/>
      <c r="CC5" s="389"/>
      <c r="CD5" s="389"/>
      <c r="CE5" s="389"/>
      <c r="CF5" s="389"/>
      <c r="CG5" s="389"/>
      <c r="CH5" s="389"/>
      <c r="CI5" s="389"/>
      <c r="CJ5" s="389"/>
      <c r="CK5" s="389"/>
      <c r="CL5" s="389"/>
      <c r="CM5" s="389"/>
      <c r="CN5" s="389"/>
      <c r="CO5" s="389"/>
      <c r="CP5" s="389"/>
      <c r="CQ5" s="389"/>
      <c r="CR5" s="389"/>
      <c r="CS5" s="389"/>
      <c r="CT5" s="389"/>
      <c r="CU5" s="389"/>
      <c r="CV5" s="389"/>
      <c r="CW5" s="389"/>
      <c r="CX5" s="389"/>
      <c r="CY5" s="389"/>
      <c r="CZ5" s="389"/>
      <c r="DA5" s="389"/>
      <c r="DB5" s="389"/>
      <c r="DC5" s="389"/>
      <c r="DD5" s="389"/>
      <c r="DE5" s="389"/>
      <c r="DF5" s="292"/>
      <c r="DG5" s="292"/>
      <c r="DH5" s="292"/>
      <c r="DI5" s="292"/>
      <c r="DJ5" s="292"/>
      <c r="DK5" s="292"/>
      <c r="DL5" s="292"/>
      <c r="DM5" s="292"/>
      <c r="DN5" s="292"/>
      <c r="DO5" s="292"/>
      <c r="DP5" s="292"/>
      <c r="DQ5" s="292"/>
      <c r="DR5" s="292"/>
      <c r="DS5" s="292"/>
      <c r="DT5" s="292"/>
      <c r="DU5" s="292"/>
      <c r="DV5" s="292"/>
      <c r="DW5" s="292"/>
    </row>
    <row r="6" spans="1:143" s="291" customFormat="1" ht="13" x14ac:dyDescent="0.2">
      <c r="A6" s="389"/>
      <c r="B6" s="389"/>
      <c r="C6" s="389"/>
      <c r="D6" s="389"/>
      <c r="E6" s="389"/>
      <c r="F6" s="389"/>
      <c r="G6" s="389"/>
      <c r="H6" s="389"/>
      <c r="I6" s="389"/>
      <c r="J6" s="389"/>
      <c r="K6" s="389"/>
      <c r="L6" s="389"/>
      <c r="M6" s="389"/>
      <c r="N6" s="389"/>
      <c r="O6" s="389"/>
      <c r="P6" s="389"/>
      <c r="Q6" s="389"/>
      <c r="R6" s="389"/>
      <c r="S6" s="389"/>
      <c r="T6" s="389"/>
      <c r="U6" s="389"/>
      <c r="V6" s="389"/>
      <c r="W6" s="389"/>
      <c r="X6" s="389"/>
      <c r="Y6" s="389"/>
      <c r="Z6" s="389"/>
      <c r="AA6" s="389"/>
      <c r="AB6" s="389"/>
      <c r="AC6" s="389"/>
      <c r="AD6" s="389"/>
      <c r="AE6" s="389"/>
      <c r="AF6" s="389"/>
      <c r="AG6" s="389"/>
      <c r="AH6" s="389"/>
      <c r="AI6" s="389"/>
      <c r="AJ6" s="389"/>
      <c r="AK6" s="389"/>
      <c r="AL6" s="389"/>
      <c r="AM6" s="389"/>
      <c r="AN6" s="389"/>
      <c r="AO6" s="389"/>
      <c r="AP6" s="389"/>
      <c r="AQ6" s="389"/>
      <c r="AR6" s="389"/>
      <c r="AS6" s="389"/>
      <c r="AT6" s="389"/>
      <c r="AU6" s="389"/>
      <c r="AV6" s="389"/>
      <c r="AW6" s="389"/>
      <c r="AX6" s="389"/>
      <c r="AY6" s="389"/>
      <c r="AZ6" s="389"/>
      <c r="BA6" s="389"/>
      <c r="BB6" s="389"/>
      <c r="BC6" s="389"/>
      <c r="BD6" s="389"/>
      <c r="BE6" s="389"/>
      <c r="BF6" s="389"/>
      <c r="BG6" s="389"/>
      <c r="BH6" s="389"/>
      <c r="BI6" s="389"/>
      <c r="BJ6" s="389"/>
      <c r="BK6" s="389"/>
      <c r="BL6" s="389"/>
      <c r="BM6" s="389"/>
      <c r="BN6" s="389"/>
      <c r="BO6" s="389"/>
      <c r="BP6" s="389"/>
      <c r="BQ6" s="389"/>
      <c r="BR6" s="389"/>
      <c r="BS6" s="389"/>
      <c r="BT6" s="389"/>
      <c r="BU6" s="389"/>
      <c r="BV6" s="389"/>
      <c r="BW6" s="389"/>
      <c r="BX6" s="389"/>
      <c r="BY6" s="389"/>
      <c r="BZ6" s="389"/>
      <c r="CA6" s="389"/>
      <c r="CB6" s="389"/>
      <c r="CC6" s="389"/>
      <c r="CD6" s="389"/>
      <c r="CE6" s="389"/>
      <c r="CF6" s="389"/>
      <c r="CG6" s="389"/>
      <c r="CH6" s="389"/>
      <c r="CI6" s="389"/>
      <c r="CJ6" s="389"/>
      <c r="CK6" s="389"/>
      <c r="CL6" s="389"/>
      <c r="CM6" s="389"/>
      <c r="CN6" s="389"/>
      <c r="CO6" s="389"/>
      <c r="CP6" s="389"/>
      <c r="CQ6" s="389"/>
      <c r="CR6" s="389"/>
      <c r="CS6" s="389"/>
      <c r="CT6" s="389"/>
      <c r="CU6" s="389"/>
      <c r="CV6" s="389"/>
      <c r="CW6" s="389"/>
      <c r="CX6" s="389"/>
      <c r="CY6" s="389"/>
      <c r="CZ6" s="389"/>
      <c r="DA6" s="389"/>
      <c r="DB6" s="389"/>
      <c r="DC6" s="389"/>
      <c r="DD6" s="389"/>
      <c r="DE6" s="389"/>
      <c r="DF6" s="292"/>
      <c r="DG6" s="292"/>
      <c r="DH6" s="292"/>
      <c r="DI6" s="292"/>
      <c r="DJ6" s="292"/>
      <c r="DK6" s="292"/>
      <c r="DL6" s="292"/>
      <c r="DM6" s="292"/>
      <c r="DN6" s="292"/>
      <c r="DO6" s="292"/>
      <c r="DP6" s="292"/>
      <c r="DQ6" s="292"/>
      <c r="DR6" s="292"/>
      <c r="DS6" s="292"/>
      <c r="DT6" s="292"/>
      <c r="DU6" s="292"/>
      <c r="DV6" s="292"/>
      <c r="DW6" s="292"/>
    </row>
    <row r="7" spans="1:143" s="291" customFormat="1" ht="13" x14ac:dyDescent="0.2">
      <c r="A7" s="389"/>
      <c r="B7" s="389"/>
      <c r="C7" s="389"/>
      <c r="D7" s="389"/>
      <c r="E7" s="389"/>
      <c r="F7" s="389"/>
      <c r="G7" s="389"/>
      <c r="H7" s="389"/>
      <c r="I7" s="389"/>
      <c r="J7" s="389"/>
      <c r="K7" s="389"/>
      <c r="L7" s="389"/>
      <c r="M7" s="389"/>
      <c r="N7" s="389"/>
      <c r="O7" s="389"/>
      <c r="P7" s="389"/>
      <c r="Q7" s="389"/>
      <c r="R7" s="389"/>
      <c r="S7" s="389"/>
      <c r="T7" s="389"/>
      <c r="U7" s="389"/>
      <c r="V7" s="389"/>
      <c r="W7" s="389"/>
      <c r="X7" s="389"/>
      <c r="Y7" s="389"/>
      <c r="Z7" s="389"/>
      <c r="AA7" s="389"/>
      <c r="AB7" s="389"/>
      <c r="AC7" s="389"/>
      <c r="AD7" s="389"/>
      <c r="AE7" s="389"/>
      <c r="AF7" s="389"/>
      <c r="AG7" s="389"/>
      <c r="AH7" s="389"/>
      <c r="AI7" s="389"/>
      <c r="AJ7" s="389"/>
      <c r="AK7" s="389"/>
      <c r="AL7" s="389"/>
      <c r="AM7" s="389"/>
      <c r="AN7" s="389"/>
      <c r="AO7" s="389"/>
      <c r="AP7" s="389"/>
      <c r="AQ7" s="389"/>
      <c r="AR7" s="389"/>
      <c r="AS7" s="389"/>
      <c r="AT7" s="389"/>
      <c r="AU7" s="389"/>
      <c r="AV7" s="389"/>
      <c r="AW7" s="389"/>
      <c r="AX7" s="389"/>
      <c r="AY7" s="389"/>
      <c r="AZ7" s="389"/>
      <c r="BA7" s="389"/>
      <c r="BB7" s="389"/>
      <c r="BC7" s="389"/>
      <c r="BD7" s="389"/>
      <c r="BE7" s="389"/>
      <c r="BF7" s="389"/>
      <c r="BG7" s="389"/>
      <c r="BH7" s="389"/>
      <c r="BI7" s="389"/>
      <c r="BJ7" s="389"/>
      <c r="BK7" s="389"/>
      <c r="BL7" s="389"/>
      <c r="BM7" s="389"/>
      <c r="BN7" s="389"/>
      <c r="BO7" s="389"/>
      <c r="BP7" s="389"/>
      <c r="BQ7" s="389"/>
      <c r="BR7" s="389"/>
      <c r="BS7" s="389"/>
      <c r="BT7" s="389"/>
      <c r="BU7" s="389"/>
      <c r="BV7" s="389"/>
      <c r="BW7" s="389"/>
      <c r="BX7" s="389"/>
      <c r="BY7" s="389"/>
      <c r="BZ7" s="389"/>
      <c r="CA7" s="389"/>
      <c r="CB7" s="389"/>
      <c r="CC7" s="389"/>
      <c r="CD7" s="389"/>
      <c r="CE7" s="389"/>
      <c r="CF7" s="389"/>
      <c r="CG7" s="389"/>
      <c r="CH7" s="389"/>
      <c r="CI7" s="389"/>
      <c r="CJ7" s="389"/>
      <c r="CK7" s="389"/>
      <c r="CL7" s="389"/>
      <c r="CM7" s="389"/>
      <c r="CN7" s="389"/>
      <c r="CO7" s="389"/>
      <c r="CP7" s="389"/>
      <c r="CQ7" s="389"/>
      <c r="CR7" s="389"/>
      <c r="CS7" s="389"/>
      <c r="CT7" s="389"/>
      <c r="CU7" s="389"/>
      <c r="CV7" s="389"/>
      <c r="CW7" s="389"/>
      <c r="CX7" s="389"/>
      <c r="CY7" s="389"/>
      <c r="CZ7" s="389"/>
      <c r="DA7" s="389"/>
      <c r="DB7" s="389"/>
      <c r="DC7" s="389"/>
      <c r="DD7" s="389"/>
      <c r="DE7" s="389"/>
      <c r="DF7" s="292"/>
      <c r="DG7" s="292"/>
      <c r="DH7" s="292"/>
      <c r="DI7" s="292"/>
      <c r="DJ7" s="292"/>
      <c r="DK7" s="292"/>
      <c r="DL7" s="292"/>
      <c r="DM7" s="292"/>
      <c r="DN7" s="292"/>
      <c r="DO7" s="292"/>
      <c r="DP7" s="292"/>
      <c r="DQ7" s="292"/>
      <c r="DR7" s="292"/>
      <c r="DS7" s="292"/>
      <c r="DT7" s="292"/>
      <c r="DU7" s="292"/>
      <c r="DV7" s="292"/>
      <c r="DW7" s="292"/>
    </row>
    <row r="8" spans="1:143" s="291" customFormat="1" ht="13" x14ac:dyDescent="0.2">
      <c r="A8" s="389"/>
      <c r="B8" s="389"/>
      <c r="C8" s="389"/>
      <c r="D8" s="389"/>
      <c r="E8" s="389"/>
      <c r="F8" s="389"/>
      <c r="G8" s="389"/>
      <c r="H8" s="389"/>
      <c r="I8" s="389"/>
      <c r="J8" s="389"/>
      <c r="K8" s="389"/>
      <c r="L8" s="389"/>
      <c r="M8" s="389"/>
      <c r="N8" s="389"/>
      <c r="O8" s="389"/>
      <c r="P8" s="389"/>
      <c r="Q8" s="389"/>
      <c r="R8" s="389"/>
      <c r="S8" s="389"/>
      <c r="T8" s="389"/>
      <c r="U8" s="389"/>
      <c r="V8" s="389"/>
      <c r="W8" s="389"/>
      <c r="X8" s="389"/>
      <c r="Y8" s="389"/>
      <c r="Z8" s="389"/>
      <c r="AA8" s="389"/>
      <c r="AB8" s="389"/>
      <c r="AC8" s="389"/>
      <c r="AD8" s="389"/>
      <c r="AE8" s="389"/>
      <c r="AF8" s="389"/>
      <c r="AG8" s="389"/>
      <c r="AH8" s="389"/>
      <c r="AI8" s="389"/>
      <c r="AJ8" s="389"/>
      <c r="AK8" s="389"/>
      <c r="AL8" s="389"/>
      <c r="AM8" s="389"/>
      <c r="AN8" s="389"/>
      <c r="AO8" s="389"/>
      <c r="AP8" s="389"/>
      <c r="AQ8" s="389"/>
      <c r="AR8" s="389"/>
      <c r="AS8" s="389"/>
      <c r="AT8" s="389"/>
      <c r="AU8" s="389"/>
      <c r="AV8" s="389"/>
      <c r="AW8" s="389"/>
      <c r="AX8" s="389"/>
      <c r="AY8" s="389"/>
      <c r="AZ8" s="389"/>
      <c r="BA8" s="389"/>
      <c r="BB8" s="389"/>
      <c r="BC8" s="389"/>
      <c r="BD8" s="389"/>
      <c r="BE8" s="389"/>
      <c r="BF8" s="389"/>
      <c r="BG8" s="389"/>
      <c r="BH8" s="389"/>
      <c r="BI8" s="389"/>
      <c r="BJ8" s="389"/>
      <c r="BK8" s="389"/>
      <c r="BL8" s="389"/>
      <c r="BM8" s="389"/>
      <c r="BN8" s="389"/>
      <c r="BO8" s="389"/>
      <c r="BP8" s="389"/>
      <c r="BQ8" s="389"/>
      <c r="BR8" s="389"/>
      <c r="BS8" s="389"/>
      <c r="BT8" s="389"/>
      <c r="BU8" s="389"/>
      <c r="BV8" s="389"/>
      <c r="BW8" s="389"/>
      <c r="BX8" s="389"/>
      <c r="BY8" s="389"/>
      <c r="BZ8" s="389"/>
      <c r="CA8" s="389"/>
      <c r="CB8" s="389"/>
      <c r="CC8" s="389"/>
      <c r="CD8" s="389"/>
      <c r="CE8" s="389"/>
      <c r="CF8" s="389"/>
      <c r="CG8" s="389"/>
      <c r="CH8" s="389"/>
      <c r="CI8" s="389"/>
      <c r="CJ8" s="389"/>
      <c r="CK8" s="389"/>
      <c r="CL8" s="389"/>
      <c r="CM8" s="389"/>
      <c r="CN8" s="389"/>
      <c r="CO8" s="389"/>
      <c r="CP8" s="389"/>
      <c r="CQ8" s="389"/>
      <c r="CR8" s="389"/>
      <c r="CS8" s="389"/>
      <c r="CT8" s="389"/>
      <c r="CU8" s="389"/>
      <c r="CV8" s="389"/>
      <c r="CW8" s="389"/>
      <c r="CX8" s="389"/>
      <c r="CY8" s="389"/>
      <c r="CZ8" s="389"/>
      <c r="DA8" s="389"/>
      <c r="DB8" s="389"/>
      <c r="DC8" s="389"/>
      <c r="DD8" s="389"/>
      <c r="DE8" s="389"/>
      <c r="DF8" s="292"/>
      <c r="DG8" s="292"/>
      <c r="DH8" s="292"/>
      <c r="DI8" s="292"/>
      <c r="DJ8" s="292"/>
      <c r="DK8" s="292"/>
      <c r="DL8" s="292"/>
      <c r="DM8" s="292"/>
      <c r="DN8" s="292"/>
      <c r="DO8" s="292"/>
      <c r="DP8" s="292"/>
      <c r="DQ8" s="292"/>
      <c r="DR8" s="292"/>
      <c r="DS8" s="292"/>
      <c r="DT8" s="292"/>
      <c r="DU8" s="292"/>
      <c r="DV8" s="292"/>
      <c r="DW8" s="292"/>
    </row>
    <row r="9" spans="1:143" s="291" customFormat="1" ht="13" x14ac:dyDescent="0.2">
      <c r="A9" s="389"/>
      <c r="B9" s="389"/>
      <c r="C9" s="389"/>
      <c r="D9" s="389"/>
      <c r="E9" s="389"/>
      <c r="F9" s="389"/>
      <c r="G9" s="389"/>
      <c r="H9" s="389"/>
      <c r="I9" s="389"/>
      <c r="J9" s="389"/>
      <c r="K9" s="389"/>
      <c r="L9" s="389"/>
      <c r="M9" s="389"/>
      <c r="N9" s="389"/>
      <c r="O9" s="389"/>
      <c r="P9" s="389"/>
      <c r="Q9" s="389"/>
      <c r="R9" s="389"/>
      <c r="S9" s="389"/>
      <c r="T9" s="389"/>
      <c r="U9" s="389"/>
      <c r="V9" s="389"/>
      <c r="W9" s="389"/>
      <c r="X9" s="389"/>
      <c r="Y9" s="389"/>
      <c r="Z9" s="389"/>
      <c r="AA9" s="389"/>
      <c r="AB9" s="389"/>
      <c r="AC9" s="389"/>
      <c r="AD9" s="389"/>
      <c r="AE9" s="389"/>
      <c r="AF9" s="389"/>
      <c r="AG9" s="389"/>
      <c r="AH9" s="389"/>
      <c r="AI9" s="389"/>
      <c r="AJ9" s="389"/>
      <c r="AK9" s="389"/>
      <c r="AL9" s="389"/>
      <c r="AM9" s="389"/>
      <c r="AN9" s="389"/>
      <c r="AO9" s="389"/>
      <c r="AP9" s="389"/>
      <c r="AQ9" s="389"/>
      <c r="AR9" s="389"/>
      <c r="AS9" s="389"/>
      <c r="AT9" s="389"/>
      <c r="AU9" s="389"/>
      <c r="AV9" s="389"/>
      <c r="AW9" s="389"/>
      <c r="AX9" s="389"/>
      <c r="AY9" s="389"/>
      <c r="AZ9" s="389"/>
      <c r="BA9" s="389"/>
      <c r="BB9" s="389"/>
      <c r="BC9" s="389"/>
      <c r="BD9" s="389"/>
      <c r="BE9" s="389"/>
      <c r="BF9" s="389"/>
      <c r="BG9" s="389"/>
      <c r="BH9" s="389"/>
      <c r="BI9" s="389"/>
      <c r="BJ9" s="389"/>
      <c r="BK9" s="389"/>
      <c r="BL9" s="389"/>
      <c r="BM9" s="389"/>
      <c r="BN9" s="389"/>
      <c r="BO9" s="389"/>
      <c r="BP9" s="389"/>
      <c r="BQ9" s="389"/>
      <c r="BR9" s="389"/>
      <c r="BS9" s="389"/>
      <c r="BT9" s="389"/>
      <c r="BU9" s="389"/>
      <c r="BV9" s="389"/>
      <c r="BW9" s="389"/>
      <c r="BX9" s="389"/>
      <c r="BY9" s="389"/>
      <c r="BZ9" s="389"/>
      <c r="CA9" s="389"/>
      <c r="CB9" s="389"/>
      <c r="CC9" s="389"/>
      <c r="CD9" s="389"/>
      <c r="CE9" s="389"/>
      <c r="CF9" s="389"/>
      <c r="CG9" s="389"/>
      <c r="CH9" s="389"/>
      <c r="CI9" s="389"/>
      <c r="CJ9" s="389"/>
      <c r="CK9" s="389"/>
      <c r="CL9" s="389"/>
      <c r="CM9" s="389"/>
      <c r="CN9" s="389"/>
      <c r="CO9" s="389"/>
      <c r="CP9" s="389"/>
      <c r="CQ9" s="389"/>
      <c r="CR9" s="389"/>
      <c r="CS9" s="389"/>
      <c r="CT9" s="389"/>
      <c r="CU9" s="389"/>
      <c r="CV9" s="389"/>
      <c r="CW9" s="389"/>
      <c r="CX9" s="389"/>
      <c r="CY9" s="389"/>
      <c r="CZ9" s="389"/>
      <c r="DA9" s="389"/>
      <c r="DB9" s="389"/>
      <c r="DC9" s="389"/>
      <c r="DD9" s="389"/>
      <c r="DE9" s="389"/>
      <c r="DF9" s="292"/>
      <c r="DG9" s="292"/>
      <c r="DH9" s="292"/>
      <c r="DI9" s="292"/>
      <c r="DJ9" s="292"/>
      <c r="DK9" s="292"/>
      <c r="DL9" s="292"/>
      <c r="DM9" s="292"/>
      <c r="DN9" s="292"/>
      <c r="DO9" s="292"/>
      <c r="DP9" s="292"/>
      <c r="DQ9" s="292"/>
      <c r="DR9" s="292"/>
      <c r="DS9" s="292"/>
      <c r="DT9" s="292"/>
      <c r="DU9" s="292"/>
      <c r="DV9" s="292"/>
      <c r="DW9" s="292"/>
    </row>
    <row r="10" spans="1:143" s="291" customFormat="1" ht="13" x14ac:dyDescent="0.2">
      <c r="A10" s="389"/>
      <c r="B10" s="389"/>
      <c r="C10" s="389"/>
      <c r="D10" s="389"/>
      <c r="E10" s="389"/>
      <c r="F10" s="389"/>
      <c r="G10" s="389"/>
      <c r="H10" s="389"/>
      <c r="I10" s="389"/>
      <c r="J10" s="389"/>
      <c r="K10" s="389"/>
      <c r="L10" s="389"/>
      <c r="M10" s="389"/>
      <c r="N10" s="389"/>
      <c r="O10" s="389"/>
      <c r="P10" s="389"/>
      <c r="Q10" s="389"/>
      <c r="R10" s="389"/>
      <c r="S10" s="389"/>
      <c r="T10" s="389"/>
      <c r="U10" s="389"/>
      <c r="V10" s="389"/>
      <c r="W10" s="389"/>
      <c r="X10" s="389"/>
      <c r="Y10" s="389"/>
      <c r="Z10" s="389"/>
      <c r="AA10" s="389"/>
      <c r="AB10" s="389"/>
      <c r="AC10" s="389"/>
      <c r="AD10" s="389"/>
      <c r="AE10" s="389"/>
      <c r="AF10" s="389"/>
      <c r="AG10" s="389"/>
      <c r="AH10" s="389"/>
      <c r="AI10" s="389"/>
      <c r="AJ10" s="389"/>
      <c r="AK10" s="389"/>
      <c r="AL10" s="389"/>
      <c r="AM10" s="389"/>
      <c r="AN10" s="389"/>
      <c r="AO10" s="389"/>
      <c r="AP10" s="389"/>
      <c r="AQ10" s="389"/>
      <c r="AR10" s="389"/>
      <c r="AS10" s="389"/>
      <c r="AT10" s="389"/>
      <c r="AU10" s="389"/>
      <c r="AV10" s="389"/>
      <c r="AW10" s="389"/>
      <c r="AX10" s="389"/>
      <c r="AY10" s="389"/>
      <c r="AZ10" s="389"/>
      <c r="BA10" s="389"/>
      <c r="BB10" s="389"/>
      <c r="BC10" s="389"/>
      <c r="BD10" s="389"/>
      <c r="BE10" s="389"/>
      <c r="BF10" s="389"/>
      <c r="BG10" s="389"/>
      <c r="BH10" s="389"/>
      <c r="BI10" s="389"/>
      <c r="BJ10" s="389"/>
      <c r="BK10" s="389"/>
      <c r="BL10" s="389"/>
      <c r="BM10" s="389"/>
      <c r="BN10" s="389"/>
      <c r="BO10" s="389"/>
      <c r="BP10" s="389"/>
      <c r="BQ10" s="389"/>
      <c r="BR10" s="389"/>
      <c r="BS10" s="389"/>
      <c r="BT10" s="389"/>
      <c r="BU10" s="389"/>
      <c r="BV10" s="389"/>
      <c r="BW10" s="389"/>
      <c r="BX10" s="389"/>
      <c r="BY10" s="389"/>
      <c r="BZ10" s="389"/>
      <c r="CA10" s="389"/>
      <c r="CB10" s="389"/>
      <c r="CC10" s="389"/>
      <c r="CD10" s="389"/>
      <c r="CE10" s="389"/>
      <c r="CF10" s="389"/>
      <c r="CG10" s="389"/>
      <c r="CH10" s="389"/>
      <c r="CI10" s="389"/>
      <c r="CJ10" s="389"/>
      <c r="CK10" s="389"/>
      <c r="CL10" s="389"/>
      <c r="CM10" s="389"/>
      <c r="CN10" s="389"/>
      <c r="CO10" s="389"/>
      <c r="CP10" s="389"/>
      <c r="CQ10" s="389"/>
      <c r="CR10" s="389"/>
      <c r="CS10" s="389"/>
      <c r="CT10" s="389"/>
      <c r="CU10" s="389"/>
      <c r="CV10" s="389"/>
      <c r="CW10" s="389"/>
      <c r="CX10" s="389"/>
      <c r="CY10" s="389"/>
      <c r="CZ10" s="389"/>
      <c r="DA10" s="389"/>
      <c r="DB10" s="389"/>
      <c r="DC10" s="389"/>
      <c r="DD10" s="389"/>
      <c r="DE10" s="389"/>
      <c r="DF10" s="292"/>
      <c r="DG10" s="292"/>
      <c r="DH10" s="292"/>
      <c r="DI10" s="292"/>
      <c r="DJ10" s="292"/>
      <c r="DK10" s="292"/>
      <c r="DL10" s="292"/>
      <c r="DM10" s="292"/>
      <c r="DN10" s="292"/>
      <c r="DO10" s="292"/>
      <c r="DP10" s="292"/>
      <c r="DQ10" s="292"/>
      <c r="DR10" s="292"/>
      <c r="DS10" s="292"/>
      <c r="DT10" s="292"/>
      <c r="DU10" s="292"/>
      <c r="DV10" s="292"/>
      <c r="DW10" s="292"/>
      <c r="EM10" s="291" t="s">
        <v>591</v>
      </c>
    </row>
    <row r="11" spans="1:143" s="291" customFormat="1" ht="13" x14ac:dyDescent="0.2">
      <c r="A11" s="389"/>
      <c r="B11" s="389"/>
      <c r="C11" s="389"/>
      <c r="D11" s="389"/>
      <c r="E11" s="389"/>
      <c r="F11" s="389"/>
      <c r="G11" s="389"/>
      <c r="H11" s="389"/>
      <c r="I11" s="389"/>
      <c r="J11" s="389"/>
      <c r="K11" s="389"/>
      <c r="L11" s="389"/>
      <c r="M11" s="389"/>
      <c r="N11" s="389"/>
      <c r="O11" s="389"/>
      <c r="P11" s="389"/>
      <c r="Q11" s="389"/>
      <c r="R11" s="389"/>
      <c r="S11" s="389"/>
      <c r="T11" s="389"/>
      <c r="U11" s="389"/>
      <c r="V11" s="389"/>
      <c r="W11" s="389"/>
      <c r="X11" s="389"/>
      <c r="Y11" s="389"/>
      <c r="Z11" s="389"/>
      <c r="AA11" s="389"/>
      <c r="AB11" s="389"/>
      <c r="AC11" s="389"/>
      <c r="AD11" s="389"/>
      <c r="AE11" s="389"/>
      <c r="AF11" s="389"/>
      <c r="AG11" s="389"/>
      <c r="AH11" s="389"/>
      <c r="AI11" s="389"/>
      <c r="AJ11" s="389"/>
      <c r="AK11" s="389"/>
      <c r="AL11" s="389"/>
      <c r="AM11" s="389"/>
      <c r="AN11" s="389"/>
      <c r="AO11" s="389"/>
      <c r="AP11" s="389"/>
      <c r="AQ11" s="389"/>
      <c r="AR11" s="389"/>
      <c r="AS11" s="389"/>
      <c r="AT11" s="389"/>
      <c r="AU11" s="389"/>
      <c r="AV11" s="389"/>
      <c r="AW11" s="389"/>
      <c r="AX11" s="389"/>
      <c r="AY11" s="389"/>
      <c r="AZ11" s="389"/>
      <c r="BA11" s="389"/>
      <c r="BB11" s="389"/>
      <c r="BC11" s="389"/>
      <c r="BD11" s="389"/>
      <c r="BE11" s="389"/>
      <c r="BF11" s="389"/>
      <c r="BG11" s="389"/>
      <c r="BH11" s="389"/>
      <c r="BI11" s="389"/>
      <c r="BJ11" s="389"/>
      <c r="BK11" s="389"/>
      <c r="BL11" s="389"/>
      <c r="BM11" s="389"/>
      <c r="BN11" s="389"/>
      <c r="BO11" s="389"/>
      <c r="BP11" s="389"/>
      <c r="BQ11" s="389"/>
      <c r="BR11" s="389"/>
      <c r="BS11" s="389"/>
      <c r="BT11" s="389"/>
      <c r="BU11" s="389"/>
      <c r="BV11" s="389"/>
      <c r="BW11" s="389"/>
      <c r="BX11" s="389"/>
      <c r="BY11" s="389"/>
      <c r="BZ11" s="389"/>
      <c r="CA11" s="389"/>
      <c r="CB11" s="389"/>
      <c r="CC11" s="389"/>
      <c r="CD11" s="389"/>
      <c r="CE11" s="389"/>
      <c r="CF11" s="389"/>
      <c r="CG11" s="389"/>
      <c r="CH11" s="389"/>
      <c r="CI11" s="389"/>
      <c r="CJ11" s="389"/>
      <c r="CK11" s="389"/>
      <c r="CL11" s="389"/>
      <c r="CM11" s="389"/>
      <c r="CN11" s="389"/>
      <c r="CO11" s="389"/>
      <c r="CP11" s="389"/>
      <c r="CQ11" s="389"/>
      <c r="CR11" s="389"/>
      <c r="CS11" s="389"/>
      <c r="CT11" s="389"/>
      <c r="CU11" s="389"/>
      <c r="CV11" s="389"/>
      <c r="CW11" s="389"/>
      <c r="CX11" s="389"/>
      <c r="CY11" s="389"/>
      <c r="CZ11" s="389"/>
      <c r="DA11" s="389"/>
      <c r="DB11" s="389"/>
      <c r="DC11" s="389"/>
      <c r="DD11" s="389"/>
      <c r="DE11" s="389"/>
      <c r="DF11" s="292"/>
      <c r="DG11" s="292"/>
      <c r="DH11" s="292"/>
      <c r="DI11" s="292"/>
      <c r="DJ11" s="292"/>
      <c r="DK11" s="292"/>
      <c r="DL11" s="292"/>
      <c r="DM11" s="292"/>
      <c r="DN11" s="292"/>
      <c r="DO11" s="292"/>
      <c r="DP11" s="292"/>
      <c r="DQ11" s="292"/>
      <c r="DR11" s="292"/>
      <c r="DS11" s="292"/>
      <c r="DT11" s="292"/>
      <c r="DU11" s="292"/>
      <c r="DV11" s="292"/>
      <c r="DW11" s="292"/>
    </row>
    <row r="12" spans="1:143" s="291" customFormat="1" ht="13" x14ac:dyDescent="0.2">
      <c r="A12" s="389"/>
      <c r="B12" s="389"/>
      <c r="C12" s="389"/>
      <c r="D12" s="389"/>
      <c r="E12" s="389"/>
      <c r="F12" s="389"/>
      <c r="G12" s="389"/>
      <c r="H12" s="389"/>
      <c r="I12" s="389"/>
      <c r="J12" s="389"/>
      <c r="K12" s="389"/>
      <c r="L12" s="389"/>
      <c r="M12" s="389"/>
      <c r="N12" s="389"/>
      <c r="O12" s="389"/>
      <c r="P12" s="389"/>
      <c r="Q12" s="389"/>
      <c r="R12" s="389"/>
      <c r="S12" s="389"/>
      <c r="T12" s="389"/>
      <c r="U12" s="389"/>
      <c r="V12" s="389"/>
      <c r="W12" s="389"/>
      <c r="X12" s="389"/>
      <c r="Y12" s="389"/>
      <c r="Z12" s="389"/>
      <c r="AA12" s="389"/>
      <c r="AB12" s="389"/>
      <c r="AC12" s="389"/>
      <c r="AD12" s="389"/>
      <c r="AE12" s="389"/>
      <c r="AF12" s="389"/>
      <c r="AG12" s="389"/>
      <c r="AH12" s="389"/>
      <c r="AI12" s="389"/>
      <c r="AJ12" s="389"/>
      <c r="AK12" s="389"/>
      <c r="AL12" s="389"/>
      <c r="AM12" s="389"/>
      <c r="AN12" s="389"/>
      <c r="AO12" s="389"/>
      <c r="AP12" s="389"/>
      <c r="AQ12" s="389"/>
      <c r="AR12" s="389"/>
      <c r="AS12" s="389"/>
      <c r="AT12" s="389"/>
      <c r="AU12" s="389"/>
      <c r="AV12" s="389"/>
      <c r="AW12" s="389"/>
      <c r="AX12" s="389"/>
      <c r="AY12" s="389"/>
      <c r="AZ12" s="389"/>
      <c r="BA12" s="389"/>
      <c r="BB12" s="389"/>
      <c r="BC12" s="389"/>
      <c r="BD12" s="389"/>
      <c r="BE12" s="389"/>
      <c r="BF12" s="389"/>
      <c r="BG12" s="389"/>
      <c r="BH12" s="389"/>
      <c r="BI12" s="389"/>
      <c r="BJ12" s="389"/>
      <c r="BK12" s="389"/>
      <c r="BL12" s="389"/>
      <c r="BM12" s="389"/>
      <c r="BN12" s="389"/>
      <c r="BO12" s="389"/>
      <c r="BP12" s="389"/>
      <c r="BQ12" s="389"/>
      <c r="BR12" s="389"/>
      <c r="BS12" s="389"/>
      <c r="BT12" s="389"/>
      <c r="BU12" s="389"/>
      <c r="BV12" s="389"/>
      <c r="BW12" s="389"/>
      <c r="BX12" s="389"/>
      <c r="BY12" s="389"/>
      <c r="BZ12" s="389"/>
      <c r="CA12" s="389"/>
      <c r="CB12" s="389"/>
      <c r="CC12" s="389"/>
      <c r="CD12" s="389"/>
      <c r="CE12" s="389"/>
      <c r="CF12" s="389"/>
      <c r="CG12" s="389"/>
      <c r="CH12" s="389"/>
      <c r="CI12" s="389"/>
      <c r="CJ12" s="389"/>
      <c r="CK12" s="389"/>
      <c r="CL12" s="389"/>
      <c r="CM12" s="389"/>
      <c r="CN12" s="389"/>
      <c r="CO12" s="389"/>
      <c r="CP12" s="389"/>
      <c r="CQ12" s="389"/>
      <c r="CR12" s="389"/>
      <c r="CS12" s="389"/>
      <c r="CT12" s="389"/>
      <c r="CU12" s="389"/>
      <c r="CV12" s="389"/>
      <c r="CW12" s="389"/>
      <c r="CX12" s="389"/>
      <c r="CY12" s="389"/>
      <c r="CZ12" s="389"/>
      <c r="DA12" s="389"/>
      <c r="DB12" s="389"/>
      <c r="DC12" s="389"/>
      <c r="DD12" s="389"/>
      <c r="DE12" s="389"/>
      <c r="DF12" s="292"/>
      <c r="DG12" s="292"/>
      <c r="DH12" s="292"/>
      <c r="DI12" s="292"/>
      <c r="DJ12" s="292"/>
      <c r="DK12" s="292"/>
      <c r="DL12" s="292"/>
      <c r="DM12" s="292"/>
      <c r="DN12" s="292"/>
      <c r="DO12" s="292"/>
      <c r="DP12" s="292"/>
      <c r="DQ12" s="292"/>
      <c r="DR12" s="292"/>
      <c r="DS12" s="292"/>
      <c r="DT12" s="292"/>
      <c r="DU12" s="292"/>
      <c r="DV12" s="292"/>
      <c r="DW12" s="292"/>
      <c r="EM12" s="291" t="s">
        <v>591</v>
      </c>
    </row>
    <row r="13" spans="1:143" s="291" customFormat="1" ht="13" x14ac:dyDescent="0.2">
      <c r="A13" s="389"/>
      <c r="B13" s="389"/>
      <c r="C13" s="389"/>
      <c r="D13" s="389"/>
      <c r="E13" s="389"/>
      <c r="F13" s="389"/>
      <c r="G13" s="389"/>
      <c r="H13" s="389"/>
      <c r="I13" s="389"/>
      <c r="J13" s="389"/>
      <c r="K13" s="389"/>
      <c r="L13" s="389"/>
      <c r="M13" s="389"/>
      <c r="N13" s="389"/>
      <c r="O13" s="389"/>
      <c r="P13" s="389"/>
      <c r="Q13" s="389"/>
      <c r="R13" s="389"/>
      <c r="S13" s="389"/>
      <c r="T13" s="389"/>
      <c r="U13" s="389"/>
      <c r="V13" s="389"/>
      <c r="W13" s="389"/>
      <c r="X13" s="389"/>
      <c r="Y13" s="389"/>
      <c r="Z13" s="389"/>
      <c r="AA13" s="389"/>
      <c r="AB13" s="389"/>
      <c r="AC13" s="389"/>
      <c r="AD13" s="389"/>
      <c r="AE13" s="389"/>
      <c r="AF13" s="389"/>
      <c r="AG13" s="389"/>
      <c r="AH13" s="389"/>
      <c r="AI13" s="389"/>
      <c r="AJ13" s="389"/>
      <c r="AK13" s="389"/>
      <c r="AL13" s="389"/>
      <c r="AM13" s="389"/>
      <c r="AN13" s="389"/>
      <c r="AO13" s="389"/>
      <c r="AP13" s="389"/>
      <c r="AQ13" s="389"/>
      <c r="AR13" s="389"/>
      <c r="AS13" s="389"/>
      <c r="AT13" s="389"/>
      <c r="AU13" s="389"/>
      <c r="AV13" s="389"/>
      <c r="AW13" s="389"/>
      <c r="AX13" s="389"/>
      <c r="AY13" s="389"/>
      <c r="AZ13" s="389"/>
      <c r="BA13" s="389"/>
      <c r="BB13" s="389"/>
      <c r="BC13" s="389"/>
      <c r="BD13" s="389"/>
      <c r="BE13" s="389"/>
      <c r="BF13" s="389"/>
      <c r="BG13" s="389"/>
      <c r="BH13" s="389"/>
      <c r="BI13" s="389"/>
      <c r="BJ13" s="389"/>
      <c r="BK13" s="389"/>
      <c r="BL13" s="389"/>
      <c r="BM13" s="389"/>
      <c r="BN13" s="389"/>
      <c r="BO13" s="389"/>
      <c r="BP13" s="389"/>
      <c r="BQ13" s="389"/>
      <c r="BR13" s="389"/>
      <c r="BS13" s="389"/>
      <c r="BT13" s="389"/>
      <c r="BU13" s="389"/>
      <c r="BV13" s="389"/>
      <c r="BW13" s="389"/>
      <c r="BX13" s="389"/>
      <c r="BY13" s="389"/>
      <c r="BZ13" s="389"/>
      <c r="CA13" s="389"/>
      <c r="CB13" s="389"/>
      <c r="CC13" s="389"/>
      <c r="CD13" s="389"/>
      <c r="CE13" s="389"/>
      <c r="CF13" s="389"/>
      <c r="CG13" s="389"/>
      <c r="CH13" s="389"/>
      <c r="CI13" s="389"/>
      <c r="CJ13" s="389"/>
      <c r="CK13" s="389"/>
      <c r="CL13" s="389"/>
      <c r="CM13" s="389"/>
      <c r="CN13" s="389"/>
      <c r="CO13" s="389"/>
      <c r="CP13" s="389"/>
      <c r="CQ13" s="389"/>
      <c r="CR13" s="389"/>
      <c r="CS13" s="389"/>
      <c r="CT13" s="389"/>
      <c r="CU13" s="389"/>
      <c r="CV13" s="389"/>
      <c r="CW13" s="389"/>
      <c r="CX13" s="389"/>
      <c r="CY13" s="389"/>
      <c r="CZ13" s="389"/>
      <c r="DA13" s="389"/>
      <c r="DB13" s="389"/>
      <c r="DC13" s="389"/>
      <c r="DD13" s="389"/>
      <c r="DE13" s="389"/>
      <c r="DF13" s="292"/>
      <c r="DG13" s="292"/>
      <c r="DH13" s="292"/>
      <c r="DI13" s="292"/>
      <c r="DJ13" s="292"/>
      <c r="DK13" s="292"/>
      <c r="DL13" s="292"/>
      <c r="DM13" s="292"/>
      <c r="DN13" s="292"/>
      <c r="DO13" s="292"/>
      <c r="DP13" s="292"/>
      <c r="DQ13" s="292"/>
      <c r="DR13" s="292"/>
      <c r="DS13" s="292"/>
      <c r="DT13" s="292"/>
      <c r="DU13" s="292"/>
      <c r="DV13" s="292"/>
      <c r="DW13" s="292"/>
    </row>
    <row r="14" spans="1:143" s="291" customFormat="1" ht="13" x14ac:dyDescent="0.2">
      <c r="A14" s="389"/>
      <c r="B14" s="389"/>
      <c r="C14" s="389"/>
      <c r="D14" s="389"/>
      <c r="E14" s="389"/>
      <c r="F14" s="389"/>
      <c r="G14" s="389"/>
      <c r="H14" s="389"/>
      <c r="I14" s="389"/>
      <c r="J14" s="389"/>
      <c r="K14" s="389"/>
      <c r="L14" s="389"/>
      <c r="M14" s="389"/>
      <c r="N14" s="389"/>
      <c r="O14" s="389"/>
      <c r="P14" s="389"/>
      <c r="Q14" s="389"/>
      <c r="R14" s="389"/>
      <c r="S14" s="389"/>
      <c r="T14" s="389"/>
      <c r="U14" s="389"/>
      <c r="V14" s="389"/>
      <c r="W14" s="389"/>
      <c r="X14" s="389"/>
      <c r="Y14" s="389"/>
      <c r="Z14" s="389"/>
      <c r="AA14" s="389"/>
      <c r="AB14" s="389"/>
      <c r="AC14" s="389"/>
      <c r="AD14" s="389"/>
      <c r="AE14" s="389"/>
      <c r="AF14" s="389"/>
      <c r="AG14" s="389"/>
      <c r="AH14" s="389"/>
      <c r="AI14" s="389"/>
      <c r="AJ14" s="389"/>
      <c r="AK14" s="389"/>
      <c r="AL14" s="389"/>
      <c r="AM14" s="389"/>
      <c r="AN14" s="389"/>
      <c r="AO14" s="389"/>
      <c r="AP14" s="389"/>
      <c r="AQ14" s="389"/>
      <c r="AR14" s="389"/>
      <c r="AS14" s="389"/>
      <c r="AT14" s="389"/>
      <c r="AU14" s="389"/>
      <c r="AV14" s="389"/>
      <c r="AW14" s="389"/>
      <c r="AX14" s="389"/>
      <c r="AY14" s="389"/>
      <c r="AZ14" s="389"/>
      <c r="BA14" s="389"/>
      <c r="BB14" s="389"/>
      <c r="BC14" s="389"/>
      <c r="BD14" s="389"/>
      <c r="BE14" s="389"/>
      <c r="BF14" s="389"/>
      <c r="BG14" s="389"/>
      <c r="BH14" s="389"/>
      <c r="BI14" s="389"/>
      <c r="BJ14" s="389"/>
      <c r="BK14" s="389"/>
      <c r="BL14" s="389"/>
      <c r="BM14" s="389"/>
      <c r="BN14" s="389"/>
      <c r="BO14" s="389"/>
      <c r="BP14" s="389"/>
      <c r="BQ14" s="389"/>
      <c r="BR14" s="389"/>
      <c r="BS14" s="389"/>
      <c r="BT14" s="389"/>
      <c r="BU14" s="389"/>
      <c r="BV14" s="389"/>
      <c r="BW14" s="389"/>
      <c r="BX14" s="389"/>
      <c r="BY14" s="389"/>
      <c r="BZ14" s="389"/>
      <c r="CA14" s="389"/>
      <c r="CB14" s="389"/>
      <c r="CC14" s="389"/>
      <c r="CD14" s="389"/>
      <c r="CE14" s="389"/>
      <c r="CF14" s="389"/>
      <c r="CG14" s="389"/>
      <c r="CH14" s="389"/>
      <c r="CI14" s="389"/>
      <c r="CJ14" s="389"/>
      <c r="CK14" s="389"/>
      <c r="CL14" s="389"/>
      <c r="CM14" s="389"/>
      <c r="CN14" s="389"/>
      <c r="CO14" s="389"/>
      <c r="CP14" s="389"/>
      <c r="CQ14" s="389"/>
      <c r="CR14" s="389"/>
      <c r="CS14" s="389"/>
      <c r="CT14" s="389"/>
      <c r="CU14" s="389"/>
      <c r="CV14" s="389"/>
      <c r="CW14" s="389"/>
      <c r="CX14" s="389"/>
      <c r="CY14" s="389"/>
      <c r="CZ14" s="389"/>
      <c r="DA14" s="389"/>
      <c r="DB14" s="389"/>
      <c r="DC14" s="389"/>
      <c r="DD14" s="389"/>
      <c r="DE14" s="389"/>
      <c r="DF14" s="292"/>
      <c r="DG14" s="292"/>
      <c r="DH14" s="292"/>
      <c r="DI14" s="292"/>
      <c r="DJ14" s="292"/>
      <c r="DK14" s="292"/>
      <c r="DL14" s="292"/>
      <c r="DM14" s="292"/>
      <c r="DN14" s="292"/>
      <c r="DO14" s="292"/>
      <c r="DP14" s="292"/>
      <c r="DQ14" s="292"/>
      <c r="DR14" s="292"/>
      <c r="DS14" s="292"/>
      <c r="DT14" s="292"/>
      <c r="DU14" s="292"/>
      <c r="DV14" s="292"/>
      <c r="DW14" s="292"/>
    </row>
    <row r="15" spans="1:143" s="291" customFormat="1" ht="13" x14ac:dyDescent="0.2">
      <c r="A15" s="388"/>
      <c r="B15" s="389"/>
      <c r="C15" s="389"/>
      <c r="D15" s="389"/>
      <c r="E15" s="389"/>
      <c r="F15" s="389"/>
      <c r="G15" s="389"/>
      <c r="H15" s="389"/>
      <c r="I15" s="389"/>
      <c r="J15" s="389"/>
      <c r="K15" s="389"/>
      <c r="L15" s="389"/>
      <c r="M15" s="389"/>
      <c r="N15" s="389"/>
      <c r="O15" s="389"/>
      <c r="P15" s="389"/>
      <c r="Q15" s="389"/>
      <c r="R15" s="389"/>
      <c r="S15" s="389"/>
      <c r="T15" s="389"/>
      <c r="U15" s="389"/>
      <c r="V15" s="389"/>
      <c r="W15" s="389"/>
      <c r="X15" s="389"/>
      <c r="Y15" s="389"/>
      <c r="Z15" s="389"/>
      <c r="AA15" s="389"/>
      <c r="AB15" s="389"/>
      <c r="AC15" s="389"/>
      <c r="AD15" s="389"/>
      <c r="AE15" s="389"/>
      <c r="AF15" s="389"/>
      <c r="AG15" s="389"/>
      <c r="AH15" s="389"/>
      <c r="AI15" s="389"/>
      <c r="AJ15" s="389"/>
      <c r="AK15" s="389"/>
      <c r="AL15" s="389"/>
      <c r="AM15" s="389"/>
      <c r="AN15" s="389"/>
      <c r="AO15" s="389"/>
      <c r="AP15" s="389"/>
      <c r="AQ15" s="389"/>
      <c r="AR15" s="389"/>
      <c r="AS15" s="389"/>
      <c r="AT15" s="389"/>
      <c r="AU15" s="389"/>
      <c r="AV15" s="389"/>
      <c r="AW15" s="389"/>
      <c r="AX15" s="389"/>
      <c r="AY15" s="389"/>
      <c r="AZ15" s="389"/>
      <c r="BA15" s="389"/>
      <c r="BB15" s="389"/>
      <c r="BC15" s="389"/>
      <c r="BD15" s="389"/>
      <c r="BE15" s="389"/>
      <c r="BF15" s="389"/>
      <c r="BG15" s="389"/>
      <c r="BH15" s="389"/>
      <c r="BI15" s="389"/>
      <c r="BJ15" s="389"/>
      <c r="BK15" s="389"/>
      <c r="BL15" s="389"/>
      <c r="BM15" s="389"/>
      <c r="BN15" s="389"/>
      <c r="BO15" s="389"/>
      <c r="BP15" s="389"/>
      <c r="BQ15" s="389"/>
      <c r="BR15" s="389"/>
      <c r="BS15" s="389"/>
      <c r="BT15" s="389"/>
      <c r="BU15" s="389"/>
      <c r="BV15" s="389"/>
      <c r="BW15" s="389"/>
      <c r="BX15" s="389"/>
      <c r="BY15" s="389"/>
      <c r="BZ15" s="389"/>
      <c r="CA15" s="389"/>
      <c r="CB15" s="389"/>
      <c r="CC15" s="389"/>
      <c r="CD15" s="389"/>
      <c r="CE15" s="389"/>
      <c r="CF15" s="389"/>
      <c r="CG15" s="389"/>
      <c r="CH15" s="389"/>
      <c r="CI15" s="389"/>
      <c r="CJ15" s="389"/>
      <c r="CK15" s="389"/>
      <c r="CL15" s="389"/>
      <c r="CM15" s="389"/>
      <c r="CN15" s="389"/>
      <c r="CO15" s="389"/>
      <c r="CP15" s="389"/>
      <c r="CQ15" s="389"/>
      <c r="CR15" s="389"/>
      <c r="CS15" s="389"/>
      <c r="CT15" s="389"/>
      <c r="CU15" s="389"/>
      <c r="CV15" s="389"/>
      <c r="CW15" s="389"/>
      <c r="CX15" s="389"/>
      <c r="CY15" s="389"/>
      <c r="CZ15" s="389"/>
      <c r="DA15" s="389"/>
      <c r="DB15" s="389"/>
      <c r="DC15" s="389"/>
      <c r="DD15" s="389"/>
      <c r="DE15" s="389"/>
      <c r="DF15" s="292"/>
      <c r="DG15" s="292"/>
      <c r="DH15" s="292"/>
      <c r="DI15" s="292"/>
      <c r="DJ15" s="292"/>
      <c r="DK15" s="292"/>
      <c r="DL15" s="292"/>
      <c r="DM15" s="292"/>
      <c r="DN15" s="292"/>
      <c r="DO15" s="292"/>
      <c r="DP15" s="292"/>
      <c r="DQ15" s="292"/>
      <c r="DR15" s="292"/>
      <c r="DS15" s="292"/>
      <c r="DT15" s="292"/>
      <c r="DU15" s="292"/>
      <c r="DV15" s="292"/>
      <c r="DW15" s="292"/>
    </row>
    <row r="16" spans="1:143" s="291" customFormat="1" ht="13" x14ac:dyDescent="0.2">
      <c r="A16" s="388"/>
      <c r="B16" s="389"/>
      <c r="C16" s="389"/>
      <c r="D16" s="389"/>
      <c r="E16" s="389"/>
      <c r="F16" s="389"/>
      <c r="G16" s="389"/>
      <c r="H16" s="389"/>
      <c r="I16" s="389"/>
      <c r="J16" s="389"/>
      <c r="K16" s="389"/>
      <c r="L16" s="389"/>
      <c r="M16" s="389"/>
      <c r="N16" s="389"/>
      <c r="O16" s="389"/>
      <c r="P16" s="389"/>
      <c r="Q16" s="389"/>
      <c r="R16" s="389"/>
      <c r="S16" s="389"/>
      <c r="T16" s="389"/>
      <c r="U16" s="389"/>
      <c r="V16" s="389"/>
      <c r="W16" s="389"/>
      <c r="X16" s="389"/>
      <c r="Y16" s="389"/>
      <c r="Z16" s="389"/>
      <c r="AA16" s="389"/>
      <c r="AB16" s="389"/>
      <c r="AC16" s="389"/>
      <c r="AD16" s="389"/>
      <c r="AE16" s="389"/>
      <c r="AF16" s="389"/>
      <c r="AG16" s="389"/>
      <c r="AH16" s="389"/>
      <c r="AI16" s="389"/>
      <c r="AJ16" s="389"/>
      <c r="AK16" s="389"/>
      <c r="AL16" s="389"/>
      <c r="AM16" s="389"/>
      <c r="AN16" s="389"/>
      <c r="AO16" s="389"/>
      <c r="AP16" s="389"/>
      <c r="AQ16" s="389"/>
      <c r="AR16" s="389"/>
      <c r="AS16" s="389"/>
      <c r="AT16" s="389"/>
      <c r="AU16" s="389"/>
      <c r="AV16" s="389"/>
      <c r="AW16" s="389"/>
      <c r="AX16" s="389"/>
      <c r="AY16" s="389"/>
      <c r="AZ16" s="389"/>
      <c r="BA16" s="389"/>
      <c r="BB16" s="389"/>
      <c r="BC16" s="389"/>
      <c r="BD16" s="389"/>
      <c r="BE16" s="389"/>
      <c r="BF16" s="389"/>
      <c r="BG16" s="389"/>
      <c r="BH16" s="389"/>
      <c r="BI16" s="389"/>
      <c r="BJ16" s="389"/>
      <c r="BK16" s="389"/>
      <c r="BL16" s="389"/>
      <c r="BM16" s="389"/>
      <c r="BN16" s="389"/>
      <c r="BO16" s="389"/>
      <c r="BP16" s="389"/>
      <c r="BQ16" s="389"/>
      <c r="BR16" s="389"/>
      <c r="BS16" s="389"/>
      <c r="BT16" s="389"/>
      <c r="BU16" s="389"/>
      <c r="BV16" s="389"/>
      <c r="BW16" s="389"/>
      <c r="BX16" s="389"/>
      <c r="BY16" s="389"/>
      <c r="BZ16" s="389"/>
      <c r="CA16" s="389"/>
      <c r="CB16" s="389"/>
      <c r="CC16" s="389"/>
      <c r="CD16" s="389"/>
      <c r="CE16" s="389"/>
      <c r="CF16" s="389"/>
      <c r="CG16" s="389"/>
      <c r="CH16" s="389"/>
      <c r="CI16" s="389"/>
      <c r="CJ16" s="389"/>
      <c r="CK16" s="389"/>
      <c r="CL16" s="389"/>
      <c r="CM16" s="389"/>
      <c r="CN16" s="389"/>
      <c r="CO16" s="389"/>
      <c r="CP16" s="389"/>
      <c r="CQ16" s="389"/>
      <c r="CR16" s="389"/>
      <c r="CS16" s="389"/>
      <c r="CT16" s="389"/>
      <c r="CU16" s="389"/>
      <c r="CV16" s="389"/>
      <c r="CW16" s="389"/>
      <c r="CX16" s="389"/>
      <c r="CY16" s="389"/>
      <c r="CZ16" s="389"/>
      <c r="DA16" s="389"/>
      <c r="DB16" s="389"/>
      <c r="DC16" s="389"/>
      <c r="DD16" s="389"/>
      <c r="DE16" s="389"/>
      <c r="DF16" s="292"/>
      <c r="DG16" s="292"/>
      <c r="DH16" s="292"/>
      <c r="DI16" s="292"/>
      <c r="DJ16" s="292"/>
      <c r="DK16" s="292"/>
      <c r="DL16" s="292"/>
      <c r="DM16" s="292"/>
      <c r="DN16" s="292"/>
      <c r="DO16" s="292"/>
      <c r="DP16" s="292"/>
      <c r="DQ16" s="292"/>
      <c r="DR16" s="292"/>
      <c r="DS16" s="292"/>
      <c r="DT16" s="292"/>
      <c r="DU16" s="292"/>
      <c r="DV16" s="292"/>
      <c r="DW16" s="292"/>
    </row>
    <row r="17" spans="1:351" s="291" customFormat="1" ht="13" x14ac:dyDescent="0.2">
      <c r="A17" s="388"/>
      <c r="B17" s="389"/>
      <c r="C17" s="389"/>
      <c r="D17" s="389"/>
      <c r="E17" s="389"/>
      <c r="F17" s="389"/>
      <c r="G17" s="389"/>
      <c r="H17" s="389"/>
      <c r="I17" s="389"/>
      <c r="J17" s="389"/>
      <c r="K17" s="389"/>
      <c r="L17" s="389"/>
      <c r="M17" s="389"/>
      <c r="N17" s="389"/>
      <c r="O17" s="389"/>
      <c r="P17" s="389"/>
      <c r="Q17" s="389"/>
      <c r="R17" s="389"/>
      <c r="S17" s="389"/>
      <c r="T17" s="389"/>
      <c r="U17" s="389"/>
      <c r="V17" s="389"/>
      <c r="W17" s="389"/>
      <c r="X17" s="389"/>
      <c r="Y17" s="389"/>
      <c r="Z17" s="389"/>
      <c r="AA17" s="389"/>
      <c r="AB17" s="389"/>
      <c r="AC17" s="389"/>
      <c r="AD17" s="389"/>
      <c r="AE17" s="389"/>
      <c r="AF17" s="389"/>
      <c r="AG17" s="389"/>
      <c r="AH17" s="389"/>
      <c r="AI17" s="389"/>
      <c r="AJ17" s="389"/>
      <c r="AK17" s="389"/>
      <c r="AL17" s="389"/>
      <c r="AM17" s="389"/>
      <c r="AN17" s="389"/>
      <c r="AO17" s="389"/>
      <c r="AP17" s="389"/>
      <c r="AQ17" s="389"/>
      <c r="AR17" s="389"/>
      <c r="AS17" s="389"/>
      <c r="AT17" s="389"/>
      <c r="AU17" s="389"/>
      <c r="AV17" s="389"/>
      <c r="AW17" s="389"/>
      <c r="AX17" s="389"/>
      <c r="AY17" s="389"/>
      <c r="AZ17" s="389"/>
      <c r="BA17" s="389"/>
      <c r="BB17" s="389"/>
      <c r="BC17" s="389"/>
      <c r="BD17" s="389"/>
      <c r="BE17" s="389"/>
      <c r="BF17" s="389"/>
      <c r="BG17" s="389"/>
      <c r="BH17" s="389"/>
      <c r="BI17" s="389"/>
      <c r="BJ17" s="389"/>
      <c r="BK17" s="389"/>
      <c r="BL17" s="389"/>
      <c r="BM17" s="389"/>
      <c r="BN17" s="389"/>
      <c r="BO17" s="389"/>
      <c r="BP17" s="389"/>
      <c r="BQ17" s="389"/>
      <c r="BR17" s="389"/>
      <c r="BS17" s="389"/>
      <c r="BT17" s="389"/>
      <c r="BU17" s="389"/>
      <c r="BV17" s="389"/>
      <c r="BW17" s="389"/>
      <c r="BX17" s="389"/>
      <c r="BY17" s="389"/>
      <c r="BZ17" s="389"/>
      <c r="CA17" s="389"/>
      <c r="CB17" s="389"/>
      <c r="CC17" s="389"/>
      <c r="CD17" s="389"/>
      <c r="CE17" s="389"/>
      <c r="CF17" s="389"/>
      <c r="CG17" s="389"/>
      <c r="CH17" s="389"/>
      <c r="CI17" s="389"/>
      <c r="CJ17" s="389"/>
      <c r="CK17" s="389"/>
      <c r="CL17" s="389"/>
      <c r="CM17" s="389"/>
      <c r="CN17" s="389"/>
      <c r="CO17" s="389"/>
      <c r="CP17" s="389"/>
      <c r="CQ17" s="389"/>
      <c r="CR17" s="389"/>
      <c r="CS17" s="389"/>
      <c r="CT17" s="389"/>
      <c r="CU17" s="389"/>
      <c r="CV17" s="389"/>
      <c r="CW17" s="389"/>
      <c r="CX17" s="389"/>
      <c r="CY17" s="389"/>
      <c r="CZ17" s="389"/>
      <c r="DA17" s="389"/>
      <c r="DB17" s="389"/>
      <c r="DC17" s="389"/>
      <c r="DD17" s="389"/>
      <c r="DE17" s="389"/>
      <c r="DF17" s="292"/>
      <c r="DG17" s="292"/>
      <c r="DH17" s="292"/>
      <c r="DI17" s="292"/>
      <c r="DJ17" s="292"/>
      <c r="DK17" s="292"/>
      <c r="DL17" s="292"/>
      <c r="DM17" s="292"/>
      <c r="DN17" s="292"/>
      <c r="DO17" s="292"/>
      <c r="DP17" s="292"/>
      <c r="DQ17" s="292"/>
      <c r="DR17" s="292"/>
      <c r="DS17" s="292"/>
      <c r="DT17" s="292"/>
      <c r="DU17" s="292"/>
      <c r="DV17" s="292"/>
      <c r="DW17" s="292"/>
    </row>
    <row r="18" spans="1:351" s="291" customFormat="1" ht="13" x14ac:dyDescent="0.2">
      <c r="A18" s="388"/>
      <c r="B18" s="389"/>
      <c r="C18" s="389"/>
      <c r="D18" s="389"/>
      <c r="E18" s="389"/>
      <c r="F18" s="389"/>
      <c r="G18" s="389"/>
      <c r="H18" s="389"/>
      <c r="I18" s="389"/>
      <c r="J18" s="389"/>
      <c r="K18" s="389"/>
      <c r="L18" s="389"/>
      <c r="M18" s="389"/>
      <c r="N18" s="389"/>
      <c r="O18" s="389"/>
      <c r="P18" s="389"/>
      <c r="Q18" s="389"/>
      <c r="R18" s="389"/>
      <c r="S18" s="389"/>
      <c r="T18" s="389"/>
      <c r="U18" s="389"/>
      <c r="V18" s="389"/>
      <c r="W18" s="389"/>
      <c r="X18" s="389"/>
      <c r="Y18" s="389"/>
      <c r="Z18" s="389"/>
      <c r="AA18" s="389"/>
      <c r="AB18" s="389"/>
      <c r="AC18" s="389"/>
      <c r="AD18" s="389"/>
      <c r="AE18" s="389"/>
      <c r="AF18" s="389"/>
      <c r="AG18" s="389"/>
      <c r="AH18" s="389"/>
      <c r="AI18" s="389"/>
      <c r="AJ18" s="389"/>
      <c r="AK18" s="389"/>
      <c r="AL18" s="389"/>
      <c r="AM18" s="389"/>
      <c r="AN18" s="389"/>
      <c r="AO18" s="389"/>
      <c r="AP18" s="389"/>
      <c r="AQ18" s="389"/>
      <c r="AR18" s="389"/>
      <c r="AS18" s="389"/>
      <c r="AT18" s="389"/>
      <c r="AU18" s="389"/>
      <c r="AV18" s="389"/>
      <c r="AW18" s="389"/>
      <c r="AX18" s="389"/>
      <c r="AY18" s="389"/>
      <c r="AZ18" s="389"/>
      <c r="BA18" s="389"/>
      <c r="BB18" s="389"/>
      <c r="BC18" s="389"/>
      <c r="BD18" s="389"/>
      <c r="BE18" s="389"/>
      <c r="BF18" s="389"/>
      <c r="BG18" s="389"/>
      <c r="BH18" s="389"/>
      <c r="BI18" s="389"/>
      <c r="BJ18" s="389"/>
      <c r="BK18" s="389"/>
      <c r="BL18" s="389"/>
      <c r="BM18" s="389"/>
      <c r="BN18" s="389"/>
      <c r="BO18" s="389"/>
      <c r="BP18" s="389"/>
      <c r="BQ18" s="389"/>
      <c r="BR18" s="389"/>
      <c r="BS18" s="389"/>
      <c r="BT18" s="389"/>
      <c r="BU18" s="389"/>
      <c r="BV18" s="389"/>
      <c r="BW18" s="389"/>
      <c r="BX18" s="389"/>
      <c r="BY18" s="389"/>
      <c r="BZ18" s="389"/>
      <c r="CA18" s="389"/>
      <c r="CB18" s="389"/>
      <c r="CC18" s="389"/>
      <c r="CD18" s="389"/>
      <c r="CE18" s="389"/>
      <c r="CF18" s="389"/>
      <c r="CG18" s="389"/>
      <c r="CH18" s="389"/>
      <c r="CI18" s="389"/>
      <c r="CJ18" s="389"/>
      <c r="CK18" s="389"/>
      <c r="CL18" s="389"/>
      <c r="CM18" s="389"/>
      <c r="CN18" s="389"/>
      <c r="CO18" s="389"/>
      <c r="CP18" s="389"/>
      <c r="CQ18" s="389"/>
      <c r="CR18" s="389"/>
      <c r="CS18" s="389"/>
      <c r="CT18" s="389"/>
      <c r="CU18" s="389"/>
      <c r="CV18" s="389"/>
      <c r="CW18" s="389"/>
      <c r="CX18" s="389"/>
      <c r="CY18" s="389"/>
      <c r="CZ18" s="389"/>
      <c r="DA18" s="389"/>
      <c r="DB18" s="389"/>
      <c r="DC18" s="389"/>
      <c r="DD18" s="389"/>
      <c r="DE18" s="389"/>
      <c r="DF18" s="292"/>
      <c r="DG18" s="292"/>
      <c r="DH18" s="292"/>
      <c r="DI18" s="292"/>
      <c r="DJ18" s="292"/>
      <c r="DK18" s="292"/>
      <c r="DL18" s="292"/>
      <c r="DM18" s="292"/>
      <c r="DN18" s="292"/>
      <c r="DO18" s="292"/>
      <c r="DP18" s="292"/>
      <c r="DQ18" s="292"/>
      <c r="DR18" s="292"/>
      <c r="DS18" s="292"/>
      <c r="DT18" s="292"/>
      <c r="DU18" s="292"/>
      <c r="DV18" s="292"/>
      <c r="DW18" s="292"/>
    </row>
    <row r="19" spans="1:351" ht="13" x14ac:dyDescent="0.2">
      <c r="DD19" s="388"/>
      <c r="DE19" s="388"/>
    </row>
    <row r="20" spans="1:351" ht="13" x14ac:dyDescent="0.2">
      <c r="DD20" s="388"/>
      <c r="DE20" s="388"/>
    </row>
    <row r="21" spans="1:351" ht="16.5" x14ac:dyDescent="0.2">
      <c r="B21" s="390"/>
      <c r="C21" s="391"/>
      <c r="D21" s="391"/>
      <c r="E21" s="391"/>
      <c r="F21" s="391"/>
      <c r="G21" s="391"/>
      <c r="H21" s="391"/>
      <c r="I21" s="391"/>
      <c r="J21" s="391"/>
      <c r="K21" s="391"/>
      <c r="L21" s="391"/>
      <c r="M21" s="391"/>
      <c r="N21" s="392"/>
      <c r="O21" s="391"/>
      <c r="P21" s="391"/>
      <c r="Q21" s="391"/>
      <c r="R21" s="391"/>
      <c r="S21" s="391"/>
      <c r="T21" s="391"/>
      <c r="U21" s="391"/>
      <c r="V21" s="391"/>
      <c r="W21" s="391"/>
      <c r="X21" s="391"/>
      <c r="Y21" s="391"/>
      <c r="Z21" s="391"/>
      <c r="AA21" s="391"/>
      <c r="AB21" s="391"/>
      <c r="AC21" s="391"/>
      <c r="AD21" s="391"/>
      <c r="AE21" s="391"/>
      <c r="AF21" s="391"/>
      <c r="AG21" s="391"/>
      <c r="AH21" s="391"/>
      <c r="AI21" s="391"/>
      <c r="AJ21" s="391"/>
      <c r="AK21" s="391"/>
      <c r="AL21" s="391"/>
      <c r="AM21" s="391"/>
      <c r="AN21" s="391"/>
      <c r="AO21" s="391"/>
      <c r="AP21" s="391"/>
      <c r="AQ21" s="391"/>
      <c r="AR21" s="391"/>
      <c r="AS21" s="391"/>
      <c r="AT21" s="392"/>
      <c r="AU21" s="391"/>
      <c r="AV21" s="391"/>
      <c r="AW21" s="391"/>
      <c r="AX21" s="391"/>
      <c r="AY21" s="391"/>
      <c r="AZ21" s="391"/>
      <c r="BA21" s="391"/>
      <c r="BB21" s="391"/>
      <c r="BC21" s="391"/>
      <c r="BD21" s="391"/>
      <c r="BE21" s="391"/>
      <c r="BF21" s="392"/>
      <c r="BG21" s="391"/>
      <c r="BH21" s="391"/>
      <c r="BI21" s="391"/>
      <c r="BJ21" s="391"/>
      <c r="BK21" s="391"/>
      <c r="BL21" s="391"/>
      <c r="BM21" s="391"/>
      <c r="BN21" s="391"/>
      <c r="BO21" s="391"/>
      <c r="BP21" s="391"/>
      <c r="BQ21" s="391"/>
      <c r="BR21" s="392"/>
      <c r="BS21" s="391"/>
      <c r="BT21" s="391"/>
      <c r="BU21" s="391"/>
      <c r="BV21" s="391"/>
      <c r="BW21" s="391"/>
      <c r="BX21" s="391"/>
      <c r="BY21" s="391"/>
      <c r="BZ21" s="391"/>
      <c r="CA21" s="391"/>
      <c r="CB21" s="391"/>
      <c r="CC21" s="391"/>
      <c r="CD21" s="392"/>
      <c r="CE21" s="391"/>
      <c r="CF21" s="391"/>
      <c r="CG21" s="391"/>
      <c r="CH21" s="391"/>
      <c r="CI21" s="391"/>
      <c r="CJ21" s="391"/>
      <c r="CK21" s="391"/>
      <c r="CL21" s="391"/>
      <c r="CM21" s="391"/>
      <c r="CN21" s="391"/>
      <c r="CO21" s="391"/>
      <c r="CP21" s="392"/>
      <c r="CQ21" s="391"/>
      <c r="CR21" s="391"/>
      <c r="CS21" s="391"/>
      <c r="CT21" s="391"/>
      <c r="CU21" s="391"/>
      <c r="CV21" s="391"/>
      <c r="CW21" s="391"/>
      <c r="CX21" s="391"/>
      <c r="CY21" s="391"/>
      <c r="CZ21" s="391"/>
      <c r="DA21" s="391"/>
      <c r="DB21" s="392"/>
      <c r="DC21" s="391"/>
      <c r="DD21" s="393"/>
      <c r="DE21" s="388"/>
      <c r="MM21" s="394"/>
    </row>
    <row r="22" spans="1:351" ht="16.5" x14ac:dyDescent="0.2">
      <c r="B22" s="395"/>
      <c r="MM22" s="394"/>
    </row>
    <row r="23" spans="1:351" ht="13" x14ac:dyDescent="0.2">
      <c r="B23" s="395"/>
    </row>
    <row r="24" spans="1:351" ht="13" x14ac:dyDescent="0.2">
      <c r="B24" s="395"/>
    </row>
    <row r="25" spans="1:351" ht="13" x14ac:dyDescent="0.2">
      <c r="B25" s="395"/>
    </row>
    <row r="26" spans="1:351" ht="13" x14ac:dyDescent="0.2">
      <c r="B26" s="395"/>
    </row>
    <row r="27" spans="1:351" ht="13" x14ac:dyDescent="0.2">
      <c r="B27" s="395"/>
    </row>
    <row r="28" spans="1:351" ht="13" x14ac:dyDescent="0.2">
      <c r="B28" s="395"/>
    </row>
    <row r="29" spans="1:351" ht="13" x14ac:dyDescent="0.2">
      <c r="B29" s="395"/>
    </row>
    <row r="30" spans="1:351" ht="13" x14ac:dyDescent="0.2">
      <c r="B30" s="395"/>
    </row>
    <row r="31" spans="1:351" ht="13" x14ac:dyDescent="0.2">
      <c r="B31" s="395"/>
    </row>
    <row r="32" spans="1:351" ht="13" x14ac:dyDescent="0.2">
      <c r="B32" s="395"/>
    </row>
    <row r="33" spans="2:109" ht="13" x14ac:dyDescent="0.2">
      <c r="B33" s="395"/>
    </row>
    <row r="34" spans="2:109" ht="13" x14ac:dyDescent="0.2">
      <c r="B34" s="395"/>
    </row>
    <row r="35" spans="2:109" ht="13" x14ac:dyDescent="0.2">
      <c r="B35" s="395"/>
    </row>
    <row r="36" spans="2:109" ht="13" x14ac:dyDescent="0.2">
      <c r="B36" s="395"/>
    </row>
    <row r="37" spans="2:109" ht="13" x14ac:dyDescent="0.2">
      <c r="B37" s="395"/>
    </row>
    <row r="38" spans="2:109" ht="13" x14ac:dyDescent="0.2">
      <c r="B38" s="395"/>
    </row>
    <row r="39" spans="2:109" ht="13" x14ac:dyDescent="0.2">
      <c r="B39" s="397"/>
      <c r="C39" s="398"/>
      <c r="D39" s="398"/>
      <c r="E39" s="398"/>
      <c r="F39" s="398"/>
      <c r="G39" s="398"/>
      <c r="H39" s="398"/>
      <c r="I39" s="398"/>
      <c r="J39" s="398"/>
      <c r="K39" s="398"/>
      <c r="L39" s="398"/>
      <c r="M39" s="398"/>
      <c r="N39" s="398"/>
      <c r="O39" s="398"/>
      <c r="P39" s="398"/>
      <c r="Q39" s="398"/>
      <c r="R39" s="398"/>
      <c r="S39" s="398"/>
      <c r="T39" s="398"/>
      <c r="U39" s="398"/>
      <c r="V39" s="398"/>
      <c r="W39" s="398"/>
      <c r="X39" s="398"/>
      <c r="Y39" s="398"/>
      <c r="Z39" s="398"/>
      <c r="AA39" s="398"/>
      <c r="AB39" s="398"/>
      <c r="AC39" s="398"/>
      <c r="AD39" s="398"/>
      <c r="AE39" s="398"/>
      <c r="AF39" s="398"/>
      <c r="AG39" s="398"/>
      <c r="AH39" s="398"/>
      <c r="AI39" s="398"/>
      <c r="AJ39" s="398"/>
      <c r="AK39" s="398"/>
      <c r="AL39" s="398"/>
      <c r="AM39" s="398"/>
      <c r="AN39" s="398"/>
      <c r="AO39" s="398"/>
      <c r="AP39" s="398"/>
      <c r="AQ39" s="398"/>
      <c r="AR39" s="398"/>
      <c r="AS39" s="398"/>
      <c r="AT39" s="398"/>
      <c r="AU39" s="398"/>
      <c r="AV39" s="398"/>
      <c r="AW39" s="398"/>
      <c r="AX39" s="398"/>
      <c r="AY39" s="398"/>
      <c r="AZ39" s="398"/>
      <c r="BA39" s="398"/>
      <c r="BB39" s="398"/>
      <c r="BC39" s="398"/>
      <c r="BD39" s="398"/>
      <c r="BE39" s="398"/>
      <c r="BF39" s="398"/>
      <c r="BG39" s="398"/>
      <c r="BH39" s="398"/>
      <c r="BI39" s="398"/>
      <c r="BJ39" s="398"/>
      <c r="BK39" s="398"/>
      <c r="BL39" s="398"/>
      <c r="BM39" s="398"/>
      <c r="BN39" s="398"/>
      <c r="BO39" s="398"/>
      <c r="BP39" s="398"/>
      <c r="BQ39" s="398"/>
      <c r="BR39" s="398"/>
      <c r="BS39" s="398"/>
      <c r="BT39" s="398"/>
      <c r="BU39" s="398"/>
      <c r="BV39" s="398"/>
      <c r="BW39" s="398"/>
      <c r="BX39" s="398"/>
      <c r="BY39" s="398"/>
      <c r="BZ39" s="398"/>
      <c r="CA39" s="398"/>
      <c r="CB39" s="398"/>
      <c r="CC39" s="398"/>
      <c r="CD39" s="398"/>
      <c r="CE39" s="398"/>
      <c r="CF39" s="398"/>
      <c r="CG39" s="398"/>
      <c r="CH39" s="398"/>
      <c r="CI39" s="398"/>
      <c r="CJ39" s="398"/>
      <c r="CK39" s="398"/>
      <c r="CL39" s="398"/>
      <c r="CM39" s="398"/>
      <c r="CN39" s="398"/>
      <c r="CO39" s="398"/>
      <c r="CP39" s="398"/>
      <c r="CQ39" s="398"/>
      <c r="CR39" s="398"/>
      <c r="CS39" s="398"/>
      <c r="CT39" s="398"/>
      <c r="CU39" s="398"/>
      <c r="CV39" s="398"/>
      <c r="CW39" s="398"/>
      <c r="CX39" s="398"/>
      <c r="CY39" s="398"/>
      <c r="CZ39" s="398"/>
      <c r="DA39" s="398"/>
      <c r="DB39" s="398"/>
      <c r="DC39" s="398"/>
      <c r="DD39" s="399"/>
    </row>
    <row r="40" spans="2:109" ht="13" x14ac:dyDescent="0.2">
      <c r="B40" s="400"/>
      <c r="DD40" s="400"/>
      <c r="DE40" s="388"/>
    </row>
    <row r="41" spans="2:109" ht="16.5" x14ac:dyDescent="0.2">
      <c r="B41" s="401" t="s">
        <v>592</v>
      </c>
      <c r="C41" s="391"/>
      <c r="D41" s="391"/>
      <c r="E41" s="391"/>
      <c r="F41" s="391"/>
      <c r="G41" s="391"/>
      <c r="H41" s="391"/>
      <c r="I41" s="391"/>
      <c r="J41" s="391"/>
      <c r="K41" s="391"/>
      <c r="L41" s="391"/>
      <c r="M41" s="391"/>
      <c r="N41" s="391"/>
      <c r="O41" s="391"/>
      <c r="P41" s="391"/>
      <c r="Q41" s="391"/>
      <c r="R41" s="391"/>
      <c r="S41" s="391"/>
      <c r="T41" s="391"/>
      <c r="U41" s="391"/>
      <c r="V41" s="391"/>
      <c r="W41" s="391"/>
      <c r="X41" s="391"/>
      <c r="Y41" s="391"/>
      <c r="Z41" s="391"/>
      <c r="AA41" s="391"/>
      <c r="AB41" s="391"/>
      <c r="AC41" s="391"/>
      <c r="AD41" s="391"/>
      <c r="AE41" s="391"/>
      <c r="AF41" s="391"/>
      <c r="AG41" s="391"/>
      <c r="AH41" s="391"/>
      <c r="AI41" s="391"/>
      <c r="AJ41" s="391"/>
      <c r="AK41" s="391"/>
      <c r="AL41" s="391"/>
      <c r="AM41" s="391"/>
      <c r="AN41" s="391"/>
      <c r="AO41" s="391"/>
      <c r="AP41" s="391"/>
      <c r="AQ41" s="391"/>
      <c r="AR41" s="391"/>
      <c r="AS41" s="391"/>
      <c r="AT41" s="391"/>
      <c r="AU41" s="391"/>
      <c r="AV41" s="391"/>
      <c r="AW41" s="391"/>
      <c r="AX41" s="391"/>
      <c r="AY41" s="391"/>
      <c r="AZ41" s="391"/>
      <c r="BA41" s="391"/>
      <c r="BB41" s="391"/>
      <c r="BC41" s="391"/>
      <c r="BD41" s="391"/>
      <c r="BE41" s="391"/>
      <c r="BF41" s="391"/>
      <c r="BG41" s="391"/>
      <c r="BH41" s="391"/>
      <c r="BI41" s="391"/>
      <c r="BJ41" s="391"/>
      <c r="BK41" s="391"/>
      <c r="BL41" s="391"/>
      <c r="BM41" s="391"/>
      <c r="BN41" s="391"/>
      <c r="BO41" s="391"/>
      <c r="BP41" s="391"/>
      <c r="BQ41" s="391"/>
      <c r="BR41" s="391"/>
      <c r="BS41" s="391"/>
      <c r="BT41" s="391"/>
      <c r="BU41" s="391"/>
      <c r="BV41" s="391"/>
      <c r="BW41" s="391"/>
      <c r="BX41" s="391"/>
      <c r="BY41" s="391"/>
      <c r="BZ41" s="391"/>
      <c r="CA41" s="391"/>
      <c r="CB41" s="391"/>
      <c r="CC41" s="391"/>
      <c r="CD41" s="391"/>
      <c r="CE41" s="391"/>
      <c r="CF41" s="391"/>
      <c r="CG41" s="391"/>
      <c r="CH41" s="391"/>
      <c r="CI41" s="391"/>
      <c r="CJ41" s="391"/>
      <c r="CK41" s="391"/>
      <c r="CL41" s="391"/>
      <c r="CM41" s="391"/>
      <c r="CN41" s="391"/>
      <c r="CO41" s="391"/>
      <c r="CP41" s="391"/>
      <c r="CQ41" s="391"/>
      <c r="CR41" s="391"/>
      <c r="CS41" s="391"/>
      <c r="CT41" s="391"/>
      <c r="CU41" s="391"/>
      <c r="CV41" s="391"/>
      <c r="CW41" s="391"/>
      <c r="CX41" s="391"/>
      <c r="CY41" s="391"/>
      <c r="CZ41" s="391"/>
      <c r="DA41" s="391"/>
      <c r="DB41" s="391"/>
      <c r="DC41" s="391"/>
      <c r="DD41" s="393"/>
    </row>
    <row r="42" spans="2:109" ht="13" x14ac:dyDescent="0.2">
      <c r="B42" s="395"/>
      <c r="G42" s="402"/>
      <c r="I42" s="403"/>
      <c r="J42" s="403"/>
      <c r="K42" s="403"/>
      <c r="AM42" s="402"/>
      <c r="AN42" s="402" t="s">
        <v>593</v>
      </c>
      <c r="AP42" s="403"/>
      <c r="AQ42" s="403"/>
      <c r="AR42" s="403"/>
      <c r="AY42" s="402"/>
      <c r="BA42" s="403"/>
      <c r="BB42" s="403"/>
      <c r="BC42" s="403"/>
      <c r="BK42" s="402"/>
      <c r="BM42" s="403"/>
      <c r="BN42" s="403"/>
      <c r="BO42" s="403"/>
      <c r="BW42" s="402"/>
      <c r="BY42" s="403"/>
      <c r="BZ42" s="403"/>
      <c r="CA42" s="403"/>
      <c r="CI42" s="402"/>
      <c r="CK42" s="403"/>
      <c r="CL42" s="403"/>
      <c r="CM42" s="403"/>
      <c r="CU42" s="402"/>
      <c r="CW42" s="403"/>
      <c r="CX42" s="403"/>
      <c r="CY42" s="403"/>
    </row>
    <row r="43" spans="2:109" ht="13.5" customHeight="1" x14ac:dyDescent="0.2">
      <c r="B43" s="395"/>
      <c r="AN43" s="1310" t="s">
        <v>601</v>
      </c>
      <c r="AO43" s="1311"/>
      <c r="AP43" s="1311"/>
      <c r="AQ43" s="1311"/>
      <c r="AR43" s="1311"/>
      <c r="AS43" s="1311"/>
      <c r="AT43" s="1311"/>
      <c r="AU43" s="1311"/>
      <c r="AV43" s="1311"/>
      <c r="AW43" s="1311"/>
      <c r="AX43" s="1311"/>
      <c r="AY43" s="1311"/>
      <c r="AZ43" s="1311"/>
      <c r="BA43" s="1311"/>
      <c r="BB43" s="1311"/>
      <c r="BC43" s="1311"/>
      <c r="BD43" s="1311"/>
      <c r="BE43" s="1311"/>
      <c r="BF43" s="1311"/>
      <c r="BG43" s="1311"/>
      <c r="BH43" s="1311"/>
      <c r="BI43" s="1311"/>
      <c r="BJ43" s="1311"/>
      <c r="BK43" s="1311"/>
      <c r="BL43" s="1311"/>
      <c r="BM43" s="1311"/>
      <c r="BN43" s="1311"/>
      <c r="BO43" s="1311"/>
      <c r="BP43" s="1311"/>
      <c r="BQ43" s="1311"/>
      <c r="BR43" s="1311"/>
      <c r="BS43" s="1311"/>
      <c r="BT43" s="1311"/>
      <c r="BU43" s="1311"/>
      <c r="BV43" s="1311"/>
      <c r="BW43" s="1311"/>
      <c r="BX43" s="1311"/>
      <c r="BY43" s="1311"/>
      <c r="BZ43" s="1311"/>
      <c r="CA43" s="1311"/>
      <c r="CB43" s="1311"/>
      <c r="CC43" s="1311"/>
      <c r="CD43" s="1311"/>
      <c r="CE43" s="1311"/>
      <c r="CF43" s="1311"/>
      <c r="CG43" s="1311"/>
      <c r="CH43" s="1311"/>
      <c r="CI43" s="1311"/>
      <c r="CJ43" s="1311"/>
      <c r="CK43" s="1311"/>
      <c r="CL43" s="1311"/>
      <c r="CM43" s="1311"/>
      <c r="CN43" s="1311"/>
      <c r="CO43" s="1311"/>
      <c r="CP43" s="1311"/>
      <c r="CQ43" s="1311"/>
      <c r="CR43" s="1311"/>
      <c r="CS43" s="1311"/>
      <c r="CT43" s="1311"/>
      <c r="CU43" s="1311"/>
      <c r="CV43" s="1311"/>
      <c r="CW43" s="1311"/>
      <c r="CX43" s="1311"/>
      <c r="CY43" s="1311"/>
      <c r="CZ43" s="1311"/>
      <c r="DA43" s="1311"/>
      <c r="DB43" s="1311"/>
      <c r="DC43" s="1312"/>
    </row>
    <row r="44" spans="2:109" ht="13" x14ac:dyDescent="0.2">
      <c r="B44" s="395"/>
      <c r="AN44" s="1313"/>
      <c r="AO44" s="1314"/>
      <c r="AP44" s="1314"/>
      <c r="AQ44" s="1314"/>
      <c r="AR44" s="1314"/>
      <c r="AS44" s="1314"/>
      <c r="AT44" s="1314"/>
      <c r="AU44" s="1314"/>
      <c r="AV44" s="1314"/>
      <c r="AW44" s="1314"/>
      <c r="AX44" s="1314"/>
      <c r="AY44" s="1314"/>
      <c r="AZ44" s="1314"/>
      <c r="BA44" s="1314"/>
      <c r="BB44" s="1314"/>
      <c r="BC44" s="1314"/>
      <c r="BD44" s="1314"/>
      <c r="BE44" s="1314"/>
      <c r="BF44" s="1314"/>
      <c r="BG44" s="1314"/>
      <c r="BH44" s="1314"/>
      <c r="BI44" s="1314"/>
      <c r="BJ44" s="1314"/>
      <c r="BK44" s="1314"/>
      <c r="BL44" s="1314"/>
      <c r="BM44" s="1314"/>
      <c r="BN44" s="1314"/>
      <c r="BO44" s="1314"/>
      <c r="BP44" s="1314"/>
      <c r="BQ44" s="1314"/>
      <c r="BR44" s="1314"/>
      <c r="BS44" s="1314"/>
      <c r="BT44" s="1314"/>
      <c r="BU44" s="1314"/>
      <c r="BV44" s="1314"/>
      <c r="BW44" s="1314"/>
      <c r="BX44" s="1314"/>
      <c r="BY44" s="1314"/>
      <c r="BZ44" s="1314"/>
      <c r="CA44" s="1314"/>
      <c r="CB44" s="1314"/>
      <c r="CC44" s="1314"/>
      <c r="CD44" s="1314"/>
      <c r="CE44" s="1314"/>
      <c r="CF44" s="1314"/>
      <c r="CG44" s="1314"/>
      <c r="CH44" s="1314"/>
      <c r="CI44" s="1314"/>
      <c r="CJ44" s="1314"/>
      <c r="CK44" s="1314"/>
      <c r="CL44" s="1314"/>
      <c r="CM44" s="1314"/>
      <c r="CN44" s="1314"/>
      <c r="CO44" s="1314"/>
      <c r="CP44" s="1314"/>
      <c r="CQ44" s="1314"/>
      <c r="CR44" s="1314"/>
      <c r="CS44" s="1314"/>
      <c r="CT44" s="1314"/>
      <c r="CU44" s="1314"/>
      <c r="CV44" s="1314"/>
      <c r="CW44" s="1314"/>
      <c r="CX44" s="1314"/>
      <c r="CY44" s="1314"/>
      <c r="CZ44" s="1314"/>
      <c r="DA44" s="1314"/>
      <c r="DB44" s="1314"/>
      <c r="DC44" s="1315"/>
    </row>
    <row r="45" spans="2:109" ht="13" x14ac:dyDescent="0.2">
      <c r="B45" s="395"/>
      <c r="AN45" s="1313"/>
      <c r="AO45" s="1314"/>
      <c r="AP45" s="1314"/>
      <c r="AQ45" s="1314"/>
      <c r="AR45" s="1314"/>
      <c r="AS45" s="1314"/>
      <c r="AT45" s="1314"/>
      <c r="AU45" s="1314"/>
      <c r="AV45" s="1314"/>
      <c r="AW45" s="1314"/>
      <c r="AX45" s="1314"/>
      <c r="AY45" s="1314"/>
      <c r="AZ45" s="1314"/>
      <c r="BA45" s="1314"/>
      <c r="BB45" s="1314"/>
      <c r="BC45" s="1314"/>
      <c r="BD45" s="1314"/>
      <c r="BE45" s="1314"/>
      <c r="BF45" s="1314"/>
      <c r="BG45" s="1314"/>
      <c r="BH45" s="1314"/>
      <c r="BI45" s="1314"/>
      <c r="BJ45" s="1314"/>
      <c r="BK45" s="1314"/>
      <c r="BL45" s="1314"/>
      <c r="BM45" s="1314"/>
      <c r="BN45" s="1314"/>
      <c r="BO45" s="1314"/>
      <c r="BP45" s="1314"/>
      <c r="BQ45" s="1314"/>
      <c r="BR45" s="1314"/>
      <c r="BS45" s="1314"/>
      <c r="BT45" s="1314"/>
      <c r="BU45" s="1314"/>
      <c r="BV45" s="1314"/>
      <c r="BW45" s="1314"/>
      <c r="BX45" s="1314"/>
      <c r="BY45" s="1314"/>
      <c r="BZ45" s="1314"/>
      <c r="CA45" s="1314"/>
      <c r="CB45" s="1314"/>
      <c r="CC45" s="1314"/>
      <c r="CD45" s="1314"/>
      <c r="CE45" s="1314"/>
      <c r="CF45" s="1314"/>
      <c r="CG45" s="1314"/>
      <c r="CH45" s="1314"/>
      <c r="CI45" s="1314"/>
      <c r="CJ45" s="1314"/>
      <c r="CK45" s="1314"/>
      <c r="CL45" s="1314"/>
      <c r="CM45" s="1314"/>
      <c r="CN45" s="1314"/>
      <c r="CO45" s="1314"/>
      <c r="CP45" s="1314"/>
      <c r="CQ45" s="1314"/>
      <c r="CR45" s="1314"/>
      <c r="CS45" s="1314"/>
      <c r="CT45" s="1314"/>
      <c r="CU45" s="1314"/>
      <c r="CV45" s="1314"/>
      <c r="CW45" s="1314"/>
      <c r="CX45" s="1314"/>
      <c r="CY45" s="1314"/>
      <c r="CZ45" s="1314"/>
      <c r="DA45" s="1314"/>
      <c r="DB45" s="1314"/>
      <c r="DC45" s="1315"/>
    </row>
    <row r="46" spans="2:109" ht="13" x14ac:dyDescent="0.2">
      <c r="B46" s="395"/>
      <c r="AN46" s="1313"/>
      <c r="AO46" s="1314"/>
      <c r="AP46" s="1314"/>
      <c r="AQ46" s="1314"/>
      <c r="AR46" s="1314"/>
      <c r="AS46" s="1314"/>
      <c r="AT46" s="1314"/>
      <c r="AU46" s="1314"/>
      <c r="AV46" s="1314"/>
      <c r="AW46" s="1314"/>
      <c r="AX46" s="1314"/>
      <c r="AY46" s="1314"/>
      <c r="AZ46" s="1314"/>
      <c r="BA46" s="1314"/>
      <c r="BB46" s="1314"/>
      <c r="BC46" s="1314"/>
      <c r="BD46" s="1314"/>
      <c r="BE46" s="1314"/>
      <c r="BF46" s="1314"/>
      <c r="BG46" s="1314"/>
      <c r="BH46" s="1314"/>
      <c r="BI46" s="1314"/>
      <c r="BJ46" s="1314"/>
      <c r="BK46" s="1314"/>
      <c r="BL46" s="1314"/>
      <c r="BM46" s="1314"/>
      <c r="BN46" s="1314"/>
      <c r="BO46" s="1314"/>
      <c r="BP46" s="1314"/>
      <c r="BQ46" s="1314"/>
      <c r="BR46" s="1314"/>
      <c r="BS46" s="1314"/>
      <c r="BT46" s="1314"/>
      <c r="BU46" s="1314"/>
      <c r="BV46" s="1314"/>
      <c r="BW46" s="1314"/>
      <c r="BX46" s="1314"/>
      <c r="BY46" s="1314"/>
      <c r="BZ46" s="1314"/>
      <c r="CA46" s="1314"/>
      <c r="CB46" s="1314"/>
      <c r="CC46" s="1314"/>
      <c r="CD46" s="1314"/>
      <c r="CE46" s="1314"/>
      <c r="CF46" s="1314"/>
      <c r="CG46" s="1314"/>
      <c r="CH46" s="1314"/>
      <c r="CI46" s="1314"/>
      <c r="CJ46" s="1314"/>
      <c r="CK46" s="1314"/>
      <c r="CL46" s="1314"/>
      <c r="CM46" s="1314"/>
      <c r="CN46" s="1314"/>
      <c r="CO46" s="1314"/>
      <c r="CP46" s="1314"/>
      <c r="CQ46" s="1314"/>
      <c r="CR46" s="1314"/>
      <c r="CS46" s="1314"/>
      <c r="CT46" s="1314"/>
      <c r="CU46" s="1314"/>
      <c r="CV46" s="1314"/>
      <c r="CW46" s="1314"/>
      <c r="CX46" s="1314"/>
      <c r="CY46" s="1314"/>
      <c r="CZ46" s="1314"/>
      <c r="DA46" s="1314"/>
      <c r="DB46" s="1314"/>
      <c r="DC46" s="1315"/>
    </row>
    <row r="47" spans="2:109" ht="13" x14ac:dyDescent="0.2">
      <c r="B47" s="395"/>
      <c r="AN47" s="1316"/>
      <c r="AO47" s="1317"/>
      <c r="AP47" s="1317"/>
      <c r="AQ47" s="1317"/>
      <c r="AR47" s="1317"/>
      <c r="AS47" s="1317"/>
      <c r="AT47" s="1317"/>
      <c r="AU47" s="1317"/>
      <c r="AV47" s="1317"/>
      <c r="AW47" s="1317"/>
      <c r="AX47" s="1317"/>
      <c r="AY47" s="1317"/>
      <c r="AZ47" s="1317"/>
      <c r="BA47" s="1317"/>
      <c r="BB47" s="1317"/>
      <c r="BC47" s="1317"/>
      <c r="BD47" s="1317"/>
      <c r="BE47" s="1317"/>
      <c r="BF47" s="1317"/>
      <c r="BG47" s="1317"/>
      <c r="BH47" s="1317"/>
      <c r="BI47" s="1317"/>
      <c r="BJ47" s="1317"/>
      <c r="BK47" s="1317"/>
      <c r="BL47" s="1317"/>
      <c r="BM47" s="1317"/>
      <c r="BN47" s="1317"/>
      <c r="BO47" s="1317"/>
      <c r="BP47" s="1317"/>
      <c r="BQ47" s="1317"/>
      <c r="BR47" s="1317"/>
      <c r="BS47" s="1317"/>
      <c r="BT47" s="1317"/>
      <c r="BU47" s="1317"/>
      <c r="BV47" s="1317"/>
      <c r="BW47" s="1317"/>
      <c r="BX47" s="1317"/>
      <c r="BY47" s="1317"/>
      <c r="BZ47" s="1317"/>
      <c r="CA47" s="1317"/>
      <c r="CB47" s="1317"/>
      <c r="CC47" s="1317"/>
      <c r="CD47" s="1317"/>
      <c r="CE47" s="1317"/>
      <c r="CF47" s="1317"/>
      <c r="CG47" s="1317"/>
      <c r="CH47" s="1317"/>
      <c r="CI47" s="1317"/>
      <c r="CJ47" s="1317"/>
      <c r="CK47" s="1317"/>
      <c r="CL47" s="1317"/>
      <c r="CM47" s="1317"/>
      <c r="CN47" s="1317"/>
      <c r="CO47" s="1317"/>
      <c r="CP47" s="1317"/>
      <c r="CQ47" s="1317"/>
      <c r="CR47" s="1317"/>
      <c r="CS47" s="1317"/>
      <c r="CT47" s="1317"/>
      <c r="CU47" s="1317"/>
      <c r="CV47" s="1317"/>
      <c r="CW47" s="1317"/>
      <c r="CX47" s="1317"/>
      <c r="CY47" s="1317"/>
      <c r="CZ47" s="1317"/>
      <c r="DA47" s="1317"/>
      <c r="DB47" s="1317"/>
      <c r="DC47" s="1318"/>
    </row>
    <row r="48" spans="2:109" ht="13" x14ac:dyDescent="0.2">
      <c r="B48" s="395"/>
      <c r="H48" s="404"/>
      <c r="I48" s="404"/>
      <c r="J48" s="404"/>
      <c r="AN48" s="404"/>
      <c r="AO48" s="404"/>
      <c r="AP48" s="404"/>
      <c r="AZ48" s="404"/>
      <c r="BA48" s="404"/>
      <c r="BB48" s="404"/>
      <c r="BL48" s="404"/>
      <c r="BM48" s="404"/>
      <c r="BN48" s="404"/>
      <c r="BX48" s="404"/>
      <c r="BY48" s="404"/>
      <c r="BZ48" s="404"/>
      <c r="CJ48" s="404"/>
      <c r="CK48" s="404"/>
      <c r="CL48" s="404"/>
      <c r="CV48" s="404"/>
      <c r="CW48" s="404"/>
      <c r="CX48" s="404"/>
    </row>
    <row r="49" spans="1:109" ht="13" x14ac:dyDescent="0.2">
      <c r="B49" s="395"/>
      <c r="AN49" s="388" t="s">
        <v>594</v>
      </c>
    </row>
    <row r="50" spans="1:109" ht="13" x14ac:dyDescent="0.2">
      <c r="B50" s="395"/>
      <c r="G50" s="1319"/>
      <c r="H50" s="1319"/>
      <c r="I50" s="1319"/>
      <c r="J50" s="1319"/>
      <c r="K50" s="405"/>
      <c r="L50" s="405"/>
      <c r="M50" s="406"/>
      <c r="N50" s="406"/>
      <c r="AN50" s="1320"/>
      <c r="AO50" s="1321"/>
      <c r="AP50" s="1321"/>
      <c r="AQ50" s="1321"/>
      <c r="AR50" s="1321"/>
      <c r="AS50" s="1321"/>
      <c r="AT50" s="1321"/>
      <c r="AU50" s="1321"/>
      <c r="AV50" s="1321"/>
      <c r="AW50" s="1321"/>
      <c r="AX50" s="1321"/>
      <c r="AY50" s="1321"/>
      <c r="AZ50" s="1321"/>
      <c r="BA50" s="1321"/>
      <c r="BB50" s="1321"/>
      <c r="BC50" s="1321"/>
      <c r="BD50" s="1321"/>
      <c r="BE50" s="1321"/>
      <c r="BF50" s="1321"/>
      <c r="BG50" s="1321"/>
      <c r="BH50" s="1321"/>
      <c r="BI50" s="1321"/>
      <c r="BJ50" s="1321"/>
      <c r="BK50" s="1321"/>
      <c r="BL50" s="1321"/>
      <c r="BM50" s="1321"/>
      <c r="BN50" s="1321"/>
      <c r="BO50" s="1322"/>
      <c r="BP50" s="1323" t="s">
        <v>551</v>
      </c>
      <c r="BQ50" s="1323"/>
      <c r="BR50" s="1323"/>
      <c r="BS50" s="1323"/>
      <c r="BT50" s="1323"/>
      <c r="BU50" s="1323"/>
      <c r="BV50" s="1323"/>
      <c r="BW50" s="1323"/>
      <c r="BX50" s="1323" t="s">
        <v>552</v>
      </c>
      <c r="BY50" s="1323"/>
      <c r="BZ50" s="1323"/>
      <c r="CA50" s="1323"/>
      <c r="CB50" s="1323"/>
      <c r="CC50" s="1323"/>
      <c r="CD50" s="1323"/>
      <c r="CE50" s="1323"/>
      <c r="CF50" s="1323" t="s">
        <v>553</v>
      </c>
      <c r="CG50" s="1323"/>
      <c r="CH50" s="1323"/>
      <c r="CI50" s="1323"/>
      <c r="CJ50" s="1323"/>
      <c r="CK50" s="1323"/>
      <c r="CL50" s="1323"/>
      <c r="CM50" s="1323"/>
      <c r="CN50" s="1323" t="s">
        <v>554</v>
      </c>
      <c r="CO50" s="1323"/>
      <c r="CP50" s="1323"/>
      <c r="CQ50" s="1323"/>
      <c r="CR50" s="1323"/>
      <c r="CS50" s="1323"/>
      <c r="CT50" s="1323"/>
      <c r="CU50" s="1323"/>
      <c r="CV50" s="1323" t="s">
        <v>555</v>
      </c>
      <c r="CW50" s="1323"/>
      <c r="CX50" s="1323"/>
      <c r="CY50" s="1323"/>
      <c r="CZ50" s="1323"/>
      <c r="DA50" s="1323"/>
      <c r="DB50" s="1323"/>
      <c r="DC50" s="1323"/>
    </row>
    <row r="51" spans="1:109" ht="13.5" customHeight="1" x14ac:dyDescent="0.2">
      <c r="B51" s="395"/>
      <c r="G51" s="1324"/>
      <c r="H51" s="1324"/>
      <c r="I51" s="1328"/>
      <c r="J51" s="1328"/>
      <c r="K51" s="1325"/>
      <c r="L51" s="1325"/>
      <c r="M51" s="1325"/>
      <c r="N51" s="1325"/>
      <c r="AM51" s="404"/>
      <c r="AN51" s="1326" t="s">
        <v>595</v>
      </c>
      <c r="AO51" s="1326"/>
      <c r="AP51" s="1326"/>
      <c r="AQ51" s="1326"/>
      <c r="AR51" s="1326"/>
      <c r="AS51" s="1326"/>
      <c r="AT51" s="1326"/>
      <c r="AU51" s="1326"/>
      <c r="AV51" s="1326"/>
      <c r="AW51" s="1326"/>
      <c r="AX51" s="1326"/>
      <c r="AY51" s="1326"/>
      <c r="AZ51" s="1326"/>
      <c r="BA51" s="1326"/>
      <c r="BB51" s="1326" t="s">
        <v>596</v>
      </c>
      <c r="BC51" s="1326"/>
      <c r="BD51" s="1326"/>
      <c r="BE51" s="1326"/>
      <c r="BF51" s="1326"/>
      <c r="BG51" s="1326"/>
      <c r="BH51" s="1326"/>
      <c r="BI51" s="1326"/>
      <c r="BJ51" s="1326"/>
      <c r="BK51" s="1326"/>
      <c r="BL51" s="1326"/>
      <c r="BM51" s="1326"/>
      <c r="BN51" s="1326"/>
      <c r="BO51" s="1326"/>
      <c r="BP51" s="1327"/>
      <c r="BQ51" s="1309"/>
      <c r="BR51" s="1309"/>
      <c r="BS51" s="1309"/>
      <c r="BT51" s="1309"/>
      <c r="BU51" s="1309"/>
      <c r="BV51" s="1309"/>
      <c r="BW51" s="1309"/>
      <c r="BX51" s="1309"/>
      <c r="BY51" s="1309"/>
      <c r="BZ51" s="1309"/>
      <c r="CA51" s="1309"/>
      <c r="CB51" s="1309"/>
      <c r="CC51" s="1309"/>
      <c r="CD51" s="1309"/>
      <c r="CE51" s="1309"/>
      <c r="CF51" s="1309"/>
      <c r="CG51" s="1309"/>
      <c r="CH51" s="1309"/>
      <c r="CI51" s="1309"/>
      <c r="CJ51" s="1309"/>
      <c r="CK51" s="1309"/>
      <c r="CL51" s="1309"/>
      <c r="CM51" s="1309"/>
      <c r="CN51" s="1309"/>
      <c r="CO51" s="1309"/>
      <c r="CP51" s="1309"/>
      <c r="CQ51" s="1309"/>
      <c r="CR51" s="1309"/>
      <c r="CS51" s="1309"/>
      <c r="CT51" s="1309"/>
      <c r="CU51" s="1309"/>
      <c r="CV51" s="1309"/>
      <c r="CW51" s="1309"/>
      <c r="CX51" s="1309"/>
      <c r="CY51" s="1309"/>
      <c r="CZ51" s="1309"/>
      <c r="DA51" s="1309"/>
      <c r="DB51" s="1309"/>
      <c r="DC51" s="1309"/>
    </row>
    <row r="52" spans="1:109" ht="13" x14ac:dyDescent="0.2">
      <c r="B52" s="395"/>
      <c r="G52" s="1324"/>
      <c r="H52" s="1324"/>
      <c r="I52" s="1328"/>
      <c r="J52" s="1328"/>
      <c r="K52" s="1325"/>
      <c r="L52" s="1325"/>
      <c r="M52" s="1325"/>
      <c r="N52" s="1325"/>
      <c r="AM52" s="404"/>
      <c r="AN52" s="1326"/>
      <c r="AO52" s="1326"/>
      <c r="AP52" s="1326"/>
      <c r="AQ52" s="1326"/>
      <c r="AR52" s="1326"/>
      <c r="AS52" s="1326"/>
      <c r="AT52" s="1326"/>
      <c r="AU52" s="1326"/>
      <c r="AV52" s="1326"/>
      <c r="AW52" s="1326"/>
      <c r="AX52" s="1326"/>
      <c r="AY52" s="1326"/>
      <c r="AZ52" s="1326"/>
      <c r="BA52" s="1326"/>
      <c r="BB52" s="1326"/>
      <c r="BC52" s="1326"/>
      <c r="BD52" s="1326"/>
      <c r="BE52" s="1326"/>
      <c r="BF52" s="1326"/>
      <c r="BG52" s="1326"/>
      <c r="BH52" s="1326"/>
      <c r="BI52" s="1326"/>
      <c r="BJ52" s="1326"/>
      <c r="BK52" s="1326"/>
      <c r="BL52" s="1326"/>
      <c r="BM52" s="1326"/>
      <c r="BN52" s="1326"/>
      <c r="BO52" s="1326"/>
      <c r="BP52" s="1309"/>
      <c r="BQ52" s="1309"/>
      <c r="BR52" s="1309"/>
      <c r="BS52" s="1309"/>
      <c r="BT52" s="1309"/>
      <c r="BU52" s="1309"/>
      <c r="BV52" s="1309"/>
      <c r="BW52" s="1309"/>
      <c r="BX52" s="1309"/>
      <c r="BY52" s="1309"/>
      <c r="BZ52" s="1309"/>
      <c r="CA52" s="1309"/>
      <c r="CB52" s="1309"/>
      <c r="CC52" s="1309"/>
      <c r="CD52" s="1309"/>
      <c r="CE52" s="1309"/>
      <c r="CF52" s="1309"/>
      <c r="CG52" s="1309"/>
      <c r="CH52" s="1309"/>
      <c r="CI52" s="1309"/>
      <c r="CJ52" s="1309"/>
      <c r="CK52" s="1309"/>
      <c r="CL52" s="1309"/>
      <c r="CM52" s="1309"/>
      <c r="CN52" s="1309"/>
      <c r="CO52" s="1309"/>
      <c r="CP52" s="1309"/>
      <c r="CQ52" s="1309"/>
      <c r="CR52" s="1309"/>
      <c r="CS52" s="1309"/>
      <c r="CT52" s="1309"/>
      <c r="CU52" s="1309"/>
      <c r="CV52" s="1309"/>
      <c r="CW52" s="1309"/>
      <c r="CX52" s="1309"/>
      <c r="CY52" s="1309"/>
      <c r="CZ52" s="1309"/>
      <c r="DA52" s="1309"/>
      <c r="DB52" s="1309"/>
      <c r="DC52" s="1309"/>
    </row>
    <row r="53" spans="1:109" ht="13" x14ac:dyDescent="0.2">
      <c r="A53" s="403"/>
      <c r="B53" s="395"/>
      <c r="G53" s="1324"/>
      <c r="H53" s="1324"/>
      <c r="I53" s="1319"/>
      <c r="J53" s="1319"/>
      <c r="K53" s="1325"/>
      <c r="L53" s="1325"/>
      <c r="M53" s="1325"/>
      <c r="N53" s="1325"/>
      <c r="AM53" s="404"/>
      <c r="AN53" s="1326"/>
      <c r="AO53" s="1326"/>
      <c r="AP53" s="1326"/>
      <c r="AQ53" s="1326"/>
      <c r="AR53" s="1326"/>
      <c r="AS53" s="1326"/>
      <c r="AT53" s="1326"/>
      <c r="AU53" s="1326"/>
      <c r="AV53" s="1326"/>
      <c r="AW53" s="1326"/>
      <c r="AX53" s="1326"/>
      <c r="AY53" s="1326"/>
      <c r="AZ53" s="1326"/>
      <c r="BA53" s="1326"/>
      <c r="BB53" s="1326" t="s">
        <v>597</v>
      </c>
      <c r="BC53" s="1326"/>
      <c r="BD53" s="1326"/>
      <c r="BE53" s="1326"/>
      <c r="BF53" s="1326"/>
      <c r="BG53" s="1326"/>
      <c r="BH53" s="1326"/>
      <c r="BI53" s="1326"/>
      <c r="BJ53" s="1326"/>
      <c r="BK53" s="1326"/>
      <c r="BL53" s="1326"/>
      <c r="BM53" s="1326"/>
      <c r="BN53" s="1326"/>
      <c r="BO53" s="1326"/>
      <c r="BP53" s="1327"/>
      <c r="BQ53" s="1309"/>
      <c r="BR53" s="1309"/>
      <c r="BS53" s="1309"/>
      <c r="BT53" s="1309"/>
      <c r="BU53" s="1309"/>
      <c r="BV53" s="1309"/>
      <c r="BW53" s="1309"/>
      <c r="BX53" s="1309">
        <v>62.8</v>
      </c>
      <c r="BY53" s="1309"/>
      <c r="BZ53" s="1309"/>
      <c r="CA53" s="1309"/>
      <c r="CB53" s="1309"/>
      <c r="CC53" s="1309"/>
      <c r="CD53" s="1309"/>
      <c r="CE53" s="1309"/>
      <c r="CF53" s="1309">
        <v>63.9</v>
      </c>
      <c r="CG53" s="1309"/>
      <c r="CH53" s="1309"/>
      <c r="CI53" s="1309"/>
      <c r="CJ53" s="1309"/>
      <c r="CK53" s="1309"/>
      <c r="CL53" s="1309"/>
      <c r="CM53" s="1309"/>
      <c r="CN53" s="1309">
        <v>65.2</v>
      </c>
      <c r="CO53" s="1309"/>
      <c r="CP53" s="1309"/>
      <c r="CQ53" s="1309"/>
      <c r="CR53" s="1309"/>
      <c r="CS53" s="1309"/>
      <c r="CT53" s="1309"/>
      <c r="CU53" s="1309"/>
      <c r="CV53" s="1309">
        <v>66.099999999999994</v>
      </c>
      <c r="CW53" s="1309"/>
      <c r="CX53" s="1309"/>
      <c r="CY53" s="1309"/>
      <c r="CZ53" s="1309"/>
      <c r="DA53" s="1309"/>
      <c r="DB53" s="1309"/>
      <c r="DC53" s="1309"/>
    </row>
    <row r="54" spans="1:109" ht="13" x14ac:dyDescent="0.2">
      <c r="A54" s="403"/>
      <c r="B54" s="395"/>
      <c r="G54" s="1324"/>
      <c r="H54" s="1324"/>
      <c r="I54" s="1319"/>
      <c r="J54" s="1319"/>
      <c r="K54" s="1325"/>
      <c r="L54" s="1325"/>
      <c r="M54" s="1325"/>
      <c r="N54" s="1325"/>
      <c r="AM54" s="404"/>
      <c r="AN54" s="1326"/>
      <c r="AO54" s="1326"/>
      <c r="AP54" s="1326"/>
      <c r="AQ54" s="1326"/>
      <c r="AR54" s="1326"/>
      <c r="AS54" s="1326"/>
      <c r="AT54" s="1326"/>
      <c r="AU54" s="1326"/>
      <c r="AV54" s="1326"/>
      <c r="AW54" s="1326"/>
      <c r="AX54" s="1326"/>
      <c r="AY54" s="1326"/>
      <c r="AZ54" s="1326"/>
      <c r="BA54" s="1326"/>
      <c r="BB54" s="1326"/>
      <c r="BC54" s="1326"/>
      <c r="BD54" s="1326"/>
      <c r="BE54" s="1326"/>
      <c r="BF54" s="1326"/>
      <c r="BG54" s="1326"/>
      <c r="BH54" s="1326"/>
      <c r="BI54" s="1326"/>
      <c r="BJ54" s="1326"/>
      <c r="BK54" s="1326"/>
      <c r="BL54" s="1326"/>
      <c r="BM54" s="1326"/>
      <c r="BN54" s="1326"/>
      <c r="BO54" s="1326"/>
      <c r="BP54" s="1309"/>
      <c r="BQ54" s="1309"/>
      <c r="BR54" s="1309"/>
      <c r="BS54" s="1309"/>
      <c r="BT54" s="1309"/>
      <c r="BU54" s="1309"/>
      <c r="BV54" s="1309"/>
      <c r="BW54" s="1309"/>
      <c r="BX54" s="1309"/>
      <c r="BY54" s="1309"/>
      <c r="BZ54" s="1309"/>
      <c r="CA54" s="1309"/>
      <c r="CB54" s="1309"/>
      <c r="CC54" s="1309"/>
      <c r="CD54" s="1309"/>
      <c r="CE54" s="1309"/>
      <c r="CF54" s="1309"/>
      <c r="CG54" s="1309"/>
      <c r="CH54" s="1309"/>
      <c r="CI54" s="1309"/>
      <c r="CJ54" s="1309"/>
      <c r="CK54" s="1309"/>
      <c r="CL54" s="1309"/>
      <c r="CM54" s="1309"/>
      <c r="CN54" s="1309"/>
      <c r="CO54" s="1309"/>
      <c r="CP54" s="1309"/>
      <c r="CQ54" s="1309"/>
      <c r="CR54" s="1309"/>
      <c r="CS54" s="1309"/>
      <c r="CT54" s="1309"/>
      <c r="CU54" s="1309"/>
      <c r="CV54" s="1309"/>
      <c r="CW54" s="1309"/>
      <c r="CX54" s="1309"/>
      <c r="CY54" s="1309"/>
      <c r="CZ54" s="1309"/>
      <c r="DA54" s="1309"/>
      <c r="DB54" s="1309"/>
      <c r="DC54" s="1309"/>
    </row>
    <row r="55" spans="1:109" ht="13" x14ac:dyDescent="0.2">
      <c r="A55" s="403"/>
      <c r="B55" s="395"/>
      <c r="G55" s="1319"/>
      <c r="H55" s="1319"/>
      <c r="I55" s="1319"/>
      <c r="J55" s="1319"/>
      <c r="K55" s="1325"/>
      <c r="L55" s="1325"/>
      <c r="M55" s="1325"/>
      <c r="N55" s="1325"/>
      <c r="AN55" s="1323" t="s">
        <v>598</v>
      </c>
      <c r="AO55" s="1323"/>
      <c r="AP55" s="1323"/>
      <c r="AQ55" s="1323"/>
      <c r="AR55" s="1323"/>
      <c r="AS55" s="1323"/>
      <c r="AT55" s="1323"/>
      <c r="AU55" s="1323"/>
      <c r="AV55" s="1323"/>
      <c r="AW55" s="1323"/>
      <c r="AX55" s="1323"/>
      <c r="AY55" s="1323"/>
      <c r="AZ55" s="1323"/>
      <c r="BA55" s="1323"/>
      <c r="BB55" s="1326" t="s">
        <v>596</v>
      </c>
      <c r="BC55" s="1326"/>
      <c r="BD55" s="1326"/>
      <c r="BE55" s="1326"/>
      <c r="BF55" s="1326"/>
      <c r="BG55" s="1326"/>
      <c r="BH55" s="1326"/>
      <c r="BI55" s="1326"/>
      <c r="BJ55" s="1326"/>
      <c r="BK55" s="1326"/>
      <c r="BL55" s="1326"/>
      <c r="BM55" s="1326"/>
      <c r="BN55" s="1326"/>
      <c r="BO55" s="1326"/>
      <c r="BP55" s="1327"/>
      <c r="BQ55" s="1309"/>
      <c r="BR55" s="1309"/>
      <c r="BS55" s="1309"/>
      <c r="BT55" s="1309"/>
      <c r="BU55" s="1309"/>
      <c r="BV55" s="1309"/>
      <c r="BW55" s="1309"/>
      <c r="BX55" s="1309">
        <v>32.9</v>
      </c>
      <c r="BY55" s="1309"/>
      <c r="BZ55" s="1309"/>
      <c r="CA55" s="1309"/>
      <c r="CB55" s="1309"/>
      <c r="CC55" s="1309"/>
      <c r="CD55" s="1309"/>
      <c r="CE55" s="1309"/>
      <c r="CF55" s="1309">
        <v>28.5</v>
      </c>
      <c r="CG55" s="1309"/>
      <c r="CH55" s="1309"/>
      <c r="CI55" s="1309"/>
      <c r="CJ55" s="1309"/>
      <c r="CK55" s="1309"/>
      <c r="CL55" s="1309"/>
      <c r="CM55" s="1309"/>
      <c r="CN55" s="1309">
        <v>20.5</v>
      </c>
      <c r="CO55" s="1309"/>
      <c r="CP55" s="1309"/>
      <c r="CQ55" s="1309"/>
      <c r="CR55" s="1309"/>
      <c r="CS55" s="1309"/>
      <c r="CT55" s="1309"/>
      <c r="CU55" s="1309"/>
      <c r="CV55" s="1309">
        <v>21.4</v>
      </c>
      <c r="CW55" s="1309"/>
      <c r="CX55" s="1309"/>
      <c r="CY55" s="1309"/>
      <c r="CZ55" s="1309"/>
      <c r="DA55" s="1309"/>
      <c r="DB55" s="1309"/>
      <c r="DC55" s="1309"/>
    </row>
    <row r="56" spans="1:109" ht="13" x14ac:dyDescent="0.2">
      <c r="A56" s="403"/>
      <c r="B56" s="395"/>
      <c r="G56" s="1319"/>
      <c r="H56" s="1319"/>
      <c r="I56" s="1319"/>
      <c r="J56" s="1319"/>
      <c r="K56" s="1325"/>
      <c r="L56" s="1325"/>
      <c r="M56" s="1325"/>
      <c r="N56" s="1325"/>
      <c r="AN56" s="1323"/>
      <c r="AO56" s="1323"/>
      <c r="AP56" s="1323"/>
      <c r="AQ56" s="1323"/>
      <c r="AR56" s="1323"/>
      <c r="AS56" s="1323"/>
      <c r="AT56" s="1323"/>
      <c r="AU56" s="1323"/>
      <c r="AV56" s="1323"/>
      <c r="AW56" s="1323"/>
      <c r="AX56" s="1323"/>
      <c r="AY56" s="1323"/>
      <c r="AZ56" s="1323"/>
      <c r="BA56" s="1323"/>
      <c r="BB56" s="1326"/>
      <c r="BC56" s="1326"/>
      <c r="BD56" s="1326"/>
      <c r="BE56" s="1326"/>
      <c r="BF56" s="1326"/>
      <c r="BG56" s="1326"/>
      <c r="BH56" s="1326"/>
      <c r="BI56" s="1326"/>
      <c r="BJ56" s="1326"/>
      <c r="BK56" s="1326"/>
      <c r="BL56" s="1326"/>
      <c r="BM56" s="1326"/>
      <c r="BN56" s="1326"/>
      <c r="BO56" s="1326"/>
      <c r="BP56" s="1309"/>
      <c r="BQ56" s="1309"/>
      <c r="BR56" s="1309"/>
      <c r="BS56" s="1309"/>
      <c r="BT56" s="1309"/>
      <c r="BU56" s="1309"/>
      <c r="BV56" s="1309"/>
      <c r="BW56" s="1309"/>
      <c r="BX56" s="1309"/>
      <c r="BY56" s="1309"/>
      <c r="BZ56" s="1309"/>
      <c r="CA56" s="1309"/>
      <c r="CB56" s="1309"/>
      <c r="CC56" s="1309"/>
      <c r="CD56" s="1309"/>
      <c r="CE56" s="1309"/>
      <c r="CF56" s="1309"/>
      <c r="CG56" s="1309"/>
      <c r="CH56" s="1309"/>
      <c r="CI56" s="1309"/>
      <c r="CJ56" s="1309"/>
      <c r="CK56" s="1309"/>
      <c r="CL56" s="1309"/>
      <c r="CM56" s="1309"/>
      <c r="CN56" s="1309"/>
      <c r="CO56" s="1309"/>
      <c r="CP56" s="1309"/>
      <c r="CQ56" s="1309"/>
      <c r="CR56" s="1309"/>
      <c r="CS56" s="1309"/>
      <c r="CT56" s="1309"/>
      <c r="CU56" s="1309"/>
      <c r="CV56" s="1309"/>
      <c r="CW56" s="1309"/>
      <c r="CX56" s="1309"/>
      <c r="CY56" s="1309"/>
      <c r="CZ56" s="1309"/>
      <c r="DA56" s="1309"/>
      <c r="DB56" s="1309"/>
      <c r="DC56" s="1309"/>
    </row>
    <row r="57" spans="1:109" s="403" customFormat="1" ht="13" x14ac:dyDescent="0.2">
      <c r="B57" s="407"/>
      <c r="G57" s="1319"/>
      <c r="H57" s="1319"/>
      <c r="I57" s="1329"/>
      <c r="J57" s="1329"/>
      <c r="K57" s="1325"/>
      <c r="L57" s="1325"/>
      <c r="M57" s="1325"/>
      <c r="N57" s="1325"/>
      <c r="AM57" s="388"/>
      <c r="AN57" s="1323"/>
      <c r="AO57" s="1323"/>
      <c r="AP57" s="1323"/>
      <c r="AQ57" s="1323"/>
      <c r="AR57" s="1323"/>
      <c r="AS57" s="1323"/>
      <c r="AT57" s="1323"/>
      <c r="AU57" s="1323"/>
      <c r="AV57" s="1323"/>
      <c r="AW57" s="1323"/>
      <c r="AX57" s="1323"/>
      <c r="AY57" s="1323"/>
      <c r="AZ57" s="1323"/>
      <c r="BA57" s="1323"/>
      <c r="BB57" s="1326" t="s">
        <v>597</v>
      </c>
      <c r="BC57" s="1326"/>
      <c r="BD57" s="1326"/>
      <c r="BE57" s="1326"/>
      <c r="BF57" s="1326"/>
      <c r="BG57" s="1326"/>
      <c r="BH57" s="1326"/>
      <c r="BI57" s="1326"/>
      <c r="BJ57" s="1326"/>
      <c r="BK57" s="1326"/>
      <c r="BL57" s="1326"/>
      <c r="BM57" s="1326"/>
      <c r="BN57" s="1326"/>
      <c r="BO57" s="1326"/>
      <c r="BP57" s="1327"/>
      <c r="BQ57" s="1309"/>
      <c r="BR57" s="1309"/>
      <c r="BS57" s="1309"/>
      <c r="BT57" s="1309"/>
      <c r="BU57" s="1309"/>
      <c r="BV57" s="1309"/>
      <c r="BW57" s="1309"/>
      <c r="BX57" s="1309">
        <v>57</v>
      </c>
      <c r="BY57" s="1309"/>
      <c r="BZ57" s="1309"/>
      <c r="CA57" s="1309"/>
      <c r="CB57" s="1309"/>
      <c r="CC57" s="1309"/>
      <c r="CD57" s="1309"/>
      <c r="CE57" s="1309"/>
      <c r="CF57" s="1309">
        <v>59.7</v>
      </c>
      <c r="CG57" s="1309"/>
      <c r="CH57" s="1309"/>
      <c r="CI57" s="1309"/>
      <c r="CJ57" s="1309"/>
      <c r="CK57" s="1309"/>
      <c r="CL57" s="1309"/>
      <c r="CM57" s="1309"/>
      <c r="CN57" s="1309">
        <v>60</v>
      </c>
      <c r="CO57" s="1309"/>
      <c r="CP57" s="1309"/>
      <c r="CQ57" s="1309"/>
      <c r="CR57" s="1309"/>
      <c r="CS57" s="1309"/>
      <c r="CT57" s="1309"/>
      <c r="CU57" s="1309"/>
      <c r="CV57" s="1309">
        <v>60.2</v>
      </c>
      <c r="CW57" s="1309"/>
      <c r="CX57" s="1309"/>
      <c r="CY57" s="1309"/>
      <c r="CZ57" s="1309"/>
      <c r="DA57" s="1309"/>
      <c r="DB57" s="1309"/>
      <c r="DC57" s="1309"/>
      <c r="DD57" s="408"/>
      <c r="DE57" s="407"/>
    </row>
    <row r="58" spans="1:109" s="403" customFormat="1" ht="13" x14ac:dyDescent="0.2">
      <c r="A58" s="388"/>
      <c r="B58" s="407"/>
      <c r="G58" s="1319"/>
      <c r="H58" s="1319"/>
      <c r="I58" s="1329"/>
      <c r="J58" s="1329"/>
      <c r="K58" s="1325"/>
      <c r="L58" s="1325"/>
      <c r="M58" s="1325"/>
      <c r="N58" s="1325"/>
      <c r="AM58" s="388"/>
      <c r="AN58" s="1323"/>
      <c r="AO58" s="1323"/>
      <c r="AP58" s="1323"/>
      <c r="AQ58" s="1323"/>
      <c r="AR58" s="1323"/>
      <c r="AS58" s="1323"/>
      <c r="AT58" s="1323"/>
      <c r="AU58" s="1323"/>
      <c r="AV58" s="1323"/>
      <c r="AW58" s="1323"/>
      <c r="AX58" s="1323"/>
      <c r="AY58" s="1323"/>
      <c r="AZ58" s="1323"/>
      <c r="BA58" s="1323"/>
      <c r="BB58" s="1326"/>
      <c r="BC58" s="1326"/>
      <c r="BD58" s="1326"/>
      <c r="BE58" s="1326"/>
      <c r="BF58" s="1326"/>
      <c r="BG58" s="1326"/>
      <c r="BH58" s="1326"/>
      <c r="BI58" s="1326"/>
      <c r="BJ58" s="1326"/>
      <c r="BK58" s="1326"/>
      <c r="BL58" s="1326"/>
      <c r="BM58" s="1326"/>
      <c r="BN58" s="1326"/>
      <c r="BO58" s="1326"/>
      <c r="BP58" s="1309"/>
      <c r="BQ58" s="1309"/>
      <c r="BR58" s="1309"/>
      <c r="BS58" s="1309"/>
      <c r="BT58" s="1309"/>
      <c r="BU58" s="1309"/>
      <c r="BV58" s="1309"/>
      <c r="BW58" s="1309"/>
      <c r="BX58" s="1309"/>
      <c r="BY58" s="1309"/>
      <c r="BZ58" s="1309"/>
      <c r="CA58" s="1309"/>
      <c r="CB58" s="1309"/>
      <c r="CC58" s="1309"/>
      <c r="CD58" s="1309"/>
      <c r="CE58" s="1309"/>
      <c r="CF58" s="1309"/>
      <c r="CG58" s="1309"/>
      <c r="CH58" s="1309"/>
      <c r="CI58" s="1309"/>
      <c r="CJ58" s="1309"/>
      <c r="CK58" s="1309"/>
      <c r="CL58" s="1309"/>
      <c r="CM58" s="1309"/>
      <c r="CN58" s="1309"/>
      <c r="CO58" s="1309"/>
      <c r="CP58" s="1309"/>
      <c r="CQ58" s="1309"/>
      <c r="CR58" s="1309"/>
      <c r="CS58" s="1309"/>
      <c r="CT58" s="1309"/>
      <c r="CU58" s="1309"/>
      <c r="CV58" s="1309"/>
      <c r="CW58" s="1309"/>
      <c r="CX58" s="1309"/>
      <c r="CY58" s="1309"/>
      <c r="CZ58" s="1309"/>
      <c r="DA58" s="1309"/>
      <c r="DB58" s="1309"/>
      <c r="DC58" s="1309"/>
      <c r="DD58" s="408"/>
      <c r="DE58" s="407"/>
    </row>
    <row r="59" spans="1:109" s="403" customFormat="1" ht="13" x14ac:dyDescent="0.2">
      <c r="A59" s="388"/>
      <c r="B59" s="407"/>
      <c r="K59" s="409"/>
      <c r="L59" s="409"/>
      <c r="M59" s="409"/>
      <c r="N59" s="409"/>
      <c r="AQ59" s="409"/>
      <c r="AR59" s="409"/>
      <c r="AS59" s="409"/>
      <c r="AT59" s="409"/>
      <c r="BC59" s="409"/>
      <c r="BD59" s="409"/>
      <c r="BE59" s="409"/>
      <c r="BF59" s="409"/>
      <c r="BO59" s="409"/>
      <c r="BP59" s="409"/>
      <c r="BQ59" s="409"/>
      <c r="BR59" s="409"/>
      <c r="CA59" s="409"/>
      <c r="CB59" s="409"/>
      <c r="CC59" s="409"/>
      <c r="CD59" s="409"/>
      <c r="CM59" s="409"/>
      <c r="CN59" s="409"/>
      <c r="CO59" s="409"/>
      <c r="CP59" s="409"/>
      <c r="CY59" s="409"/>
      <c r="CZ59" s="409"/>
      <c r="DA59" s="409"/>
      <c r="DB59" s="409"/>
      <c r="DC59" s="409"/>
      <c r="DD59" s="408"/>
      <c r="DE59" s="407"/>
    </row>
    <row r="60" spans="1:109" s="403" customFormat="1" ht="13" x14ac:dyDescent="0.2">
      <c r="A60" s="388"/>
      <c r="B60" s="407"/>
      <c r="K60" s="409"/>
      <c r="L60" s="409"/>
      <c r="M60" s="409"/>
      <c r="N60" s="409"/>
      <c r="AQ60" s="409"/>
      <c r="AR60" s="409"/>
      <c r="AS60" s="409"/>
      <c r="AT60" s="409"/>
      <c r="BC60" s="409"/>
      <c r="BD60" s="409"/>
      <c r="BE60" s="409"/>
      <c r="BF60" s="409"/>
      <c r="BO60" s="409"/>
      <c r="BP60" s="409"/>
      <c r="BQ60" s="409"/>
      <c r="BR60" s="409"/>
      <c r="CA60" s="409"/>
      <c r="CB60" s="409"/>
      <c r="CC60" s="409"/>
      <c r="CD60" s="409"/>
      <c r="CM60" s="409"/>
      <c r="CN60" s="409"/>
      <c r="CO60" s="409"/>
      <c r="CP60" s="409"/>
      <c r="CY60" s="409"/>
      <c r="CZ60" s="409"/>
      <c r="DA60" s="409"/>
      <c r="DB60" s="409"/>
      <c r="DC60" s="409"/>
      <c r="DD60" s="408"/>
      <c r="DE60" s="407"/>
    </row>
    <row r="61" spans="1:109" s="403" customFormat="1" ht="13" x14ac:dyDescent="0.2">
      <c r="A61" s="388"/>
      <c r="B61" s="410"/>
      <c r="C61" s="411"/>
      <c r="D61" s="411"/>
      <c r="E61" s="411"/>
      <c r="F61" s="411"/>
      <c r="G61" s="411"/>
      <c r="H61" s="411"/>
      <c r="I61" s="411"/>
      <c r="J61" s="411"/>
      <c r="K61" s="411"/>
      <c r="L61" s="411"/>
      <c r="M61" s="412"/>
      <c r="N61" s="412"/>
      <c r="O61" s="411"/>
      <c r="P61" s="411"/>
      <c r="Q61" s="411"/>
      <c r="R61" s="411"/>
      <c r="S61" s="411"/>
      <c r="T61" s="411"/>
      <c r="U61" s="411"/>
      <c r="V61" s="411"/>
      <c r="W61" s="411"/>
      <c r="X61" s="411"/>
      <c r="Y61" s="411"/>
      <c r="Z61" s="411"/>
      <c r="AA61" s="411"/>
      <c r="AB61" s="411"/>
      <c r="AC61" s="411"/>
      <c r="AD61" s="411"/>
      <c r="AE61" s="411"/>
      <c r="AF61" s="411"/>
      <c r="AG61" s="411"/>
      <c r="AH61" s="411"/>
      <c r="AI61" s="411"/>
      <c r="AJ61" s="411"/>
      <c r="AK61" s="411"/>
      <c r="AL61" s="411"/>
      <c r="AM61" s="411"/>
      <c r="AN61" s="411"/>
      <c r="AO61" s="411"/>
      <c r="AP61" s="411"/>
      <c r="AQ61" s="411"/>
      <c r="AR61" s="411"/>
      <c r="AS61" s="412"/>
      <c r="AT61" s="412"/>
      <c r="AU61" s="411"/>
      <c r="AV61" s="411"/>
      <c r="AW61" s="411"/>
      <c r="AX61" s="411"/>
      <c r="AY61" s="411"/>
      <c r="AZ61" s="411"/>
      <c r="BA61" s="411"/>
      <c r="BB61" s="411"/>
      <c r="BC61" s="411"/>
      <c r="BD61" s="411"/>
      <c r="BE61" s="412"/>
      <c r="BF61" s="412"/>
      <c r="BG61" s="411"/>
      <c r="BH61" s="411"/>
      <c r="BI61" s="411"/>
      <c r="BJ61" s="411"/>
      <c r="BK61" s="411"/>
      <c r="BL61" s="411"/>
      <c r="BM61" s="411"/>
      <c r="BN61" s="411"/>
      <c r="BO61" s="411"/>
      <c r="BP61" s="411"/>
      <c r="BQ61" s="412"/>
      <c r="BR61" s="412"/>
      <c r="BS61" s="411"/>
      <c r="BT61" s="411"/>
      <c r="BU61" s="411"/>
      <c r="BV61" s="411"/>
      <c r="BW61" s="411"/>
      <c r="BX61" s="411"/>
      <c r="BY61" s="411"/>
      <c r="BZ61" s="411"/>
      <c r="CA61" s="411"/>
      <c r="CB61" s="411"/>
      <c r="CC61" s="412"/>
      <c r="CD61" s="412"/>
      <c r="CE61" s="411"/>
      <c r="CF61" s="411"/>
      <c r="CG61" s="411"/>
      <c r="CH61" s="411"/>
      <c r="CI61" s="411"/>
      <c r="CJ61" s="411"/>
      <c r="CK61" s="411"/>
      <c r="CL61" s="411"/>
      <c r="CM61" s="411"/>
      <c r="CN61" s="411"/>
      <c r="CO61" s="412"/>
      <c r="CP61" s="412"/>
      <c r="CQ61" s="411"/>
      <c r="CR61" s="411"/>
      <c r="CS61" s="411"/>
      <c r="CT61" s="411"/>
      <c r="CU61" s="411"/>
      <c r="CV61" s="411"/>
      <c r="CW61" s="411"/>
      <c r="CX61" s="411"/>
      <c r="CY61" s="411"/>
      <c r="CZ61" s="411"/>
      <c r="DA61" s="412"/>
      <c r="DB61" s="412"/>
      <c r="DC61" s="412"/>
      <c r="DD61" s="413"/>
      <c r="DE61" s="407"/>
    </row>
    <row r="62" spans="1:109" ht="13" x14ac:dyDescent="0.2">
      <c r="B62" s="400"/>
      <c r="C62" s="400"/>
      <c r="D62" s="400"/>
      <c r="E62" s="400"/>
      <c r="F62" s="400"/>
      <c r="G62" s="400"/>
      <c r="H62" s="400"/>
      <c r="I62" s="400"/>
      <c r="J62" s="400"/>
      <c r="K62" s="400"/>
      <c r="L62" s="400"/>
      <c r="M62" s="400"/>
      <c r="N62" s="400"/>
      <c r="O62" s="400"/>
      <c r="P62" s="400"/>
      <c r="Q62" s="400"/>
      <c r="R62" s="400"/>
      <c r="S62" s="400"/>
      <c r="T62" s="400"/>
      <c r="U62" s="400"/>
      <c r="V62" s="400"/>
      <c r="W62" s="400"/>
      <c r="X62" s="400"/>
      <c r="Y62" s="400"/>
      <c r="Z62" s="400"/>
      <c r="AA62" s="400"/>
      <c r="AB62" s="400"/>
      <c r="AC62" s="400"/>
      <c r="AD62" s="400"/>
      <c r="AE62" s="400"/>
      <c r="AF62" s="400"/>
      <c r="AG62" s="400"/>
      <c r="AH62" s="400"/>
      <c r="AI62" s="400"/>
      <c r="AJ62" s="400"/>
      <c r="AK62" s="400"/>
      <c r="AL62" s="400"/>
      <c r="AM62" s="400"/>
      <c r="AN62" s="400"/>
      <c r="AO62" s="400"/>
      <c r="AP62" s="400"/>
      <c r="AQ62" s="400"/>
      <c r="AR62" s="400"/>
      <c r="AS62" s="400"/>
      <c r="AT62" s="400"/>
      <c r="AU62" s="400"/>
      <c r="AV62" s="400"/>
      <c r="AW62" s="400"/>
      <c r="AX62" s="400"/>
      <c r="AY62" s="400"/>
      <c r="AZ62" s="400"/>
      <c r="BA62" s="400"/>
      <c r="BB62" s="400"/>
      <c r="BC62" s="400"/>
      <c r="BD62" s="400"/>
      <c r="BE62" s="400"/>
      <c r="BF62" s="400"/>
      <c r="BG62" s="400"/>
      <c r="BH62" s="400"/>
      <c r="BI62" s="400"/>
      <c r="BJ62" s="400"/>
      <c r="BK62" s="400"/>
      <c r="BL62" s="400"/>
      <c r="BM62" s="400"/>
      <c r="BN62" s="400"/>
      <c r="BO62" s="400"/>
      <c r="BP62" s="400"/>
      <c r="BQ62" s="400"/>
      <c r="BR62" s="400"/>
      <c r="BS62" s="400"/>
      <c r="BT62" s="400"/>
      <c r="BU62" s="400"/>
      <c r="BV62" s="400"/>
      <c r="BW62" s="400"/>
      <c r="BX62" s="400"/>
      <c r="BY62" s="400"/>
      <c r="BZ62" s="400"/>
      <c r="CA62" s="400"/>
      <c r="CB62" s="400"/>
      <c r="CC62" s="400"/>
      <c r="CD62" s="400"/>
      <c r="CE62" s="400"/>
      <c r="CF62" s="400"/>
      <c r="CG62" s="400"/>
      <c r="CH62" s="400"/>
      <c r="CI62" s="400"/>
      <c r="CJ62" s="400"/>
      <c r="CK62" s="400"/>
      <c r="CL62" s="400"/>
      <c r="CM62" s="400"/>
      <c r="CN62" s="400"/>
      <c r="CO62" s="400"/>
      <c r="CP62" s="400"/>
      <c r="CQ62" s="400"/>
      <c r="CR62" s="400"/>
      <c r="CS62" s="400"/>
      <c r="CT62" s="400"/>
      <c r="CU62" s="400"/>
      <c r="CV62" s="400"/>
      <c r="CW62" s="400"/>
      <c r="CX62" s="400"/>
      <c r="CY62" s="400"/>
      <c r="CZ62" s="400"/>
      <c r="DA62" s="400"/>
      <c r="DB62" s="400"/>
      <c r="DC62" s="400"/>
      <c r="DD62" s="400"/>
      <c r="DE62" s="388"/>
    </row>
    <row r="63" spans="1:109" ht="16.5" x14ac:dyDescent="0.2">
      <c r="B63" s="414" t="s">
        <v>599</v>
      </c>
    </row>
    <row r="64" spans="1:109" ht="13" x14ac:dyDescent="0.2">
      <c r="B64" s="395"/>
      <c r="G64" s="402"/>
      <c r="I64" s="415"/>
      <c r="J64" s="415"/>
      <c r="K64" s="415"/>
      <c r="L64" s="415"/>
      <c r="M64" s="415"/>
      <c r="N64" s="416"/>
      <c r="AM64" s="402"/>
      <c r="AN64" s="402" t="s">
        <v>593</v>
      </c>
      <c r="AP64" s="403"/>
      <c r="AQ64" s="403"/>
      <c r="AR64" s="403"/>
      <c r="AY64" s="402"/>
      <c r="BA64" s="403"/>
      <c r="BB64" s="403"/>
      <c r="BC64" s="403"/>
      <c r="BK64" s="402"/>
      <c r="BM64" s="403"/>
      <c r="BN64" s="403"/>
      <c r="BO64" s="403"/>
      <c r="BW64" s="402"/>
      <c r="BY64" s="403"/>
      <c r="BZ64" s="403"/>
      <c r="CA64" s="403"/>
      <c r="CI64" s="402"/>
      <c r="CK64" s="403"/>
      <c r="CL64" s="403"/>
      <c r="CM64" s="403"/>
      <c r="CU64" s="402"/>
      <c r="CW64" s="403"/>
      <c r="CX64" s="403"/>
      <c r="CY64" s="403"/>
    </row>
    <row r="65" spans="2:107" ht="13" x14ac:dyDescent="0.2">
      <c r="B65" s="395"/>
      <c r="AN65" s="1310" t="s">
        <v>602</v>
      </c>
      <c r="AO65" s="1311"/>
      <c r="AP65" s="1311"/>
      <c r="AQ65" s="1311"/>
      <c r="AR65" s="1311"/>
      <c r="AS65" s="1311"/>
      <c r="AT65" s="1311"/>
      <c r="AU65" s="1311"/>
      <c r="AV65" s="1311"/>
      <c r="AW65" s="1311"/>
      <c r="AX65" s="1311"/>
      <c r="AY65" s="1311"/>
      <c r="AZ65" s="1311"/>
      <c r="BA65" s="1311"/>
      <c r="BB65" s="1311"/>
      <c r="BC65" s="1311"/>
      <c r="BD65" s="1311"/>
      <c r="BE65" s="1311"/>
      <c r="BF65" s="1311"/>
      <c r="BG65" s="1311"/>
      <c r="BH65" s="1311"/>
      <c r="BI65" s="1311"/>
      <c r="BJ65" s="1311"/>
      <c r="BK65" s="1311"/>
      <c r="BL65" s="1311"/>
      <c r="BM65" s="1311"/>
      <c r="BN65" s="1311"/>
      <c r="BO65" s="1311"/>
      <c r="BP65" s="1311"/>
      <c r="BQ65" s="1311"/>
      <c r="BR65" s="1311"/>
      <c r="BS65" s="1311"/>
      <c r="BT65" s="1311"/>
      <c r="BU65" s="1311"/>
      <c r="BV65" s="1311"/>
      <c r="BW65" s="1311"/>
      <c r="BX65" s="1311"/>
      <c r="BY65" s="1311"/>
      <c r="BZ65" s="1311"/>
      <c r="CA65" s="1311"/>
      <c r="CB65" s="1311"/>
      <c r="CC65" s="1311"/>
      <c r="CD65" s="1311"/>
      <c r="CE65" s="1311"/>
      <c r="CF65" s="1311"/>
      <c r="CG65" s="1311"/>
      <c r="CH65" s="1311"/>
      <c r="CI65" s="1311"/>
      <c r="CJ65" s="1311"/>
      <c r="CK65" s="1311"/>
      <c r="CL65" s="1311"/>
      <c r="CM65" s="1311"/>
      <c r="CN65" s="1311"/>
      <c r="CO65" s="1311"/>
      <c r="CP65" s="1311"/>
      <c r="CQ65" s="1311"/>
      <c r="CR65" s="1311"/>
      <c r="CS65" s="1311"/>
      <c r="CT65" s="1311"/>
      <c r="CU65" s="1311"/>
      <c r="CV65" s="1311"/>
      <c r="CW65" s="1311"/>
      <c r="CX65" s="1311"/>
      <c r="CY65" s="1311"/>
      <c r="CZ65" s="1311"/>
      <c r="DA65" s="1311"/>
      <c r="DB65" s="1311"/>
      <c r="DC65" s="1312"/>
    </row>
    <row r="66" spans="2:107" ht="13" x14ac:dyDescent="0.2">
      <c r="B66" s="395"/>
      <c r="AN66" s="1313"/>
      <c r="AO66" s="1314"/>
      <c r="AP66" s="1314"/>
      <c r="AQ66" s="1314"/>
      <c r="AR66" s="1314"/>
      <c r="AS66" s="1314"/>
      <c r="AT66" s="1314"/>
      <c r="AU66" s="1314"/>
      <c r="AV66" s="1314"/>
      <c r="AW66" s="1314"/>
      <c r="AX66" s="1314"/>
      <c r="AY66" s="1314"/>
      <c r="AZ66" s="1314"/>
      <c r="BA66" s="1314"/>
      <c r="BB66" s="1314"/>
      <c r="BC66" s="1314"/>
      <c r="BD66" s="1314"/>
      <c r="BE66" s="1314"/>
      <c r="BF66" s="1314"/>
      <c r="BG66" s="1314"/>
      <c r="BH66" s="1314"/>
      <c r="BI66" s="1314"/>
      <c r="BJ66" s="1314"/>
      <c r="BK66" s="1314"/>
      <c r="BL66" s="1314"/>
      <c r="BM66" s="1314"/>
      <c r="BN66" s="1314"/>
      <c r="BO66" s="1314"/>
      <c r="BP66" s="1314"/>
      <c r="BQ66" s="1314"/>
      <c r="BR66" s="1314"/>
      <c r="BS66" s="1314"/>
      <c r="BT66" s="1314"/>
      <c r="BU66" s="1314"/>
      <c r="BV66" s="1314"/>
      <c r="BW66" s="1314"/>
      <c r="BX66" s="1314"/>
      <c r="BY66" s="1314"/>
      <c r="BZ66" s="1314"/>
      <c r="CA66" s="1314"/>
      <c r="CB66" s="1314"/>
      <c r="CC66" s="1314"/>
      <c r="CD66" s="1314"/>
      <c r="CE66" s="1314"/>
      <c r="CF66" s="1314"/>
      <c r="CG66" s="1314"/>
      <c r="CH66" s="1314"/>
      <c r="CI66" s="1314"/>
      <c r="CJ66" s="1314"/>
      <c r="CK66" s="1314"/>
      <c r="CL66" s="1314"/>
      <c r="CM66" s="1314"/>
      <c r="CN66" s="1314"/>
      <c r="CO66" s="1314"/>
      <c r="CP66" s="1314"/>
      <c r="CQ66" s="1314"/>
      <c r="CR66" s="1314"/>
      <c r="CS66" s="1314"/>
      <c r="CT66" s="1314"/>
      <c r="CU66" s="1314"/>
      <c r="CV66" s="1314"/>
      <c r="CW66" s="1314"/>
      <c r="CX66" s="1314"/>
      <c r="CY66" s="1314"/>
      <c r="CZ66" s="1314"/>
      <c r="DA66" s="1314"/>
      <c r="DB66" s="1314"/>
      <c r="DC66" s="1315"/>
    </row>
    <row r="67" spans="2:107" ht="13" x14ac:dyDescent="0.2">
      <c r="B67" s="395"/>
      <c r="AN67" s="1313"/>
      <c r="AO67" s="1314"/>
      <c r="AP67" s="1314"/>
      <c r="AQ67" s="1314"/>
      <c r="AR67" s="1314"/>
      <c r="AS67" s="1314"/>
      <c r="AT67" s="1314"/>
      <c r="AU67" s="1314"/>
      <c r="AV67" s="1314"/>
      <c r="AW67" s="1314"/>
      <c r="AX67" s="1314"/>
      <c r="AY67" s="1314"/>
      <c r="AZ67" s="1314"/>
      <c r="BA67" s="1314"/>
      <c r="BB67" s="1314"/>
      <c r="BC67" s="1314"/>
      <c r="BD67" s="1314"/>
      <c r="BE67" s="1314"/>
      <c r="BF67" s="1314"/>
      <c r="BG67" s="1314"/>
      <c r="BH67" s="1314"/>
      <c r="BI67" s="1314"/>
      <c r="BJ67" s="1314"/>
      <c r="BK67" s="1314"/>
      <c r="BL67" s="1314"/>
      <c r="BM67" s="1314"/>
      <c r="BN67" s="1314"/>
      <c r="BO67" s="1314"/>
      <c r="BP67" s="1314"/>
      <c r="BQ67" s="1314"/>
      <c r="BR67" s="1314"/>
      <c r="BS67" s="1314"/>
      <c r="BT67" s="1314"/>
      <c r="BU67" s="1314"/>
      <c r="BV67" s="1314"/>
      <c r="BW67" s="1314"/>
      <c r="BX67" s="1314"/>
      <c r="BY67" s="1314"/>
      <c r="BZ67" s="1314"/>
      <c r="CA67" s="1314"/>
      <c r="CB67" s="1314"/>
      <c r="CC67" s="1314"/>
      <c r="CD67" s="1314"/>
      <c r="CE67" s="1314"/>
      <c r="CF67" s="1314"/>
      <c r="CG67" s="1314"/>
      <c r="CH67" s="1314"/>
      <c r="CI67" s="1314"/>
      <c r="CJ67" s="1314"/>
      <c r="CK67" s="1314"/>
      <c r="CL67" s="1314"/>
      <c r="CM67" s="1314"/>
      <c r="CN67" s="1314"/>
      <c r="CO67" s="1314"/>
      <c r="CP67" s="1314"/>
      <c r="CQ67" s="1314"/>
      <c r="CR67" s="1314"/>
      <c r="CS67" s="1314"/>
      <c r="CT67" s="1314"/>
      <c r="CU67" s="1314"/>
      <c r="CV67" s="1314"/>
      <c r="CW67" s="1314"/>
      <c r="CX67" s="1314"/>
      <c r="CY67" s="1314"/>
      <c r="CZ67" s="1314"/>
      <c r="DA67" s="1314"/>
      <c r="DB67" s="1314"/>
      <c r="DC67" s="1315"/>
    </row>
    <row r="68" spans="2:107" ht="13" x14ac:dyDescent="0.2">
      <c r="B68" s="395"/>
      <c r="AN68" s="1313"/>
      <c r="AO68" s="1314"/>
      <c r="AP68" s="1314"/>
      <c r="AQ68" s="1314"/>
      <c r="AR68" s="1314"/>
      <c r="AS68" s="1314"/>
      <c r="AT68" s="1314"/>
      <c r="AU68" s="1314"/>
      <c r="AV68" s="1314"/>
      <c r="AW68" s="1314"/>
      <c r="AX68" s="1314"/>
      <c r="AY68" s="1314"/>
      <c r="AZ68" s="1314"/>
      <c r="BA68" s="1314"/>
      <c r="BB68" s="1314"/>
      <c r="BC68" s="1314"/>
      <c r="BD68" s="1314"/>
      <c r="BE68" s="1314"/>
      <c r="BF68" s="1314"/>
      <c r="BG68" s="1314"/>
      <c r="BH68" s="1314"/>
      <c r="BI68" s="1314"/>
      <c r="BJ68" s="1314"/>
      <c r="BK68" s="1314"/>
      <c r="BL68" s="1314"/>
      <c r="BM68" s="1314"/>
      <c r="BN68" s="1314"/>
      <c r="BO68" s="1314"/>
      <c r="BP68" s="1314"/>
      <c r="BQ68" s="1314"/>
      <c r="BR68" s="1314"/>
      <c r="BS68" s="1314"/>
      <c r="BT68" s="1314"/>
      <c r="BU68" s="1314"/>
      <c r="BV68" s="1314"/>
      <c r="BW68" s="1314"/>
      <c r="BX68" s="1314"/>
      <c r="BY68" s="1314"/>
      <c r="BZ68" s="1314"/>
      <c r="CA68" s="1314"/>
      <c r="CB68" s="1314"/>
      <c r="CC68" s="1314"/>
      <c r="CD68" s="1314"/>
      <c r="CE68" s="1314"/>
      <c r="CF68" s="1314"/>
      <c r="CG68" s="1314"/>
      <c r="CH68" s="1314"/>
      <c r="CI68" s="1314"/>
      <c r="CJ68" s="1314"/>
      <c r="CK68" s="1314"/>
      <c r="CL68" s="1314"/>
      <c r="CM68" s="1314"/>
      <c r="CN68" s="1314"/>
      <c r="CO68" s="1314"/>
      <c r="CP68" s="1314"/>
      <c r="CQ68" s="1314"/>
      <c r="CR68" s="1314"/>
      <c r="CS68" s="1314"/>
      <c r="CT68" s="1314"/>
      <c r="CU68" s="1314"/>
      <c r="CV68" s="1314"/>
      <c r="CW68" s="1314"/>
      <c r="CX68" s="1314"/>
      <c r="CY68" s="1314"/>
      <c r="CZ68" s="1314"/>
      <c r="DA68" s="1314"/>
      <c r="DB68" s="1314"/>
      <c r="DC68" s="1315"/>
    </row>
    <row r="69" spans="2:107" ht="13" x14ac:dyDescent="0.2">
      <c r="B69" s="395"/>
      <c r="AN69" s="1316"/>
      <c r="AO69" s="1317"/>
      <c r="AP69" s="1317"/>
      <c r="AQ69" s="1317"/>
      <c r="AR69" s="1317"/>
      <c r="AS69" s="1317"/>
      <c r="AT69" s="1317"/>
      <c r="AU69" s="1317"/>
      <c r="AV69" s="1317"/>
      <c r="AW69" s="1317"/>
      <c r="AX69" s="1317"/>
      <c r="AY69" s="1317"/>
      <c r="AZ69" s="1317"/>
      <c r="BA69" s="1317"/>
      <c r="BB69" s="1317"/>
      <c r="BC69" s="1317"/>
      <c r="BD69" s="1317"/>
      <c r="BE69" s="1317"/>
      <c r="BF69" s="1317"/>
      <c r="BG69" s="1317"/>
      <c r="BH69" s="1317"/>
      <c r="BI69" s="1317"/>
      <c r="BJ69" s="1317"/>
      <c r="BK69" s="1317"/>
      <c r="BL69" s="1317"/>
      <c r="BM69" s="1317"/>
      <c r="BN69" s="1317"/>
      <c r="BO69" s="1317"/>
      <c r="BP69" s="1317"/>
      <c r="BQ69" s="1317"/>
      <c r="BR69" s="1317"/>
      <c r="BS69" s="1317"/>
      <c r="BT69" s="1317"/>
      <c r="BU69" s="1317"/>
      <c r="BV69" s="1317"/>
      <c r="BW69" s="1317"/>
      <c r="BX69" s="1317"/>
      <c r="BY69" s="1317"/>
      <c r="BZ69" s="1317"/>
      <c r="CA69" s="1317"/>
      <c r="CB69" s="1317"/>
      <c r="CC69" s="1317"/>
      <c r="CD69" s="1317"/>
      <c r="CE69" s="1317"/>
      <c r="CF69" s="1317"/>
      <c r="CG69" s="1317"/>
      <c r="CH69" s="1317"/>
      <c r="CI69" s="1317"/>
      <c r="CJ69" s="1317"/>
      <c r="CK69" s="1317"/>
      <c r="CL69" s="1317"/>
      <c r="CM69" s="1317"/>
      <c r="CN69" s="1317"/>
      <c r="CO69" s="1317"/>
      <c r="CP69" s="1317"/>
      <c r="CQ69" s="1317"/>
      <c r="CR69" s="1317"/>
      <c r="CS69" s="1317"/>
      <c r="CT69" s="1317"/>
      <c r="CU69" s="1317"/>
      <c r="CV69" s="1317"/>
      <c r="CW69" s="1317"/>
      <c r="CX69" s="1317"/>
      <c r="CY69" s="1317"/>
      <c r="CZ69" s="1317"/>
      <c r="DA69" s="1317"/>
      <c r="DB69" s="1317"/>
      <c r="DC69" s="1318"/>
    </row>
    <row r="70" spans="2:107" ht="13" x14ac:dyDescent="0.2">
      <c r="B70" s="395"/>
      <c r="H70" s="417"/>
      <c r="I70" s="417"/>
      <c r="J70" s="418"/>
      <c r="K70" s="418"/>
      <c r="L70" s="419"/>
      <c r="M70" s="418"/>
      <c r="N70" s="419"/>
      <c r="AN70" s="404"/>
      <c r="AO70" s="404"/>
      <c r="AP70" s="404"/>
      <c r="AZ70" s="404"/>
      <c r="BA70" s="404"/>
      <c r="BB70" s="404"/>
      <c r="BL70" s="404"/>
      <c r="BM70" s="404"/>
      <c r="BN70" s="404"/>
      <c r="BX70" s="404"/>
      <c r="BY70" s="404"/>
      <c r="BZ70" s="404"/>
      <c r="CJ70" s="404"/>
      <c r="CK70" s="404"/>
      <c r="CL70" s="404"/>
      <c r="CV70" s="404"/>
      <c r="CW70" s="404"/>
      <c r="CX70" s="404"/>
    </row>
    <row r="71" spans="2:107" ht="13" x14ac:dyDescent="0.2">
      <c r="B71" s="395"/>
      <c r="G71" s="420"/>
      <c r="I71" s="421"/>
      <c r="J71" s="418"/>
      <c r="K71" s="418"/>
      <c r="L71" s="419"/>
      <c r="M71" s="418"/>
      <c r="N71" s="419"/>
      <c r="AM71" s="420"/>
      <c r="AN71" s="388" t="s">
        <v>594</v>
      </c>
    </row>
    <row r="72" spans="2:107" ht="13" x14ac:dyDescent="0.2">
      <c r="B72" s="395"/>
      <c r="G72" s="1319"/>
      <c r="H72" s="1319"/>
      <c r="I72" s="1319"/>
      <c r="J72" s="1319"/>
      <c r="K72" s="405"/>
      <c r="L72" s="405"/>
      <c r="M72" s="406"/>
      <c r="N72" s="406"/>
      <c r="AN72" s="1320"/>
      <c r="AO72" s="1321"/>
      <c r="AP72" s="1321"/>
      <c r="AQ72" s="1321"/>
      <c r="AR72" s="1321"/>
      <c r="AS72" s="1321"/>
      <c r="AT72" s="1321"/>
      <c r="AU72" s="1321"/>
      <c r="AV72" s="1321"/>
      <c r="AW72" s="1321"/>
      <c r="AX72" s="1321"/>
      <c r="AY72" s="1321"/>
      <c r="AZ72" s="1321"/>
      <c r="BA72" s="1321"/>
      <c r="BB72" s="1321"/>
      <c r="BC72" s="1321"/>
      <c r="BD72" s="1321"/>
      <c r="BE72" s="1321"/>
      <c r="BF72" s="1321"/>
      <c r="BG72" s="1321"/>
      <c r="BH72" s="1321"/>
      <c r="BI72" s="1321"/>
      <c r="BJ72" s="1321"/>
      <c r="BK72" s="1321"/>
      <c r="BL72" s="1321"/>
      <c r="BM72" s="1321"/>
      <c r="BN72" s="1321"/>
      <c r="BO72" s="1322"/>
      <c r="BP72" s="1323" t="s">
        <v>551</v>
      </c>
      <c r="BQ72" s="1323"/>
      <c r="BR72" s="1323"/>
      <c r="BS72" s="1323"/>
      <c r="BT72" s="1323"/>
      <c r="BU72" s="1323"/>
      <c r="BV72" s="1323"/>
      <c r="BW72" s="1323"/>
      <c r="BX72" s="1323" t="s">
        <v>552</v>
      </c>
      <c r="BY72" s="1323"/>
      <c r="BZ72" s="1323"/>
      <c r="CA72" s="1323"/>
      <c r="CB72" s="1323"/>
      <c r="CC72" s="1323"/>
      <c r="CD72" s="1323"/>
      <c r="CE72" s="1323"/>
      <c r="CF72" s="1323" t="s">
        <v>553</v>
      </c>
      <c r="CG72" s="1323"/>
      <c r="CH72" s="1323"/>
      <c r="CI72" s="1323"/>
      <c r="CJ72" s="1323"/>
      <c r="CK72" s="1323"/>
      <c r="CL72" s="1323"/>
      <c r="CM72" s="1323"/>
      <c r="CN72" s="1323" t="s">
        <v>554</v>
      </c>
      <c r="CO72" s="1323"/>
      <c r="CP72" s="1323"/>
      <c r="CQ72" s="1323"/>
      <c r="CR72" s="1323"/>
      <c r="CS72" s="1323"/>
      <c r="CT72" s="1323"/>
      <c r="CU72" s="1323"/>
      <c r="CV72" s="1323" t="s">
        <v>555</v>
      </c>
      <c r="CW72" s="1323"/>
      <c r="CX72" s="1323"/>
      <c r="CY72" s="1323"/>
      <c r="CZ72" s="1323"/>
      <c r="DA72" s="1323"/>
      <c r="DB72" s="1323"/>
      <c r="DC72" s="1323"/>
    </row>
    <row r="73" spans="2:107" ht="13" x14ac:dyDescent="0.2">
      <c r="B73" s="395"/>
      <c r="G73" s="1324"/>
      <c r="H73" s="1324"/>
      <c r="I73" s="1324"/>
      <c r="J73" s="1324"/>
      <c r="K73" s="1330"/>
      <c r="L73" s="1330"/>
      <c r="M73" s="1330"/>
      <c r="N73" s="1330"/>
      <c r="AM73" s="404"/>
      <c r="AN73" s="1326" t="s">
        <v>595</v>
      </c>
      <c r="AO73" s="1326"/>
      <c r="AP73" s="1326"/>
      <c r="AQ73" s="1326"/>
      <c r="AR73" s="1326"/>
      <c r="AS73" s="1326"/>
      <c r="AT73" s="1326"/>
      <c r="AU73" s="1326"/>
      <c r="AV73" s="1326"/>
      <c r="AW73" s="1326"/>
      <c r="AX73" s="1326"/>
      <c r="AY73" s="1326"/>
      <c r="AZ73" s="1326"/>
      <c r="BA73" s="1326"/>
      <c r="BB73" s="1326" t="s">
        <v>596</v>
      </c>
      <c r="BC73" s="1326"/>
      <c r="BD73" s="1326"/>
      <c r="BE73" s="1326"/>
      <c r="BF73" s="1326"/>
      <c r="BG73" s="1326"/>
      <c r="BH73" s="1326"/>
      <c r="BI73" s="1326"/>
      <c r="BJ73" s="1326"/>
      <c r="BK73" s="1326"/>
      <c r="BL73" s="1326"/>
      <c r="BM73" s="1326"/>
      <c r="BN73" s="1326"/>
      <c r="BO73" s="1326"/>
      <c r="BP73" s="1309"/>
      <c r="BQ73" s="1309"/>
      <c r="BR73" s="1309"/>
      <c r="BS73" s="1309"/>
      <c r="BT73" s="1309"/>
      <c r="BU73" s="1309"/>
      <c r="BV73" s="1309"/>
      <c r="BW73" s="1309"/>
      <c r="BX73" s="1309"/>
      <c r="BY73" s="1309"/>
      <c r="BZ73" s="1309"/>
      <c r="CA73" s="1309"/>
      <c r="CB73" s="1309"/>
      <c r="CC73" s="1309"/>
      <c r="CD73" s="1309"/>
      <c r="CE73" s="1309"/>
      <c r="CF73" s="1309"/>
      <c r="CG73" s="1309"/>
      <c r="CH73" s="1309"/>
      <c r="CI73" s="1309"/>
      <c r="CJ73" s="1309"/>
      <c r="CK73" s="1309"/>
      <c r="CL73" s="1309"/>
      <c r="CM73" s="1309"/>
      <c r="CN73" s="1309"/>
      <c r="CO73" s="1309"/>
      <c r="CP73" s="1309"/>
      <c r="CQ73" s="1309"/>
      <c r="CR73" s="1309"/>
      <c r="CS73" s="1309"/>
      <c r="CT73" s="1309"/>
      <c r="CU73" s="1309"/>
      <c r="CV73" s="1309"/>
      <c r="CW73" s="1309"/>
      <c r="CX73" s="1309"/>
      <c r="CY73" s="1309"/>
      <c r="CZ73" s="1309"/>
      <c r="DA73" s="1309"/>
      <c r="DB73" s="1309"/>
      <c r="DC73" s="1309"/>
    </row>
    <row r="74" spans="2:107" ht="13" x14ac:dyDescent="0.2">
      <c r="B74" s="395"/>
      <c r="G74" s="1324"/>
      <c r="H74" s="1324"/>
      <c r="I74" s="1324"/>
      <c r="J74" s="1324"/>
      <c r="K74" s="1330"/>
      <c r="L74" s="1330"/>
      <c r="M74" s="1330"/>
      <c r="N74" s="1330"/>
      <c r="AM74" s="404"/>
      <c r="AN74" s="1326"/>
      <c r="AO74" s="1326"/>
      <c r="AP74" s="1326"/>
      <c r="AQ74" s="1326"/>
      <c r="AR74" s="1326"/>
      <c r="AS74" s="1326"/>
      <c r="AT74" s="1326"/>
      <c r="AU74" s="1326"/>
      <c r="AV74" s="1326"/>
      <c r="AW74" s="1326"/>
      <c r="AX74" s="1326"/>
      <c r="AY74" s="1326"/>
      <c r="AZ74" s="1326"/>
      <c r="BA74" s="1326"/>
      <c r="BB74" s="1326"/>
      <c r="BC74" s="1326"/>
      <c r="BD74" s="1326"/>
      <c r="BE74" s="1326"/>
      <c r="BF74" s="1326"/>
      <c r="BG74" s="1326"/>
      <c r="BH74" s="1326"/>
      <c r="BI74" s="1326"/>
      <c r="BJ74" s="1326"/>
      <c r="BK74" s="1326"/>
      <c r="BL74" s="1326"/>
      <c r="BM74" s="1326"/>
      <c r="BN74" s="1326"/>
      <c r="BO74" s="1326"/>
      <c r="BP74" s="1309"/>
      <c r="BQ74" s="1309"/>
      <c r="BR74" s="1309"/>
      <c r="BS74" s="1309"/>
      <c r="BT74" s="1309"/>
      <c r="BU74" s="1309"/>
      <c r="BV74" s="1309"/>
      <c r="BW74" s="1309"/>
      <c r="BX74" s="1309"/>
      <c r="BY74" s="1309"/>
      <c r="BZ74" s="1309"/>
      <c r="CA74" s="1309"/>
      <c r="CB74" s="1309"/>
      <c r="CC74" s="1309"/>
      <c r="CD74" s="1309"/>
      <c r="CE74" s="1309"/>
      <c r="CF74" s="1309"/>
      <c r="CG74" s="1309"/>
      <c r="CH74" s="1309"/>
      <c r="CI74" s="1309"/>
      <c r="CJ74" s="1309"/>
      <c r="CK74" s="1309"/>
      <c r="CL74" s="1309"/>
      <c r="CM74" s="1309"/>
      <c r="CN74" s="1309"/>
      <c r="CO74" s="1309"/>
      <c r="CP74" s="1309"/>
      <c r="CQ74" s="1309"/>
      <c r="CR74" s="1309"/>
      <c r="CS74" s="1309"/>
      <c r="CT74" s="1309"/>
      <c r="CU74" s="1309"/>
      <c r="CV74" s="1309"/>
      <c r="CW74" s="1309"/>
      <c r="CX74" s="1309"/>
      <c r="CY74" s="1309"/>
      <c r="CZ74" s="1309"/>
      <c r="DA74" s="1309"/>
      <c r="DB74" s="1309"/>
      <c r="DC74" s="1309"/>
    </row>
    <row r="75" spans="2:107" ht="13" x14ac:dyDescent="0.2">
      <c r="B75" s="395"/>
      <c r="G75" s="1324"/>
      <c r="H75" s="1324"/>
      <c r="I75" s="1319"/>
      <c r="J75" s="1319"/>
      <c r="K75" s="1325"/>
      <c r="L75" s="1325"/>
      <c r="M75" s="1325"/>
      <c r="N75" s="1325"/>
      <c r="AM75" s="404"/>
      <c r="AN75" s="1326"/>
      <c r="AO75" s="1326"/>
      <c r="AP75" s="1326"/>
      <c r="AQ75" s="1326"/>
      <c r="AR75" s="1326"/>
      <c r="AS75" s="1326"/>
      <c r="AT75" s="1326"/>
      <c r="AU75" s="1326"/>
      <c r="AV75" s="1326"/>
      <c r="AW75" s="1326"/>
      <c r="AX75" s="1326"/>
      <c r="AY75" s="1326"/>
      <c r="AZ75" s="1326"/>
      <c r="BA75" s="1326"/>
      <c r="BB75" s="1326" t="s">
        <v>600</v>
      </c>
      <c r="BC75" s="1326"/>
      <c r="BD75" s="1326"/>
      <c r="BE75" s="1326"/>
      <c r="BF75" s="1326"/>
      <c r="BG75" s="1326"/>
      <c r="BH75" s="1326"/>
      <c r="BI75" s="1326"/>
      <c r="BJ75" s="1326"/>
      <c r="BK75" s="1326"/>
      <c r="BL75" s="1326"/>
      <c r="BM75" s="1326"/>
      <c r="BN75" s="1326"/>
      <c r="BO75" s="1326"/>
      <c r="BP75" s="1309">
        <v>0.2</v>
      </c>
      <c r="BQ75" s="1309"/>
      <c r="BR75" s="1309"/>
      <c r="BS75" s="1309"/>
      <c r="BT75" s="1309"/>
      <c r="BU75" s="1309"/>
      <c r="BV75" s="1309"/>
      <c r="BW75" s="1309"/>
      <c r="BX75" s="1309">
        <v>-0.3</v>
      </c>
      <c r="BY75" s="1309"/>
      <c r="BZ75" s="1309"/>
      <c r="CA75" s="1309"/>
      <c r="CB75" s="1309"/>
      <c r="CC75" s="1309"/>
      <c r="CD75" s="1309"/>
      <c r="CE75" s="1309"/>
      <c r="CF75" s="1309">
        <v>-0.5</v>
      </c>
      <c r="CG75" s="1309"/>
      <c r="CH75" s="1309"/>
      <c r="CI75" s="1309"/>
      <c r="CJ75" s="1309"/>
      <c r="CK75" s="1309"/>
      <c r="CL75" s="1309"/>
      <c r="CM75" s="1309"/>
      <c r="CN75" s="1309">
        <v>-1.4</v>
      </c>
      <c r="CO75" s="1309"/>
      <c r="CP75" s="1309"/>
      <c r="CQ75" s="1309"/>
      <c r="CR75" s="1309"/>
      <c r="CS75" s="1309"/>
      <c r="CT75" s="1309"/>
      <c r="CU75" s="1309"/>
      <c r="CV75" s="1309">
        <v>-2.2999999999999998</v>
      </c>
      <c r="CW75" s="1309"/>
      <c r="CX75" s="1309"/>
      <c r="CY75" s="1309"/>
      <c r="CZ75" s="1309"/>
      <c r="DA75" s="1309"/>
      <c r="DB75" s="1309"/>
      <c r="DC75" s="1309"/>
    </row>
    <row r="76" spans="2:107" ht="13" x14ac:dyDescent="0.2">
      <c r="B76" s="395"/>
      <c r="G76" s="1324"/>
      <c r="H76" s="1324"/>
      <c r="I76" s="1319"/>
      <c r="J76" s="1319"/>
      <c r="K76" s="1325"/>
      <c r="L76" s="1325"/>
      <c r="M76" s="1325"/>
      <c r="N76" s="1325"/>
      <c r="AM76" s="404"/>
      <c r="AN76" s="1326"/>
      <c r="AO76" s="1326"/>
      <c r="AP76" s="1326"/>
      <c r="AQ76" s="1326"/>
      <c r="AR76" s="1326"/>
      <c r="AS76" s="1326"/>
      <c r="AT76" s="1326"/>
      <c r="AU76" s="1326"/>
      <c r="AV76" s="1326"/>
      <c r="AW76" s="1326"/>
      <c r="AX76" s="1326"/>
      <c r="AY76" s="1326"/>
      <c r="AZ76" s="1326"/>
      <c r="BA76" s="1326"/>
      <c r="BB76" s="1326"/>
      <c r="BC76" s="1326"/>
      <c r="BD76" s="1326"/>
      <c r="BE76" s="1326"/>
      <c r="BF76" s="1326"/>
      <c r="BG76" s="1326"/>
      <c r="BH76" s="1326"/>
      <c r="BI76" s="1326"/>
      <c r="BJ76" s="1326"/>
      <c r="BK76" s="1326"/>
      <c r="BL76" s="1326"/>
      <c r="BM76" s="1326"/>
      <c r="BN76" s="1326"/>
      <c r="BO76" s="1326"/>
      <c r="BP76" s="1309"/>
      <c r="BQ76" s="1309"/>
      <c r="BR76" s="1309"/>
      <c r="BS76" s="1309"/>
      <c r="BT76" s="1309"/>
      <c r="BU76" s="1309"/>
      <c r="BV76" s="1309"/>
      <c r="BW76" s="1309"/>
      <c r="BX76" s="1309"/>
      <c r="BY76" s="1309"/>
      <c r="BZ76" s="1309"/>
      <c r="CA76" s="1309"/>
      <c r="CB76" s="1309"/>
      <c r="CC76" s="1309"/>
      <c r="CD76" s="1309"/>
      <c r="CE76" s="1309"/>
      <c r="CF76" s="1309"/>
      <c r="CG76" s="1309"/>
      <c r="CH76" s="1309"/>
      <c r="CI76" s="1309"/>
      <c r="CJ76" s="1309"/>
      <c r="CK76" s="1309"/>
      <c r="CL76" s="1309"/>
      <c r="CM76" s="1309"/>
      <c r="CN76" s="1309"/>
      <c r="CO76" s="1309"/>
      <c r="CP76" s="1309"/>
      <c r="CQ76" s="1309"/>
      <c r="CR76" s="1309"/>
      <c r="CS76" s="1309"/>
      <c r="CT76" s="1309"/>
      <c r="CU76" s="1309"/>
      <c r="CV76" s="1309"/>
      <c r="CW76" s="1309"/>
      <c r="CX76" s="1309"/>
      <c r="CY76" s="1309"/>
      <c r="CZ76" s="1309"/>
      <c r="DA76" s="1309"/>
      <c r="DB76" s="1309"/>
      <c r="DC76" s="1309"/>
    </row>
    <row r="77" spans="2:107" ht="13" x14ac:dyDescent="0.2">
      <c r="B77" s="395"/>
      <c r="G77" s="1319"/>
      <c r="H77" s="1319"/>
      <c r="I77" s="1319"/>
      <c r="J77" s="1319"/>
      <c r="K77" s="1330"/>
      <c r="L77" s="1330"/>
      <c r="M77" s="1330"/>
      <c r="N77" s="1330"/>
      <c r="AN77" s="1323" t="s">
        <v>598</v>
      </c>
      <c r="AO77" s="1323"/>
      <c r="AP77" s="1323"/>
      <c r="AQ77" s="1323"/>
      <c r="AR77" s="1323"/>
      <c r="AS77" s="1323"/>
      <c r="AT77" s="1323"/>
      <c r="AU77" s="1323"/>
      <c r="AV77" s="1323"/>
      <c r="AW77" s="1323"/>
      <c r="AX77" s="1323"/>
      <c r="AY77" s="1323"/>
      <c r="AZ77" s="1323"/>
      <c r="BA77" s="1323"/>
      <c r="BB77" s="1326" t="s">
        <v>596</v>
      </c>
      <c r="BC77" s="1326"/>
      <c r="BD77" s="1326"/>
      <c r="BE77" s="1326"/>
      <c r="BF77" s="1326"/>
      <c r="BG77" s="1326"/>
      <c r="BH77" s="1326"/>
      <c r="BI77" s="1326"/>
      <c r="BJ77" s="1326"/>
      <c r="BK77" s="1326"/>
      <c r="BL77" s="1326"/>
      <c r="BM77" s="1326"/>
      <c r="BN77" s="1326"/>
      <c r="BO77" s="1326"/>
      <c r="BP77" s="1309">
        <v>36.5</v>
      </c>
      <c r="BQ77" s="1309"/>
      <c r="BR77" s="1309"/>
      <c r="BS77" s="1309"/>
      <c r="BT77" s="1309"/>
      <c r="BU77" s="1309"/>
      <c r="BV77" s="1309"/>
      <c r="BW77" s="1309"/>
      <c r="BX77" s="1309">
        <v>32.9</v>
      </c>
      <c r="BY77" s="1309"/>
      <c r="BZ77" s="1309"/>
      <c r="CA77" s="1309"/>
      <c r="CB77" s="1309"/>
      <c r="CC77" s="1309"/>
      <c r="CD77" s="1309"/>
      <c r="CE77" s="1309"/>
      <c r="CF77" s="1309">
        <v>28.5</v>
      </c>
      <c r="CG77" s="1309"/>
      <c r="CH77" s="1309"/>
      <c r="CI77" s="1309"/>
      <c r="CJ77" s="1309"/>
      <c r="CK77" s="1309"/>
      <c r="CL77" s="1309"/>
      <c r="CM77" s="1309"/>
      <c r="CN77" s="1309">
        <v>20.5</v>
      </c>
      <c r="CO77" s="1309"/>
      <c r="CP77" s="1309"/>
      <c r="CQ77" s="1309"/>
      <c r="CR77" s="1309"/>
      <c r="CS77" s="1309"/>
      <c r="CT77" s="1309"/>
      <c r="CU77" s="1309"/>
      <c r="CV77" s="1309">
        <v>21.4</v>
      </c>
      <c r="CW77" s="1309"/>
      <c r="CX77" s="1309"/>
      <c r="CY77" s="1309"/>
      <c r="CZ77" s="1309"/>
      <c r="DA77" s="1309"/>
      <c r="DB77" s="1309"/>
      <c r="DC77" s="1309"/>
    </row>
    <row r="78" spans="2:107" ht="13" x14ac:dyDescent="0.2">
      <c r="B78" s="395"/>
      <c r="G78" s="1319"/>
      <c r="H78" s="1319"/>
      <c r="I78" s="1319"/>
      <c r="J78" s="1319"/>
      <c r="K78" s="1330"/>
      <c r="L78" s="1330"/>
      <c r="M78" s="1330"/>
      <c r="N78" s="1330"/>
      <c r="AN78" s="1323"/>
      <c r="AO78" s="1323"/>
      <c r="AP78" s="1323"/>
      <c r="AQ78" s="1323"/>
      <c r="AR78" s="1323"/>
      <c r="AS78" s="1323"/>
      <c r="AT78" s="1323"/>
      <c r="AU78" s="1323"/>
      <c r="AV78" s="1323"/>
      <c r="AW78" s="1323"/>
      <c r="AX78" s="1323"/>
      <c r="AY78" s="1323"/>
      <c r="AZ78" s="1323"/>
      <c r="BA78" s="1323"/>
      <c r="BB78" s="1326"/>
      <c r="BC78" s="1326"/>
      <c r="BD78" s="1326"/>
      <c r="BE78" s="1326"/>
      <c r="BF78" s="1326"/>
      <c r="BG78" s="1326"/>
      <c r="BH78" s="1326"/>
      <c r="BI78" s="1326"/>
      <c r="BJ78" s="1326"/>
      <c r="BK78" s="1326"/>
      <c r="BL78" s="1326"/>
      <c r="BM78" s="1326"/>
      <c r="BN78" s="1326"/>
      <c r="BO78" s="1326"/>
      <c r="BP78" s="1309"/>
      <c r="BQ78" s="1309"/>
      <c r="BR78" s="1309"/>
      <c r="BS78" s="1309"/>
      <c r="BT78" s="1309"/>
      <c r="BU78" s="1309"/>
      <c r="BV78" s="1309"/>
      <c r="BW78" s="1309"/>
      <c r="BX78" s="1309"/>
      <c r="BY78" s="1309"/>
      <c r="BZ78" s="1309"/>
      <c r="CA78" s="1309"/>
      <c r="CB78" s="1309"/>
      <c r="CC78" s="1309"/>
      <c r="CD78" s="1309"/>
      <c r="CE78" s="1309"/>
      <c r="CF78" s="1309"/>
      <c r="CG78" s="1309"/>
      <c r="CH78" s="1309"/>
      <c r="CI78" s="1309"/>
      <c r="CJ78" s="1309"/>
      <c r="CK78" s="1309"/>
      <c r="CL78" s="1309"/>
      <c r="CM78" s="1309"/>
      <c r="CN78" s="1309"/>
      <c r="CO78" s="1309"/>
      <c r="CP78" s="1309"/>
      <c r="CQ78" s="1309"/>
      <c r="CR78" s="1309"/>
      <c r="CS78" s="1309"/>
      <c r="CT78" s="1309"/>
      <c r="CU78" s="1309"/>
      <c r="CV78" s="1309"/>
      <c r="CW78" s="1309"/>
      <c r="CX78" s="1309"/>
      <c r="CY78" s="1309"/>
      <c r="CZ78" s="1309"/>
      <c r="DA78" s="1309"/>
      <c r="DB78" s="1309"/>
      <c r="DC78" s="1309"/>
    </row>
    <row r="79" spans="2:107" ht="13" x14ac:dyDescent="0.2">
      <c r="B79" s="395"/>
      <c r="G79" s="1319"/>
      <c r="H79" s="1319"/>
      <c r="I79" s="1329"/>
      <c r="J79" s="1329"/>
      <c r="K79" s="1331"/>
      <c r="L79" s="1331"/>
      <c r="M79" s="1331"/>
      <c r="N79" s="1331"/>
      <c r="AN79" s="1323"/>
      <c r="AO79" s="1323"/>
      <c r="AP79" s="1323"/>
      <c r="AQ79" s="1323"/>
      <c r="AR79" s="1323"/>
      <c r="AS79" s="1323"/>
      <c r="AT79" s="1323"/>
      <c r="AU79" s="1323"/>
      <c r="AV79" s="1323"/>
      <c r="AW79" s="1323"/>
      <c r="AX79" s="1323"/>
      <c r="AY79" s="1323"/>
      <c r="AZ79" s="1323"/>
      <c r="BA79" s="1323"/>
      <c r="BB79" s="1326" t="s">
        <v>600</v>
      </c>
      <c r="BC79" s="1326"/>
      <c r="BD79" s="1326"/>
      <c r="BE79" s="1326"/>
      <c r="BF79" s="1326"/>
      <c r="BG79" s="1326"/>
      <c r="BH79" s="1326"/>
      <c r="BI79" s="1326"/>
      <c r="BJ79" s="1326"/>
      <c r="BK79" s="1326"/>
      <c r="BL79" s="1326"/>
      <c r="BM79" s="1326"/>
      <c r="BN79" s="1326"/>
      <c r="BO79" s="1326"/>
      <c r="BP79" s="1309">
        <v>9</v>
      </c>
      <c r="BQ79" s="1309"/>
      <c r="BR79" s="1309"/>
      <c r="BS79" s="1309"/>
      <c r="BT79" s="1309"/>
      <c r="BU79" s="1309"/>
      <c r="BV79" s="1309"/>
      <c r="BW79" s="1309"/>
      <c r="BX79" s="1309">
        <v>8.1999999999999993</v>
      </c>
      <c r="BY79" s="1309"/>
      <c r="BZ79" s="1309"/>
      <c r="CA79" s="1309"/>
      <c r="CB79" s="1309"/>
      <c r="CC79" s="1309"/>
      <c r="CD79" s="1309"/>
      <c r="CE79" s="1309"/>
      <c r="CF79" s="1309">
        <v>8</v>
      </c>
      <c r="CG79" s="1309"/>
      <c r="CH79" s="1309"/>
      <c r="CI79" s="1309"/>
      <c r="CJ79" s="1309"/>
      <c r="CK79" s="1309"/>
      <c r="CL79" s="1309"/>
      <c r="CM79" s="1309"/>
      <c r="CN79" s="1309">
        <v>7.9</v>
      </c>
      <c r="CO79" s="1309"/>
      <c r="CP79" s="1309"/>
      <c r="CQ79" s="1309"/>
      <c r="CR79" s="1309"/>
      <c r="CS79" s="1309"/>
      <c r="CT79" s="1309"/>
      <c r="CU79" s="1309"/>
      <c r="CV79" s="1309">
        <v>7.7</v>
      </c>
      <c r="CW79" s="1309"/>
      <c r="CX79" s="1309"/>
      <c r="CY79" s="1309"/>
      <c r="CZ79" s="1309"/>
      <c r="DA79" s="1309"/>
      <c r="DB79" s="1309"/>
      <c r="DC79" s="1309"/>
    </row>
    <row r="80" spans="2:107" ht="13" x14ac:dyDescent="0.2">
      <c r="B80" s="395"/>
      <c r="G80" s="1319"/>
      <c r="H80" s="1319"/>
      <c r="I80" s="1329"/>
      <c r="J80" s="1329"/>
      <c r="K80" s="1331"/>
      <c r="L80" s="1331"/>
      <c r="M80" s="1331"/>
      <c r="N80" s="1331"/>
      <c r="AN80" s="1323"/>
      <c r="AO80" s="1323"/>
      <c r="AP80" s="1323"/>
      <c r="AQ80" s="1323"/>
      <c r="AR80" s="1323"/>
      <c r="AS80" s="1323"/>
      <c r="AT80" s="1323"/>
      <c r="AU80" s="1323"/>
      <c r="AV80" s="1323"/>
      <c r="AW80" s="1323"/>
      <c r="AX80" s="1323"/>
      <c r="AY80" s="1323"/>
      <c r="AZ80" s="1323"/>
      <c r="BA80" s="1323"/>
      <c r="BB80" s="1326"/>
      <c r="BC80" s="1326"/>
      <c r="BD80" s="1326"/>
      <c r="BE80" s="1326"/>
      <c r="BF80" s="1326"/>
      <c r="BG80" s="1326"/>
      <c r="BH80" s="1326"/>
      <c r="BI80" s="1326"/>
      <c r="BJ80" s="1326"/>
      <c r="BK80" s="1326"/>
      <c r="BL80" s="1326"/>
      <c r="BM80" s="1326"/>
      <c r="BN80" s="1326"/>
      <c r="BO80" s="1326"/>
      <c r="BP80" s="1309"/>
      <c r="BQ80" s="1309"/>
      <c r="BR80" s="1309"/>
      <c r="BS80" s="1309"/>
      <c r="BT80" s="1309"/>
      <c r="BU80" s="1309"/>
      <c r="BV80" s="1309"/>
      <c r="BW80" s="1309"/>
      <c r="BX80" s="1309"/>
      <c r="BY80" s="1309"/>
      <c r="BZ80" s="1309"/>
      <c r="CA80" s="1309"/>
      <c r="CB80" s="1309"/>
      <c r="CC80" s="1309"/>
      <c r="CD80" s="1309"/>
      <c r="CE80" s="1309"/>
      <c r="CF80" s="1309"/>
      <c r="CG80" s="1309"/>
      <c r="CH80" s="1309"/>
      <c r="CI80" s="1309"/>
      <c r="CJ80" s="1309"/>
      <c r="CK80" s="1309"/>
      <c r="CL80" s="1309"/>
      <c r="CM80" s="1309"/>
      <c r="CN80" s="1309"/>
      <c r="CO80" s="1309"/>
      <c r="CP80" s="1309"/>
      <c r="CQ80" s="1309"/>
      <c r="CR80" s="1309"/>
      <c r="CS80" s="1309"/>
      <c r="CT80" s="1309"/>
      <c r="CU80" s="1309"/>
      <c r="CV80" s="1309"/>
      <c r="CW80" s="1309"/>
      <c r="CX80" s="1309"/>
      <c r="CY80" s="1309"/>
      <c r="CZ80" s="1309"/>
      <c r="DA80" s="1309"/>
      <c r="DB80" s="1309"/>
      <c r="DC80" s="1309"/>
    </row>
    <row r="81" spans="2:109" ht="13" x14ac:dyDescent="0.2">
      <c r="B81" s="395"/>
    </row>
    <row r="82" spans="2:109" ht="16.5" x14ac:dyDescent="0.2">
      <c r="B82" s="395"/>
      <c r="K82" s="422"/>
      <c r="L82" s="422"/>
      <c r="M82" s="422"/>
      <c r="N82" s="422"/>
      <c r="AQ82" s="422"/>
      <c r="AR82" s="422"/>
      <c r="AS82" s="422"/>
      <c r="AT82" s="422"/>
      <c r="BC82" s="422"/>
      <c r="BD82" s="422"/>
      <c r="BE82" s="422"/>
      <c r="BF82" s="422"/>
      <c r="BO82" s="422"/>
      <c r="BP82" s="422"/>
      <c r="BQ82" s="422"/>
      <c r="BR82" s="422"/>
      <c r="CA82" s="422"/>
      <c r="CB82" s="422"/>
      <c r="CC82" s="422"/>
      <c r="CD82" s="422"/>
      <c r="CM82" s="422"/>
      <c r="CN82" s="422"/>
      <c r="CO82" s="422"/>
      <c r="CP82" s="422"/>
      <c r="CY82" s="422"/>
      <c r="CZ82" s="422"/>
      <c r="DA82" s="422"/>
      <c r="DB82" s="422"/>
      <c r="DC82" s="422"/>
    </row>
    <row r="83" spans="2:109" ht="13" x14ac:dyDescent="0.2">
      <c r="B83" s="397"/>
      <c r="C83" s="398"/>
      <c r="D83" s="398"/>
      <c r="E83" s="398"/>
      <c r="F83" s="398"/>
      <c r="G83" s="398"/>
      <c r="H83" s="398"/>
      <c r="I83" s="398"/>
      <c r="J83" s="398"/>
      <c r="K83" s="398"/>
      <c r="L83" s="398"/>
      <c r="M83" s="398"/>
      <c r="N83" s="398"/>
      <c r="O83" s="398"/>
      <c r="P83" s="398"/>
      <c r="Q83" s="398"/>
      <c r="R83" s="398"/>
      <c r="S83" s="398"/>
      <c r="T83" s="398"/>
      <c r="U83" s="398"/>
      <c r="V83" s="398"/>
      <c r="W83" s="398"/>
      <c r="X83" s="398"/>
      <c r="Y83" s="398"/>
      <c r="Z83" s="398"/>
      <c r="AA83" s="398"/>
      <c r="AB83" s="398"/>
      <c r="AC83" s="398"/>
      <c r="AD83" s="398"/>
      <c r="AE83" s="398"/>
      <c r="AF83" s="398"/>
      <c r="AG83" s="398"/>
      <c r="AH83" s="398"/>
      <c r="AI83" s="398"/>
      <c r="AJ83" s="398"/>
      <c r="AK83" s="398"/>
      <c r="AL83" s="398"/>
      <c r="AM83" s="398"/>
      <c r="AN83" s="398"/>
      <c r="AO83" s="398"/>
      <c r="AP83" s="398"/>
      <c r="AQ83" s="398"/>
      <c r="AR83" s="398"/>
      <c r="AS83" s="398"/>
      <c r="AT83" s="398"/>
      <c r="AU83" s="398"/>
      <c r="AV83" s="398"/>
      <c r="AW83" s="398"/>
      <c r="AX83" s="398"/>
      <c r="AY83" s="398"/>
      <c r="AZ83" s="398"/>
      <c r="BA83" s="398"/>
      <c r="BB83" s="398"/>
      <c r="BC83" s="398"/>
      <c r="BD83" s="398"/>
      <c r="BE83" s="398"/>
      <c r="BF83" s="398"/>
      <c r="BG83" s="398"/>
      <c r="BH83" s="398"/>
      <c r="BI83" s="398"/>
      <c r="BJ83" s="398"/>
      <c r="BK83" s="398"/>
      <c r="BL83" s="398"/>
      <c r="BM83" s="398"/>
      <c r="BN83" s="398"/>
      <c r="BO83" s="398"/>
      <c r="BP83" s="398"/>
      <c r="BQ83" s="398"/>
      <c r="BR83" s="398"/>
      <c r="BS83" s="398"/>
      <c r="BT83" s="398"/>
      <c r="BU83" s="398"/>
      <c r="BV83" s="398"/>
      <c r="BW83" s="398"/>
      <c r="BX83" s="398"/>
      <c r="BY83" s="398"/>
      <c r="BZ83" s="398"/>
      <c r="CA83" s="398"/>
      <c r="CB83" s="398"/>
      <c r="CC83" s="398"/>
      <c r="CD83" s="398"/>
      <c r="CE83" s="398"/>
      <c r="CF83" s="398"/>
      <c r="CG83" s="398"/>
      <c r="CH83" s="398"/>
      <c r="CI83" s="398"/>
      <c r="CJ83" s="398"/>
      <c r="CK83" s="398"/>
      <c r="CL83" s="398"/>
      <c r="CM83" s="398"/>
      <c r="CN83" s="398"/>
      <c r="CO83" s="398"/>
      <c r="CP83" s="398"/>
      <c r="CQ83" s="398"/>
      <c r="CR83" s="398"/>
      <c r="CS83" s="398"/>
      <c r="CT83" s="398"/>
      <c r="CU83" s="398"/>
      <c r="CV83" s="398"/>
      <c r="CW83" s="398"/>
      <c r="CX83" s="398"/>
      <c r="CY83" s="398"/>
      <c r="CZ83" s="398"/>
      <c r="DA83" s="398"/>
      <c r="DB83" s="398"/>
      <c r="DC83" s="398"/>
      <c r="DD83" s="399"/>
    </row>
    <row r="84" spans="2:109" ht="13" x14ac:dyDescent="0.2">
      <c r="DD84" s="388"/>
      <c r="DE84" s="388"/>
    </row>
    <row r="85" spans="2:109" ht="13" x14ac:dyDescent="0.2">
      <c r="DD85" s="388"/>
      <c r="DE85" s="388"/>
    </row>
    <row r="86" spans="2:109" ht="13" hidden="1" x14ac:dyDescent="0.2">
      <c r="DD86" s="388"/>
      <c r="DE86" s="388"/>
    </row>
    <row r="87" spans="2:109" ht="13" hidden="1" x14ac:dyDescent="0.2">
      <c r="K87" s="423"/>
      <c r="AQ87" s="423"/>
      <c r="BC87" s="423"/>
      <c r="BO87" s="423"/>
      <c r="CA87" s="423"/>
      <c r="CM87" s="423"/>
      <c r="CY87" s="423"/>
      <c r="DD87" s="388"/>
      <c r="DE87" s="388"/>
    </row>
    <row r="88" spans="2:109" ht="13" hidden="1" x14ac:dyDescent="0.2">
      <c r="DD88" s="388"/>
      <c r="DE88" s="388"/>
    </row>
    <row r="89" spans="2:109" ht="13" hidden="1" x14ac:dyDescent="0.2">
      <c r="DD89" s="388"/>
      <c r="DE89" s="388"/>
    </row>
    <row r="90" spans="2:109" ht="13" hidden="1" x14ac:dyDescent="0.2">
      <c r="DD90" s="388"/>
      <c r="DE90" s="388"/>
    </row>
    <row r="91" spans="2:109" ht="13" hidden="1" x14ac:dyDescent="0.2">
      <c r="DD91" s="388"/>
      <c r="DE91" s="388"/>
    </row>
    <row r="92" spans="2:109" ht="13.5" hidden="1" customHeight="1" x14ac:dyDescent="0.2">
      <c r="DD92" s="388"/>
      <c r="DE92" s="388"/>
    </row>
    <row r="93" spans="2:109" ht="13.5" hidden="1" customHeight="1" x14ac:dyDescent="0.2">
      <c r="DD93" s="388"/>
      <c r="DE93" s="388"/>
    </row>
    <row r="94" spans="2:109" ht="13.5" hidden="1" customHeight="1" x14ac:dyDescent="0.2">
      <c r="DD94" s="388"/>
      <c r="DE94" s="388"/>
    </row>
    <row r="95" spans="2:109" ht="13.5" hidden="1" customHeight="1" x14ac:dyDescent="0.2">
      <c r="DD95" s="388"/>
      <c r="DE95" s="388"/>
    </row>
    <row r="96" spans="2:109" ht="13.5" hidden="1" customHeight="1" x14ac:dyDescent="0.2">
      <c r="DD96" s="388"/>
      <c r="DE96" s="388"/>
    </row>
    <row r="97" s="388" customFormat="1" ht="13.5" hidden="1" customHeight="1" x14ac:dyDescent="0.2"/>
    <row r="98" s="388" customFormat="1" ht="13.5" hidden="1" customHeight="1" x14ac:dyDescent="0.2"/>
    <row r="99" s="388" customFormat="1" ht="13.5" hidden="1" customHeight="1" x14ac:dyDescent="0.2"/>
    <row r="100" s="388" customFormat="1" ht="13.5" hidden="1" customHeight="1" x14ac:dyDescent="0.2"/>
    <row r="101" s="388" customFormat="1" ht="13.5" hidden="1" customHeight="1" x14ac:dyDescent="0.2"/>
    <row r="102" s="388" customFormat="1" ht="13.5" hidden="1" customHeight="1" x14ac:dyDescent="0.2"/>
    <row r="103" s="388" customFormat="1" ht="13.5" hidden="1" customHeight="1" x14ac:dyDescent="0.2"/>
    <row r="104" s="388" customFormat="1" ht="13.5" hidden="1" customHeight="1" x14ac:dyDescent="0.2"/>
    <row r="105" s="388" customFormat="1" ht="13.5" hidden="1" customHeight="1" x14ac:dyDescent="0.2"/>
    <row r="106" s="388" customFormat="1" ht="13.5" hidden="1" customHeight="1" x14ac:dyDescent="0.2"/>
    <row r="107" s="388" customFormat="1" ht="13.5" hidden="1" customHeight="1" x14ac:dyDescent="0.2"/>
    <row r="108" s="388" customFormat="1" ht="13.5" hidden="1" customHeight="1" x14ac:dyDescent="0.2"/>
    <row r="109" s="388" customFormat="1" ht="13.5" hidden="1" customHeight="1" x14ac:dyDescent="0.2"/>
    <row r="110" s="388" customFormat="1" ht="13.5" hidden="1" customHeight="1" x14ac:dyDescent="0.2"/>
    <row r="111" s="388" customFormat="1" ht="13.5" hidden="1" customHeight="1" x14ac:dyDescent="0.2"/>
    <row r="112" s="388" customFormat="1" ht="13.5" hidden="1" customHeight="1" x14ac:dyDescent="0.2"/>
    <row r="113" s="388" customFormat="1" ht="13.5" hidden="1" customHeight="1" x14ac:dyDescent="0.2"/>
    <row r="114" s="388" customFormat="1" ht="13.5" hidden="1" customHeight="1" x14ac:dyDescent="0.2"/>
    <row r="115" s="388" customFormat="1" ht="13.5" hidden="1" customHeight="1" x14ac:dyDescent="0.2"/>
    <row r="116" s="388" customFormat="1" ht="13.5" hidden="1" customHeight="1" x14ac:dyDescent="0.2"/>
    <row r="117" s="388" customFormat="1" ht="13.5" hidden="1" customHeight="1" x14ac:dyDescent="0.2"/>
    <row r="118" s="388" customFormat="1" ht="13.5" hidden="1" customHeight="1" x14ac:dyDescent="0.2"/>
    <row r="119" s="388" customFormat="1" ht="13.5" hidden="1" customHeight="1" x14ac:dyDescent="0.2"/>
    <row r="120" s="388" customFormat="1" ht="13.5" hidden="1" customHeight="1" x14ac:dyDescent="0.2"/>
    <row r="121" s="388" customFormat="1" ht="13.5" hidden="1" customHeight="1" x14ac:dyDescent="0.2"/>
    <row r="122" s="388" customFormat="1" ht="13.5" hidden="1" customHeight="1" x14ac:dyDescent="0.2"/>
    <row r="123" s="388" customFormat="1" ht="13.5" hidden="1" customHeight="1" x14ac:dyDescent="0.2"/>
    <row r="124" s="388" customFormat="1" ht="13.5" hidden="1" customHeight="1" x14ac:dyDescent="0.2"/>
    <row r="125" s="388" customFormat="1" ht="13.5" hidden="1" customHeight="1" x14ac:dyDescent="0.2"/>
    <row r="126" s="388" customFormat="1" ht="13.5" hidden="1" customHeight="1" x14ac:dyDescent="0.2"/>
    <row r="127" s="388" customFormat="1" ht="13.5" hidden="1" customHeight="1" x14ac:dyDescent="0.2"/>
    <row r="128" s="388" customFormat="1" ht="13.5" hidden="1" customHeight="1" x14ac:dyDescent="0.2"/>
    <row r="129" s="388" customFormat="1" ht="13.5" hidden="1" customHeight="1" x14ac:dyDescent="0.2"/>
    <row r="130" s="388" customFormat="1" ht="13.5" hidden="1" customHeight="1" x14ac:dyDescent="0.2"/>
    <row r="131" s="388" customFormat="1" ht="13.5" hidden="1" customHeight="1" x14ac:dyDescent="0.2"/>
    <row r="132" s="388" customFormat="1" ht="13.5" hidden="1" customHeight="1" x14ac:dyDescent="0.2"/>
    <row r="133" s="388" customFormat="1" ht="13.5" hidden="1" customHeight="1" x14ac:dyDescent="0.2"/>
    <row r="134" s="388" customFormat="1" ht="13.5" hidden="1" customHeight="1" x14ac:dyDescent="0.2"/>
    <row r="135" s="388" customFormat="1" ht="13.5" hidden="1" customHeight="1" x14ac:dyDescent="0.2"/>
    <row r="136" s="388" customFormat="1" ht="13.5" hidden="1" customHeight="1" x14ac:dyDescent="0.2"/>
    <row r="137" s="388" customFormat="1" ht="13.5" hidden="1" customHeight="1" x14ac:dyDescent="0.2"/>
    <row r="138" s="388" customFormat="1" ht="13.5" hidden="1" customHeight="1" x14ac:dyDescent="0.2"/>
    <row r="139" s="388" customFormat="1" ht="13.5" hidden="1" customHeight="1" x14ac:dyDescent="0.2"/>
    <row r="140" s="388" customFormat="1" ht="13.5" hidden="1" customHeight="1" x14ac:dyDescent="0.2"/>
    <row r="141" s="388" customFormat="1" ht="13.5" hidden="1" customHeight="1" x14ac:dyDescent="0.2"/>
    <row r="142" s="388" customFormat="1" ht="13.5" hidden="1" customHeight="1" x14ac:dyDescent="0.2"/>
    <row r="143" s="388" customFormat="1" ht="13.5" hidden="1" customHeight="1" x14ac:dyDescent="0.2"/>
    <row r="144" s="388" customFormat="1" ht="13.5" hidden="1" customHeight="1" x14ac:dyDescent="0.2"/>
    <row r="145" s="388" customFormat="1" ht="13.5" hidden="1" customHeight="1" x14ac:dyDescent="0.2"/>
    <row r="146" s="388" customFormat="1" ht="13.5" hidden="1" customHeight="1" x14ac:dyDescent="0.2"/>
    <row r="147" s="388" customFormat="1" ht="13.5" hidden="1" customHeight="1" x14ac:dyDescent="0.2"/>
    <row r="148" s="388" customFormat="1" ht="13.5" hidden="1" customHeight="1" x14ac:dyDescent="0.2"/>
    <row r="149" s="388" customFormat="1" ht="13.5" hidden="1" customHeight="1" x14ac:dyDescent="0.2"/>
    <row r="150" s="388" customFormat="1" ht="13.5" hidden="1" customHeight="1" x14ac:dyDescent="0.2"/>
    <row r="151" s="388" customFormat="1" ht="13.5" hidden="1" customHeight="1" x14ac:dyDescent="0.2"/>
    <row r="152" s="388" customFormat="1" ht="13.5" hidden="1" customHeight="1" x14ac:dyDescent="0.2"/>
    <row r="153" s="388" customFormat="1" ht="13.5" hidden="1" customHeight="1" x14ac:dyDescent="0.2"/>
    <row r="154" s="388" customFormat="1" ht="13.5" hidden="1" customHeight="1" x14ac:dyDescent="0.2"/>
    <row r="155" s="388" customFormat="1" ht="13.5" hidden="1" customHeight="1" x14ac:dyDescent="0.2"/>
    <row r="156" s="388" customFormat="1" ht="13.5" hidden="1" customHeight="1" x14ac:dyDescent="0.2"/>
    <row r="157" s="388" customFormat="1" ht="13.5" hidden="1" customHeight="1" x14ac:dyDescent="0.2"/>
    <row r="158" s="388" customFormat="1" ht="13.5" hidden="1" customHeight="1" x14ac:dyDescent="0.2"/>
    <row r="159" s="388" customFormat="1" ht="13.5" hidden="1" customHeight="1" x14ac:dyDescent="0.2"/>
    <row r="160" s="388" customFormat="1" ht="13.5" hidden="1" customHeight="1" x14ac:dyDescent="0.2"/>
  </sheetData>
  <sheetProtection algorithmName="SHA-512" hashValue="PqKuHmZ8/NXqbOH/SmhNnLeuzcKk8FbidGgphuw7K9wGYKCdGxm/uf7r8T7LzjOLoWiVZuP/lYF534688QKeDg==" saltValue="Zkhe+2IhvI2UcLt11DBd7A=="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1:34"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1:34" ht="13" x14ac:dyDescent="0.2">
      <c r="S2" s="291"/>
      <c r="AH2" s="291"/>
    </row>
    <row r="3" spans="1: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1:34" ht="13" x14ac:dyDescent="0.2"/>
    <row r="5" spans="1:34" ht="13" x14ac:dyDescent="0.2"/>
    <row r="6" spans="1:34" ht="13" x14ac:dyDescent="0.2"/>
    <row r="7" spans="1:34" ht="13" x14ac:dyDescent="0.2"/>
    <row r="8" spans="1:34" ht="13" x14ac:dyDescent="0.2"/>
    <row r="9" spans="1:34" ht="13" x14ac:dyDescent="0.2">
      <c r="AH9" s="291"/>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497</v>
      </c>
    </row>
  </sheetData>
  <sheetProtection algorithmName="SHA-512" hashValue="xeNkXOq5DT7rb4p6hEhuNWeFZBjWHEBE39bIuvBAeqcKcJmMS+Gb2Famkib7UvWT4Q5fUwjzGjXEISHUzI2LKA==" saltValue="uga4qf1cEnR1umGpVKzcI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92" customWidth="1"/>
    <col min="35" max="122" width="2.453125" style="291" customWidth="1"/>
    <col min="123" max="16384" width="2.453125" style="291" hidden="1"/>
  </cols>
  <sheetData>
    <row r="1" spans="2:34"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row>
    <row r="2" spans="2:34" ht="13" x14ac:dyDescent="0.2">
      <c r="S2" s="291"/>
      <c r="AH2" s="291"/>
    </row>
    <row r="3" spans="2:34"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row>
    <row r="4" spans="2:34" ht="13" x14ac:dyDescent="0.2"/>
    <row r="5" spans="2:34" ht="13" x14ac:dyDescent="0.2"/>
    <row r="6" spans="2:34" ht="13" x14ac:dyDescent="0.2"/>
    <row r="7" spans="2:34" ht="13" x14ac:dyDescent="0.2"/>
    <row r="8" spans="2:34" ht="13" x14ac:dyDescent="0.2"/>
    <row r="9" spans="2:34" ht="13" x14ac:dyDescent="0.2">
      <c r="AH9" s="291"/>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91"/>
    </row>
    <row r="18" spans="12:34" ht="13" x14ac:dyDescent="0.2"/>
    <row r="19" spans="12:34" ht="13" x14ac:dyDescent="0.2"/>
    <row r="20" spans="12:34" ht="13" x14ac:dyDescent="0.2">
      <c r="AH20" s="291"/>
    </row>
    <row r="21" spans="12:34" ht="13" x14ac:dyDescent="0.2">
      <c r="AH21" s="291"/>
    </row>
    <row r="22" spans="12:34" ht="13" x14ac:dyDescent="0.2"/>
    <row r="23" spans="12:34" ht="13" x14ac:dyDescent="0.2"/>
    <row r="24" spans="12:34" ht="13" x14ac:dyDescent="0.2">
      <c r="Q24" s="291"/>
    </row>
    <row r="25" spans="12:34" ht="13" x14ac:dyDescent="0.2"/>
    <row r="26" spans="12:34" ht="13" x14ac:dyDescent="0.2"/>
    <row r="27" spans="12:34" ht="13" x14ac:dyDescent="0.2"/>
    <row r="28" spans="12:34" ht="13" x14ac:dyDescent="0.2">
      <c r="O28" s="291"/>
      <c r="T28" s="291"/>
      <c r="AH28" s="291"/>
    </row>
    <row r="29" spans="12:34" ht="13" x14ac:dyDescent="0.2"/>
    <row r="30" spans="12:34" ht="13" x14ac:dyDescent="0.2"/>
    <row r="31" spans="12:34" ht="13" x14ac:dyDescent="0.2">
      <c r="Q31" s="291"/>
    </row>
    <row r="32" spans="12:34" ht="13" x14ac:dyDescent="0.2">
      <c r="L32" s="291"/>
    </row>
    <row r="33" spans="2:34" ht="13" x14ac:dyDescent="0.2">
      <c r="C33" s="291"/>
      <c r="E33" s="291"/>
      <c r="G33" s="291"/>
      <c r="I33" s="291"/>
      <c r="X33" s="291"/>
    </row>
    <row r="34" spans="2:34" ht="13" x14ac:dyDescent="0.2">
      <c r="B34" s="291"/>
      <c r="P34" s="291"/>
      <c r="R34" s="291"/>
      <c r="T34" s="291"/>
    </row>
    <row r="35" spans="2:34" ht="13" x14ac:dyDescent="0.2">
      <c r="D35" s="291"/>
      <c r="W35" s="291"/>
      <c r="AC35" s="291"/>
      <c r="AD35" s="291"/>
      <c r="AE35" s="291"/>
      <c r="AF35" s="291"/>
      <c r="AG35" s="291"/>
      <c r="AH35" s="291"/>
    </row>
    <row r="36" spans="2:34" ht="13" x14ac:dyDescent="0.2">
      <c r="H36" s="291"/>
      <c r="J36" s="291"/>
      <c r="K36" s="291"/>
      <c r="M36" s="291"/>
      <c r="Y36" s="291"/>
      <c r="Z36" s="291"/>
      <c r="AA36" s="291"/>
      <c r="AB36" s="291"/>
      <c r="AC36" s="291"/>
      <c r="AD36" s="291"/>
      <c r="AE36" s="291"/>
      <c r="AF36" s="291"/>
      <c r="AG36" s="291"/>
      <c r="AH36" s="291"/>
    </row>
    <row r="37" spans="2:34" ht="13" x14ac:dyDescent="0.2">
      <c r="AH37" s="291"/>
    </row>
    <row r="38" spans="2:34" ht="13" x14ac:dyDescent="0.2">
      <c r="AG38" s="291"/>
      <c r="AH38" s="291"/>
    </row>
    <row r="39" spans="2:34" ht="13" x14ac:dyDescent="0.2"/>
    <row r="40" spans="2:34" ht="13" x14ac:dyDescent="0.2">
      <c r="X40" s="291"/>
    </row>
    <row r="41" spans="2:34" ht="13" x14ac:dyDescent="0.2">
      <c r="R41" s="291"/>
    </row>
    <row r="42" spans="2:34" ht="13" x14ac:dyDescent="0.2">
      <c r="W42" s="291"/>
    </row>
    <row r="43" spans="2:34" ht="13" x14ac:dyDescent="0.2">
      <c r="Y43" s="291"/>
      <c r="Z43" s="291"/>
      <c r="AA43" s="291"/>
      <c r="AB43" s="291"/>
      <c r="AC43" s="291"/>
      <c r="AD43" s="291"/>
      <c r="AE43" s="291"/>
      <c r="AF43" s="291"/>
      <c r="AG43" s="291"/>
      <c r="AH43" s="291"/>
    </row>
    <row r="44" spans="2:34" ht="13" x14ac:dyDescent="0.2">
      <c r="AH44" s="291"/>
    </row>
    <row r="45" spans="2:34" ht="13" x14ac:dyDescent="0.2">
      <c r="X45" s="291"/>
    </row>
    <row r="46" spans="2:34" ht="13" x14ac:dyDescent="0.2"/>
    <row r="47" spans="2:34" ht="13" x14ac:dyDescent="0.2"/>
    <row r="48" spans="2:34" ht="13" x14ac:dyDescent="0.2">
      <c r="W48" s="291"/>
      <c r="Y48" s="291"/>
      <c r="Z48" s="291"/>
      <c r="AA48" s="291"/>
      <c r="AB48" s="291"/>
      <c r="AC48" s="291"/>
      <c r="AD48" s="291"/>
      <c r="AE48" s="291"/>
      <c r="AF48" s="291"/>
      <c r="AG48" s="291"/>
      <c r="AH48" s="291"/>
    </row>
    <row r="49" spans="28:34" ht="13" x14ac:dyDescent="0.2"/>
    <row r="50" spans="28:34" ht="13" x14ac:dyDescent="0.2">
      <c r="AE50" s="291"/>
      <c r="AF50" s="291"/>
      <c r="AG50" s="291"/>
      <c r="AH50" s="291"/>
    </row>
    <row r="51" spans="28:34" ht="13" x14ac:dyDescent="0.2">
      <c r="AC51" s="291"/>
      <c r="AD51" s="291"/>
      <c r="AE51" s="291"/>
      <c r="AF51" s="291"/>
      <c r="AG51" s="291"/>
      <c r="AH51" s="291"/>
    </row>
    <row r="52" spans="28:34" ht="13" x14ac:dyDescent="0.2"/>
    <row r="53" spans="28:34" ht="13" x14ac:dyDescent="0.2">
      <c r="AF53" s="291"/>
      <c r="AG53" s="291"/>
      <c r="AH53" s="291"/>
    </row>
    <row r="54" spans="28:34" ht="13" x14ac:dyDescent="0.2">
      <c r="AH54" s="291"/>
    </row>
    <row r="55" spans="28:34" ht="13" x14ac:dyDescent="0.2"/>
    <row r="56" spans="28:34" ht="13" x14ac:dyDescent="0.2">
      <c r="AB56" s="291"/>
      <c r="AC56" s="291"/>
      <c r="AD56" s="291"/>
      <c r="AE56" s="291"/>
      <c r="AF56" s="291"/>
      <c r="AG56" s="291"/>
      <c r="AH56" s="291"/>
    </row>
    <row r="57" spans="28:34" ht="13" x14ac:dyDescent="0.2">
      <c r="AH57" s="291"/>
    </row>
    <row r="58" spans="28:34" ht="13" x14ac:dyDescent="0.2">
      <c r="AH58" s="291"/>
    </row>
    <row r="59" spans="28:34" ht="13" x14ac:dyDescent="0.2">
      <c r="AG59" s="291"/>
      <c r="AH59" s="291"/>
    </row>
    <row r="60" spans="28:34" ht="13" x14ac:dyDescent="0.2"/>
    <row r="61" spans="28:34" ht="13" x14ac:dyDescent="0.2"/>
    <row r="62" spans="28:34" ht="13" x14ac:dyDescent="0.2"/>
    <row r="63" spans="28:34" ht="13" x14ac:dyDescent="0.2">
      <c r="AH63" s="291"/>
    </row>
    <row r="64" spans="28:34" ht="13" x14ac:dyDescent="0.2">
      <c r="AG64" s="291"/>
      <c r="AH64" s="291"/>
    </row>
    <row r="65" spans="28:34" ht="13" x14ac:dyDescent="0.2"/>
    <row r="66" spans="28:34" ht="13" x14ac:dyDescent="0.2"/>
    <row r="67" spans="28:34" ht="13" x14ac:dyDescent="0.2"/>
    <row r="68" spans="28:34" ht="13" x14ac:dyDescent="0.2">
      <c r="AB68" s="291"/>
      <c r="AC68" s="291"/>
      <c r="AD68" s="291"/>
      <c r="AE68" s="291"/>
      <c r="AF68" s="291"/>
      <c r="AG68" s="291"/>
      <c r="AH68" s="291"/>
    </row>
    <row r="69" spans="28:34" ht="13" x14ac:dyDescent="0.2">
      <c r="AF69" s="291"/>
      <c r="AG69" s="291"/>
      <c r="AH69" s="291"/>
    </row>
    <row r="70" spans="28:34" ht="13" x14ac:dyDescent="0.2"/>
    <row r="71" spans="28:34" ht="13" x14ac:dyDescent="0.2"/>
    <row r="72" spans="28:34" ht="13" x14ac:dyDescent="0.2"/>
    <row r="73" spans="28:34" ht="13" x14ac:dyDescent="0.2"/>
    <row r="74" spans="28:34" ht="13" x14ac:dyDescent="0.2"/>
    <row r="75" spans="28:34" ht="13" x14ac:dyDescent="0.2">
      <c r="AH75" s="291"/>
    </row>
    <row r="76" spans="28:34" ht="13" x14ac:dyDescent="0.2">
      <c r="AF76" s="291"/>
      <c r="AG76" s="291"/>
      <c r="AH76" s="291"/>
    </row>
    <row r="77" spans="28:34" ht="13" x14ac:dyDescent="0.2">
      <c r="AG77" s="291"/>
      <c r="AH77" s="291"/>
    </row>
    <row r="78" spans="28:34" ht="13" x14ac:dyDescent="0.2"/>
    <row r="79" spans="28:34" ht="13" x14ac:dyDescent="0.2"/>
    <row r="80" spans="28:34" ht="13" x14ac:dyDescent="0.2"/>
    <row r="81" spans="25:34" ht="13" x14ac:dyDescent="0.2"/>
    <row r="82" spans="25:34" ht="13" x14ac:dyDescent="0.2">
      <c r="Y82" s="291"/>
    </row>
    <row r="83" spans="25:34" ht="13" x14ac:dyDescent="0.2">
      <c r="Y83" s="291"/>
      <c r="Z83" s="291"/>
      <c r="AA83" s="291"/>
      <c r="AB83" s="291"/>
      <c r="AC83" s="291"/>
      <c r="AD83" s="291"/>
      <c r="AE83" s="291"/>
      <c r="AF83" s="291"/>
      <c r="AG83" s="291"/>
      <c r="AH83" s="291"/>
    </row>
    <row r="84" spans="25:34" ht="13" x14ac:dyDescent="0.2"/>
    <row r="85" spans="25:34" ht="13" x14ac:dyDescent="0.2"/>
    <row r="86" spans="25:34" ht="13" x14ac:dyDescent="0.2"/>
    <row r="87" spans="25:34" ht="13" x14ac:dyDescent="0.2"/>
    <row r="88" spans="25:34" ht="13" x14ac:dyDescent="0.2">
      <c r="AH88" s="291"/>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91"/>
      <c r="AG94" s="291"/>
      <c r="AH94" s="291"/>
    </row>
    <row r="95" spans="25:34" ht="13.5" customHeight="1" x14ac:dyDescent="0.2">
      <c r="AH95" s="291"/>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91"/>
    </row>
    <row r="102" spans="33:34" ht="13.5" customHeight="1" x14ac:dyDescent="0.2"/>
    <row r="103" spans="33:34" ht="13.5" customHeight="1" x14ac:dyDescent="0.2"/>
    <row r="104" spans="33:34" ht="13.5" customHeight="1" x14ac:dyDescent="0.2">
      <c r="AG104" s="291"/>
      <c r="AH104" s="291"/>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91"/>
    </row>
    <row r="117" spans="34:122" ht="13.5" customHeight="1" x14ac:dyDescent="0.2"/>
    <row r="118" spans="34:122" ht="13.5" customHeight="1" x14ac:dyDescent="0.2"/>
    <row r="119" spans="34:122" ht="13.5" customHeight="1" x14ac:dyDescent="0.2"/>
    <row r="120" spans="34:122" ht="13.5" customHeight="1" x14ac:dyDescent="0.2">
      <c r="AH120" s="291"/>
    </row>
    <row r="121" spans="34:122" ht="13.5" customHeight="1" x14ac:dyDescent="0.2">
      <c r="AH121" s="291"/>
    </row>
    <row r="122" spans="34:122" ht="13.5" customHeight="1" x14ac:dyDescent="0.2"/>
    <row r="123" spans="34:122" ht="13.5" customHeight="1" x14ac:dyDescent="0.2"/>
    <row r="124" spans="34:122" ht="13.5" customHeight="1" x14ac:dyDescent="0.2"/>
    <row r="125" spans="34:122" ht="13.5" customHeight="1" x14ac:dyDescent="0.2">
      <c r="DR125" s="291" t="s">
        <v>497</v>
      </c>
    </row>
  </sheetData>
  <sheetProtection algorithmName="SHA-512" hashValue="mcOqiudiwufoGDVL0cUGPCspbNpsllRwFVj2pJFDxKngiYj6OVQreixjDDQYX7t1Vxj0e+nYWXPWQyEuBqz4ew==" saltValue="spRKTI8caCjcJcWclnCyXw==" spinCount="100000" sheet="1" objects="1" scenarios="1"/>
  <dataConsolidate/>
  <phoneticPr fontId="2"/>
  <printOptions horizontalCentered="1" verticalCentered="1"/>
  <pageMargins left="0" right="0" top="0.19685039370078741" bottom="0" header="0.39370078740157483" footer="0"/>
  <pageSetup paperSize="9" scale="36"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zoomScaleNormal="100" workbookViewId="0"/>
  </sheetViews>
  <sheetFormatPr defaultColWidth="11.08984375" defaultRowHeight="13" x14ac:dyDescent="0.2"/>
  <cols>
    <col min="1" max="1" width="45.90625" style="150" customWidth="1"/>
    <col min="2" max="8" width="13.36328125" style="150" customWidth="1"/>
    <col min="9" max="16384" width="11.08984375" style="150"/>
  </cols>
  <sheetData>
    <row r="1" spans="1:8" x14ac:dyDescent="0.2">
      <c r="A1" s="144"/>
      <c r="B1" s="145"/>
      <c r="C1" s="146"/>
      <c r="D1" s="147"/>
      <c r="E1" s="148"/>
      <c r="F1" s="148"/>
      <c r="G1" s="148"/>
      <c r="H1" s="149"/>
    </row>
    <row r="2" spans="1:8" x14ac:dyDescent="0.2">
      <c r="A2" s="151"/>
      <c r="B2" s="152"/>
      <c r="C2" s="153"/>
      <c r="D2" s="154" t="s">
        <v>52</v>
      </c>
      <c r="E2" s="155"/>
      <c r="F2" s="156" t="s">
        <v>548</v>
      </c>
      <c r="G2" s="157"/>
      <c r="H2" s="158"/>
    </row>
    <row r="3" spans="1:8" x14ac:dyDescent="0.2">
      <c r="A3" s="154" t="s">
        <v>541</v>
      </c>
      <c r="B3" s="159"/>
      <c r="C3" s="160"/>
      <c r="D3" s="161">
        <v>32607</v>
      </c>
      <c r="E3" s="162"/>
      <c r="F3" s="163">
        <v>69469</v>
      </c>
      <c r="G3" s="164"/>
      <c r="H3" s="165"/>
    </row>
    <row r="4" spans="1:8" x14ac:dyDescent="0.2">
      <c r="A4" s="166"/>
      <c r="B4" s="167"/>
      <c r="C4" s="168"/>
      <c r="D4" s="169">
        <v>13712</v>
      </c>
      <c r="E4" s="170"/>
      <c r="F4" s="171">
        <v>38215</v>
      </c>
      <c r="G4" s="172"/>
      <c r="H4" s="173"/>
    </row>
    <row r="5" spans="1:8" x14ac:dyDescent="0.2">
      <c r="A5" s="154" t="s">
        <v>543</v>
      </c>
      <c r="B5" s="159"/>
      <c r="C5" s="160"/>
      <c r="D5" s="161">
        <v>30438</v>
      </c>
      <c r="E5" s="162"/>
      <c r="F5" s="163">
        <v>67293</v>
      </c>
      <c r="G5" s="164"/>
      <c r="H5" s="165"/>
    </row>
    <row r="6" spans="1:8" x14ac:dyDescent="0.2">
      <c r="A6" s="166"/>
      <c r="B6" s="167"/>
      <c r="C6" s="168"/>
      <c r="D6" s="169">
        <v>28626</v>
      </c>
      <c r="E6" s="170"/>
      <c r="F6" s="171">
        <v>35076</v>
      </c>
      <c r="G6" s="172"/>
      <c r="H6" s="173"/>
    </row>
    <row r="7" spans="1:8" x14ac:dyDescent="0.2">
      <c r="A7" s="154" t="s">
        <v>544</v>
      </c>
      <c r="B7" s="159"/>
      <c r="C7" s="160"/>
      <c r="D7" s="161">
        <v>41225</v>
      </c>
      <c r="E7" s="162"/>
      <c r="F7" s="163">
        <v>67343</v>
      </c>
      <c r="G7" s="164"/>
      <c r="H7" s="165"/>
    </row>
    <row r="8" spans="1:8" x14ac:dyDescent="0.2">
      <c r="A8" s="166"/>
      <c r="B8" s="167"/>
      <c r="C8" s="168"/>
      <c r="D8" s="169">
        <v>16633</v>
      </c>
      <c r="E8" s="170"/>
      <c r="F8" s="171">
        <v>32865</v>
      </c>
      <c r="G8" s="172"/>
      <c r="H8" s="173"/>
    </row>
    <row r="9" spans="1:8" x14ac:dyDescent="0.2">
      <c r="A9" s="154" t="s">
        <v>545</v>
      </c>
      <c r="B9" s="159"/>
      <c r="C9" s="160"/>
      <c r="D9" s="161">
        <v>48093</v>
      </c>
      <c r="E9" s="162"/>
      <c r="F9" s="163">
        <v>73475</v>
      </c>
      <c r="G9" s="164"/>
      <c r="H9" s="165"/>
    </row>
    <row r="10" spans="1:8" x14ac:dyDescent="0.2">
      <c r="A10" s="166"/>
      <c r="B10" s="167"/>
      <c r="C10" s="168"/>
      <c r="D10" s="169">
        <v>23614</v>
      </c>
      <c r="E10" s="170"/>
      <c r="F10" s="171">
        <v>43072</v>
      </c>
      <c r="G10" s="172"/>
      <c r="H10" s="173"/>
    </row>
    <row r="11" spans="1:8" x14ac:dyDescent="0.2">
      <c r="A11" s="154" t="s">
        <v>546</v>
      </c>
      <c r="B11" s="159"/>
      <c r="C11" s="160"/>
      <c r="D11" s="161">
        <v>57797</v>
      </c>
      <c r="E11" s="162"/>
      <c r="F11" s="163">
        <v>87464</v>
      </c>
      <c r="G11" s="164"/>
      <c r="H11" s="165"/>
    </row>
    <row r="12" spans="1:8" x14ac:dyDescent="0.2">
      <c r="A12" s="166"/>
      <c r="B12" s="167"/>
      <c r="C12" s="174"/>
      <c r="D12" s="169">
        <v>30541</v>
      </c>
      <c r="E12" s="170"/>
      <c r="F12" s="171">
        <v>47479</v>
      </c>
      <c r="G12" s="172"/>
      <c r="H12" s="173"/>
    </row>
    <row r="13" spans="1:8" x14ac:dyDescent="0.2">
      <c r="A13" s="154"/>
      <c r="B13" s="159"/>
      <c r="C13" s="175"/>
      <c r="D13" s="176">
        <v>42032</v>
      </c>
      <c r="E13" s="177"/>
      <c r="F13" s="178">
        <v>73009</v>
      </c>
      <c r="G13" s="179"/>
      <c r="H13" s="165"/>
    </row>
    <row r="14" spans="1:8" x14ac:dyDescent="0.2">
      <c r="A14" s="166"/>
      <c r="B14" s="167"/>
      <c r="C14" s="168"/>
      <c r="D14" s="169">
        <v>22625</v>
      </c>
      <c r="E14" s="170"/>
      <c r="F14" s="171">
        <v>39341</v>
      </c>
      <c r="G14" s="172"/>
      <c r="H14" s="173"/>
    </row>
    <row r="17" spans="1:11" x14ac:dyDescent="0.2">
      <c r="A17" s="150" t="s">
        <v>53</v>
      </c>
    </row>
    <row r="18" spans="1:11" x14ac:dyDescent="0.2">
      <c r="A18" s="180"/>
      <c r="B18" s="180" t="str">
        <f>実質収支比率等に係る経年分析!F$46</f>
        <v>H27</v>
      </c>
      <c r="C18" s="180" t="str">
        <f>実質収支比率等に係る経年分析!G$46</f>
        <v>H28</v>
      </c>
      <c r="D18" s="180" t="str">
        <f>実質収支比率等に係る経年分析!H$46</f>
        <v>H29</v>
      </c>
      <c r="E18" s="180" t="str">
        <f>実質収支比率等に係る経年分析!I$46</f>
        <v>H30</v>
      </c>
      <c r="F18" s="180" t="str">
        <f>実質収支比率等に係る経年分析!J$46</f>
        <v>R01</v>
      </c>
    </row>
    <row r="19" spans="1:11" x14ac:dyDescent="0.2">
      <c r="A19" s="180" t="s">
        <v>54</v>
      </c>
      <c r="B19" s="180">
        <f>ROUND(VALUE(SUBSTITUTE(実質収支比率等に係る経年分析!F$48,"▲","-")),2)</f>
        <v>9.8699999999999992</v>
      </c>
      <c r="C19" s="180">
        <f>ROUND(VALUE(SUBSTITUTE(実質収支比率等に係る経年分析!G$48,"▲","-")),2)</f>
        <v>7.83</v>
      </c>
      <c r="D19" s="180">
        <f>ROUND(VALUE(SUBSTITUTE(実質収支比率等に係る経年分析!H$48,"▲","-")),2)</f>
        <v>7.33</v>
      </c>
      <c r="E19" s="180">
        <f>ROUND(VALUE(SUBSTITUTE(実質収支比率等に係る経年分析!I$48,"▲","-")),2)</f>
        <v>8.58</v>
      </c>
      <c r="F19" s="180">
        <f>ROUND(VALUE(SUBSTITUTE(実質収支比率等に係る経年分析!J$48,"▲","-")),2)</f>
        <v>6.57</v>
      </c>
    </row>
    <row r="20" spans="1:11" x14ac:dyDescent="0.2">
      <c r="A20" s="180" t="s">
        <v>55</v>
      </c>
      <c r="B20" s="180">
        <f>ROUND(VALUE(SUBSTITUTE(実質収支比率等に係る経年分析!F$47,"▲","-")),2)</f>
        <v>32.75</v>
      </c>
      <c r="C20" s="180">
        <f>ROUND(VALUE(SUBSTITUTE(実質収支比率等に係る経年分析!G$47,"▲","-")),2)</f>
        <v>33.299999999999997</v>
      </c>
      <c r="D20" s="180">
        <f>ROUND(VALUE(SUBSTITUTE(実質収支比率等に係る経年分析!H$47,"▲","-")),2)</f>
        <v>33.659999999999997</v>
      </c>
      <c r="E20" s="180">
        <f>ROUND(VALUE(SUBSTITUTE(実質収支比率等に係る経年分析!I$47,"▲","-")),2)</f>
        <v>34.299999999999997</v>
      </c>
      <c r="F20" s="180">
        <f>ROUND(VALUE(SUBSTITUTE(実質収支比率等に係る経年分析!J$47,"▲","-")),2)</f>
        <v>34.04</v>
      </c>
    </row>
    <row r="21" spans="1:11" x14ac:dyDescent="0.2">
      <c r="A21" s="180" t="s">
        <v>56</v>
      </c>
      <c r="B21" s="180">
        <f>IF(ISNUMBER(VALUE(SUBSTITUTE(実質収支比率等に係る経年分析!F$49,"▲","-"))),ROUND(VALUE(SUBSTITUTE(実質収支比率等に係る経年分析!F$49,"▲","-")),2),NA())</f>
        <v>5.33</v>
      </c>
      <c r="C21" s="180">
        <f>IF(ISNUMBER(VALUE(SUBSTITUTE(実質収支比率等に係る経年分析!G$49,"▲","-"))),ROUND(VALUE(SUBSTITUTE(実質収支比率等に係る経年分析!G$49,"▲","-")),2),NA())</f>
        <v>-2.19</v>
      </c>
      <c r="D21" s="180">
        <f>IF(ISNUMBER(VALUE(SUBSTITUTE(実質収支比率等に係る経年分析!H$49,"▲","-"))),ROUND(VALUE(SUBSTITUTE(実質収支比率等に係る経年分析!H$49,"▲","-")),2),NA())</f>
        <v>-0.56999999999999995</v>
      </c>
      <c r="E21" s="180">
        <f>IF(ISNUMBER(VALUE(SUBSTITUTE(実質収支比率等に係る経年分析!I$49,"▲","-"))),ROUND(VALUE(SUBSTITUTE(実質収支比率等に係る経年分析!I$49,"▲","-")),2),NA())</f>
        <v>2.06</v>
      </c>
      <c r="F21" s="180">
        <f>IF(ISNUMBER(VALUE(SUBSTITUTE(実質収支比率等に係る経年分析!J$49,"▲","-"))),ROUND(VALUE(SUBSTITUTE(実質収支比率等に係る経年分析!J$49,"▲","-")),2),NA())</f>
        <v>-1.93</v>
      </c>
    </row>
    <row r="24" spans="1:11" x14ac:dyDescent="0.2">
      <c r="A24" s="150" t="s">
        <v>57</v>
      </c>
    </row>
    <row r="25" spans="1:11" x14ac:dyDescent="0.2">
      <c r="A25" s="181"/>
      <c r="B25" s="181" t="str">
        <f>連結実質赤字比率に係る赤字・黒字の構成分析!F$33</f>
        <v>H27</v>
      </c>
      <c r="C25" s="181"/>
      <c r="D25" s="181" t="str">
        <f>連結実質赤字比率に係る赤字・黒字の構成分析!G$33</f>
        <v>H28</v>
      </c>
      <c r="E25" s="181"/>
      <c r="F25" s="181" t="str">
        <f>連結実質赤字比率に係る赤字・黒字の構成分析!H$33</f>
        <v>H29</v>
      </c>
      <c r="G25" s="181"/>
      <c r="H25" s="181" t="str">
        <f>連結実質赤字比率に係る赤字・黒字の構成分析!I$33</f>
        <v>H30</v>
      </c>
      <c r="I25" s="181"/>
      <c r="J25" s="181" t="str">
        <f>連結実質赤字比率に係る赤字・黒字の構成分析!J$33</f>
        <v>R01</v>
      </c>
      <c r="K25" s="181"/>
    </row>
    <row r="26" spans="1:11" x14ac:dyDescent="0.2">
      <c r="A26" s="181"/>
      <c r="B26" s="181" t="s">
        <v>58</v>
      </c>
      <c r="C26" s="181" t="s">
        <v>59</v>
      </c>
      <c r="D26" s="181" t="s">
        <v>58</v>
      </c>
      <c r="E26" s="181" t="s">
        <v>59</v>
      </c>
      <c r="F26" s="181" t="s">
        <v>58</v>
      </c>
      <c r="G26" s="181" t="s">
        <v>59</v>
      </c>
      <c r="H26" s="181" t="s">
        <v>58</v>
      </c>
      <c r="I26" s="181" t="s">
        <v>59</v>
      </c>
      <c r="J26" s="181" t="s">
        <v>58</v>
      </c>
      <c r="K26" s="181" t="s">
        <v>59</v>
      </c>
    </row>
    <row r="27" spans="1:11" x14ac:dyDescent="0.2">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2">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2">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2">
      <c r="A30" s="181" t="e">
        <f>IF(連結実質赤字比率に係る赤字・黒字の構成分析!C$40="",NA(),連結実質赤字比率に係る赤字・黒字の構成分析!C$40)</f>
        <v>#N/A</v>
      </c>
      <c r="B30" s="181" t="e">
        <f>IF(ROUND(VALUE(SUBSTITUTE(連結実質赤字比率に係る赤字・黒字の構成分析!F$40,"▲", "-")), 2) &lt; 0, ABS(ROUND(VALUE(SUBSTITUTE(連結実質赤字比率に係る赤字・黒字の構成分析!F$40,"▲", "-")), 2)), NA())</f>
        <v>#VALUE!</v>
      </c>
      <c r="C30" s="181" t="e">
        <f>IF(ROUND(VALUE(SUBSTITUTE(連結実質赤字比率に係る赤字・黒字の構成分析!F$40,"▲", "-")), 2) &gt;= 0, ABS(ROUND(VALUE(SUBSTITUTE(連結実質赤字比率に係る赤字・黒字の構成分析!F$40,"▲", "-")), 2)), NA())</f>
        <v>#VALUE!</v>
      </c>
      <c r="D30" s="181" t="e">
        <f>IF(ROUND(VALUE(SUBSTITUTE(連結実質赤字比率に係る赤字・黒字の構成分析!G$40,"▲", "-")), 2) &lt; 0, ABS(ROUND(VALUE(SUBSTITUTE(連結実質赤字比率に係る赤字・黒字の構成分析!G$40,"▲", "-")), 2)), NA())</f>
        <v>#VALUE!</v>
      </c>
      <c r="E30" s="181" t="e">
        <f>IF(ROUND(VALUE(SUBSTITUTE(連結実質赤字比率に係る赤字・黒字の構成分析!G$40,"▲", "-")), 2) &gt;= 0, ABS(ROUND(VALUE(SUBSTITUTE(連結実質赤字比率に係る赤字・黒字の構成分析!G$40,"▲", "-")), 2)), NA())</f>
        <v>#VALUE!</v>
      </c>
      <c r="F30" s="181" t="e">
        <f>IF(ROUND(VALUE(SUBSTITUTE(連結実質赤字比率に係る赤字・黒字の構成分析!H$40,"▲", "-")), 2) &lt; 0, ABS(ROUND(VALUE(SUBSTITUTE(連結実質赤字比率に係る赤字・黒字の構成分析!H$40,"▲", "-")), 2)), NA())</f>
        <v>#VALUE!</v>
      </c>
      <c r="G30" s="181" t="e">
        <f>IF(ROUND(VALUE(SUBSTITUTE(連結実質赤字比率に係る赤字・黒字の構成分析!H$40,"▲", "-")), 2) &gt;= 0, ABS(ROUND(VALUE(SUBSTITUTE(連結実質赤字比率に係る赤字・黒字の構成分析!H$40,"▲", "-")), 2)), NA())</f>
        <v>#VALUE!</v>
      </c>
      <c r="H30" s="181" t="e">
        <f>IF(ROUND(VALUE(SUBSTITUTE(連結実質赤字比率に係る赤字・黒字の構成分析!I$40,"▲", "-")), 2) &lt; 0, ABS(ROUND(VALUE(SUBSTITUTE(連結実質赤字比率に係る赤字・黒字の構成分析!I$40,"▲", "-")), 2)), NA())</f>
        <v>#VALUE!</v>
      </c>
      <c r="I30" s="181" t="e">
        <f>IF(ROUND(VALUE(SUBSTITUTE(連結実質赤字比率に係る赤字・黒字の構成分析!I$40,"▲", "-")), 2) &gt;= 0, ABS(ROUND(VALUE(SUBSTITUTE(連結実質赤字比率に係る赤字・黒字の構成分析!I$40,"▲", "-")), 2)), NA())</f>
        <v>#VALUE!</v>
      </c>
      <c r="J30" s="181" t="e">
        <f>IF(ROUND(VALUE(SUBSTITUTE(連結実質赤字比率に係る赤字・黒字の構成分析!J$40,"▲", "-")), 2) &lt; 0, ABS(ROUND(VALUE(SUBSTITUTE(連結実質赤字比率に係る赤字・黒字の構成分析!J$40,"▲", "-")), 2)), NA())</f>
        <v>#VALUE!</v>
      </c>
      <c r="K30" s="181" t="e">
        <f>IF(ROUND(VALUE(SUBSTITUTE(連結実質赤字比率に係る赤字・黒字の構成分析!J$40,"▲", "-")), 2) &gt;= 0, ABS(ROUND(VALUE(SUBSTITUTE(連結実質赤字比率に係る赤字・黒字の構成分析!J$40,"▲", "-")), 2)), NA())</f>
        <v>#VALUE!</v>
      </c>
    </row>
    <row r="31" spans="1:11" x14ac:dyDescent="0.2">
      <c r="A31" s="181" t="str">
        <f>IF(連結実質赤字比率に係る赤字・黒字の構成分析!C$39="",NA(),連結実質赤字比率に係る赤字・黒字の構成分析!C$39)</f>
        <v>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0.32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0.42</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0.56999999999999995</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0.36</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x14ac:dyDescent="0.2">
      <c r="A32" s="181" t="str">
        <f>IF(連結実質赤字比率に係る赤字・黒字の構成分析!C$38="",NA(),連結実質赤字比率に係る赤字・黒字の構成分析!C$38)</f>
        <v>介護保険特別会計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0.44</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1.1100000000000001</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0.63</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1.49</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1</v>
      </c>
    </row>
    <row r="33" spans="1:16" x14ac:dyDescent="0.2">
      <c r="A33" s="181" t="str">
        <f>IF(連結実質赤字比率に係る赤字・黒字の構成分析!C$37="",NA(),連結実質赤字比率に係る赤字・黒字の構成分析!C$37)</f>
        <v>国民健康保険特別会計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4.6100000000000003</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7.01</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7.85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1.61</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1.94</v>
      </c>
    </row>
    <row r="34" spans="1:16" x14ac:dyDescent="0.2">
      <c r="A34" s="181" t="str">
        <f>IF(連結実質赤字比率に係る赤字・黒字の構成分析!C$36="",NA(),連結実質赤字比率に係る赤字・黒字の構成分析!C$36)</f>
        <v>下水道事業特別会計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0.15</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0.33</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1.05</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1.67</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2.84</v>
      </c>
    </row>
    <row r="35" spans="1:16" x14ac:dyDescent="0.2">
      <c r="A35" s="181" t="str">
        <f>IF(連結実質赤字比率に係る赤字・黒字の構成分析!C$35="",NA(),連結実質赤字比率に係る赤字・黒字の構成分析!C$35)</f>
        <v>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1.69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1.85</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1.75</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2.5499999999999998</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3.47</v>
      </c>
    </row>
    <row r="36" spans="1:16" x14ac:dyDescent="0.2">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10.210000000000001</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8.17</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7.33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8.92</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6.9</v>
      </c>
    </row>
    <row r="39" spans="1:16" x14ac:dyDescent="0.2">
      <c r="A39" s="150" t="s">
        <v>60</v>
      </c>
    </row>
    <row r="40" spans="1:16" x14ac:dyDescent="0.2">
      <c r="A40" s="182"/>
      <c r="B40" s="182" t="str">
        <f>'実質公債費比率（分子）の構造'!K$44</f>
        <v>H27</v>
      </c>
      <c r="C40" s="182"/>
      <c r="D40" s="182"/>
      <c r="E40" s="182" t="str">
        <f>'実質公債費比率（分子）の構造'!L$44</f>
        <v>H28</v>
      </c>
      <c r="F40" s="182"/>
      <c r="G40" s="182"/>
      <c r="H40" s="182" t="str">
        <f>'実質公債費比率（分子）の構造'!M$44</f>
        <v>H29</v>
      </c>
      <c r="I40" s="182"/>
      <c r="J40" s="182"/>
      <c r="K40" s="182" t="str">
        <f>'実質公債費比率（分子）の構造'!N$44</f>
        <v>H30</v>
      </c>
      <c r="L40" s="182"/>
      <c r="M40" s="182"/>
      <c r="N40" s="182" t="str">
        <f>'実質公債費比率（分子）の構造'!O$44</f>
        <v>R01</v>
      </c>
      <c r="O40" s="182"/>
      <c r="P40" s="182"/>
    </row>
    <row r="41" spans="1:16" x14ac:dyDescent="0.2">
      <c r="A41" s="182"/>
      <c r="B41" s="182" t="s">
        <v>61</v>
      </c>
      <c r="C41" s="182"/>
      <c r="D41" s="182" t="s">
        <v>62</v>
      </c>
      <c r="E41" s="182" t="s">
        <v>61</v>
      </c>
      <c r="F41" s="182"/>
      <c r="G41" s="182" t="s">
        <v>62</v>
      </c>
      <c r="H41" s="182" t="s">
        <v>61</v>
      </c>
      <c r="I41" s="182"/>
      <c r="J41" s="182" t="s">
        <v>62</v>
      </c>
      <c r="K41" s="182" t="s">
        <v>61</v>
      </c>
      <c r="L41" s="182"/>
      <c r="M41" s="182" t="s">
        <v>62</v>
      </c>
      <c r="N41" s="182" t="s">
        <v>61</v>
      </c>
      <c r="O41" s="182"/>
      <c r="P41" s="182" t="s">
        <v>62</v>
      </c>
    </row>
    <row r="42" spans="1:16" x14ac:dyDescent="0.2">
      <c r="A42" s="182" t="s">
        <v>63</v>
      </c>
      <c r="B42" s="182"/>
      <c r="C42" s="182"/>
      <c r="D42" s="182">
        <f>'実質公債費比率（分子）の構造'!K$52</f>
        <v>467</v>
      </c>
      <c r="E42" s="182"/>
      <c r="F42" s="182"/>
      <c r="G42" s="182">
        <f>'実質公債費比率（分子）の構造'!L$52</f>
        <v>486</v>
      </c>
      <c r="H42" s="182"/>
      <c r="I42" s="182"/>
      <c r="J42" s="182">
        <f>'実質公債費比率（分子）の構造'!M$52</f>
        <v>489</v>
      </c>
      <c r="K42" s="182"/>
      <c r="L42" s="182"/>
      <c r="M42" s="182">
        <f>'実質公債費比率（分子）の構造'!N$52</f>
        <v>500</v>
      </c>
      <c r="N42" s="182"/>
      <c r="O42" s="182"/>
      <c r="P42" s="182">
        <f>'実質公債費比率（分子）の構造'!O$52</f>
        <v>485</v>
      </c>
    </row>
    <row r="43" spans="1:16" x14ac:dyDescent="0.2">
      <c r="A43" s="182" t="s">
        <v>64</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2">
      <c r="A44" s="182" t="s">
        <v>65</v>
      </c>
      <c r="B44" s="182" t="str">
        <f>'実質公債費比率（分子）の構造'!K$50</f>
        <v>-</v>
      </c>
      <c r="C44" s="182"/>
      <c r="D44" s="182"/>
      <c r="E44" s="182" t="str">
        <f>'実質公債費比率（分子）の構造'!L$50</f>
        <v>-</v>
      </c>
      <c r="F44" s="182"/>
      <c r="G44" s="182"/>
      <c r="H44" s="182" t="str">
        <f>'実質公債費比率（分子）の構造'!M$50</f>
        <v>-</v>
      </c>
      <c r="I44" s="182"/>
      <c r="J44" s="182"/>
      <c r="K44" s="182" t="str">
        <f>'実質公債費比率（分子）の構造'!N$50</f>
        <v>-</v>
      </c>
      <c r="L44" s="182"/>
      <c r="M44" s="182"/>
      <c r="N44" s="182" t="str">
        <f>'実質公債費比率（分子）の構造'!O$50</f>
        <v>-</v>
      </c>
      <c r="O44" s="182"/>
      <c r="P44" s="182"/>
    </row>
    <row r="45" spans="1:16" x14ac:dyDescent="0.2">
      <c r="A45" s="182" t="s">
        <v>66</v>
      </c>
      <c r="B45" s="182" t="str">
        <f>'実質公債費比率（分子）の構造'!K$49</f>
        <v>-</v>
      </c>
      <c r="C45" s="182"/>
      <c r="D45" s="182"/>
      <c r="E45" s="182" t="str">
        <f>'実質公債費比率（分子）の構造'!L$49</f>
        <v>-</v>
      </c>
      <c r="F45" s="182"/>
      <c r="G45" s="182"/>
      <c r="H45" s="182" t="str">
        <f>'実質公債費比率（分子）の構造'!M$49</f>
        <v>-</v>
      </c>
      <c r="I45" s="182"/>
      <c r="J45" s="182"/>
      <c r="K45" s="182" t="str">
        <f>'実質公債費比率（分子）の構造'!N$49</f>
        <v>-</v>
      </c>
      <c r="L45" s="182"/>
      <c r="M45" s="182"/>
      <c r="N45" s="182" t="str">
        <f>'実質公債費比率（分子）の構造'!O$49</f>
        <v>-</v>
      </c>
      <c r="O45" s="182"/>
      <c r="P45" s="182"/>
    </row>
    <row r="46" spans="1:16" x14ac:dyDescent="0.2">
      <c r="A46" s="182" t="s">
        <v>67</v>
      </c>
      <c r="B46" s="182">
        <f>'実質公債費比率（分子）の構造'!K$48</f>
        <v>253</v>
      </c>
      <c r="C46" s="182"/>
      <c r="D46" s="182"/>
      <c r="E46" s="182">
        <f>'実質公債費比率（分子）の構造'!L$48</f>
        <v>249</v>
      </c>
      <c r="F46" s="182"/>
      <c r="G46" s="182"/>
      <c r="H46" s="182">
        <f>'実質公債費比率（分子）の構造'!M$48</f>
        <v>245</v>
      </c>
      <c r="I46" s="182"/>
      <c r="J46" s="182"/>
      <c r="K46" s="182">
        <f>'実質公債費比率（分子）の構造'!N$48</f>
        <v>210</v>
      </c>
      <c r="L46" s="182"/>
      <c r="M46" s="182"/>
      <c r="N46" s="182">
        <f>'実質公債費比率（分子）の構造'!O$48</f>
        <v>187</v>
      </c>
      <c r="O46" s="182"/>
      <c r="P46" s="182"/>
    </row>
    <row r="47" spans="1:16" x14ac:dyDescent="0.2">
      <c r="A47" s="182" t="s">
        <v>68</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2">
      <c r="A48" s="182" t="s">
        <v>69</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2">
      <c r="A49" s="182" t="s">
        <v>70</v>
      </c>
      <c r="B49" s="182">
        <f>'実質公債費比率（分子）の構造'!K$45</f>
        <v>208</v>
      </c>
      <c r="C49" s="182"/>
      <c r="D49" s="182"/>
      <c r="E49" s="182">
        <f>'実質公債費比率（分子）の構造'!L$45</f>
        <v>218</v>
      </c>
      <c r="F49" s="182"/>
      <c r="G49" s="182"/>
      <c r="H49" s="182">
        <f>'実質公債費比率（分子）の構造'!M$45</f>
        <v>216</v>
      </c>
      <c r="I49" s="182"/>
      <c r="J49" s="182"/>
      <c r="K49" s="182">
        <f>'実質公債費比率（分子）の構造'!N$45</f>
        <v>188</v>
      </c>
      <c r="L49" s="182"/>
      <c r="M49" s="182"/>
      <c r="N49" s="182">
        <f>'実質公債費比率（分子）の構造'!O$45</f>
        <v>190</v>
      </c>
      <c r="O49" s="182"/>
      <c r="P49" s="182"/>
    </row>
    <row r="50" spans="1:16" x14ac:dyDescent="0.2">
      <c r="A50" s="182" t="s">
        <v>71</v>
      </c>
      <c r="B50" s="182" t="e">
        <f>NA()</f>
        <v>#N/A</v>
      </c>
      <c r="C50" s="182">
        <f>IF(ISNUMBER('実質公債費比率（分子）の構造'!K$53),'実質公債費比率（分子）の構造'!K$53,NA())</f>
        <v>-6</v>
      </c>
      <c r="D50" s="182" t="e">
        <f>NA()</f>
        <v>#N/A</v>
      </c>
      <c r="E50" s="182" t="e">
        <f>NA()</f>
        <v>#N/A</v>
      </c>
      <c r="F50" s="182">
        <f>IF(ISNUMBER('実質公債費比率（分子）の構造'!L$53),'実質公債費比率（分子）の構造'!L$53,NA())</f>
        <v>-19</v>
      </c>
      <c r="G50" s="182" t="e">
        <f>NA()</f>
        <v>#N/A</v>
      </c>
      <c r="H50" s="182" t="e">
        <f>NA()</f>
        <v>#N/A</v>
      </c>
      <c r="I50" s="182">
        <f>IF(ISNUMBER('実質公債費比率（分子）の構造'!M$53),'実質公債費比率（分子）の構造'!M$53,NA())</f>
        <v>-28</v>
      </c>
      <c r="J50" s="182" t="e">
        <f>NA()</f>
        <v>#N/A</v>
      </c>
      <c r="K50" s="182" t="e">
        <f>NA()</f>
        <v>#N/A</v>
      </c>
      <c r="L50" s="182">
        <f>IF(ISNUMBER('実質公債費比率（分子）の構造'!N$53),'実質公債費比率（分子）の構造'!N$53,NA())</f>
        <v>-102</v>
      </c>
      <c r="M50" s="182" t="e">
        <f>NA()</f>
        <v>#N/A</v>
      </c>
      <c r="N50" s="182" t="e">
        <f>NA()</f>
        <v>#N/A</v>
      </c>
      <c r="O50" s="182">
        <f>IF(ISNUMBER('実質公債費比率（分子）の構造'!O$53),'実質公債費比率（分子）の構造'!O$53,NA())</f>
        <v>-108</v>
      </c>
      <c r="P50" s="182" t="e">
        <f>NA()</f>
        <v>#N/A</v>
      </c>
    </row>
    <row r="53" spans="1:16" x14ac:dyDescent="0.2">
      <c r="A53" s="150" t="s">
        <v>72</v>
      </c>
    </row>
    <row r="54" spans="1:16" x14ac:dyDescent="0.2">
      <c r="A54" s="181"/>
      <c r="B54" s="181" t="str">
        <f>'将来負担比率（分子）の構造'!I$40</f>
        <v>H27</v>
      </c>
      <c r="C54" s="181"/>
      <c r="D54" s="181"/>
      <c r="E54" s="181" t="str">
        <f>'将来負担比率（分子）の構造'!J$40</f>
        <v>H28</v>
      </c>
      <c r="F54" s="181"/>
      <c r="G54" s="181"/>
      <c r="H54" s="181" t="str">
        <f>'将来負担比率（分子）の構造'!K$40</f>
        <v>H29</v>
      </c>
      <c r="I54" s="181"/>
      <c r="J54" s="181"/>
      <c r="K54" s="181" t="str">
        <f>'将来負担比率（分子）の構造'!L$40</f>
        <v>H30</v>
      </c>
      <c r="L54" s="181"/>
      <c r="M54" s="181"/>
      <c r="N54" s="181" t="str">
        <f>'将来負担比率（分子）の構造'!M$40</f>
        <v>R01</v>
      </c>
      <c r="O54" s="181"/>
      <c r="P54" s="181"/>
    </row>
    <row r="55" spans="1:16" x14ac:dyDescent="0.2">
      <c r="A55" s="181"/>
      <c r="B55" s="181" t="s">
        <v>73</v>
      </c>
      <c r="C55" s="181"/>
      <c r="D55" s="181" t="s">
        <v>74</v>
      </c>
      <c r="E55" s="181" t="s">
        <v>73</v>
      </c>
      <c r="F55" s="181"/>
      <c r="G55" s="181" t="s">
        <v>74</v>
      </c>
      <c r="H55" s="181" t="s">
        <v>73</v>
      </c>
      <c r="I55" s="181"/>
      <c r="J55" s="181" t="s">
        <v>74</v>
      </c>
      <c r="K55" s="181" t="s">
        <v>73</v>
      </c>
      <c r="L55" s="181"/>
      <c r="M55" s="181" t="s">
        <v>74</v>
      </c>
      <c r="N55" s="181" t="s">
        <v>73</v>
      </c>
      <c r="O55" s="181"/>
      <c r="P55" s="181" t="s">
        <v>74</v>
      </c>
    </row>
    <row r="56" spans="1:16" x14ac:dyDescent="0.2">
      <c r="A56" s="181" t="s">
        <v>43</v>
      </c>
      <c r="B56" s="181"/>
      <c r="C56" s="181"/>
      <c r="D56" s="181">
        <f>'将来負担比率（分子）の構造'!I$52</f>
        <v>5739</v>
      </c>
      <c r="E56" s="181"/>
      <c r="F56" s="181"/>
      <c r="G56" s="181">
        <f>'将来負担比率（分子）の構造'!J$52</f>
        <v>5590</v>
      </c>
      <c r="H56" s="181"/>
      <c r="I56" s="181"/>
      <c r="J56" s="181">
        <f>'将来負担比率（分子）の構造'!K$52</f>
        <v>5589</v>
      </c>
      <c r="K56" s="181"/>
      <c r="L56" s="181"/>
      <c r="M56" s="181">
        <f>'将来負担比率（分子）の構造'!L$52</f>
        <v>5559</v>
      </c>
      <c r="N56" s="181"/>
      <c r="O56" s="181"/>
      <c r="P56" s="181">
        <f>'将来負担比率（分子）の構造'!M$52</f>
        <v>5606</v>
      </c>
    </row>
    <row r="57" spans="1:16" x14ac:dyDescent="0.2">
      <c r="A57" s="181" t="s">
        <v>42</v>
      </c>
      <c r="B57" s="181"/>
      <c r="C57" s="181"/>
      <c r="D57" s="181">
        <f>'将来負担比率（分子）の構造'!I$51</f>
        <v>40</v>
      </c>
      <c r="E57" s="181"/>
      <c r="F57" s="181"/>
      <c r="G57" s="181">
        <f>'将来負担比率（分子）の構造'!J$51</f>
        <v>34</v>
      </c>
      <c r="H57" s="181"/>
      <c r="I57" s="181"/>
      <c r="J57" s="181">
        <f>'将来負担比率（分子）の構造'!K$51</f>
        <v>27</v>
      </c>
      <c r="K57" s="181"/>
      <c r="L57" s="181"/>
      <c r="M57" s="181">
        <f>'将来負担比率（分子）の構造'!L$51</f>
        <v>21</v>
      </c>
      <c r="N57" s="181"/>
      <c r="O57" s="181"/>
      <c r="P57" s="181">
        <f>'将来負担比率（分子）の構造'!M$51</f>
        <v>14</v>
      </c>
    </row>
    <row r="58" spans="1:16" x14ac:dyDescent="0.2">
      <c r="A58" s="181" t="s">
        <v>41</v>
      </c>
      <c r="B58" s="181"/>
      <c r="C58" s="181"/>
      <c r="D58" s="181">
        <f>'将来負担比率（分子）の構造'!I$50</f>
        <v>1948</v>
      </c>
      <c r="E58" s="181"/>
      <c r="F58" s="181"/>
      <c r="G58" s="181">
        <f>'将来負担比率（分子）の構造'!J$50</f>
        <v>1931</v>
      </c>
      <c r="H58" s="181"/>
      <c r="I58" s="181"/>
      <c r="J58" s="181">
        <f>'将来負担比率（分子）の構造'!K$50</f>
        <v>1939</v>
      </c>
      <c r="K58" s="181"/>
      <c r="L58" s="181"/>
      <c r="M58" s="181">
        <f>'将来負担比率（分子）の構造'!L$50</f>
        <v>2181</v>
      </c>
      <c r="N58" s="181"/>
      <c r="O58" s="181"/>
      <c r="P58" s="181">
        <f>'将来負担比率（分子）の構造'!M$50</f>
        <v>2204</v>
      </c>
    </row>
    <row r="59" spans="1:16" x14ac:dyDescent="0.2">
      <c r="A59" s="181" t="s">
        <v>39</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2">
      <c r="A60" s="181" t="s">
        <v>38</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2">
      <c r="A61" s="181" t="s">
        <v>36</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2">
      <c r="A62" s="181" t="s">
        <v>35</v>
      </c>
      <c r="B62" s="181">
        <f>'将来負担比率（分子）の構造'!I$45</f>
        <v>1343</v>
      </c>
      <c r="C62" s="181"/>
      <c r="D62" s="181"/>
      <c r="E62" s="181">
        <f>'将来負担比率（分子）の構造'!J$45</f>
        <v>1193</v>
      </c>
      <c r="F62" s="181"/>
      <c r="G62" s="181"/>
      <c r="H62" s="181">
        <f>'将来負担比率（分子）の構造'!K$45</f>
        <v>1111</v>
      </c>
      <c r="I62" s="181"/>
      <c r="J62" s="181"/>
      <c r="K62" s="181">
        <f>'将来負担比率（分子）の構造'!L$45</f>
        <v>1026</v>
      </c>
      <c r="L62" s="181"/>
      <c r="M62" s="181"/>
      <c r="N62" s="181">
        <f>'将来負担比率（分子）の構造'!M$45</f>
        <v>1038</v>
      </c>
      <c r="O62" s="181"/>
      <c r="P62" s="181"/>
    </row>
    <row r="63" spans="1:16" x14ac:dyDescent="0.2">
      <c r="A63" s="181" t="s">
        <v>34</v>
      </c>
      <c r="B63" s="181" t="str">
        <f>'将来負担比率（分子）の構造'!I$44</f>
        <v>-</v>
      </c>
      <c r="C63" s="181"/>
      <c r="D63" s="181"/>
      <c r="E63" s="181" t="str">
        <f>'将来負担比率（分子）の構造'!J$44</f>
        <v>-</v>
      </c>
      <c r="F63" s="181"/>
      <c r="G63" s="181"/>
      <c r="H63" s="181" t="str">
        <f>'将来負担比率（分子）の構造'!K$44</f>
        <v>-</v>
      </c>
      <c r="I63" s="181"/>
      <c r="J63" s="181"/>
      <c r="K63" s="181" t="str">
        <f>'将来負担比率（分子）の構造'!L$44</f>
        <v>-</v>
      </c>
      <c r="L63" s="181"/>
      <c r="M63" s="181"/>
      <c r="N63" s="181" t="str">
        <f>'将来負担比率（分子）の構造'!M$44</f>
        <v>-</v>
      </c>
      <c r="O63" s="181"/>
      <c r="P63" s="181"/>
    </row>
    <row r="64" spans="1:16" x14ac:dyDescent="0.2">
      <c r="A64" s="181" t="s">
        <v>33</v>
      </c>
      <c r="B64" s="181">
        <f>'将来負担比率（分子）の構造'!I$43</f>
        <v>1658</v>
      </c>
      <c r="C64" s="181"/>
      <c r="D64" s="181"/>
      <c r="E64" s="181">
        <f>'将来負担比率（分子）の構造'!J$43</f>
        <v>1485</v>
      </c>
      <c r="F64" s="181"/>
      <c r="G64" s="181"/>
      <c r="H64" s="181">
        <f>'将来負担比率（分子）の構造'!K$43</f>
        <v>1401</v>
      </c>
      <c r="I64" s="181"/>
      <c r="J64" s="181"/>
      <c r="K64" s="181">
        <f>'将来負担比率（分子）の構造'!L$43</f>
        <v>1293</v>
      </c>
      <c r="L64" s="181"/>
      <c r="M64" s="181"/>
      <c r="N64" s="181">
        <f>'将来負担比率（分子）の構造'!M$43</f>
        <v>1167</v>
      </c>
      <c r="O64" s="181"/>
      <c r="P64" s="181"/>
    </row>
    <row r="65" spans="1:16" x14ac:dyDescent="0.2">
      <c r="A65" s="181" t="s">
        <v>32</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t="str">
        <f>'将来負担比率（分子）の構造'!M$42</f>
        <v>-</v>
      </c>
      <c r="O65" s="181"/>
      <c r="P65" s="181"/>
    </row>
    <row r="66" spans="1:16" x14ac:dyDescent="0.2">
      <c r="A66" s="181" t="s">
        <v>31</v>
      </c>
      <c r="B66" s="181">
        <f>'将来負担比率（分子）の構造'!I$41</f>
        <v>1992</v>
      </c>
      <c r="C66" s="181"/>
      <c r="D66" s="181"/>
      <c r="E66" s="181">
        <f>'将来負担比率（分子）の構造'!J$41</f>
        <v>1970</v>
      </c>
      <c r="F66" s="181"/>
      <c r="G66" s="181"/>
      <c r="H66" s="181">
        <f>'将来負担比率（分子）の構造'!K$41</f>
        <v>2156</v>
      </c>
      <c r="I66" s="181"/>
      <c r="J66" s="181"/>
      <c r="K66" s="181">
        <f>'将来負担比率（分子）の構造'!L$41</f>
        <v>2311</v>
      </c>
      <c r="L66" s="181"/>
      <c r="M66" s="181"/>
      <c r="N66" s="181">
        <f>'将来負担比率（分子）の構造'!M$41</f>
        <v>2756</v>
      </c>
      <c r="O66" s="181"/>
      <c r="P66" s="181"/>
    </row>
    <row r="67" spans="1:16" x14ac:dyDescent="0.2">
      <c r="A67" s="181" t="s">
        <v>75</v>
      </c>
      <c r="B67" s="181" t="e">
        <f>NA()</f>
        <v>#N/A</v>
      </c>
      <c r="C67" s="181">
        <f>IF(ISNUMBER('将来負担比率（分子）の構造'!I$53), IF('将来負担比率（分子）の構造'!I$53 &lt; 0, 0, '将来負担比率（分子）の構造'!I$53), NA())</f>
        <v>0</v>
      </c>
      <c r="D67" s="181" t="e">
        <f>NA()</f>
        <v>#N/A</v>
      </c>
      <c r="E67" s="181" t="e">
        <f>NA()</f>
        <v>#N/A</v>
      </c>
      <c r="F67" s="181">
        <f>IF(ISNUMBER('将来負担比率（分子）の構造'!J$53), IF('将来負担比率（分子）の構造'!J$53 &lt; 0, 0, '将来負担比率（分子）の構造'!J$53), NA())</f>
        <v>0</v>
      </c>
      <c r="G67" s="181" t="e">
        <f>NA()</f>
        <v>#N/A</v>
      </c>
      <c r="H67" s="181" t="e">
        <f>NA()</f>
        <v>#N/A</v>
      </c>
      <c r="I67" s="181">
        <f>IF(ISNUMBER('将来負担比率（分子）の構造'!K$53), IF('将来負担比率（分子）の構造'!K$53 &lt; 0, 0, '将来負担比率（分子）の構造'!K$53), NA())</f>
        <v>0</v>
      </c>
      <c r="J67" s="181" t="e">
        <f>NA()</f>
        <v>#N/A</v>
      </c>
      <c r="K67" s="181" t="e">
        <f>NA()</f>
        <v>#N/A</v>
      </c>
      <c r="L67" s="181">
        <f>IF(ISNUMBER('将来負担比率（分子）の構造'!L$53), IF('将来負担比率（分子）の構造'!L$53 &lt; 0, 0, '将来負担比率（分子）の構造'!L$53), NA())</f>
        <v>0</v>
      </c>
      <c r="M67" s="181" t="e">
        <f>NA()</f>
        <v>#N/A</v>
      </c>
      <c r="N67" s="181" t="e">
        <f>NA()</f>
        <v>#N/A</v>
      </c>
      <c r="O67" s="181">
        <f>IF(ISNUMBER('将来負担比率（分子）の構造'!M$53), IF('将来負担比率（分子）の構造'!M$53 &lt; 0, 0, '将来負担比率（分子）の構造'!M$53), NA())</f>
        <v>0</v>
      </c>
      <c r="P67" s="181" t="e">
        <f>NA()</f>
        <v>#N/A</v>
      </c>
    </row>
    <row r="70" spans="1:16" x14ac:dyDescent="0.2">
      <c r="A70" s="183" t="s">
        <v>76</v>
      </c>
      <c r="B70" s="183"/>
      <c r="C70" s="183"/>
      <c r="D70" s="183"/>
      <c r="E70" s="183"/>
      <c r="F70" s="183"/>
    </row>
    <row r="71" spans="1:16" x14ac:dyDescent="0.2">
      <c r="A71" s="184"/>
      <c r="B71" s="184" t="str">
        <f>基金残高に係る経年分析!F54</f>
        <v>H29</v>
      </c>
      <c r="C71" s="184" t="str">
        <f>基金残高に係る経年分析!G54</f>
        <v>H30</v>
      </c>
      <c r="D71" s="184" t="str">
        <f>基金残高に係る経年分析!H54</f>
        <v>R01</v>
      </c>
    </row>
    <row r="72" spans="1:16" x14ac:dyDescent="0.2">
      <c r="A72" s="184" t="s">
        <v>77</v>
      </c>
      <c r="B72" s="185">
        <f>基金残高に係る経年分析!F55</f>
        <v>1302</v>
      </c>
      <c r="C72" s="185">
        <f>基金残高に係る経年分析!G55</f>
        <v>1332</v>
      </c>
      <c r="D72" s="185">
        <f>基金残高に係る経年分析!H55</f>
        <v>1333</v>
      </c>
    </row>
    <row r="73" spans="1:16" x14ac:dyDescent="0.2">
      <c r="A73" s="184" t="s">
        <v>78</v>
      </c>
      <c r="B73" s="185" t="str">
        <f>基金残高に係る経年分析!F56</f>
        <v>-</v>
      </c>
      <c r="C73" s="185" t="str">
        <f>基金残高に係る経年分析!G56</f>
        <v>-</v>
      </c>
      <c r="D73" s="185" t="str">
        <f>基金残高に係る経年分析!H56</f>
        <v>-</v>
      </c>
    </row>
    <row r="74" spans="1:16" x14ac:dyDescent="0.2">
      <c r="A74" s="184" t="s">
        <v>79</v>
      </c>
      <c r="B74" s="185">
        <f>基金残高に係る経年分析!F57</f>
        <v>442</v>
      </c>
      <c r="C74" s="185">
        <f>基金残高に係る経年分析!G57</f>
        <v>416</v>
      </c>
      <c r="D74" s="185">
        <f>基金残高に係る経年分析!H57</f>
        <v>387</v>
      </c>
    </row>
  </sheetData>
  <sheetProtection algorithmName="SHA-512" hashValue="lirMd/shCxarfh2O7NmtWixIClfIPBE6T4juq28wSDKXrsFlYBB60w7xdXyKO99RV9PktzJp1v6aL+Iz5IHXKA==" saltValue="klkqBsb8IWjxn2ZoXoGy2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zoomScaleNormal="100" workbookViewId="0"/>
  </sheetViews>
  <sheetFormatPr defaultColWidth="0" defaultRowHeight="11.25" customHeight="1" zeroHeight="1" x14ac:dyDescent="0.2"/>
  <cols>
    <col min="1" max="95" width="1.6328125" style="226" customWidth="1"/>
    <col min="96" max="133" width="1.6328125" style="242" customWidth="1"/>
    <col min="134" max="143" width="1.6328125" style="226" customWidth="1"/>
    <col min="144" max="16384" width="0" style="226" hidden="1"/>
  </cols>
  <sheetData>
    <row r="1" spans="2:143" ht="22.5" customHeight="1" thickBot="1" x14ac:dyDescent="0.25">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59" t="s">
        <v>210</v>
      </c>
      <c r="DI1" s="660"/>
      <c r="DJ1" s="660"/>
      <c r="DK1" s="660"/>
      <c r="DL1" s="660"/>
      <c r="DM1" s="660"/>
      <c r="DN1" s="661"/>
      <c r="DO1" s="226"/>
      <c r="DP1" s="659" t="s">
        <v>211</v>
      </c>
      <c r="DQ1" s="660"/>
      <c r="DR1" s="660"/>
      <c r="DS1" s="660"/>
      <c r="DT1" s="660"/>
      <c r="DU1" s="660"/>
      <c r="DV1" s="660"/>
      <c r="DW1" s="660"/>
      <c r="DX1" s="660"/>
      <c r="DY1" s="660"/>
      <c r="DZ1" s="660"/>
      <c r="EA1" s="660"/>
      <c r="EB1" s="660"/>
      <c r="EC1" s="661"/>
      <c r="ED1" s="224"/>
      <c r="EE1" s="224"/>
      <c r="EF1" s="224"/>
      <c r="EG1" s="224"/>
      <c r="EH1" s="224"/>
      <c r="EI1" s="224"/>
      <c r="EJ1" s="224"/>
      <c r="EK1" s="224"/>
      <c r="EL1" s="224"/>
      <c r="EM1" s="224"/>
    </row>
    <row r="2" spans="2:143" ht="22.5" customHeight="1" x14ac:dyDescent="0.2">
      <c r="B2" s="227" t="s">
        <v>212</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2">
      <c r="B3" s="662" t="s">
        <v>213</v>
      </c>
      <c r="C3" s="663"/>
      <c r="D3" s="663"/>
      <c r="E3" s="663"/>
      <c r="F3" s="663"/>
      <c r="G3" s="663"/>
      <c r="H3" s="663"/>
      <c r="I3" s="663"/>
      <c r="J3" s="663"/>
      <c r="K3" s="663"/>
      <c r="L3" s="663"/>
      <c r="M3" s="663"/>
      <c r="N3" s="663"/>
      <c r="O3" s="663"/>
      <c r="P3" s="663"/>
      <c r="Q3" s="663"/>
      <c r="R3" s="663"/>
      <c r="S3" s="663"/>
      <c r="T3" s="663"/>
      <c r="U3" s="663"/>
      <c r="V3" s="663"/>
      <c r="W3" s="663"/>
      <c r="X3" s="663"/>
      <c r="Y3" s="663"/>
      <c r="Z3" s="663"/>
      <c r="AA3" s="663"/>
      <c r="AB3" s="663"/>
      <c r="AC3" s="663"/>
      <c r="AD3" s="663"/>
      <c r="AE3" s="663"/>
      <c r="AF3" s="663"/>
      <c r="AG3" s="663"/>
      <c r="AH3" s="663"/>
      <c r="AI3" s="663"/>
      <c r="AJ3" s="663"/>
      <c r="AK3" s="663"/>
      <c r="AL3" s="663"/>
      <c r="AM3" s="663"/>
      <c r="AN3" s="663"/>
      <c r="AO3" s="663"/>
      <c r="AP3" s="662" t="s">
        <v>214</v>
      </c>
      <c r="AQ3" s="663"/>
      <c r="AR3" s="663"/>
      <c r="AS3" s="663"/>
      <c r="AT3" s="663"/>
      <c r="AU3" s="663"/>
      <c r="AV3" s="663"/>
      <c r="AW3" s="663"/>
      <c r="AX3" s="663"/>
      <c r="AY3" s="663"/>
      <c r="AZ3" s="663"/>
      <c r="BA3" s="663"/>
      <c r="BB3" s="663"/>
      <c r="BC3" s="663"/>
      <c r="BD3" s="663"/>
      <c r="BE3" s="663"/>
      <c r="BF3" s="663"/>
      <c r="BG3" s="663"/>
      <c r="BH3" s="663"/>
      <c r="BI3" s="663"/>
      <c r="BJ3" s="663"/>
      <c r="BK3" s="663"/>
      <c r="BL3" s="663"/>
      <c r="BM3" s="663"/>
      <c r="BN3" s="663"/>
      <c r="BO3" s="663"/>
      <c r="BP3" s="663"/>
      <c r="BQ3" s="663"/>
      <c r="BR3" s="663"/>
      <c r="BS3" s="663"/>
      <c r="BT3" s="663"/>
      <c r="BU3" s="663"/>
      <c r="BV3" s="663"/>
      <c r="BW3" s="663"/>
      <c r="BX3" s="663"/>
      <c r="BY3" s="663"/>
      <c r="BZ3" s="663"/>
      <c r="CA3" s="663"/>
      <c r="CB3" s="664"/>
      <c r="CD3" s="665" t="s">
        <v>215</v>
      </c>
      <c r="CE3" s="666"/>
      <c r="CF3" s="666"/>
      <c r="CG3" s="666"/>
      <c r="CH3" s="666"/>
      <c r="CI3" s="666"/>
      <c r="CJ3" s="666"/>
      <c r="CK3" s="666"/>
      <c r="CL3" s="666"/>
      <c r="CM3" s="666"/>
      <c r="CN3" s="666"/>
      <c r="CO3" s="666"/>
      <c r="CP3" s="666"/>
      <c r="CQ3" s="666"/>
      <c r="CR3" s="666"/>
      <c r="CS3" s="666"/>
      <c r="CT3" s="666"/>
      <c r="CU3" s="666"/>
      <c r="CV3" s="666"/>
      <c r="CW3" s="666"/>
      <c r="CX3" s="666"/>
      <c r="CY3" s="666"/>
      <c r="CZ3" s="666"/>
      <c r="DA3" s="666"/>
      <c r="DB3" s="666"/>
      <c r="DC3" s="666"/>
      <c r="DD3" s="666"/>
      <c r="DE3" s="666"/>
      <c r="DF3" s="666"/>
      <c r="DG3" s="666"/>
      <c r="DH3" s="666"/>
      <c r="DI3" s="666"/>
      <c r="DJ3" s="666"/>
      <c r="DK3" s="666"/>
      <c r="DL3" s="666"/>
      <c r="DM3" s="666"/>
      <c r="DN3" s="666"/>
      <c r="DO3" s="666"/>
      <c r="DP3" s="666"/>
      <c r="DQ3" s="666"/>
      <c r="DR3" s="666"/>
      <c r="DS3" s="666"/>
      <c r="DT3" s="666"/>
      <c r="DU3" s="666"/>
      <c r="DV3" s="666"/>
      <c r="DW3" s="666"/>
      <c r="DX3" s="666"/>
      <c r="DY3" s="666"/>
      <c r="DZ3" s="666"/>
      <c r="EA3" s="666"/>
      <c r="EB3" s="666"/>
      <c r="EC3" s="667"/>
    </row>
    <row r="4" spans="2:143" ht="11.25" customHeight="1" x14ac:dyDescent="0.2">
      <c r="B4" s="662" t="s">
        <v>1</v>
      </c>
      <c r="C4" s="663"/>
      <c r="D4" s="663"/>
      <c r="E4" s="663"/>
      <c r="F4" s="663"/>
      <c r="G4" s="663"/>
      <c r="H4" s="663"/>
      <c r="I4" s="663"/>
      <c r="J4" s="663"/>
      <c r="K4" s="663"/>
      <c r="L4" s="663"/>
      <c r="M4" s="663"/>
      <c r="N4" s="663"/>
      <c r="O4" s="663"/>
      <c r="P4" s="663"/>
      <c r="Q4" s="664"/>
      <c r="R4" s="662" t="s">
        <v>216</v>
      </c>
      <c r="S4" s="663"/>
      <c r="T4" s="663"/>
      <c r="U4" s="663"/>
      <c r="V4" s="663"/>
      <c r="W4" s="663"/>
      <c r="X4" s="663"/>
      <c r="Y4" s="664"/>
      <c r="Z4" s="662" t="s">
        <v>217</v>
      </c>
      <c r="AA4" s="663"/>
      <c r="AB4" s="663"/>
      <c r="AC4" s="664"/>
      <c r="AD4" s="662" t="s">
        <v>218</v>
      </c>
      <c r="AE4" s="663"/>
      <c r="AF4" s="663"/>
      <c r="AG4" s="663"/>
      <c r="AH4" s="663"/>
      <c r="AI4" s="663"/>
      <c r="AJ4" s="663"/>
      <c r="AK4" s="664"/>
      <c r="AL4" s="662" t="s">
        <v>217</v>
      </c>
      <c r="AM4" s="663"/>
      <c r="AN4" s="663"/>
      <c r="AO4" s="664"/>
      <c r="AP4" s="668" t="s">
        <v>219</v>
      </c>
      <c r="AQ4" s="668"/>
      <c r="AR4" s="668"/>
      <c r="AS4" s="668"/>
      <c r="AT4" s="668"/>
      <c r="AU4" s="668"/>
      <c r="AV4" s="668"/>
      <c r="AW4" s="668"/>
      <c r="AX4" s="668"/>
      <c r="AY4" s="668"/>
      <c r="AZ4" s="668"/>
      <c r="BA4" s="668"/>
      <c r="BB4" s="668"/>
      <c r="BC4" s="668"/>
      <c r="BD4" s="668"/>
      <c r="BE4" s="668"/>
      <c r="BF4" s="668"/>
      <c r="BG4" s="668" t="s">
        <v>220</v>
      </c>
      <c r="BH4" s="668"/>
      <c r="BI4" s="668"/>
      <c r="BJ4" s="668"/>
      <c r="BK4" s="668"/>
      <c r="BL4" s="668"/>
      <c r="BM4" s="668"/>
      <c r="BN4" s="668"/>
      <c r="BO4" s="668" t="s">
        <v>217</v>
      </c>
      <c r="BP4" s="668"/>
      <c r="BQ4" s="668"/>
      <c r="BR4" s="668"/>
      <c r="BS4" s="668" t="s">
        <v>221</v>
      </c>
      <c r="BT4" s="668"/>
      <c r="BU4" s="668"/>
      <c r="BV4" s="668"/>
      <c r="BW4" s="668"/>
      <c r="BX4" s="668"/>
      <c r="BY4" s="668"/>
      <c r="BZ4" s="668"/>
      <c r="CA4" s="668"/>
      <c r="CB4" s="668"/>
      <c r="CD4" s="665" t="s">
        <v>222</v>
      </c>
      <c r="CE4" s="666"/>
      <c r="CF4" s="666"/>
      <c r="CG4" s="666"/>
      <c r="CH4" s="666"/>
      <c r="CI4" s="666"/>
      <c r="CJ4" s="666"/>
      <c r="CK4" s="666"/>
      <c r="CL4" s="666"/>
      <c r="CM4" s="666"/>
      <c r="CN4" s="666"/>
      <c r="CO4" s="666"/>
      <c r="CP4" s="666"/>
      <c r="CQ4" s="666"/>
      <c r="CR4" s="666"/>
      <c r="CS4" s="666"/>
      <c r="CT4" s="666"/>
      <c r="CU4" s="666"/>
      <c r="CV4" s="666"/>
      <c r="CW4" s="666"/>
      <c r="CX4" s="666"/>
      <c r="CY4" s="666"/>
      <c r="CZ4" s="666"/>
      <c r="DA4" s="666"/>
      <c r="DB4" s="666"/>
      <c r="DC4" s="666"/>
      <c r="DD4" s="666"/>
      <c r="DE4" s="666"/>
      <c r="DF4" s="666"/>
      <c r="DG4" s="666"/>
      <c r="DH4" s="666"/>
      <c r="DI4" s="666"/>
      <c r="DJ4" s="666"/>
      <c r="DK4" s="666"/>
      <c r="DL4" s="666"/>
      <c r="DM4" s="666"/>
      <c r="DN4" s="666"/>
      <c r="DO4" s="666"/>
      <c r="DP4" s="666"/>
      <c r="DQ4" s="666"/>
      <c r="DR4" s="666"/>
      <c r="DS4" s="666"/>
      <c r="DT4" s="666"/>
      <c r="DU4" s="666"/>
      <c r="DV4" s="666"/>
      <c r="DW4" s="666"/>
      <c r="DX4" s="666"/>
      <c r="DY4" s="666"/>
      <c r="DZ4" s="666"/>
      <c r="EA4" s="666"/>
      <c r="EB4" s="666"/>
      <c r="EC4" s="667"/>
    </row>
    <row r="5" spans="2:143" s="230" customFormat="1" ht="11.25" customHeight="1" x14ac:dyDescent="0.2">
      <c r="B5" s="669" t="s">
        <v>223</v>
      </c>
      <c r="C5" s="670"/>
      <c r="D5" s="670"/>
      <c r="E5" s="670"/>
      <c r="F5" s="670"/>
      <c r="G5" s="670"/>
      <c r="H5" s="670"/>
      <c r="I5" s="670"/>
      <c r="J5" s="670"/>
      <c r="K5" s="670"/>
      <c r="L5" s="670"/>
      <c r="M5" s="670"/>
      <c r="N5" s="670"/>
      <c r="O5" s="670"/>
      <c r="P5" s="670"/>
      <c r="Q5" s="671"/>
      <c r="R5" s="672">
        <v>2749802</v>
      </c>
      <c r="S5" s="673"/>
      <c r="T5" s="673"/>
      <c r="U5" s="673"/>
      <c r="V5" s="673"/>
      <c r="W5" s="673"/>
      <c r="X5" s="673"/>
      <c r="Y5" s="674"/>
      <c r="Z5" s="675">
        <v>45.7</v>
      </c>
      <c r="AA5" s="675"/>
      <c r="AB5" s="675"/>
      <c r="AC5" s="675"/>
      <c r="AD5" s="676">
        <v>2749802</v>
      </c>
      <c r="AE5" s="676"/>
      <c r="AF5" s="676"/>
      <c r="AG5" s="676"/>
      <c r="AH5" s="676"/>
      <c r="AI5" s="676"/>
      <c r="AJ5" s="676"/>
      <c r="AK5" s="676"/>
      <c r="AL5" s="677">
        <v>74.7</v>
      </c>
      <c r="AM5" s="678"/>
      <c r="AN5" s="678"/>
      <c r="AO5" s="679"/>
      <c r="AP5" s="669" t="s">
        <v>224</v>
      </c>
      <c r="AQ5" s="670"/>
      <c r="AR5" s="670"/>
      <c r="AS5" s="670"/>
      <c r="AT5" s="670"/>
      <c r="AU5" s="670"/>
      <c r="AV5" s="670"/>
      <c r="AW5" s="670"/>
      <c r="AX5" s="670"/>
      <c r="AY5" s="670"/>
      <c r="AZ5" s="670"/>
      <c r="BA5" s="670"/>
      <c r="BB5" s="670"/>
      <c r="BC5" s="670"/>
      <c r="BD5" s="670"/>
      <c r="BE5" s="670"/>
      <c r="BF5" s="671"/>
      <c r="BG5" s="683">
        <v>2746782</v>
      </c>
      <c r="BH5" s="684"/>
      <c r="BI5" s="684"/>
      <c r="BJ5" s="684"/>
      <c r="BK5" s="684"/>
      <c r="BL5" s="684"/>
      <c r="BM5" s="684"/>
      <c r="BN5" s="685"/>
      <c r="BO5" s="686">
        <v>99.9</v>
      </c>
      <c r="BP5" s="686"/>
      <c r="BQ5" s="686"/>
      <c r="BR5" s="686"/>
      <c r="BS5" s="687">
        <v>6432</v>
      </c>
      <c r="BT5" s="687"/>
      <c r="BU5" s="687"/>
      <c r="BV5" s="687"/>
      <c r="BW5" s="687"/>
      <c r="BX5" s="687"/>
      <c r="BY5" s="687"/>
      <c r="BZ5" s="687"/>
      <c r="CA5" s="687"/>
      <c r="CB5" s="691"/>
      <c r="CD5" s="665" t="s">
        <v>219</v>
      </c>
      <c r="CE5" s="666"/>
      <c r="CF5" s="666"/>
      <c r="CG5" s="666"/>
      <c r="CH5" s="666"/>
      <c r="CI5" s="666"/>
      <c r="CJ5" s="666"/>
      <c r="CK5" s="666"/>
      <c r="CL5" s="666"/>
      <c r="CM5" s="666"/>
      <c r="CN5" s="666"/>
      <c r="CO5" s="666"/>
      <c r="CP5" s="666"/>
      <c r="CQ5" s="667"/>
      <c r="CR5" s="665" t="s">
        <v>225</v>
      </c>
      <c r="CS5" s="666"/>
      <c r="CT5" s="666"/>
      <c r="CU5" s="666"/>
      <c r="CV5" s="666"/>
      <c r="CW5" s="666"/>
      <c r="CX5" s="666"/>
      <c r="CY5" s="667"/>
      <c r="CZ5" s="665" t="s">
        <v>217</v>
      </c>
      <c r="DA5" s="666"/>
      <c r="DB5" s="666"/>
      <c r="DC5" s="667"/>
      <c r="DD5" s="665" t="s">
        <v>226</v>
      </c>
      <c r="DE5" s="666"/>
      <c r="DF5" s="666"/>
      <c r="DG5" s="666"/>
      <c r="DH5" s="666"/>
      <c r="DI5" s="666"/>
      <c r="DJ5" s="666"/>
      <c r="DK5" s="666"/>
      <c r="DL5" s="666"/>
      <c r="DM5" s="666"/>
      <c r="DN5" s="666"/>
      <c r="DO5" s="666"/>
      <c r="DP5" s="667"/>
      <c r="DQ5" s="665" t="s">
        <v>227</v>
      </c>
      <c r="DR5" s="666"/>
      <c r="DS5" s="666"/>
      <c r="DT5" s="666"/>
      <c r="DU5" s="666"/>
      <c r="DV5" s="666"/>
      <c r="DW5" s="666"/>
      <c r="DX5" s="666"/>
      <c r="DY5" s="666"/>
      <c r="DZ5" s="666"/>
      <c r="EA5" s="666"/>
      <c r="EB5" s="666"/>
      <c r="EC5" s="667"/>
    </row>
    <row r="6" spans="2:143" ht="11.25" customHeight="1" x14ac:dyDescent="0.2">
      <c r="B6" s="680" t="s">
        <v>228</v>
      </c>
      <c r="C6" s="681"/>
      <c r="D6" s="681"/>
      <c r="E6" s="681"/>
      <c r="F6" s="681"/>
      <c r="G6" s="681"/>
      <c r="H6" s="681"/>
      <c r="I6" s="681"/>
      <c r="J6" s="681"/>
      <c r="K6" s="681"/>
      <c r="L6" s="681"/>
      <c r="M6" s="681"/>
      <c r="N6" s="681"/>
      <c r="O6" s="681"/>
      <c r="P6" s="681"/>
      <c r="Q6" s="682"/>
      <c r="R6" s="683">
        <v>45461</v>
      </c>
      <c r="S6" s="684"/>
      <c r="T6" s="684"/>
      <c r="U6" s="684"/>
      <c r="V6" s="684"/>
      <c r="W6" s="684"/>
      <c r="X6" s="684"/>
      <c r="Y6" s="685"/>
      <c r="Z6" s="686">
        <v>0.8</v>
      </c>
      <c r="AA6" s="686"/>
      <c r="AB6" s="686"/>
      <c r="AC6" s="686"/>
      <c r="AD6" s="687">
        <v>45461</v>
      </c>
      <c r="AE6" s="687"/>
      <c r="AF6" s="687"/>
      <c r="AG6" s="687"/>
      <c r="AH6" s="687"/>
      <c r="AI6" s="687"/>
      <c r="AJ6" s="687"/>
      <c r="AK6" s="687"/>
      <c r="AL6" s="688">
        <v>1.2</v>
      </c>
      <c r="AM6" s="689"/>
      <c r="AN6" s="689"/>
      <c r="AO6" s="690"/>
      <c r="AP6" s="680" t="s">
        <v>229</v>
      </c>
      <c r="AQ6" s="681"/>
      <c r="AR6" s="681"/>
      <c r="AS6" s="681"/>
      <c r="AT6" s="681"/>
      <c r="AU6" s="681"/>
      <c r="AV6" s="681"/>
      <c r="AW6" s="681"/>
      <c r="AX6" s="681"/>
      <c r="AY6" s="681"/>
      <c r="AZ6" s="681"/>
      <c r="BA6" s="681"/>
      <c r="BB6" s="681"/>
      <c r="BC6" s="681"/>
      <c r="BD6" s="681"/>
      <c r="BE6" s="681"/>
      <c r="BF6" s="682"/>
      <c r="BG6" s="683">
        <v>2746782</v>
      </c>
      <c r="BH6" s="684"/>
      <c r="BI6" s="684"/>
      <c r="BJ6" s="684"/>
      <c r="BK6" s="684"/>
      <c r="BL6" s="684"/>
      <c r="BM6" s="684"/>
      <c r="BN6" s="685"/>
      <c r="BO6" s="686">
        <v>99.9</v>
      </c>
      <c r="BP6" s="686"/>
      <c r="BQ6" s="686"/>
      <c r="BR6" s="686"/>
      <c r="BS6" s="687">
        <v>6432</v>
      </c>
      <c r="BT6" s="687"/>
      <c r="BU6" s="687"/>
      <c r="BV6" s="687"/>
      <c r="BW6" s="687"/>
      <c r="BX6" s="687"/>
      <c r="BY6" s="687"/>
      <c r="BZ6" s="687"/>
      <c r="CA6" s="687"/>
      <c r="CB6" s="691"/>
      <c r="CD6" s="694" t="s">
        <v>230</v>
      </c>
      <c r="CE6" s="695"/>
      <c r="CF6" s="695"/>
      <c r="CG6" s="695"/>
      <c r="CH6" s="695"/>
      <c r="CI6" s="695"/>
      <c r="CJ6" s="695"/>
      <c r="CK6" s="695"/>
      <c r="CL6" s="695"/>
      <c r="CM6" s="695"/>
      <c r="CN6" s="695"/>
      <c r="CO6" s="695"/>
      <c r="CP6" s="695"/>
      <c r="CQ6" s="696"/>
      <c r="CR6" s="683">
        <v>101757</v>
      </c>
      <c r="CS6" s="684"/>
      <c r="CT6" s="684"/>
      <c r="CU6" s="684"/>
      <c r="CV6" s="684"/>
      <c r="CW6" s="684"/>
      <c r="CX6" s="684"/>
      <c r="CY6" s="685"/>
      <c r="CZ6" s="677">
        <v>1.8</v>
      </c>
      <c r="DA6" s="678"/>
      <c r="DB6" s="678"/>
      <c r="DC6" s="697"/>
      <c r="DD6" s="692" t="s">
        <v>231</v>
      </c>
      <c r="DE6" s="684"/>
      <c r="DF6" s="684"/>
      <c r="DG6" s="684"/>
      <c r="DH6" s="684"/>
      <c r="DI6" s="684"/>
      <c r="DJ6" s="684"/>
      <c r="DK6" s="684"/>
      <c r="DL6" s="684"/>
      <c r="DM6" s="684"/>
      <c r="DN6" s="684"/>
      <c r="DO6" s="684"/>
      <c r="DP6" s="685"/>
      <c r="DQ6" s="692">
        <v>101757</v>
      </c>
      <c r="DR6" s="684"/>
      <c r="DS6" s="684"/>
      <c r="DT6" s="684"/>
      <c r="DU6" s="684"/>
      <c r="DV6" s="684"/>
      <c r="DW6" s="684"/>
      <c r="DX6" s="684"/>
      <c r="DY6" s="684"/>
      <c r="DZ6" s="684"/>
      <c r="EA6" s="684"/>
      <c r="EB6" s="684"/>
      <c r="EC6" s="693"/>
    </row>
    <row r="7" spans="2:143" ht="11.25" customHeight="1" x14ac:dyDescent="0.2">
      <c r="B7" s="680" t="s">
        <v>232</v>
      </c>
      <c r="C7" s="681"/>
      <c r="D7" s="681"/>
      <c r="E7" s="681"/>
      <c r="F7" s="681"/>
      <c r="G7" s="681"/>
      <c r="H7" s="681"/>
      <c r="I7" s="681"/>
      <c r="J7" s="681"/>
      <c r="K7" s="681"/>
      <c r="L7" s="681"/>
      <c r="M7" s="681"/>
      <c r="N7" s="681"/>
      <c r="O7" s="681"/>
      <c r="P7" s="681"/>
      <c r="Q7" s="682"/>
      <c r="R7" s="683">
        <v>1315</v>
      </c>
      <c r="S7" s="684"/>
      <c r="T7" s="684"/>
      <c r="U7" s="684"/>
      <c r="V7" s="684"/>
      <c r="W7" s="684"/>
      <c r="X7" s="684"/>
      <c r="Y7" s="685"/>
      <c r="Z7" s="686">
        <v>0</v>
      </c>
      <c r="AA7" s="686"/>
      <c r="AB7" s="686"/>
      <c r="AC7" s="686"/>
      <c r="AD7" s="687">
        <v>1315</v>
      </c>
      <c r="AE7" s="687"/>
      <c r="AF7" s="687"/>
      <c r="AG7" s="687"/>
      <c r="AH7" s="687"/>
      <c r="AI7" s="687"/>
      <c r="AJ7" s="687"/>
      <c r="AK7" s="687"/>
      <c r="AL7" s="688">
        <v>0</v>
      </c>
      <c r="AM7" s="689"/>
      <c r="AN7" s="689"/>
      <c r="AO7" s="690"/>
      <c r="AP7" s="680" t="s">
        <v>233</v>
      </c>
      <c r="AQ7" s="681"/>
      <c r="AR7" s="681"/>
      <c r="AS7" s="681"/>
      <c r="AT7" s="681"/>
      <c r="AU7" s="681"/>
      <c r="AV7" s="681"/>
      <c r="AW7" s="681"/>
      <c r="AX7" s="681"/>
      <c r="AY7" s="681"/>
      <c r="AZ7" s="681"/>
      <c r="BA7" s="681"/>
      <c r="BB7" s="681"/>
      <c r="BC7" s="681"/>
      <c r="BD7" s="681"/>
      <c r="BE7" s="681"/>
      <c r="BF7" s="682"/>
      <c r="BG7" s="683">
        <v>1054294</v>
      </c>
      <c r="BH7" s="684"/>
      <c r="BI7" s="684"/>
      <c r="BJ7" s="684"/>
      <c r="BK7" s="684"/>
      <c r="BL7" s="684"/>
      <c r="BM7" s="684"/>
      <c r="BN7" s="685"/>
      <c r="BO7" s="686">
        <v>38.299999999999997</v>
      </c>
      <c r="BP7" s="686"/>
      <c r="BQ7" s="686"/>
      <c r="BR7" s="686"/>
      <c r="BS7" s="687">
        <v>6432</v>
      </c>
      <c r="BT7" s="687"/>
      <c r="BU7" s="687"/>
      <c r="BV7" s="687"/>
      <c r="BW7" s="687"/>
      <c r="BX7" s="687"/>
      <c r="BY7" s="687"/>
      <c r="BZ7" s="687"/>
      <c r="CA7" s="687"/>
      <c r="CB7" s="691"/>
      <c r="CD7" s="698" t="s">
        <v>234</v>
      </c>
      <c r="CE7" s="699"/>
      <c r="CF7" s="699"/>
      <c r="CG7" s="699"/>
      <c r="CH7" s="699"/>
      <c r="CI7" s="699"/>
      <c r="CJ7" s="699"/>
      <c r="CK7" s="699"/>
      <c r="CL7" s="699"/>
      <c r="CM7" s="699"/>
      <c r="CN7" s="699"/>
      <c r="CO7" s="699"/>
      <c r="CP7" s="699"/>
      <c r="CQ7" s="700"/>
      <c r="CR7" s="683">
        <v>849865</v>
      </c>
      <c r="CS7" s="684"/>
      <c r="CT7" s="684"/>
      <c r="CU7" s="684"/>
      <c r="CV7" s="684"/>
      <c r="CW7" s="684"/>
      <c r="CX7" s="684"/>
      <c r="CY7" s="685"/>
      <c r="CZ7" s="686">
        <v>15</v>
      </c>
      <c r="DA7" s="686"/>
      <c r="DB7" s="686"/>
      <c r="DC7" s="686"/>
      <c r="DD7" s="692">
        <v>9545</v>
      </c>
      <c r="DE7" s="684"/>
      <c r="DF7" s="684"/>
      <c r="DG7" s="684"/>
      <c r="DH7" s="684"/>
      <c r="DI7" s="684"/>
      <c r="DJ7" s="684"/>
      <c r="DK7" s="684"/>
      <c r="DL7" s="684"/>
      <c r="DM7" s="684"/>
      <c r="DN7" s="684"/>
      <c r="DO7" s="684"/>
      <c r="DP7" s="685"/>
      <c r="DQ7" s="692">
        <v>764660</v>
      </c>
      <c r="DR7" s="684"/>
      <c r="DS7" s="684"/>
      <c r="DT7" s="684"/>
      <c r="DU7" s="684"/>
      <c r="DV7" s="684"/>
      <c r="DW7" s="684"/>
      <c r="DX7" s="684"/>
      <c r="DY7" s="684"/>
      <c r="DZ7" s="684"/>
      <c r="EA7" s="684"/>
      <c r="EB7" s="684"/>
      <c r="EC7" s="693"/>
    </row>
    <row r="8" spans="2:143" ht="11.25" customHeight="1" x14ac:dyDescent="0.2">
      <c r="B8" s="680" t="s">
        <v>235</v>
      </c>
      <c r="C8" s="681"/>
      <c r="D8" s="681"/>
      <c r="E8" s="681"/>
      <c r="F8" s="681"/>
      <c r="G8" s="681"/>
      <c r="H8" s="681"/>
      <c r="I8" s="681"/>
      <c r="J8" s="681"/>
      <c r="K8" s="681"/>
      <c r="L8" s="681"/>
      <c r="M8" s="681"/>
      <c r="N8" s="681"/>
      <c r="O8" s="681"/>
      <c r="P8" s="681"/>
      <c r="Q8" s="682"/>
      <c r="R8" s="683">
        <v>12099</v>
      </c>
      <c r="S8" s="684"/>
      <c r="T8" s="684"/>
      <c r="U8" s="684"/>
      <c r="V8" s="684"/>
      <c r="W8" s="684"/>
      <c r="X8" s="684"/>
      <c r="Y8" s="685"/>
      <c r="Z8" s="686">
        <v>0.2</v>
      </c>
      <c r="AA8" s="686"/>
      <c r="AB8" s="686"/>
      <c r="AC8" s="686"/>
      <c r="AD8" s="687">
        <v>12099</v>
      </c>
      <c r="AE8" s="687"/>
      <c r="AF8" s="687"/>
      <c r="AG8" s="687"/>
      <c r="AH8" s="687"/>
      <c r="AI8" s="687"/>
      <c r="AJ8" s="687"/>
      <c r="AK8" s="687"/>
      <c r="AL8" s="688">
        <v>0.3</v>
      </c>
      <c r="AM8" s="689"/>
      <c r="AN8" s="689"/>
      <c r="AO8" s="690"/>
      <c r="AP8" s="680" t="s">
        <v>236</v>
      </c>
      <c r="AQ8" s="681"/>
      <c r="AR8" s="681"/>
      <c r="AS8" s="681"/>
      <c r="AT8" s="681"/>
      <c r="AU8" s="681"/>
      <c r="AV8" s="681"/>
      <c r="AW8" s="681"/>
      <c r="AX8" s="681"/>
      <c r="AY8" s="681"/>
      <c r="AZ8" s="681"/>
      <c r="BA8" s="681"/>
      <c r="BB8" s="681"/>
      <c r="BC8" s="681"/>
      <c r="BD8" s="681"/>
      <c r="BE8" s="681"/>
      <c r="BF8" s="682"/>
      <c r="BG8" s="683">
        <v>31078</v>
      </c>
      <c r="BH8" s="684"/>
      <c r="BI8" s="684"/>
      <c r="BJ8" s="684"/>
      <c r="BK8" s="684"/>
      <c r="BL8" s="684"/>
      <c r="BM8" s="684"/>
      <c r="BN8" s="685"/>
      <c r="BO8" s="686">
        <v>1.1000000000000001</v>
      </c>
      <c r="BP8" s="686"/>
      <c r="BQ8" s="686"/>
      <c r="BR8" s="686"/>
      <c r="BS8" s="692" t="s">
        <v>128</v>
      </c>
      <c r="BT8" s="684"/>
      <c r="BU8" s="684"/>
      <c r="BV8" s="684"/>
      <c r="BW8" s="684"/>
      <c r="BX8" s="684"/>
      <c r="BY8" s="684"/>
      <c r="BZ8" s="684"/>
      <c r="CA8" s="684"/>
      <c r="CB8" s="693"/>
      <c r="CD8" s="698" t="s">
        <v>237</v>
      </c>
      <c r="CE8" s="699"/>
      <c r="CF8" s="699"/>
      <c r="CG8" s="699"/>
      <c r="CH8" s="699"/>
      <c r="CI8" s="699"/>
      <c r="CJ8" s="699"/>
      <c r="CK8" s="699"/>
      <c r="CL8" s="699"/>
      <c r="CM8" s="699"/>
      <c r="CN8" s="699"/>
      <c r="CO8" s="699"/>
      <c r="CP8" s="699"/>
      <c r="CQ8" s="700"/>
      <c r="CR8" s="683">
        <v>1630956</v>
      </c>
      <c r="CS8" s="684"/>
      <c r="CT8" s="684"/>
      <c r="CU8" s="684"/>
      <c r="CV8" s="684"/>
      <c r="CW8" s="684"/>
      <c r="CX8" s="684"/>
      <c r="CY8" s="685"/>
      <c r="CZ8" s="686">
        <v>28.7</v>
      </c>
      <c r="DA8" s="686"/>
      <c r="DB8" s="686"/>
      <c r="DC8" s="686"/>
      <c r="DD8" s="692">
        <v>1518</v>
      </c>
      <c r="DE8" s="684"/>
      <c r="DF8" s="684"/>
      <c r="DG8" s="684"/>
      <c r="DH8" s="684"/>
      <c r="DI8" s="684"/>
      <c r="DJ8" s="684"/>
      <c r="DK8" s="684"/>
      <c r="DL8" s="684"/>
      <c r="DM8" s="684"/>
      <c r="DN8" s="684"/>
      <c r="DO8" s="684"/>
      <c r="DP8" s="685"/>
      <c r="DQ8" s="692">
        <v>870116</v>
      </c>
      <c r="DR8" s="684"/>
      <c r="DS8" s="684"/>
      <c r="DT8" s="684"/>
      <c r="DU8" s="684"/>
      <c r="DV8" s="684"/>
      <c r="DW8" s="684"/>
      <c r="DX8" s="684"/>
      <c r="DY8" s="684"/>
      <c r="DZ8" s="684"/>
      <c r="EA8" s="684"/>
      <c r="EB8" s="684"/>
      <c r="EC8" s="693"/>
    </row>
    <row r="9" spans="2:143" ht="11.25" customHeight="1" x14ac:dyDescent="0.2">
      <c r="B9" s="680" t="s">
        <v>238</v>
      </c>
      <c r="C9" s="681"/>
      <c r="D9" s="681"/>
      <c r="E9" s="681"/>
      <c r="F9" s="681"/>
      <c r="G9" s="681"/>
      <c r="H9" s="681"/>
      <c r="I9" s="681"/>
      <c r="J9" s="681"/>
      <c r="K9" s="681"/>
      <c r="L9" s="681"/>
      <c r="M9" s="681"/>
      <c r="N9" s="681"/>
      <c r="O9" s="681"/>
      <c r="P9" s="681"/>
      <c r="Q9" s="682"/>
      <c r="R9" s="683">
        <v>7242</v>
      </c>
      <c r="S9" s="684"/>
      <c r="T9" s="684"/>
      <c r="U9" s="684"/>
      <c r="V9" s="684"/>
      <c r="W9" s="684"/>
      <c r="X9" s="684"/>
      <c r="Y9" s="685"/>
      <c r="Z9" s="686">
        <v>0.1</v>
      </c>
      <c r="AA9" s="686"/>
      <c r="AB9" s="686"/>
      <c r="AC9" s="686"/>
      <c r="AD9" s="687">
        <v>7242</v>
      </c>
      <c r="AE9" s="687"/>
      <c r="AF9" s="687"/>
      <c r="AG9" s="687"/>
      <c r="AH9" s="687"/>
      <c r="AI9" s="687"/>
      <c r="AJ9" s="687"/>
      <c r="AK9" s="687"/>
      <c r="AL9" s="688">
        <v>0.2</v>
      </c>
      <c r="AM9" s="689"/>
      <c r="AN9" s="689"/>
      <c r="AO9" s="690"/>
      <c r="AP9" s="680" t="s">
        <v>239</v>
      </c>
      <c r="AQ9" s="681"/>
      <c r="AR9" s="681"/>
      <c r="AS9" s="681"/>
      <c r="AT9" s="681"/>
      <c r="AU9" s="681"/>
      <c r="AV9" s="681"/>
      <c r="AW9" s="681"/>
      <c r="AX9" s="681"/>
      <c r="AY9" s="681"/>
      <c r="AZ9" s="681"/>
      <c r="BA9" s="681"/>
      <c r="BB9" s="681"/>
      <c r="BC9" s="681"/>
      <c r="BD9" s="681"/>
      <c r="BE9" s="681"/>
      <c r="BF9" s="682"/>
      <c r="BG9" s="683">
        <v>886328</v>
      </c>
      <c r="BH9" s="684"/>
      <c r="BI9" s="684"/>
      <c r="BJ9" s="684"/>
      <c r="BK9" s="684"/>
      <c r="BL9" s="684"/>
      <c r="BM9" s="684"/>
      <c r="BN9" s="685"/>
      <c r="BO9" s="686">
        <v>32.200000000000003</v>
      </c>
      <c r="BP9" s="686"/>
      <c r="BQ9" s="686"/>
      <c r="BR9" s="686"/>
      <c r="BS9" s="692" t="s">
        <v>231</v>
      </c>
      <c r="BT9" s="684"/>
      <c r="BU9" s="684"/>
      <c r="BV9" s="684"/>
      <c r="BW9" s="684"/>
      <c r="BX9" s="684"/>
      <c r="BY9" s="684"/>
      <c r="BZ9" s="684"/>
      <c r="CA9" s="684"/>
      <c r="CB9" s="693"/>
      <c r="CD9" s="698" t="s">
        <v>240</v>
      </c>
      <c r="CE9" s="699"/>
      <c r="CF9" s="699"/>
      <c r="CG9" s="699"/>
      <c r="CH9" s="699"/>
      <c r="CI9" s="699"/>
      <c r="CJ9" s="699"/>
      <c r="CK9" s="699"/>
      <c r="CL9" s="699"/>
      <c r="CM9" s="699"/>
      <c r="CN9" s="699"/>
      <c r="CO9" s="699"/>
      <c r="CP9" s="699"/>
      <c r="CQ9" s="700"/>
      <c r="CR9" s="683">
        <v>508118</v>
      </c>
      <c r="CS9" s="684"/>
      <c r="CT9" s="684"/>
      <c r="CU9" s="684"/>
      <c r="CV9" s="684"/>
      <c r="CW9" s="684"/>
      <c r="CX9" s="684"/>
      <c r="CY9" s="685"/>
      <c r="CZ9" s="686">
        <v>8.9</v>
      </c>
      <c r="DA9" s="686"/>
      <c r="DB9" s="686"/>
      <c r="DC9" s="686"/>
      <c r="DD9" s="692">
        <v>60840</v>
      </c>
      <c r="DE9" s="684"/>
      <c r="DF9" s="684"/>
      <c r="DG9" s="684"/>
      <c r="DH9" s="684"/>
      <c r="DI9" s="684"/>
      <c r="DJ9" s="684"/>
      <c r="DK9" s="684"/>
      <c r="DL9" s="684"/>
      <c r="DM9" s="684"/>
      <c r="DN9" s="684"/>
      <c r="DO9" s="684"/>
      <c r="DP9" s="685"/>
      <c r="DQ9" s="692">
        <v>470866</v>
      </c>
      <c r="DR9" s="684"/>
      <c r="DS9" s="684"/>
      <c r="DT9" s="684"/>
      <c r="DU9" s="684"/>
      <c r="DV9" s="684"/>
      <c r="DW9" s="684"/>
      <c r="DX9" s="684"/>
      <c r="DY9" s="684"/>
      <c r="DZ9" s="684"/>
      <c r="EA9" s="684"/>
      <c r="EB9" s="684"/>
      <c r="EC9" s="693"/>
    </row>
    <row r="10" spans="2:143" ht="11.25" customHeight="1" x14ac:dyDescent="0.2">
      <c r="B10" s="680" t="s">
        <v>241</v>
      </c>
      <c r="C10" s="681"/>
      <c r="D10" s="681"/>
      <c r="E10" s="681"/>
      <c r="F10" s="681"/>
      <c r="G10" s="681"/>
      <c r="H10" s="681"/>
      <c r="I10" s="681"/>
      <c r="J10" s="681"/>
      <c r="K10" s="681"/>
      <c r="L10" s="681"/>
      <c r="M10" s="681"/>
      <c r="N10" s="681"/>
      <c r="O10" s="681"/>
      <c r="P10" s="681"/>
      <c r="Q10" s="682"/>
      <c r="R10" s="683" t="s">
        <v>128</v>
      </c>
      <c r="S10" s="684"/>
      <c r="T10" s="684"/>
      <c r="U10" s="684"/>
      <c r="V10" s="684"/>
      <c r="W10" s="684"/>
      <c r="X10" s="684"/>
      <c r="Y10" s="685"/>
      <c r="Z10" s="686" t="s">
        <v>231</v>
      </c>
      <c r="AA10" s="686"/>
      <c r="AB10" s="686"/>
      <c r="AC10" s="686"/>
      <c r="AD10" s="687" t="s">
        <v>128</v>
      </c>
      <c r="AE10" s="687"/>
      <c r="AF10" s="687"/>
      <c r="AG10" s="687"/>
      <c r="AH10" s="687"/>
      <c r="AI10" s="687"/>
      <c r="AJ10" s="687"/>
      <c r="AK10" s="687"/>
      <c r="AL10" s="688" t="s">
        <v>128</v>
      </c>
      <c r="AM10" s="689"/>
      <c r="AN10" s="689"/>
      <c r="AO10" s="690"/>
      <c r="AP10" s="680" t="s">
        <v>242</v>
      </c>
      <c r="AQ10" s="681"/>
      <c r="AR10" s="681"/>
      <c r="AS10" s="681"/>
      <c r="AT10" s="681"/>
      <c r="AU10" s="681"/>
      <c r="AV10" s="681"/>
      <c r="AW10" s="681"/>
      <c r="AX10" s="681"/>
      <c r="AY10" s="681"/>
      <c r="AZ10" s="681"/>
      <c r="BA10" s="681"/>
      <c r="BB10" s="681"/>
      <c r="BC10" s="681"/>
      <c r="BD10" s="681"/>
      <c r="BE10" s="681"/>
      <c r="BF10" s="682"/>
      <c r="BG10" s="683">
        <v>56964</v>
      </c>
      <c r="BH10" s="684"/>
      <c r="BI10" s="684"/>
      <c r="BJ10" s="684"/>
      <c r="BK10" s="684"/>
      <c r="BL10" s="684"/>
      <c r="BM10" s="684"/>
      <c r="BN10" s="685"/>
      <c r="BO10" s="686">
        <v>2.1</v>
      </c>
      <c r="BP10" s="686"/>
      <c r="BQ10" s="686"/>
      <c r="BR10" s="686"/>
      <c r="BS10" s="692" t="s">
        <v>128</v>
      </c>
      <c r="BT10" s="684"/>
      <c r="BU10" s="684"/>
      <c r="BV10" s="684"/>
      <c r="BW10" s="684"/>
      <c r="BX10" s="684"/>
      <c r="BY10" s="684"/>
      <c r="BZ10" s="684"/>
      <c r="CA10" s="684"/>
      <c r="CB10" s="693"/>
      <c r="CD10" s="698" t="s">
        <v>243</v>
      </c>
      <c r="CE10" s="699"/>
      <c r="CF10" s="699"/>
      <c r="CG10" s="699"/>
      <c r="CH10" s="699"/>
      <c r="CI10" s="699"/>
      <c r="CJ10" s="699"/>
      <c r="CK10" s="699"/>
      <c r="CL10" s="699"/>
      <c r="CM10" s="699"/>
      <c r="CN10" s="699"/>
      <c r="CO10" s="699"/>
      <c r="CP10" s="699"/>
      <c r="CQ10" s="700"/>
      <c r="CR10" s="683">
        <v>10952</v>
      </c>
      <c r="CS10" s="684"/>
      <c r="CT10" s="684"/>
      <c r="CU10" s="684"/>
      <c r="CV10" s="684"/>
      <c r="CW10" s="684"/>
      <c r="CX10" s="684"/>
      <c r="CY10" s="685"/>
      <c r="CZ10" s="686">
        <v>0.2</v>
      </c>
      <c r="DA10" s="686"/>
      <c r="DB10" s="686"/>
      <c r="DC10" s="686"/>
      <c r="DD10" s="692" t="s">
        <v>128</v>
      </c>
      <c r="DE10" s="684"/>
      <c r="DF10" s="684"/>
      <c r="DG10" s="684"/>
      <c r="DH10" s="684"/>
      <c r="DI10" s="684"/>
      <c r="DJ10" s="684"/>
      <c r="DK10" s="684"/>
      <c r="DL10" s="684"/>
      <c r="DM10" s="684"/>
      <c r="DN10" s="684"/>
      <c r="DO10" s="684"/>
      <c r="DP10" s="685"/>
      <c r="DQ10" s="692">
        <v>952</v>
      </c>
      <c r="DR10" s="684"/>
      <c r="DS10" s="684"/>
      <c r="DT10" s="684"/>
      <c r="DU10" s="684"/>
      <c r="DV10" s="684"/>
      <c r="DW10" s="684"/>
      <c r="DX10" s="684"/>
      <c r="DY10" s="684"/>
      <c r="DZ10" s="684"/>
      <c r="EA10" s="684"/>
      <c r="EB10" s="684"/>
      <c r="EC10" s="693"/>
    </row>
    <row r="11" spans="2:143" ht="11.25" customHeight="1" x14ac:dyDescent="0.2">
      <c r="B11" s="680" t="s">
        <v>244</v>
      </c>
      <c r="C11" s="681"/>
      <c r="D11" s="681"/>
      <c r="E11" s="681"/>
      <c r="F11" s="681"/>
      <c r="G11" s="681"/>
      <c r="H11" s="681"/>
      <c r="I11" s="681"/>
      <c r="J11" s="681"/>
      <c r="K11" s="681"/>
      <c r="L11" s="681"/>
      <c r="M11" s="681"/>
      <c r="N11" s="681"/>
      <c r="O11" s="681"/>
      <c r="P11" s="681"/>
      <c r="Q11" s="682"/>
      <c r="R11" s="683">
        <v>285686</v>
      </c>
      <c r="S11" s="684"/>
      <c r="T11" s="684"/>
      <c r="U11" s="684"/>
      <c r="V11" s="684"/>
      <c r="W11" s="684"/>
      <c r="X11" s="684"/>
      <c r="Y11" s="685"/>
      <c r="Z11" s="688">
        <v>4.7</v>
      </c>
      <c r="AA11" s="689"/>
      <c r="AB11" s="689"/>
      <c r="AC11" s="701"/>
      <c r="AD11" s="692">
        <v>285686</v>
      </c>
      <c r="AE11" s="684"/>
      <c r="AF11" s="684"/>
      <c r="AG11" s="684"/>
      <c r="AH11" s="684"/>
      <c r="AI11" s="684"/>
      <c r="AJ11" s="684"/>
      <c r="AK11" s="685"/>
      <c r="AL11" s="688">
        <v>7.8</v>
      </c>
      <c r="AM11" s="689"/>
      <c r="AN11" s="689"/>
      <c r="AO11" s="690"/>
      <c r="AP11" s="680" t="s">
        <v>245</v>
      </c>
      <c r="AQ11" s="681"/>
      <c r="AR11" s="681"/>
      <c r="AS11" s="681"/>
      <c r="AT11" s="681"/>
      <c r="AU11" s="681"/>
      <c r="AV11" s="681"/>
      <c r="AW11" s="681"/>
      <c r="AX11" s="681"/>
      <c r="AY11" s="681"/>
      <c r="AZ11" s="681"/>
      <c r="BA11" s="681"/>
      <c r="BB11" s="681"/>
      <c r="BC11" s="681"/>
      <c r="BD11" s="681"/>
      <c r="BE11" s="681"/>
      <c r="BF11" s="682"/>
      <c r="BG11" s="683">
        <v>79924</v>
      </c>
      <c r="BH11" s="684"/>
      <c r="BI11" s="684"/>
      <c r="BJ11" s="684"/>
      <c r="BK11" s="684"/>
      <c r="BL11" s="684"/>
      <c r="BM11" s="684"/>
      <c r="BN11" s="685"/>
      <c r="BO11" s="686">
        <v>2.9</v>
      </c>
      <c r="BP11" s="686"/>
      <c r="BQ11" s="686"/>
      <c r="BR11" s="686"/>
      <c r="BS11" s="692">
        <v>6432</v>
      </c>
      <c r="BT11" s="684"/>
      <c r="BU11" s="684"/>
      <c r="BV11" s="684"/>
      <c r="BW11" s="684"/>
      <c r="BX11" s="684"/>
      <c r="BY11" s="684"/>
      <c r="BZ11" s="684"/>
      <c r="CA11" s="684"/>
      <c r="CB11" s="693"/>
      <c r="CD11" s="698" t="s">
        <v>246</v>
      </c>
      <c r="CE11" s="699"/>
      <c r="CF11" s="699"/>
      <c r="CG11" s="699"/>
      <c r="CH11" s="699"/>
      <c r="CI11" s="699"/>
      <c r="CJ11" s="699"/>
      <c r="CK11" s="699"/>
      <c r="CL11" s="699"/>
      <c r="CM11" s="699"/>
      <c r="CN11" s="699"/>
      <c r="CO11" s="699"/>
      <c r="CP11" s="699"/>
      <c r="CQ11" s="700"/>
      <c r="CR11" s="683">
        <v>139155</v>
      </c>
      <c r="CS11" s="684"/>
      <c r="CT11" s="684"/>
      <c r="CU11" s="684"/>
      <c r="CV11" s="684"/>
      <c r="CW11" s="684"/>
      <c r="CX11" s="684"/>
      <c r="CY11" s="685"/>
      <c r="CZ11" s="686">
        <v>2.4</v>
      </c>
      <c r="DA11" s="686"/>
      <c r="DB11" s="686"/>
      <c r="DC11" s="686"/>
      <c r="DD11" s="692">
        <v>12254</v>
      </c>
      <c r="DE11" s="684"/>
      <c r="DF11" s="684"/>
      <c r="DG11" s="684"/>
      <c r="DH11" s="684"/>
      <c r="DI11" s="684"/>
      <c r="DJ11" s="684"/>
      <c r="DK11" s="684"/>
      <c r="DL11" s="684"/>
      <c r="DM11" s="684"/>
      <c r="DN11" s="684"/>
      <c r="DO11" s="684"/>
      <c r="DP11" s="685"/>
      <c r="DQ11" s="692">
        <v>111931</v>
      </c>
      <c r="DR11" s="684"/>
      <c r="DS11" s="684"/>
      <c r="DT11" s="684"/>
      <c r="DU11" s="684"/>
      <c r="DV11" s="684"/>
      <c r="DW11" s="684"/>
      <c r="DX11" s="684"/>
      <c r="DY11" s="684"/>
      <c r="DZ11" s="684"/>
      <c r="EA11" s="684"/>
      <c r="EB11" s="684"/>
      <c r="EC11" s="693"/>
    </row>
    <row r="12" spans="2:143" ht="11.25" customHeight="1" x14ac:dyDescent="0.2">
      <c r="B12" s="680" t="s">
        <v>247</v>
      </c>
      <c r="C12" s="681"/>
      <c r="D12" s="681"/>
      <c r="E12" s="681"/>
      <c r="F12" s="681"/>
      <c r="G12" s="681"/>
      <c r="H12" s="681"/>
      <c r="I12" s="681"/>
      <c r="J12" s="681"/>
      <c r="K12" s="681"/>
      <c r="L12" s="681"/>
      <c r="M12" s="681"/>
      <c r="N12" s="681"/>
      <c r="O12" s="681"/>
      <c r="P12" s="681"/>
      <c r="Q12" s="682"/>
      <c r="R12" s="683" t="s">
        <v>128</v>
      </c>
      <c r="S12" s="684"/>
      <c r="T12" s="684"/>
      <c r="U12" s="684"/>
      <c r="V12" s="684"/>
      <c r="W12" s="684"/>
      <c r="X12" s="684"/>
      <c r="Y12" s="685"/>
      <c r="Z12" s="686" t="s">
        <v>128</v>
      </c>
      <c r="AA12" s="686"/>
      <c r="AB12" s="686"/>
      <c r="AC12" s="686"/>
      <c r="AD12" s="687" t="s">
        <v>231</v>
      </c>
      <c r="AE12" s="687"/>
      <c r="AF12" s="687"/>
      <c r="AG12" s="687"/>
      <c r="AH12" s="687"/>
      <c r="AI12" s="687"/>
      <c r="AJ12" s="687"/>
      <c r="AK12" s="687"/>
      <c r="AL12" s="688" t="s">
        <v>128</v>
      </c>
      <c r="AM12" s="689"/>
      <c r="AN12" s="689"/>
      <c r="AO12" s="690"/>
      <c r="AP12" s="680" t="s">
        <v>248</v>
      </c>
      <c r="AQ12" s="681"/>
      <c r="AR12" s="681"/>
      <c r="AS12" s="681"/>
      <c r="AT12" s="681"/>
      <c r="AU12" s="681"/>
      <c r="AV12" s="681"/>
      <c r="AW12" s="681"/>
      <c r="AX12" s="681"/>
      <c r="AY12" s="681"/>
      <c r="AZ12" s="681"/>
      <c r="BA12" s="681"/>
      <c r="BB12" s="681"/>
      <c r="BC12" s="681"/>
      <c r="BD12" s="681"/>
      <c r="BE12" s="681"/>
      <c r="BF12" s="682"/>
      <c r="BG12" s="683">
        <v>1531540</v>
      </c>
      <c r="BH12" s="684"/>
      <c r="BI12" s="684"/>
      <c r="BJ12" s="684"/>
      <c r="BK12" s="684"/>
      <c r="BL12" s="684"/>
      <c r="BM12" s="684"/>
      <c r="BN12" s="685"/>
      <c r="BO12" s="686">
        <v>55.7</v>
      </c>
      <c r="BP12" s="686"/>
      <c r="BQ12" s="686"/>
      <c r="BR12" s="686"/>
      <c r="BS12" s="692" t="s">
        <v>231</v>
      </c>
      <c r="BT12" s="684"/>
      <c r="BU12" s="684"/>
      <c r="BV12" s="684"/>
      <c r="BW12" s="684"/>
      <c r="BX12" s="684"/>
      <c r="BY12" s="684"/>
      <c r="BZ12" s="684"/>
      <c r="CA12" s="684"/>
      <c r="CB12" s="693"/>
      <c r="CD12" s="698" t="s">
        <v>249</v>
      </c>
      <c r="CE12" s="699"/>
      <c r="CF12" s="699"/>
      <c r="CG12" s="699"/>
      <c r="CH12" s="699"/>
      <c r="CI12" s="699"/>
      <c r="CJ12" s="699"/>
      <c r="CK12" s="699"/>
      <c r="CL12" s="699"/>
      <c r="CM12" s="699"/>
      <c r="CN12" s="699"/>
      <c r="CO12" s="699"/>
      <c r="CP12" s="699"/>
      <c r="CQ12" s="700"/>
      <c r="CR12" s="683">
        <v>43153</v>
      </c>
      <c r="CS12" s="684"/>
      <c r="CT12" s="684"/>
      <c r="CU12" s="684"/>
      <c r="CV12" s="684"/>
      <c r="CW12" s="684"/>
      <c r="CX12" s="684"/>
      <c r="CY12" s="685"/>
      <c r="CZ12" s="686">
        <v>0.8</v>
      </c>
      <c r="DA12" s="686"/>
      <c r="DB12" s="686"/>
      <c r="DC12" s="686"/>
      <c r="DD12" s="692" t="s">
        <v>128</v>
      </c>
      <c r="DE12" s="684"/>
      <c r="DF12" s="684"/>
      <c r="DG12" s="684"/>
      <c r="DH12" s="684"/>
      <c r="DI12" s="684"/>
      <c r="DJ12" s="684"/>
      <c r="DK12" s="684"/>
      <c r="DL12" s="684"/>
      <c r="DM12" s="684"/>
      <c r="DN12" s="684"/>
      <c r="DO12" s="684"/>
      <c r="DP12" s="685"/>
      <c r="DQ12" s="692">
        <v>20349</v>
      </c>
      <c r="DR12" s="684"/>
      <c r="DS12" s="684"/>
      <c r="DT12" s="684"/>
      <c r="DU12" s="684"/>
      <c r="DV12" s="684"/>
      <c r="DW12" s="684"/>
      <c r="DX12" s="684"/>
      <c r="DY12" s="684"/>
      <c r="DZ12" s="684"/>
      <c r="EA12" s="684"/>
      <c r="EB12" s="684"/>
      <c r="EC12" s="693"/>
    </row>
    <row r="13" spans="2:143" ht="11.25" customHeight="1" x14ac:dyDescent="0.2">
      <c r="B13" s="680" t="s">
        <v>250</v>
      </c>
      <c r="C13" s="681"/>
      <c r="D13" s="681"/>
      <c r="E13" s="681"/>
      <c r="F13" s="681"/>
      <c r="G13" s="681"/>
      <c r="H13" s="681"/>
      <c r="I13" s="681"/>
      <c r="J13" s="681"/>
      <c r="K13" s="681"/>
      <c r="L13" s="681"/>
      <c r="M13" s="681"/>
      <c r="N13" s="681"/>
      <c r="O13" s="681"/>
      <c r="P13" s="681"/>
      <c r="Q13" s="682"/>
      <c r="R13" s="683" t="s">
        <v>128</v>
      </c>
      <c r="S13" s="684"/>
      <c r="T13" s="684"/>
      <c r="U13" s="684"/>
      <c r="V13" s="684"/>
      <c r="W13" s="684"/>
      <c r="X13" s="684"/>
      <c r="Y13" s="685"/>
      <c r="Z13" s="686" t="s">
        <v>231</v>
      </c>
      <c r="AA13" s="686"/>
      <c r="AB13" s="686"/>
      <c r="AC13" s="686"/>
      <c r="AD13" s="687" t="s">
        <v>128</v>
      </c>
      <c r="AE13" s="687"/>
      <c r="AF13" s="687"/>
      <c r="AG13" s="687"/>
      <c r="AH13" s="687"/>
      <c r="AI13" s="687"/>
      <c r="AJ13" s="687"/>
      <c r="AK13" s="687"/>
      <c r="AL13" s="688" t="s">
        <v>128</v>
      </c>
      <c r="AM13" s="689"/>
      <c r="AN13" s="689"/>
      <c r="AO13" s="690"/>
      <c r="AP13" s="680" t="s">
        <v>251</v>
      </c>
      <c r="AQ13" s="681"/>
      <c r="AR13" s="681"/>
      <c r="AS13" s="681"/>
      <c r="AT13" s="681"/>
      <c r="AU13" s="681"/>
      <c r="AV13" s="681"/>
      <c r="AW13" s="681"/>
      <c r="AX13" s="681"/>
      <c r="AY13" s="681"/>
      <c r="AZ13" s="681"/>
      <c r="BA13" s="681"/>
      <c r="BB13" s="681"/>
      <c r="BC13" s="681"/>
      <c r="BD13" s="681"/>
      <c r="BE13" s="681"/>
      <c r="BF13" s="682"/>
      <c r="BG13" s="683">
        <v>1529553</v>
      </c>
      <c r="BH13" s="684"/>
      <c r="BI13" s="684"/>
      <c r="BJ13" s="684"/>
      <c r="BK13" s="684"/>
      <c r="BL13" s="684"/>
      <c r="BM13" s="684"/>
      <c r="BN13" s="685"/>
      <c r="BO13" s="686">
        <v>55.6</v>
      </c>
      <c r="BP13" s="686"/>
      <c r="BQ13" s="686"/>
      <c r="BR13" s="686"/>
      <c r="BS13" s="692" t="s">
        <v>128</v>
      </c>
      <c r="BT13" s="684"/>
      <c r="BU13" s="684"/>
      <c r="BV13" s="684"/>
      <c r="BW13" s="684"/>
      <c r="BX13" s="684"/>
      <c r="BY13" s="684"/>
      <c r="BZ13" s="684"/>
      <c r="CA13" s="684"/>
      <c r="CB13" s="693"/>
      <c r="CD13" s="698" t="s">
        <v>252</v>
      </c>
      <c r="CE13" s="699"/>
      <c r="CF13" s="699"/>
      <c r="CG13" s="699"/>
      <c r="CH13" s="699"/>
      <c r="CI13" s="699"/>
      <c r="CJ13" s="699"/>
      <c r="CK13" s="699"/>
      <c r="CL13" s="699"/>
      <c r="CM13" s="699"/>
      <c r="CN13" s="699"/>
      <c r="CO13" s="699"/>
      <c r="CP13" s="699"/>
      <c r="CQ13" s="700"/>
      <c r="CR13" s="683">
        <v>770457</v>
      </c>
      <c r="CS13" s="684"/>
      <c r="CT13" s="684"/>
      <c r="CU13" s="684"/>
      <c r="CV13" s="684"/>
      <c r="CW13" s="684"/>
      <c r="CX13" s="684"/>
      <c r="CY13" s="685"/>
      <c r="CZ13" s="686">
        <v>13.6</v>
      </c>
      <c r="DA13" s="686"/>
      <c r="DB13" s="686"/>
      <c r="DC13" s="686"/>
      <c r="DD13" s="692">
        <v>441184</v>
      </c>
      <c r="DE13" s="684"/>
      <c r="DF13" s="684"/>
      <c r="DG13" s="684"/>
      <c r="DH13" s="684"/>
      <c r="DI13" s="684"/>
      <c r="DJ13" s="684"/>
      <c r="DK13" s="684"/>
      <c r="DL13" s="684"/>
      <c r="DM13" s="684"/>
      <c r="DN13" s="684"/>
      <c r="DO13" s="684"/>
      <c r="DP13" s="685"/>
      <c r="DQ13" s="692">
        <v>613823</v>
      </c>
      <c r="DR13" s="684"/>
      <c r="DS13" s="684"/>
      <c r="DT13" s="684"/>
      <c r="DU13" s="684"/>
      <c r="DV13" s="684"/>
      <c r="DW13" s="684"/>
      <c r="DX13" s="684"/>
      <c r="DY13" s="684"/>
      <c r="DZ13" s="684"/>
      <c r="EA13" s="684"/>
      <c r="EB13" s="684"/>
      <c r="EC13" s="693"/>
    </row>
    <row r="14" spans="2:143" ht="11.25" customHeight="1" x14ac:dyDescent="0.2">
      <c r="B14" s="680" t="s">
        <v>253</v>
      </c>
      <c r="C14" s="681"/>
      <c r="D14" s="681"/>
      <c r="E14" s="681"/>
      <c r="F14" s="681"/>
      <c r="G14" s="681"/>
      <c r="H14" s="681"/>
      <c r="I14" s="681"/>
      <c r="J14" s="681"/>
      <c r="K14" s="681"/>
      <c r="L14" s="681"/>
      <c r="M14" s="681"/>
      <c r="N14" s="681"/>
      <c r="O14" s="681"/>
      <c r="P14" s="681"/>
      <c r="Q14" s="682"/>
      <c r="R14" s="683">
        <v>12710</v>
      </c>
      <c r="S14" s="684"/>
      <c r="T14" s="684"/>
      <c r="U14" s="684"/>
      <c r="V14" s="684"/>
      <c r="W14" s="684"/>
      <c r="X14" s="684"/>
      <c r="Y14" s="685"/>
      <c r="Z14" s="686">
        <v>0.2</v>
      </c>
      <c r="AA14" s="686"/>
      <c r="AB14" s="686"/>
      <c r="AC14" s="686"/>
      <c r="AD14" s="687">
        <v>12710</v>
      </c>
      <c r="AE14" s="687"/>
      <c r="AF14" s="687"/>
      <c r="AG14" s="687"/>
      <c r="AH14" s="687"/>
      <c r="AI14" s="687"/>
      <c r="AJ14" s="687"/>
      <c r="AK14" s="687"/>
      <c r="AL14" s="688">
        <v>0.3</v>
      </c>
      <c r="AM14" s="689"/>
      <c r="AN14" s="689"/>
      <c r="AO14" s="690"/>
      <c r="AP14" s="680" t="s">
        <v>254</v>
      </c>
      <c r="AQ14" s="681"/>
      <c r="AR14" s="681"/>
      <c r="AS14" s="681"/>
      <c r="AT14" s="681"/>
      <c r="AU14" s="681"/>
      <c r="AV14" s="681"/>
      <c r="AW14" s="681"/>
      <c r="AX14" s="681"/>
      <c r="AY14" s="681"/>
      <c r="AZ14" s="681"/>
      <c r="BA14" s="681"/>
      <c r="BB14" s="681"/>
      <c r="BC14" s="681"/>
      <c r="BD14" s="681"/>
      <c r="BE14" s="681"/>
      <c r="BF14" s="682"/>
      <c r="BG14" s="683">
        <v>50999</v>
      </c>
      <c r="BH14" s="684"/>
      <c r="BI14" s="684"/>
      <c r="BJ14" s="684"/>
      <c r="BK14" s="684"/>
      <c r="BL14" s="684"/>
      <c r="BM14" s="684"/>
      <c r="BN14" s="685"/>
      <c r="BO14" s="686">
        <v>1.9</v>
      </c>
      <c r="BP14" s="686"/>
      <c r="BQ14" s="686"/>
      <c r="BR14" s="686"/>
      <c r="BS14" s="692" t="s">
        <v>128</v>
      </c>
      <c r="BT14" s="684"/>
      <c r="BU14" s="684"/>
      <c r="BV14" s="684"/>
      <c r="BW14" s="684"/>
      <c r="BX14" s="684"/>
      <c r="BY14" s="684"/>
      <c r="BZ14" s="684"/>
      <c r="CA14" s="684"/>
      <c r="CB14" s="693"/>
      <c r="CD14" s="698" t="s">
        <v>255</v>
      </c>
      <c r="CE14" s="699"/>
      <c r="CF14" s="699"/>
      <c r="CG14" s="699"/>
      <c r="CH14" s="699"/>
      <c r="CI14" s="699"/>
      <c r="CJ14" s="699"/>
      <c r="CK14" s="699"/>
      <c r="CL14" s="699"/>
      <c r="CM14" s="699"/>
      <c r="CN14" s="699"/>
      <c r="CO14" s="699"/>
      <c r="CP14" s="699"/>
      <c r="CQ14" s="700"/>
      <c r="CR14" s="683">
        <v>375376</v>
      </c>
      <c r="CS14" s="684"/>
      <c r="CT14" s="684"/>
      <c r="CU14" s="684"/>
      <c r="CV14" s="684"/>
      <c r="CW14" s="684"/>
      <c r="CX14" s="684"/>
      <c r="CY14" s="685"/>
      <c r="CZ14" s="686">
        <v>6.6</v>
      </c>
      <c r="DA14" s="686"/>
      <c r="DB14" s="686"/>
      <c r="DC14" s="686"/>
      <c r="DD14" s="692">
        <v>60351</v>
      </c>
      <c r="DE14" s="684"/>
      <c r="DF14" s="684"/>
      <c r="DG14" s="684"/>
      <c r="DH14" s="684"/>
      <c r="DI14" s="684"/>
      <c r="DJ14" s="684"/>
      <c r="DK14" s="684"/>
      <c r="DL14" s="684"/>
      <c r="DM14" s="684"/>
      <c r="DN14" s="684"/>
      <c r="DO14" s="684"/>
      <c r="DP14" s="685"/>
      <c r="DQ14" s="692">
        <v>311984</v>
      </c>
      <c r="DR14" s="684"/>
      <c r="DS14" s="684"/>
      <c r="DT14" s="684"/>
      <c r="DU14" s="684"/>
      <c r="DV14" s="684"/>
      <c r="DW14" s="684"/>
      <c r="DX14" s="684"/>
      <c r="DY14" s="684"/>
      <c r="DZ14" s="684"/>
      <c r="EA14" s="684"/>
      <c r="EB14" s="684"/>
      <c r="EC14" s="693"/>
    </row>
    <row r="15" spans="2:143" ht="11.25" customHeight="1" x14ac:dyDescent="0.2">
      <c r="B15" s="680" t="s">
        <v>256</v>
      </c>
      <c r="C15" s="681"/>
      <c r="D15" s="681"/>
      <c r="E15" s="681"/>
      <c r="F15" s="681"/>
      <c r="G15" s="681"/>
      <c r="H15" s="681"/>
      <c r="I15" s="681"/>
      <c r="J15" s="681"/>
      <c r="K15" s="681"/>
      <c r="L15" s="681"/>
      <c r="M15" s="681"/>
      <c r="N15" s="681"/>
      <c r="O15" s="681"/>
      <c r="P15" s="681"/>
      <c r="Q15" s="682"/>
      <c r="R15" s="683" t="s">
        <v>128</v>
      </c>
      <c r="S15" s="684"/>
      <c r="T15" s="684"/>
      <c r="U15" s="684"/>
      <c r="V15" s="684"/>
      <c r="W15" s="684"/>
      <c r="X15" s="684"/>
      <c r="Y15" s="685"/>
      <c r="Z15" s="686" t="s">
        <v>128</v>
      </c>
      <c r="AA15" s="686"/>
      <c r="AB15" s="686"/>
      <c r="AC15" s="686"/>
      <c r="AD15" s="687" t="s">
        <v>128</v>
      </c>
      <c r="AE15" s="687"/>
      <c r="AF15" s="687"/>
      <c r="AG15" s="687"/>
      <c r="AH15" s="687"/>
      <c r="AI15" s="687"/>
      <c r="AJ15" s="687"/>
      <c r="AK15" s="687"/>
      <c r="AL15" s="688" t="s">
        <v>231</v>
      </c>
      <c r="AM15" s="689"/>
      <c r="AN15" s="689"/>
      <c r="AO15" s="690"/>
      <c r="AP15" s="680" t="s">
        <v>257</v>
      </c>
      <c r="AQ15" s="681"/>
      <c r="AR15" s="681"/>
      <c r="AS15" s="681"/>
      <c r="AT15" s="681"/>
      <c r="AU15" s="681"/>
      <c r="AV15" s="681"/>
      <c r="AW15" s="681"/>
      <c r="AX15" s="681"/>
      <c r="AY15" s="681"/>
      <c r="AZ15" s="681"/>
      <c r="BA15" s="681"/>
      <c r="BB15" s="681"/>
      <c r="BC15" s="681"/>
      <c r="BD15" s="681"/>
      <c r="BE15" s="681"/>
      <c r="BF15" s="682"/>
      <c r="BG15" s="683">
        <v>109949</v>
      </c>
      <c r="BH15" s="684"/>
      <c r="BI15" s="684"/>
      <c r="BJ15" s="684"/>
      <c r="BK15" s="684"/>
      <c r="BL15" s="684"/>
      <c r="BM15" s="684"/>
      <c r="BN15" s="685"/>
      <c r="BO15" s="686">
        <v>4</v>
      </c>
      <c r="BP15" s="686"/>
      <c r="BQ15" s="686"/>
      <c r="BR15" s="686"/>
      <c r="BS15" s="692" t="s">
        <v>128</v>
      </c>
      <c r="BT15" s="684"/>
      <c r="BU15" s="684"/>
      <c r="BV15" s="684"/>
      <c r="BW15" s="684"/>
      <c r="BX15" s="684"/>
      <c r="BY15" s="684"/>
      <c r="BZ15" s="684"/>
      <c r="CA15" s="684"/>
      <c r="CB15" s="693"/>
      <c r="CD15" s="698" t="s">
        <v>258</v>
      </c>
      <c r="CE15" s="699"/>
      <c r="CF15" s="699"/>
      <c r="CG15" s="699"/>
      <c r="CH15" s="699"/>
      <c r="CI15" s="699"/>
      <c r="CJ15" s="699"/>
      <c r="CK15" s="699"/>
      <c r="CL15" s="699"/>
      <c r="CM15" s="699"/>
      <c r="CN15" s="699"/>
      <c r="CO15" s="699"/>
      <c r="CP15" s="699"/>
      <c r="CQ15" s="700"/>
      <c r="CR15" s="683">
        <v>1061208</v>
      </c>
      <c r="CS15" s="684"/>
      <c r="CT15" s="684"/>
      <c r="CU15" s="684"/>
      <c r="CV15" s="684"/>
      <c r="CW15" s="684"/>
      <c r="CX15" s="684"/>
      <c r="CY15" s="685"/>
      <c r="CZ15" s="686">
        <v>18.7</v>
      </c>
      <c r="DA15" s="686"/>
      <c r="DB15" s="686"/>
      <c r="DC15" s="686"/>
      <c r="DD15" s="692">
        <v>415698</v>
      </c>
      <c r="DE15" s="684"/>
      <c r="DF15" s="684"/>
      <c r="DG15" s="684"/>
      <c r="DH15" s="684"/>
      <c r="DI15" s="684"/>
      <c r="DJ15" s="684"/>
      <c r="DK15" s="684"/>
      <c r="DL15" s="684"/>
      <c r="DM15" s="684"/>
      <c r="DN15" s="684"/>
      <c r="DO15" s="684"/>
      <c r="DP15" s="685"/>
      <c r="DQ15" s="692">
        <v>651463</v>
      </c>
      <c r="DR15" s="684"/>
      <c r="DS15" s="684"/>
      <c r="DT15" s="684"/>
      <c r="DU15" s="684"/>
      <c r="DV15" s="684"/>
      <c r="DW15" s="684"/>
      <c r="DX15" s="684"/>
      <c r="DY15" s="684"/>
      <c r="DZ15" s="684"/>
      <c r="EA15" s="684"/>
      <c r="EB15" s="684"/>
      <c r="EC15" s="693"/>
    </row>
    <row r="16" spans="2:143" ht="11.25" customHeight="1" x14ac:dyDescent="0.2">
      <c r="B16" s="680" t="s">
        <v>259</v>
      </c>
      <c r="C16" s="681"/>
      <c r="D16" s="681"/>
      <c r="E16" s="681"/>
      <c r="F16" s="681"/>
      <c r="G16" s="681"/>
      <c r="H16" s="681"/>
      <c r="I16" s="681"/>
      <c r="J16" s="681"/>
      <c r="K16" s="681"/>
      <c r="L16" s="681"/>
      <c r="M16" s="681"/>
      <c r="N16" s="681"/>
      <c r="O16" s="681"/>
      <c r="P16" s="681"/>
      <c r="Q16" s="682"/>
      <c r="R16" s="683">
        <v>3966</v>
      </c>
      <c r="S16" s="684"/>
      <c r="T16" s="684"/>
      <c r="U16" s="684"/>
      <c r="V16" s="684"/>
      <c r="W16" s="684"/>
      <c r="X16" s="684"/>
      <c r="Y16" s="685"/>
      <c r="Z16" s="686">
        <v>0.1</v>
      </c>
      <c r="AA16" s="686"/>
      <c r="AB16" s="686"/>
      <c r="AC16" s="686"/>
      <c r="AD16" s="687">
        <v>3966</v>
      </c>
      <c r="AE16" s="687"/>
      <c r="AF16" s="687"/>
      <c r="AG16" s="687"/>
      <c r="AH16" s="687"/>
      <c r="AI16" s="687"/>
      <c r="AJ16" s="687"/>
      <c r="AK16" s="687"/>
      <c r="AL16" s="688">
        <v>0.1</v>
      </c>
      <c r="AM16" s="689"/>
      <c r="AN16" s="689"/>
      <c r="AO16" s="690"/>
      <c r="AP16" s="680" t="s">
        <v>260</v>
      </c>
      <c r="AQ16" s="681"/>
      <c r="AR16" s="681"/>
      <c r="AS16" s="681"/>
      <c r="AT16" s="681"/>
      <c r="AU16" s="681"/>
      <c r="AV16" s="681"/>
      <c r="AW16" s="681"/>
      <c r="AX16" s="681"/>
      <c r="AY16" s="681"/>
      <c r="AZ16" s="681"/>
      <c r="BA16" s="681"/>
      <c r="BB16" s="681"/>
      <c r="BC16" s="681"/>
      <c r="BD16" s="681"/>
      <c r="BE16" s="681"/>
      <c r="BF16" s="682"/>
      <c r="BG16" s="683" t="s">
        <v>231</v>
      </c>
      <c r="BH16" s="684"/>
      <c r="BI16" s="684"/>
      <c r="BJ16" s="684"/>
      <c r="BK16" s="684"/>
      <c r="BL16" s="684"/>
      <c r="BM16" s="684"/>
      <c r="BN16" s="685"/>
      <c r="BO16" s="686" t="s">
        <v>231</v>
      </c>
      <c r="BP16" s="686"/>
      <c r="BQ16" s="686"/>
      <c r="BR16" s="686"/>
      <c r="BS16" s="692" t="s">
        <v>231</v>
      </c>
      <c r="BT16" s="684"/>
      <c r="BU16" s="684"/>
      <c r="BV16" s="684"/>
      <c r="BW16" s="684"/>
      <c r="BX16" s="684"/>
      <c r="BY16" s="684"/>
      <c r="BZ16" s="684"/>
      <c r="CA16" s="684"/>
      <c r="CB16" s="693"/>
      <c r="CD16" s="698" t="s">
        <v>261</v>
      </c>
      <c r="CE16" s="699"/>
      <c r="CF16" s="699"/>
      <c r="CG16" s="699"/>
      <c r="CH16" s="699"/>
      <c r="CI16" s="699"/>
      <c r="CJ16" s="699"/>
      <c r="CK16" s="699"/>
      <c r="CL16" s="699"/>
      <c r="CM16" s="699"/>
      <c r="CN16" s="699"/>
      <c r="CO16" s="699"/>
      <c r="CP16" s="699"/>
      <c r="CQ16" s="700"/>
      <c r="CR16" s="683" t="s">
        <v>231</v>
      </c>
      <c r="CS16" s="684"/>
      <c r="CT16" s="684"/>
      <c r="CU16" s="684"/>
      <c r="CV16" s="684"/>
      <c r="CW16" s="684"/>
      <c r="CX16" s="684"/>
      <c r="CY16" s="685"/>
      <c r="CZ16" s="686" t="s">
        <v>231</v>
      </c>
      <c r="DA16" s="686"/>
      <c r="DB16" s="686"/>
      <c r="DC16" s="686"/>
      <c r="DD16" s="692" t="s">
        <v>231</v>
      </c>
      <c r="DE16" s="684"/>
      <c r="DF16" s="684"/>
      <c r="DG16" s="684"/>
      <c r="DH16" s="684"/>
      <c r="DI16" s="684"/>
      <c r="DJ16" s="684"/>
      <c r="DK16" s="684"/>
      <c r="DL16" s="684"/>
      <c r="DM16" s="684"/>
      <c r="DN16" s="684"/>
      <c r="DO16" s="684"/>
      <c r="DP16" s="685"/>
      <c r="DQ16" s="692" t="s">
        <v>231</v>
      </c>
      <c r="DR16" s="684"/>
      <c r="DS16" s="684"/>
      <c r="DT16" s="684"/>
      <c r="DU16" s="684"/>
      <c r="DV16" s="684"/>
      <c r="DW16" s="684"/>
      <c r="DX16" s="684"/>
      <c r="DY16" s="684"/>
      <c r="DZ16" s="684"/>
      <c r="EA16" s="684"/>
      <c r="EB16" s="684"/>
      <c r="EC16" s="693"/>
    </row>
    <row r="17" spans="2:133" ht="11.25" customHeight="1" x14ac:dyDescent="0.2">
      <c r="B17" s="680" t="s">
        <v>262</v>
      </c>
      <c r="C17" s="681"/>
      <c r="D17" s="681"/>
      <c r="E17" s="681"/>
      <c r="F17" s="681"/>
      <c r="G17" s="681"/>
      <c r="H17" s="681"/>
      <c r="I17" s="681"/>
      <c r="J17" s="681"/>
      <c r="K17" s="681"/>
      <c r="L17" s="681"/>
      <c r="M17" s="681"/>
      <c r="N17" s="681"/>
      <c r="O17" s="681"/>
      <c r="P17" s="681"/>
      <c r="Q17" s="682"/>
      <c r="R17" s="683">
        <v>52872</v>
      </c>
      <c r="S17" s="684"/>
      <c r="T17" s="684"/>
      <c r="U17" s="684"/>
      <c r="V17" s="684"/>
      <c r="W17" s="684"/>
      <c r="X17" s="684"/>
      <c r="Y17" s="685"/>
      <c r="Z17" s="686">
        <v>0.9</v>
      </c>
      <c r="AA17" s="686"/>
      <c r="AB17" s="686"/>
      <c r="AC17" s="686"/>
      <c r="AD17" s="687">
        <v>52872</v>
      </c>
      <c r="AE17" s="687"/>
      <c r="AF17" s="687"/>
      <c r="AG17" s="687"/>
      <c r="AH17" s="687"/>
      <c r="AI17" s="687"/>
      <c r="AJ17" s="687"/>
      <c r="AK17" s="687"/>
      <c r="AL17" s="688">
        <v>1.4</v>
      </c>
      <c r="AM17" s="689"/>
      <c r="AN17" s="689"/>
      <c r="AO17" s="690"/>
      <c r="AP17" s="680" t="s">
        <v>263</v>
      </c>
      <c r="AQ17" s="681"/>
      <c r="AR17" s="681"/>
      <c r="AS17" s="681"/>
      <c r="AT17" s="681"/>
      <c r="AU17" s="681"/>
      <c r="AV17" s="681"/>
      <c r="AW17" s="681"/>
      <c r="AX17" s="681"/>
      <c r="AY17" s="681"/>
      <c r="AZ17" s="681"/>
      <c r="BA17" s="681"/>
      <c r="BB17" s="681"/>
      <c r="BC17" s="681"/>
      <c r="BD17" s="681"/>
      <c r="BE17" s="681"/>
      <c r="BF17" s="682"/>
      <c r="BG17" s="683" t="s">
        <v>128</v>
      </c>
      <c r="BH17" s="684"/>
      <c r="BI17" s="684"/>
      <c r="BJ17" s="684"/>
      <c r="BK17" s="684"/>
      <c r="BL17" s="684"/>
      <c r="BM17" s="684"/>
      <c r="BN17" s="685"/>
      <c r="BO17" s="686" t="s">
        <v>128</v>
      </c>
      <c r="BP17" s="686"/>
      <c r="BQ17" s="686"/>
      <c r="BR17" s="686"/>
      <c r="BS17" s="692" t="s">
        <v>128</v>
      </c>
      <c r="BT17" s="684"/>
      <c r="BU17" s="684"/>
      <c r="BV17" s="684"/>
      <c r="BW17" s="684"/>
      <c r="BX17" s="684"/>
      <c r="BY17" s="684"/>
      <c r="BZ17" s="684"/>
      <c r="CA17" s="684"/>
      <c r="CB17" s="693"/>
      <c r="CD17" s="698" t="s">
        <v>264</v>
      </c>
      <c r="CE17" s="699"/>
      <c r="CF17" s="699"/>
      <c r="CG17" s="699"/>
      <c r="CH17" s="699"/>
      <c r="CI17" s="699"/>
      <c r="CJ17" s="699"/>
      <c r="CK17" s="699"/>
      <c r="CL17" s="699"/>
      <c r="CM17" s="699"/>
      <c r="CN17" s="699"/>
      <c r="CO17" s="699"/>
      <c r="CP17" s="699"/>
      <c r="CQ17" s="700"/>
      <c r="CR17" s="683">
        <v>190300</v>
      </c>
      <c r="CS17" s="684"/>
      <c r="CT17" s="684"/>
      <c r="CU17" s="684"/>
      <c r="CV17" s="684"/>
      <c r="CW17" s="684"/>
      <c r="CX17" s="684"/>
      <c r="CY17" s="685"/>
      <c r="CZ17" s="686">
        <v>3.3</v>
      </c>
      <c r="DA17" s="686"/>
      <c r="DB17" s="686"/>
      <c r="DC17" s="686"/>
      <c r="DD17" s="692" t="s">
        <v>128</v>
      </c>
      <c r="DE17" s="684"/>
      <c r="DF17" s="684"/>
      <c r="DG17" s="684"/>
      <c r="DH17" s="684"/>
      <c r="DI17" s="684"/>
      <c r="DJ17" s="684"/>
      <c r="DK17" s="684"/>
      <c r="DL17" s="684"/>
      <c r="DM17" s="684"/>
      <c r="DN17" s="684"/>
      <c r="DO17" s="684"/>
      <c r="DP17" s="685"/>
      <c r="DQ17" s="692">
        <v>184011</v>
      </c>
      <c r="DR17" s="684"/>
      <c r="DS17" s="684"/>
      <c r="DT17" s="684"/>
      <c r="DU17" s="684"/>
      <c r="DV17" s="684"/>
      <c r="DW17" s="684"/>
      <c r="DX17" s="684"/>
      <c r="DY17" s="684"/>
      <c r="DZ17" s="684"/>
      <c r="EA17" s="684"/>
      <c r="EB17" s="684"/>
      <c r="EC17" s="693"/>
    </row>
    <row r="18" spans="2:133" ht="11.25" customHeight="1" x14ac:dyDescent="0.2">
      <c r="B18" s="680" t="s">
        <v>265</v>
      </c>
      <c r="C18" s="681"/>
      <c r="D18" s="681"/>
      <c r="E18" s="681"/>
      <c r="F18" s="681"/>
      <c r="G18" s="681"/>
      <c r="H18" s="681"/>
      <c r="I18" s="681"/>
      <c r="J18" s="681"/>
      <c r="K18" s="681"/>
      <c r="L18" s="681"/>
      <c r="M18" s="681"/>
      <c r="N18" s="681"/>
      <c r="O18" s="681"/>
      <c r="P18" s="681"/>
      <c r="Q18" s="682"/>
      <c r="R18" s="683">
        <v>20429</v>
      </c>
      <c r="S18" s="684"/>
      <c r="T18" s="684"/>
      <c r="U18" s="684"/>
      <c r="V18" s="684"/>
      <c r="W18" s="684"/>
      <c r="X18" s="684"/>
      <c r="Y18" s="685"/>
      <c r="Z18" s="686">
        <v>0.3</v>
      </c>
      <c r="AA18" s="686"/>
      <c r="AB18" s="686"/>
      <c r="AC18" s="686"/>
      <c r="AD18" s="687">
        <v>20429</v>
      </c>
      <c r="AE18" s="687"/>
      <c r="AF18" s="687"/>
      <c r="AG18" s="687"/>
      <c r="AH18" s="687"/>
      <c r="AI18" s="687"/>
      <c r="AJ18" s="687"/>
      <c r="AK18" s="687"/>
      <c r="AL18" s="688">
        <v>0.6</v>
      </c>
      <c r="AM18" s="689"/>
      <c r="AN18" s="689"/>
      <c r="AO18" s="690"/>
      <c r="AP18" s="680" t="s">
        <v>266</v>
      </c>
      <c r="AQ18" s="681"/>
      <c r="AR18" s="681"/>
      <c r="AS18" s="681"/>
      <c r="AT18" s="681"/>
      <c r="AU18" s="681"/>
      <c r="AV18" s="681"/>
      <c r="AW18" s="681"/>
      <c r="AX18" s="681"/>
      <c r="AY18" s="681"/>
      <c r="AZ18" s="681"/>
      <c r="BA18" s="681"/>
      <c r="BB18" s="681"/>
      <c r="BC18" s="681"/>
      <c r="BD18" s="681"/>
      <c r="BE18" s="681"/>
      <c r="BF18" s="682"/>
      <c r="BG18" s="683" t="s">
        <v>231</v>
      </c>
      <c r="BH18" s="684"/>
      <c r="BI18" s="684"/>
      <c r="BJ18" s="684"/>
      <c r="BK18" s="684"/>
      <c r="BL18" s="684"/>
      <c r="BM18" s="684"/>
      <c r="BN18" s="685"/>
      <c r="BO18" s="686" t="s">
        <v>128</v>
      </c>
      <c r="BP18" s="686"/>
      <c r="BQ18" s="686"/>
      <c r="BR18" s="686"/>
      <c r="BS18" s="692" t="s">
        <v>128</v>
      </c>
      <c r="BT18" s="684"/>
      <c r="BU18" s="684"/>
      <c r="BV18" s="684"/>
      <c r="BW18" s="684"/>
      <c r="BX18" s="684"/>
      <c r="BY18" s="684"/>
      <c r="BZ18" s="684"/>
      <c r="CA18" s="684"/>
      <c r="CB18" s="693"/>
      <c r="CD18" s="698" t="s">
        <v>267</v>
      </c>
      <c r="CE18" s="699"/>
      <c r="CF18" s="699"/>
      <c r="CG18" s="699"/>
      <c r="CH18" s="699"/>
      <c r="CI18" s="699"/>
      <c r="CJ18" s="699"/>
      <c r="CK18" s="699"/>
      <c r="CL18" s="699"/>
      <c r="CM18" s="699"/>
      <c r="CN18" s="699"/>
      <c r="CO18" s="699"/>
      <c r="CP18" s="699"/>
      <c r="CQ18" s="700"/>
      <c r="CR18" s="683" t="s">
        <v>231</v>
      </c>
      <c r="CS18" s="684"/>
      <c r="CT18" s="684"/>
      <c r="CU18" s="684"/>
      <c r="CV18" s="684"/>
      <c r="CW18" s="684"/>
      <c r="CX18" s="684"/>
      <c r="CY18" s="685"/>
      <c r="CZ18" s="686" t="s">
        <v>231</v>
      </c>
      <c r="DA18" s="686"/>
      <c r="DB18" s="686"/>
      <c r="DC18" s="686"/>
      <c r="DD18" s="692" t="s">
        <v>128</v>
      </c>
      <c r="DE18" s="684"/>
      <c r="DF18" s="684"/>
      <c r="DG18" s="684"/>
      <c r="DH18" s="684"/>
      <c r="DI18" s="684"/>
      <c r="DJ18" s="684"/>
      <c r="DK18" s="684"/>
      <c r="DL18" s="684"/>
      <c r="DM18" s="684"/>
      <c r="DN18" s="684"/>
      <c r="DO18" s="684"/>
      <c r="DP18" s="685"/>
      <c r="DQ18" s="692" t="s">
        <v>128</v>
      </c>
      <c r="DR18" s="684"/>
      <c r="DS18" s="684"/>
      <c r="DT18" s="684"/>
      <c r="DU18" s="684"/>
      <c r="DV18" s="684"/>
      <c r="DW18" s="684"/>
      <c r="DX18" s="684"/>
      <c r="DY18" s="684"/>
      <c r="DZ18" s="684"/>
      <c r="EA18" s="684"/>
      <c r="EB18" s="684"/>
      <c r="EC18" s="693"/>
    </row>
    <row r="19" spans="2:133" ht="11.25" customHeight="1" x14ac:dyDescent="0.2">
      <c r="B19" s="680" t="s">
        <v>268</v>
      </c>
      <c r="C19" s="681"/>
      <c r="D19" s="681"/>
      <c r="E19" s="681"/>
      <c r="F19" s="681"/>
      <c r="G19" s="681"/>
      <c r="H19" s="681"/>
      <c r="I19" s="681"/>
      <c r="J19" s="681"/>
      <c r="K19" s="681"/>
      <c r="L19" s="681"/>
      <c r="M19" s="681"/>
      <c r="N19" s="681"/>
      <c r="O19" s="681"/>
      <c r="P19" s="681"/>
      <c r="Q19" s="682"/>
      <c r="R19" s="683">
        <v>2064</v>
      </c>
      <c r="S19" s="684"/>
      <c r="T19" s="684"/>
      <c r="U19" s="684"/>
      <c r="V19" s="684"/>
      <c r="W19" s="684"/>
      <c r="X19" s="684"/>
      <c r="Y19" s="685"/>
      <c r="Z19" s="686">
        <v>0</v>
      </c>
      <c r="AA19" s="686"/>
      <c r="AB19" s="686"/>
      <c r="AC19" s="686"/>
      <c r="AD19" s="687">
        <v>2064</v>
      </c>
      <c r="AE19" s="687"/>
      <c r="AF19" s="687"/>
      <c r="AG19" s="687"/>
      <c r="AH19" s="687"/>
      <c r="AI19" s="687"/>
      <c r="AJ19" s="687"/>
      <c r="AK19" s="687"/>
      <c r="AL19" s="688">
        <v>0.1</v>
      </c>
      <c r="AM19" s="689"/>
      <c r="AN19" s="689"/>
      <c r="AO19" s="690"/>
      <c r="AP19" s="680" t="s">
        <v>269</v>
      </c>
      <c r="AQ19" s="681"/>
      <c r="AR19" s="681"/>
      <c r="AS19" s="681"/>
      <c r="AT19" s="681"/>
      <c r="AU19" s="681"/>
      <c r="AV19" s="681"/>
      <c r="AW19" s="681"/>
      <c r="AX19" s="681"/>
      <c r="AY19" s="681"/>
      <c r="AZ19" s="681"/>
      <c r="BA19" s="681"/>
      <c r="BB19" s="681"/>
      <c r="BC19" s="681"/>
      <c r="BD19" s="681"/>
      <c r="BE19" s="681"/>
      <c r="BF19" s="682"/>
      <c r="BG19" s="683">
        <v>3020</v>
      </c>
      <c r="BH19" s="684"/>
      <c r="BI19" s="684"/>
      <c r="BJ19" s="684"/>
      <c r="BK19" s="684"/>
      <c r="BL19" s="684"/>
      <c r="BM19" s="684"/>
      <c r="BN19" s="685"/>
      <c r="BO19" s="686">
        <v>0.1</v>
      </c>
      <c r="BP19" s="686"/>
      <c r="BQ19" s="686"/>
      <c r="BR19" s="686"/>
      <c r="BS19" s="692" t="s">
        <v>231</v>
      </c>
      <c r="BT19" s="684"/>
      <c r="BU19" s="684"/>
      <c r="BV19" s="684"/>
      <c r="BW19" s="684"/>
      <c r="BX19" s="684"/>
      <c r="BY19" s="684"/>
      <c r="BZ19" s="684"/>
      <c r="CA19" s="684"/>
      <c r="CB19" s="693"/>
      <c r="CD19" s="698" t="s">
        <v>270</v>
      </c>
      <c r="CE19" s="699"/>
      <c r="CF19" s="699"/>
      <c r="CG19" s="699"/>
      <c r="CH19" s="699"/>
      <c r="CI19" s="699"/>
      <c r="CJ19" s="699"/>
      <c r="CK19" s="699"/>
      <c r="CL19" s="699"/>
      <c r="CM19" s="699"/>
      <c r="CN19" s="699"/>
      <c r="CO19" s="699"/>
      <c r="CP19" s="699"/>
      <c r="CQ19" s="700"/>
      <c r="CR19" s="683" t="s">
        <v>128</v>
      </c>
      <c r="CS19" s="684"/>
      <c r="CT19" s="684"/>
      <c r="CU19" s="684"/>
      <c r="CV19" s="684"/>
      <c r="CW19" s="684"/>
      <c r="CX19" s="684"/>
      <c r="CY19" s="685"/>
      <c r="CZ19" s="686" t="s">
        <v>128</v>
      </c>
      <c r="DA19" s="686"/>
      <c r="DB19" s="686"/>
      <c r="DC19" s="686"/>
      <c r="DD19" s="692" t="s">
        <v>128</v>
      </c>
      <c r="DE19" s="684"/>
      <c r="DF19" s="684"/>
      <c r="DG19" s="684"/>
      <c r="DH19" s="684"/>
      <c r="DI19" s="684"/>
      <c r="DJ19" s="684"/>
      <c r="DK19" s="684"/>
      <c r="DL19" s="684"/>
      <c r="DM19" s="684"/>
      <c r="DN19" s="684"/>
      <c r="DO19" s="684"/>
      <c r="DP19" s="685"/>
      <c r="DQ19" s="692" t="s">
        <v>128</v>
      </c>
      <c r="DR19" s="684"/>
      <c r="DS19" s="684"/>
      <c r="DT19" s="684"/>
      <c r="DU19" s="684"/>
      <c r="DV19" s="684"/>
      <c r="DW19" s="684"/>
      <c r="DX19" s="684"/>
      <c r="DY19" s="684"/>
      <c r="DZ19" s="684"/>
      <c r="EA19" s="684"/>
      <c r="EB19" s="684"/>
      <c r="EC19" s="693"/>
    </row>
    <row r="20" spans="2:133" ht="11.25" customHeight="1" x14ac:dyDescent="0.2">
      <c r="B20" s="680" t="s">
        <v>271</v>
      </c>
      <c r="C20" s="681"/>
      <c r="D20" s="681"/>
      <c r="E20" s="681"/>
      <c r="F20" s="681"/>
      <c r="G20" s="681"/>
      <c r="H20" s="681"/>
      <c r="I20" s="681"/>
      <c r="J20" s="681"/>
      <c r="K20" s="681"/>
      <c r="L20" s="681"/>
      <c r="M20" s="681"/>
      <c r="N20" s="681"/>
      <c r="O20" s="681"/>
      <c r="P20" s="681"/>
      <c r="Q20" s="682"/>
      <c r="R20" s="683">
        <v>920</v>
      </c>
      <c r="S20" s="684"/>
      <c r="T20" s="684"/>
      <c r="U20" s="684"/>
      <c r="V20" s="684"/>
      <c r="W20" s="684"/>
      <c r="X20" s="684"/>
      <c r="Y20" s="685"/>
      <c r="Z20" s="686">
        <v>0</v>
      </c>
      <c r="AA20" s="686"/>
      <c r="AB20" s="686"/>
      <c r="AC20" s="686"/>
      <c r="AD20" s="687">
        <v>920</v>
      </c>
      <c r="AE20" s="687"/>
      <c r="AF20" s="687"/>
      <c r="AG20" s="687"/>
      <c r="AH20" s="687"/>
      <c r="AI20" s="687"/>
      <c r="AJ20" s="687"/>
      <c r="AK20" s="687"/>
      <c r="AL20" s="688">
        <v>0</v>
      </c>
      <c r="AM20" s="689"/>
      <c r="AN20" s="689"/>
      <c r="AO20" s="690"/>
      <c r="AP20" s="680" t="s">
        <v>272</v>
      </c>
      <c r="AQ20" s="681"/>
      <c r="AR20" s="681"/>
      <c r="AS20" s="681"/>
      <c r="AT20" s="681"/>
      <c r="AU20" s="681"/>
      <c r="AV20" s="681"/>
      <c r="AW20" s="681"/>
      <c r="AX20" s="681"/>
      <c r="AY20" s="681"/>
      <c r="AZ20" s="681"/>
      <c r="BA20" s="681"/>
      <c r="BB20" s="681"/>
      <c r="BC20" s="681"/>
      <c r="BD20" s="681"/>
      <c r="BE20" s="681"/>
      <c r="BF20" s="682"/>
      <c r="BG20" s="683">
        <v>3020</v>
      </c>
      <c r="BH20" s="684"/>
      <c r="BI20" s="684"/>
      <c r="BJ20" s="684"/>
      <c r="BK20" s="684"/>
      <c r="BL20" s="684"/>
      <c r="BM20" s="684"/>
      <c r="BN20" s="685"/>
      <c r="BO20" s="686">
        <v>0.1</v>
      </c>
      <c r="BP20" s="686"/>
      <c r="BQ20" s="686"/>
      <c r="BR20" s="686"/>
      <c r="BS20" s="692" t="s">
        <v>128</v>
      </c>
      <c r="BT20" s="684"/>
      <c r="BU20" s="684"/>
      <c r="BV20" s="684"/>
      <c r="BW20" s="684"/>
      <c r="BX20" s="684"/>
      <c r="BY20" s="684"/>
      <c r="BZ20" s="684"/>
      <c r="CA20" s="684"/>
      <c r="CB20" s="693"/>
      <c r="CD20" s="698" t="s">
        <v>273</v>
      </c>
      <c r="CE20" s="699"/>
      <c r="CF20" s="699"/>
      <c r="CG20" s="699"/>
      <c r="CH20" s="699"/>
      <c r="CI20" s="699"/>
      <c r="CJ20" s="699"/>
      <c r="CK20" s="699"/>
      <c r="CL20" s="699"/>
      <c r="CM20" s="699"/>
      <c r="CN20" s="699"/>
      <c r="CO20" s="699"/>
      <c r="CP20" s="699"/>
      <c r="CQ20" s="700"/>
      <c r="CR20" s="683">
        <v>5681297</v>
      </c>
      <c r="CS20" s="684"/>
      <c r="CT20" s="684"/>
      <c r="CU20" s="684"/>
      <c r="CV20" s="684"/>
      <c r="CW20" s="684"/>
      <c r="CX20" s="684"/>
      <c r="CY20" s="685"/>
      <c r="CZ20" s="686">
        <v>100</v>
      </c>
      <c r="DA20" s="686"/>
      <c r="DB20" s="686"/>
      <c r="DC20" s="686"/>
      <c r="DD20" s="692">
        <v>1001390</v>
      </c>
      <c r="DE20" s="684"/>
      <c r="DF20" s="684"/>
      <c r="DG20" s="684"/>
      <c r="DH20" s="684"/>
      <c r="DI20" s="684"/>
      <c r="DJ20" s="684"/>
      <c r="DK20" s="684"/>
      <c r="DL20" s="684"/>
      <c r="DM20" s="684"/>
      <c r="DN20" s="684"/>
      <c r="DO20" s="684"/>
      <c r="DP20" s="685"/>
      <c r="DQ20" s="692">
        <v>4101912</v>
      </c>
      <c r="DR20" s="684"/>
      <c r="DS20" s="684"/>
      <c r="DT20" s="684"/>
      <c r="DU20" s="684"/>
      <c r="DV20" s="684"/>
      <c r="DW20" s="684"/>
      <c r="DX20" s="684"/>
      <c r="DY20" s="684"/>
      <c r="DZ20" s="684"/>
      <c r="EA20" s="684"/>
      <c r="EB20" s="684"/>
      <c r="EC20" s="693"/>
    </row>
    <row r="21" spans="2:133" ht="11.25" customHeight="1" x14ac:dyDescent="0.2">
      <c r="B21" s="680" t="s">
        <v>274</v>
      </c>
      <c r="C21" s="681"/>
      <c r="D21" s="681"/>
      <c r="E21" s="681"/>
      <c r="F21" s="681"/>
      <c r="G21" s="681"/>
      <c r="H21" s="681"/>
      <c r="I21" s="681"/>
      <c r="J21" s="681"/>
      <c r="K21" s="681"/>
      <c r="L21" s="681"/>
      <c r="M21" s="681"/>
      <c r="N21" s="681"/>
      <c r="O21" s="681"/>
      <c r="P21" s="681"/>
      <c r="Q21" s="682"/>
      <c r="R21" s="683">
        <v>29459</v>
      </c>
      <c r="S21" s="684"/>
      <c r="T21" s="684"/>
      <c r="U21" s="684"/>
      <c r="V21" s="684"/>
      <c r="W21" s="684"/>
      <c r="X21" s="684"/>
      <c r="Y21" s="685"/>
      <c r="Z21" s="686">
        <v>0.5</v>
      </c>
      <c r="AA21" s="686"/>
      <c r="AB21" s="686"/>
      <c r="AC21" s="686"/>
      <c r="AD21" s="687">
        <v>29459</v>
      </c>
      <c r="AE21" s="687"/>
      <c r="AF21" s="687"/>
      <c r="AG21" s="687"/>
      <c r="AH21" s="687"/>
      <c r="AI21" s="687"/>
      <c r="AJ21" s="687"/>
      <c r="AK21" s="687"/>
      <c r="AL21" s="688">
        <v>0.8</v>
      </c>
      <c r="AM21" s="689"/>
      <c r="AN21" s="689"/>
      <c r="AO21" s="690"/>
      <c r="AP21" s="702" t="s">
        <v>275</v>
      </c>
      <c r="AQ21" s="703"/>
      <c r="AR21" s="703"/>
      <c r="AS21" s="703"/>
      <c r="AT21" s="703"/>
      <c r="AU21" s="703"/>
      <c r="AV21" s="703"/>
      <c r="AW21" s="703"/>
      <c r="AX21" s="703"/>
      <c r="AY21" s="703"/>
      <c r="AZ21" s="703"/>
      <c r="BA21" s="703"/>
      <c r="BB21" s="703"/>
      <c r="BC21" s="703"/>
      <c r="BD21" s="703"/>
      <c r="BE21" s="703"/>
      <c r="BF21" s="704"/>
      <c r="BG21" s="683">
        <v>3020</v>
      </c>
      <c r="BH21" s="684"/>
      <c r="BI21" s="684"/>
      <c r="BJ21" s="684"/>
      <c r="BK21" s="684"/>
      <c r="BL21" s="684"/>
      <c r="BM21" s="684"/>
      <c r="BN21" s="685"/>
      <c r="BO21" s="686">
        <v>0.1</v>
      </c>
      <c r="BP21" s="686"/>
      <c r="BQ21" s="686"/>
      <c r="BR21" s="686"/>
      <c r="BS21" s="692" t="s">
        <v>128</v>
      </c>
      <c r="BT21" s="684"/>
      <c r="BU21" s="684"/>
      <c r="BV21" s="684"/>
      <c r="BW21" s="684"/>
      <c r="BX21" s="684"/>
      <c r="BY21" s="684"/>
      <c r="BZ21" s="684"/>
      <c r="CA21" s="684"/>
      <c r="CB21" s="693"/>
      <c r="CD21" s="708"/>
      <c r="CE21" s="709"/>
      <c r="CF21" s="709"/>
      <c r="CG21" s="709"/>
      <c r="CH21" s="709"/>
      <c r="CI21" s="709"/>
      <c r="CJ21" s="709"/>
      <c r="CK21" s="709"/>
      <c r="CL21" s="709"/>
      <c r="CM21" s="709"/>
      <c r="CN21" s="709"/>
      <c r="CO21" s="709"/>
      <c r="CP21" s="709"/>
      <c r="CQ21" s="710"/>
      <c r="CR21" s="711"/>
      <c r="CS21" s="706"/>
      <c r="CT21" s="706"/>
      <c r="CU21" s="706"/>
      <c r="CV21" s="706"/>
      <c r="CW21" s="706"/>
      <c r="CX21" s="706"/>
      <c r="CY21" s="712"/>
      <c r="CZ21" s="713"/>
      <c r="DA21" s="713"/>
      <c r="DB21" s="713"/>
      <c r="DC21" s="713"/>
      <c r="DD21" s="705"/>
      <c r="DE21" s="706"/>
      <c r="DF21" s="706"/>
      <c r="DG21" s="706"/>
      <c r="DH21" s="706"/>
      <c r="DI21" s="706"/>
      <c r="DJ21" s="706"/>
      <c r="DK21" s="706"/>
      <c r="DL21" s="706"/>
      <c r="DM21" s="706"/>
      <c r="DN21" s="706"/>
      <c r="DO21" s="706"/>
      <c r="DP21" s="712"/>
      <c r="DQ21" s="705"/>
      <c r="DR21" s="706"/>
      <c r="DS21" s="706"/>
      <c r="DT21" s="706"/>
      <c r="DU21" s="706"/>
      <c r="DV21" s="706"/>
      <c r="DW21" s="706"/>
      <c r="DX21" s="706"/>
      <c r="DY21" s="706"/>
      <c r="DZ21" s="706"/>
      <c r="EA21" s="706"/>
      <c r="EB21" s="706"/>
      <c r="EC21" s="707"/>
    </row>
    <row r="22" spans="2:133" ht="11.25" customHeight="1" x14ac:dyDescent="0.2">
      <c r="B22" s="680" t="s">
        <v>276</v>
      </c>
      <c r="C22" s="681"/>
      <c r="D22" s="681"/>
      <c r="E22" s="681"/>
      <c r="F22" s="681"/>
      <c r="G22" s="681"/>
      <c r="H22" s="681"/>
      <c r="I22" s="681"/>
      <c r="J22" s="681"/>
      <c r="K22" s="681"/>
      <c r="L22" s="681"/>
      <c r="M22" s="681"/>
      <c r="N22" s="681"/>
      <c r="O22" s="681"/>
      <c r="P22" s="681"/>
      <c r="Q22" s="682"/>
      <c r="R22" s="683">
        <v>529145</v>
      </c>
      <c r="S22" s="684"/>
      <c r="T22" s="684"/>
      <c r="U22" s="684"/>
      <c r="V22" s="684"/>
      <c r="W22" s="684"/>
      <c r="X22" s="684"/>
      <c r="Y22" s="685"/>
      <c r="Z22" s="686">
        <v>8.8000000000000007</v>
      </c>
      <c r="AA22" s="686"/>
      <c r="AB22" s="686"/>
      <c r="AC22" s="686"/>
      <c r="AD22" s="687">
        <v>491399</v>
      </c>
      <c r="AE22" s="687"/>
      <c r="AF22" s="687"/>
      <c r="AG22" s="687"/>
      <c r="AH22" s="687"/>
      <c r="AI22" s="687"/>
      <c r="AJ22" s="687"/>
      <c r="AK22" s="687"/>
      <c r="AL22" s="688">
        <v>13.3</v>
      </c>
      <c r="AM22" s="689"/>
      <c r="AN22" s="689"/>
      <c r="AO22" s="690"/>
      <c r="AP22" s="702" t="s">
        <v>277</v>
      </c>
      <c r="AQ22" s="703"/>
      <c r="AR22" s="703"/>
      <c r="AS22" s="703"/>
      <c r="AT22" s="703"/>
      <c r="AU22" s="703"/>
      <c r="AV22" s="703"/>
      <c r="AW22" s="703"/>
      <c r="AX22" s="703"/>
      <c r="AY22" s="703"/>
      <c r="AZ22" s="703"/>
      <c r="BA22" s="703"/>
      <c r="BB22" s="703"/>
      <c r="BC22" s="703"/>
      <c r="BD22" s="703"/>
      <c r="BE22" s="703"/>
      <c r="BF22" s="704"/>
      <c r="BG22" s="683" t="s">
        <v>128</v>
      </c>
      <c r="BH22" s="684"/>
      <c r="BI22" s="684"/>
      <c r="BJ22" s="684"/>
      <c r="BK22" s="684"/>
      <c r="BL22" s="684"/>
      <c r="BM22" s="684"/>
      <c r="BN22" s="685"/>
      <c r="BO22" s="686" t="s">
        <v>128</v>
      </c>
      <c r="BP22" s="686"/>
      <c r="BQ22" s="686"/>
      <c r="BR22" s="686"/>
      <c r="BS22" s="692" t="s">
        <v>128</v>
      </c>
      <c r="BT22" s="684"/>
      <c r="BU22" s="684"/>
      <c r="BV22" s="684"/>
      <c r="BW22" s="684"/>
      <c r="BX22" s="684"/>
      <c r="BY22" s="684"/>
      <c r="BZ22" s="684"/>
      <c r="CA22" s="684"/>
      <c r="CB22" s="693"/>
      <c r="CD22" s="665" t="s">
        <v>278</v>
      </c>
      <c r="CE22" s="666"/>
      <c r="CF22" s="666"/>
      <c r="CG22" s="666"/>
      <c r="CH22" s="666"/>
      <c r="CI22" s="666"/>
      <c r="CJ22" s="666"/>
      <c r="CK22" s="666"/>
      <c r="CL22" s="666"/>
      <c r="CM22" s="666"/>
      <c r="CN22" s="666"/>
      <c r="CO22" s="666"/>
      <c r="CP22" s="666"/>
      <c r="CQ22" s="666"/>
      <c r="CR22" s="666"/>
      <c r="CS22" s="666"/>
      <c r="CT22" s="666"/>
      <c r="CU22" s="666"/>
      <c r="CV22" s="666"/>
      <c r="CW22" s="666"/>
      <c r="CX22" s="666"/>
      <c r="CY22" s="666"/>
      <c r="CZ22" s="666"/>
      <c r="DA22" s="666"/>
      <c r="DB22" s="666"/>
      <c r="DC22" s="666"/>
      <c r="DD22" s="666"/>
      <c r="DE22" s="666"/>
      <c r="DF22" s="666"/>
      <c r="DG22" s="666"/>
      <c r="DH22" s="666"/>
      <c r="DI22" s="666"/>
      <c r="DJ22" s="666"/>
      <c r="DK22" s="666"/>
      <c r="DL22" s="666"/>
      <c r="DM22" s="666"/>
      <c r="DN22" s="666"/>
      <c r="DO22" s="666"/>
      <c r="DP22" s="666"/>
      <c r="DQ22" s="666"/>
      <c r="DR22" s="666"/>
      <c r="DS22" s="666"/>
      <c r="DT22" s="666"/>
      <c r="DU22" s="666"/>
      <c r="DV22" s="666"/>
      <c r="DW22" s="666"/>
      <c r="DX22" s="666"/>
      <c r="DY22" s="666"/>
      <c r="DZ22" s="666"/>
      <c r="EA22" s="666"/>
      <c r="EB22" s="666"/>
      <c r="EC22" s="667"/>
    </row>
    <row r="23" spans="2:133" ht="11.25" customHeight="1" x14ac:dyDescent="0.2">
      <c r="B23" s="680" t="s">
        <v>279</v>
      </c>
      <c r="C23" s="681"/>
      <c r="D23" s="681"/>
      <c r="E23" s="681"/>
      <c r="F23" s="681"/>
      <c r="G23" s="681"/>
      <c r="H23" s="681"/>
      <c r="I23" s="681"/>
      <c r="J23" s="681"/>
      <c r="K23" s="681"/>
      <c r="L23" s="681"/>
      <c r="M23" s="681"/>
      <c r="N23" s="681"/>
      <c r="O23" s="681"/>
      <c r="P23" s="681"/>
      <c r="Q23" s="682"/>
      <c r="R23" s="683">
        <v>491399</v>
      </c>
      <c r="S23" s="684"/>
      <c r="T23" s="684"/>
      <c r="U23" s="684"/>
      <c r="V23" s="684"/>
      <c r="W23" s="684"/>
      <c r="X23" s="684"/>
      <c r="Y23" s="685"/>
      <c r="Z23" s="686">
        <v>8.1999999999999993</v>
      </c>
      <c r="AA23" s="686"/>
      <c r="AB23" s="686"/>
      <c r="AC23" s="686"/>
      <c r="AD23" s="687">
        <v>491399</v>
      </c>
      <c r="AE23" s="687"/>
      <c r="AF23" s="687"/>
      <c r="AG23" s="687"/>
      <c r="AH23" s="687"/>
      <c r="AI23" s="687"/>
      <c r="AJ23" s="687"/>
      <c r="AK23" s="687"/>
      <c r="AL23" s="688">
        <v>13.3</v>
      </c>
      <c r="AM23" s="689"/>
      <c r="AN23" s="689"/>
      <c r="AO23" s="690"/>
      <c r="AP23" s="702" t="s">
        <v>280</v>
      </c>
      <c r="AQ23" s="703"/>
      <c r="AR23" s="703"/>
      <c r="AS23" s="703"/>
      <c r="AT23" s="703"/>
      <c r="AU23" s="703"/>
      <c r="AV23" s="703"/>
      <c r="AW23" s="703"/>
      <c r="AX23" s="703"/>
      <c r="AY23" s="703"/>
      <c r="AZ23" s="703"/>
      <c r="BA23" s="703"/>
      <c r="BB23" s="703"/>
      <c r="BC23" s="703"/>
      <c r="BD23" s="703"/>
      <c r="BE23" s="703"/>
      <c r="BF23" s="704"/>
      <c r="BG23" s="683" t="s">
        <v>128</v>
      </c>
      <c r="BH23" s="684"/>
      <c r="BI23" s="684"/>
      <c r="BJ23" s="684"/>
      <c r="BK23" s="684"/>
      <c r="BL23" s="684"/>
      <c r="BM23" s="684"/>
      <c r="BN23" s="685"/>
      <c r="BO23" s="686" t="s">
        <v>128</v>
      </c>
      <c r="BP23" s="686"/>
      <c r="BQ23" s="686"/>
      <c r="BR23" s="686"/>
      <c r="BS23" s="692" t="s">
        <v>128</v>
      </c>
      <c r="BT23" s="684"/>
      <c r="BU23" s="684"/>
      <c r="BV23" s="684"/>
      <c r="BW23" s="684"/>
      <c r="BX23" s="684"/>
      <c r="BY23" s="684"/>
      <c r="BZ23" s="684"/>
      <c r="CA23" s="684"/>
      <c r="CB23" s="693"/>
      <c r="CD23" s="665" t="s">
        <v>219</v>
      </c>
      <c r="CE23" s="666"/>
      <c r="CF23" s="666"/>
      <c r="CG23" s="666"/>
      <c r="CH23" s="666"/>
      <c r="CI23" s="666"/>
      <c r="CJ23" s="666"/>
      <c r="CK23" s="666"/>
      <c r="CL23" s="666"/>
      <c r="CM23" s="666"/>
      <c r="CN23" s="666"/>
      <c r="CO23" s="666"/>
      <c r="CP23" s="666"/>
      <c r="CQ23" s="667"/>
      <c r="CR23" s="665" t="s">
        <v>281</v>
      </c>
      <c r="CS23" s="666"/>
      <c r="CT23" s="666"/>
      <c r="CU23" s="666"/>
      <c r="CV23" s="666"/>
      <c r="CW23" s="666"/>
      <c r="CX23" s="666"/>
      <c r="CY23" s="667"/>
      <c r="CZ23" s="665" t="s">
        <v>282</v>
      </c>
      <c r="DA23" s="666"/>
      <c r="DB23" s="666"/>
      <c r="DC23" s="667"/>
      <c r="DD23" s="665" t="s">
        <v>283</v>
      </c>
      <c r="DE23" s="666"/>
      <c r="DF23" s="666"/>
      <c r="DG23" s="666"/>
      <c r="DH23" s="666"/>
      <c r="DI23" s="666"/>
      <c r="DJ23" s="666"/>
      <c r="DK23" s="667"/>
      <c r="DL23" s="714" t="s">
        <v>284</v>
      </c>
      <c r="DM23" s="715"/>
      <c r="DN23" s="715"/>
      <c r="DO23" s="715"/>
      <c r="DP23" s="715"/>
      <c r="DQ23" s="715"/>
      <c r="DR23" s="715"/>
      <c r="DS23" s="715"/>
      <c r="DT23" s="715"/>
      <c r="DU23" s="715"/>
      <c r="DV23" s="716"/>
      <c r="DW23" s="665" t="s">
        <v>285</v>
      </c>
      <c r="DX23" s="666"/>
      <c r="DY23" s="666"/>
      <c r="DZ23" s="666"/>
      <c r="EA23" s="666"/>
      <c r="EB23" s="666"/>
      <c r="EC23" s="667"/>
    </row>
    <row r="24" spans="2:133" ht="11.25" customHeight="1" x14ac:dyDescent="0.2">
      <c r="B24" s="680" t="s">
        <v>286</v>
      </c>
      <c r="C24" s="681"/>
      <c r="D24" s="681"/>
      <c r="E24" s="681"/>
      <c r="F24" s="681"/>
      <c r="G24" s="681"/>
      <c r="H24" s="681"/>
      <c r="I24" s="681"/>
      <c r="J24" s="681"/>
      <c r="K24" s="681"/>
      <c r="L24" s="681"/>
      <c r="M24" s="681"/>
      <c r="N24" s="681"/>
      <c r="O24" s="681"/>
      <c r="P24" s="681"/>
      <c r="Q24" s="682"/>
      <c r="R24" s="683">
        <v>37746</v>
      </c>
      <c r="S24" s="684"/>
      <c r="T24" s="684"/>
      <c r="U24" s="684"/>
      <c r="V24" s="684"/>
      <c r="W24" s="684"/>
      <c r="X24" s="684"/>
      <c r="Y24" s="685"/>
      <c r="Z24" s="686">
        <v>0.6</v>
      </c>
      <c r="AA24" s="686"/>
      <c r="AB24" s="686"/>
      <c r="AC24" s="686"/>
      <c r="AD24" s="687" t="s">
        <v>231</v>
      </c>
      <c r="AE24" s="687"/>
      <c r="AF24" s="687"/>
      <c r="AG24" s="687"/>
      <c r="AH24" s="687"/>
      <c r="AI24" s="687"/>
      <c r="AJ24" s="687"/>
      <c r="AK24" s="687"/>
      <c r="AL24" s="688" t="s">
        <v>231</v>
      </c>
      <c r="AM24" s="689"/>
      <c r="AN24" s="689"/>
      <c r="AO24" s="690"/>
      <c r="AP24" s="702" t="s">
        <v>287</v>
      </c>
      <c r="AQ24" s="703"/>
      <c r="AR24" s="703"/>
      <c r="AS24" s="703"/>
      <c r="AT24" s="703"/>
      <c r="AU24" s="703"/>
      <c r="AV24" s="703"/>
      <c r="AW24" s="703"/>
      <c r="AX24" s="703"/>
      <c r="AY24" s="703"/>
      <c r="AZ24" s="703"/>
      <c r="BA24" s="703"/>
      <c r="BB24" s="703"/>
      <c r="BC24" s="703"/>
      <c r="BD24" s="703"/>
      <c r="BE24" s="703"/>
      <c r="BF24" s="704"/>
      <c r="BG24" s="683" t="s">
        <v>231</v>
      </c>
      <c r="BH24" s="684"/>
      <c r="BI24" s="684"/>
      <c r="BJ24" s="684"/>
      <c r="BK24" s="684"/>
      <c r="BL24" s="684"/>
      <c r="BM24" s="684"/>
      <c r="BN24" s="685"/>
      <c r="BO24" s="686" t="s">
        <v>128</v>
      </c>
      <c r="BP24" s="686"/>
      <c r="BQ24" s="686"/>
      <c r="BR24" s="686"/>
      <c r="BS24" s="692" t="s">
        <v>231</v>
      </c>
      <c r="BT24" s="684"/>
      <c r="BU24" s="684"/>
      <c r="BV24" s="684"/>
      <c r="BW24" s="684"/>
      <c r="BX24" s="684"/>
      <c r="BY24" s="684"/>
      <c r="BZ24" s="684"/>
      <c r="CA24" s="684"/>
      <c r="CB24" s="693"/>
      <c r="CD24" s="694" t="s">
        <v>288</v>
      </c>
      <c r="CE24" s="695"/>
      <c r="CF24" s="695"/>
      <c r="CG24" s="695"/>
      <c r="CH24" s="695"/>
      <c r="CI24" s="695"/>
      <c r="CJ24" s="695"/>
      <c r="CK24" s="695"/>
      <c r="CL24" s="695"/>
      <c r="CM24" s="695"/>
      <c r="CN24" s="695"/>
      <c r="CO24" s="695"/>
      <c r="CP24" s="695"/>
      <c r="CQ24" s="696"/>
      <c r="CR24" s="672">
        <v>2258957</v>
      </c>
      <c r="CS24" s="673"/>
      <c r="CT24" s="673"/>
      <c r="CU24" s="673"/>
      <c r="CV24" s="673"/>
      <c r="CW24" s="673"/>
      <c r="CX24" s="673"/>
      <c r="CY24" s="674"/>
      <c r="CZ24" s="677">
        <v>39.799999999999997</v>
      </c>
      <c r="DA24" s="678"/>
      <c r="DB24" s="678"/>
      <c r="DC24" s="697"/>
      <c r="DD24" s="722">
        <v>1564084</v>
      </c>
      <c r="DE24" s="673"/>
      <c r="DF24" s="673"/>
      <c r="DG24" s="673"/>
      <c r="DH24" s="673"/>
      <c r="DI24" s="673"/>
      <c r="DJ24" s="673"/>
      <c r="DK24" s="674"/>
      <c r="DL24" s="722">
        <v>1563767</v>
      </c>
      <c r="DM24" s="673"/>
      <c r="DN24" s="673"/>
      <c r="DO24" s="673"/>
      <c r="DP24" s="673"/>
      <c r="DQ24" s="673"/>
      <c r="DR24" s="673"/>
      <c r="DS24" s="673"/>
      <c r="DT24" s="673"/>
      <c r="DU24" s="673"/>
      <c r="DV24" s="674"/>
      <c r="DW24" s="677">
        <v>39.799999999999997</v>
      </c>
      <c r="DX24" s="678"/>
      <c r="DY24" s="678"/>
      <c r="DZ24" s="678"/>
      <c r="EA24" s="678"/>
      <c r="EB24" s="678"/>
      <c r="EC24" s="679"/>
    </row>
    <row r="25" spans="2:133" ht="11.25" customHeight="1" x14ac:dyDescent="0.2">
      <c r="B25" s="680" t="s">
        <v>289</v>
      </c>
      <c r="C25" s="681"/>
      <c r="D25" s="681"/>
      <c r="E25" s="681"/>
      <c r="F25" s="681"/>
      <c r="G25" s="681"/>
      <c r="H25" s="681"/>
      <c r="I25" s="681"/>
      <c r="J25" s="681"/>
      <c r="K25" s="681"/>
      <c r="L25" s="681"/>
      <c r="M25" s="681"/>
      <c r="N25" s="681"/>
      <c r="O25" s="681"/>
      <c r="P25" s="681"/>
      <c r="Q25" s="682"/>
      <c r="R25" s="683" t="s">
        <v>231</v>
      </c>
      <c r="S25" s="684"/>
      <c r="T25" s="684"/>
      <c r="U25" s="684"/>
      <c r="V25" s="684"/>
      <c r="W25" s="684"/>
      <c r="X25" s="684"/>
      <c r="Y25" s="685"/>
      <c r="Z25" s="686" t="s">
        <v>231</v>
      </c>
      <c r="AA25" s="686"/>
      <c r="AB25" s="686"/>
      <c r="AC25" s="686"/>
      <c r="AD25" s="687" t="s">
        <v>128</v>
      </c>
      <c r="AE25" s="687"/>
      <c r="AF25" s="687"/>
      <c r="AG25" s="687"/>
      <c r="AH25" s="687"/>
      <c r="AI25" s="687"/>
      <c r="AJ25" s="687"/>
      <c r="AK25" s="687"/>
      <c r="AL25" s="688" t="s">
        <v>128</v>
      </c>
      <c r="AM25" s="689"/>
      <c r="AN25" s="689"/>
      <c r="AO25" s="690"/>
      <c r="AP25" s="702" t="s">
        <v>290</v>
      </c>
      <c r="AQ25" s="703"/>
      <c r="AR25" s="703"/>
      <c r="AS25" s="703"/>
      <c r="AT25" s="703"/>
      <c r="AU25" s="703"/>
      <c r="AV25" s="703"/>
      <c r="AW25" s="703"/>
      <c r="AX25" s="703"/>
      <c r="AY25" s="703"/>
      <c r="AZ25" s="703"/>
      <c r="BA25" s="703"/>
      <c r="BB25" s="703"/>
      <c r="BC25" s="703"/>
      <c r="BD25" s="703"/>
      <c r="BE25" s="703"/>
      <c r="BF25" s="704"/>
      <c r="BG25" s="683" t="s">
        <v>128</v>
      </c>
      <c r="BH25" s="684"/>
      <c r="BI25" s="684"/>
      <c r="BJ25" s="684"/>
      <c r="BK25" s="684"/>
      <c r="BL25" s="684"/>
      <c r="BM25" s="684"/>
      <c r="BN25" s="685"/>
      <c r="BO25" s="686" t="s">
        <v>128</v>
      </c>
      <c r="BP25" s="686"/>
      <c r="BQ25" s="686"/>
      <c r="BR25" s="686"/>
      <c r="BS25" s="692" t="s">
        <v>231</v>
      </c>
      <c r="BT25" s="684"/>
      <c r="BU25" s="684"/>
      <c r="BV25" s="684"/>
      <c r="BW25" s="684"/>
      <c r="BX25" s="684"/>
      <c r="BY25" s="684"/>
      <c r="BZ25" s="684"/>
      <c r="CA25" s="684"/>
      <c r="CB25" s="693"/>
      <c r="CD25" s="698" t="s">
        <v>291</v>
      </c>
      <c r="CE25" s="699"/>
      <c r="CF25" s="699"/>
      <c r="CG25" s="699"/>
      <c r="CH25" s="699"/>
      <c r="CI25" s="699"/>
      <c r="CJ25" s="699"/>
      <c r="CK25" s="699"/>
      <c r="CL25" s="699"/>
      <c r="CM25" s="699"/>
      <c r="CN25" s="699"/>
      <c r="CO25" s="699"/>
      <c r="CP25" s="699"/>
      <c r="CQ25" s="700"/>
      <c r="CR25" s="683">
        <v>1160801</v>
      </c>
      <c r="CS25" s="719"/>
      <c r="CT25" s="719"/>
      <c r="CU25" s="719"/>
      <c r="CV25" s="719"/>
      <c r="CW25" s="719"/>
      <c r="CX25" s="719"/>
      <c r="CY25" s="720"/>
      <c r="CZ25" s="688">
        <v>20.399999999999999</v>
      </c>
      <c r="DA25" s="717"/>
      <c r="DB25" s="717"/>
      <c r="DC25" s="721"/>
      <c r="DD25" s="692">
        <v>1104797</v>
      </c>
      <c r="DE25" s="719"/>
      <c r="DF25" s="719"/>
      <c r="DG25" s="719"/>
      <c r="DH25" s="719"/>
      <c r="DI25" s="719"/>
      <c r="DJ25" s="719"/>
      <c r="DK25" s="720"/>
      <c r="DL25" s="692">
        <v>1104583</v>
      </c>
      <c r="DM25" s="719"/>
      <c r="DN25" s="719"/>
      <c r="DO25" s="719"/>
      <c r="DP25" s="719"/>
      <c r="DQ25" s="719"/>
      <c r="DR25" s="719"/>
      <c r="DS25" s="719"/>
      <c r="DT25" s="719"/>
      <c r="DU25" s="719"/>
      <c r="DV25" s="720"/>
      <c r="DW25" s="688">
        <v>28.1</v>
      </c>
      <c r="DX25" s="717"/>
      <c r="DY25" s="717"/>
      <c r="DZ25" s="717"/>
      <c r="EA25" s="717"/>
      <c r="EB25" s="717"/>
      <c r="EC25" s="718"/>
    </row>
    <row r="26" spans="2:133" ht="11.25" customHeight="1" x14ac:dyDescent="0.2">
      <c r="B26" s="680" t="s">
        <v>292</v>
      </c>
      <c r="C26" s="681"/>
      <c r="D26" s="681"/>
      <c r="E26" s="681"/>
      <c r="F26" s="681"/>
      <c r="G26" s="681"/>
      <c r="H26" s="681"/>
      <c r="I26" s="681"/>
      <c r="J26" s="681"/>
      <c r="K26" s="681"/>
      <c r="L26" s="681"/>
      <c r="M26" s="681"/>
      <c r="N26" s="681"/>
      <c r="O26" s="681"/>
      <c r="P26" s="681"/>
      <c r="Q26" s="682"/>
      <c r="R26" s="683">
        <v>3700298</v>
      </c>
      <c r="S26" s="684"/>
      <c r="T26" s="684"/>
      <c r="U26" s="684"/>
      <c r="V26" s="684"/>
      <c r="W26" s="684"/>
      <c r="X26" s="684"/>
      <c r="Y26" s="685"/>
      <c r="Z26" s="686">
        <v>61.5</v>
      </c>
      <c r="AA26" s="686"/>
      <c r="AB26" s="686"/>
      <c r="AC26" s="686"/>
      <c r="AD26" s="687">
        <v>3662552</v>
      </c>
      <c r="AE26" s="687"/>
      <c r="AF26" s="687"/>
      <c r="AG26" s="687"/>
      <c r="AH26" s="687"/>
      <c r="AI26" s="687"/>
      <c r="AJ26" s="687"/>
      <c r="AK26" s="687"/>
      <c r="AL26" s="688">
        <v>99.5</v>
      </c>
      <c r="AM26" s="689"/>
      <c r="AN26" s="689"/>
      <c r="AO26" s="690"/>
      <c r="AP26" s="702" t="s">
        <v>293</v>
      </c>
      <c r="AQ26" s="732"/>
      <c r="AR26" s="732"/>
      <c r="AS26" s="732"/>
      <c r="AT26" s="732"/>
      <c r="AU26" s="732"/>
      <c r="AV26" s="732"/>
      <c r="AW26" s="732"/>
      <c r="AX26" s="732"/>
      <c r="AY26" s="732"/>
      <c r="AZ26" s="732"/>
      <c r="BA26" s="732"/>
      <c r="BB26" s="732"/>
      <c r="BC26" s="732"/>
      <c r="BD26" s="732"/>
      <c r="BE26" s="732"/>
      <c r="BF26" s="704"/>
      <c r="BG26" s="683" t="s">
        <v>128</v>
      </c>
      <c r="BH26" s="684"/>
      <c r="BI26" s="684"/>
      <c r="BJ26" s="684"/>
      <c r="BK26" s="684"/>
      <c r="BL26" s="684"/>
      <c r="BM26" s="684"/>
      <c r="BN26" s="685"/>
      <c r="BO26" s="686" t="s">
        <v>231</v>
      </c>
      <c r="BP26" s="686"/>
      <c r="BQ26" s="686"/>
      <c r="BR26" s="686"/>
      <c r="BS26" s="692" t="s">
        <v>128</v>
      </c>
      <c r="BT26" s="684"/>
      <c r="BU26" s="684"/>
      <c r="BV26" s="684"/>
      <c r="BW26" s="684"/>
      <c r="BX26" s="684"/>
      <c r="BY26" s="684"/>
      <c r="BZ26" s="684"/>
      <c r="CA26" s="684"/>
      <c r="CB26" s="693"/>
      <c r="CD26" s="698" t="s">
        <v>294</v>
      </c>
      <c r="CE26" s="699"/>
      <c r="CF26" s="699"/>
      <c r="CG26" s="699"/>
      <c r="CH26" s="699"/>
      <c r="CI26" s="699"/>
      <c r="CJ26" s="699"/>
      <c r="CK26" s="699"/>
      <c r="CL26" s="699"/>
      <c r="CM26" s="699"/>
      <c r="CN26" s="699"/>
      <c r="CO26" s="699"/>
      <c r="CP26" s="699"/>
      <c r="CQ26" s="700"/>
      <c r="CR26" s="683">
        <v>750100</v>
      </c>
      <c r="CS26" s="684"/>
      <c r="CT26" s="684"/>
      <c r="CU26" s="684"/>
      <c r="CV26" s="684"/>
      <c r="CW26" s="684"/>
      <c r="CX26" s="684"/>
      <c r="CY26" s="685"/>
      <c r="CZ26" s="688">
        <v>13.2</v>
      </c>
      <c r="DA26" s="717"/>
      <c r="DB26" s="717"/>
      <c r="DC26" s="721"/>
      <c r="DD26" s="692">
        <v>700399</v>
      </c>
      <c r="DE26" s="684"/>
      <c r="DF26" s="684"/>
      <c r="DG26" s="684"/>
      <c r="DH26" s="684"/>
      <c r="DI26" s="684"/>
      <c r="DJ26" s="684"/>
      <c r="DK26" s="685"/>
      <c r="DL26" s="692" t="s">
        <v>128</v>
      </c>
      <c r="DM26" s="684"/>
      <c r="DN26" s="684"/>
      <c r="DO26" s="684"/>
      <c r="DP26" s="684"/>
      <c r="DQ26" s="684"/>
      <c r="DR26" s="684"/>
      <c r="DS26" s="684"/>
      <c r="DT26" s="684"/>
      <c r="DU26" s="684"/>
      <c r="DV26" s="685"/>
      <c r="DW26" s="688" t="s">
        <v>231</v>
      </c>
      <c r="DX26" s="717"/>
      <c r="DY26" s="717"/>
      <c r="DZ26" s="717"/>
      <c r="EA26" s="717"/>
      <c r="EB26" s="717"/>
      <c r="EC26" s="718"/>
    </row>
    <row r="27" spans="2:133" ht="11.25" customHeight="1" x14ac:dyDescent="0.2">
      <c r="B27" s="680" t="s">
        <v>295</v>
      </c>
      <c r="C27" s="681"/>
      <c r="D27" s="681"/>
      <c r="E27" s="681"/>
      <c r="F27" s="681"/>
      <c r="G27" s="681"/>
      <c r="H27" s="681"/>
      <c r="I27" s="681"/>
      <c r="J27" s="681"/>
      <c r="K27" s="681"/>
      <c r="L27" s="681"/>
      <c r="M27" s="681"/>
      <c r="N27" s="681"/>
      <c r="O27" s="681"/>
      <c r="P27" s="681"/>
      <c r="Q27" s="682"/>
      <c r="R27" s="683">
        <v>3046</v>
      </c>
      <c r="S27" s="684"/>
      <c r="T27" s="684"/>
      <c r="U27" s="684"/>
      <c r="V27" s="684"/>
      <c r="W27" s="684"/>
      <c r="X27" s="684"/>
      <c r="Y27" s="685"/>
      <c r="Z27" s="686">
        <v>0.1</v>
      </c>
      <c r="AA27" s="686"/>
      <c r="AB27" s="686"/>
      <c r="AC27" s="686"/>
      <c r="AD27" s="687">
        <v>3046</v>
      </c>
      <c r="AE27" s="687"/>
      <c r="AF27" s="687"/>
      <c r="AG27" s="687"/>
      <c r="AH27" s="687"/>
      <c r="AI27" s="687"/>
      <c r="AJ27" s="687"/>
      <c r="AK27" s="687"/>
      <c r="AL27" s="688">
        <v>0.1</v>
      </c>
      <c r="AM27" s="689"/>
      <c r="AN27" s="689"/>
      <c r="AO27" s="690"/>
      <c r="AP27" s="680" t="s">
        <v>296</v>
      </c>
      <c r="AQ27" s="681"/>
      <c r="AR27" s="681"/>
      <c r="AS27" s="681"/>
      <c r="AT27" s="681"/>
      <c r="AU27" s="681"/>
      <c r="AV27" s="681"/>
      <c r="AW27" s="681"/>
      <c r="AX27" s="681"/>
      <c r="AY27" s="681"/>
      <c r="AZ27" s="681"/>
      <c r="BA27" s="681"/>
      <c r="BB27" s="681"/>
      <c r="BC27" s="681"/>
      <c r="BD27" s="681"/>
      <c r="BE27" s="681"/>
      <c r="BF27" s="682"/>
      <c r="BG27" s="683">
        <v>2749802</v>
      </c>
      <c r="BH27" s="684"/>
      <c r="BI27" s="684"/>
      <c r="BJ27" s="684"/>
      <c r="BK27" s="684"/>
      <c r="BL27" s="684"/>
      <c r="BM27" s="684"/>
      <c r="BN27" s="685"/>
      <c r="BO27" s="686">
        <v>100</v>
      </c>
      <c r="BP27" s="686"/>
      <c r="BQ27" s="686"/>
      <c r="BR27" s="686"/>
      <c r="BS27" s="692">
        <v>6432</v>
      </c>
      <c r="BT27" s="684"/>
      <c r="BU27" s="684"/>
      <c r="BV27" s="684"/>
      <c r="BW27" s="684"/>
      <c r="BX27" s="684"/>
      <c r="BY27" s="684"/>
      <c r="BZ27" s="684"/>
      <c r="CA27" s="684"/>
      <c r="CB27" s="693"/>
      <c r="CD27" s="698" t="s">
        <v>297</v>
      </c>
      <c r="CE27" s="699"/>
      <c r="CF27" s="699"/>
      <c r="CG27" s="699"/>
      <c r="CH27" s="699"/>
      <c r="CI27" s="699"/>
      <c r="CJ27" s="699"/>
      <c r="CK27" s="699"/>
      <c r="CL27" s="699"/>
      <c r="CM27" s="699"/>
      <c r="CN27" s="699"/>
      <c r="CO27" s="699"/>
      <c r="CP27" s="699"/>
      <c r="CQ27" s="700"/>
      <c r="CR27" s="683">
        <v>907856</v>
      </c>
      <c r="CS27" s="719"/>
      <c r="CT27" s="719"/>
      <c r="CU27" s="719"/>
      <c r="CV27" s="719"/>
      <c r="CW27" s="719"/>
      <c r="CX27" s="719"/>
      <c r="CY27" s="720"/>
      <c r="CZ27" s="688">
        <v>16</v>
      </c>
      <c r="DA27" s="717"/>
      <c r="DB27" s="717"/>
      <c r="DC27" s="721"/>
      <c r="DD27" s="692">
        <v>275276</v>
      </c>
      <c r="DE27" s="719"/>
      <c r="DF27" s="719"/>
      <c r="DG27" s="719"/>
      <c r="DH27" s="719"/>
      <c r="DI27" s="719"/>
      <c r="DJ27" s="719"/>
      <c r="DK27" s="720"/>
      <c r="DL27" s="692">
        <v>275173</v>
      </c>
      <c r="DM27" s="719"/>
      <c r="DN27" s="719"/>
      <c r="DO27" s="719"/>
      <c r="DP27" s="719"/>
      <c r="DQ27" s="719"/>
      <c r="DR27" s="719"/>
      <c r="DS27" s="719"/>
      <c r="DT27" s="719"/>
      <c r="DU27" s="719"/>
      <c r="DV27" s="720"/>
      <c r="DW27" s="688">
        <v>7</v>
      </c>
      <c r="DX27" s="717"/>
      <c r="DY27" s="717"/>
      <c r="DZ27" s="717"/>
      <c r="EA27" s="717"/>
      <c r="EB27" s="717"/>
      <c r="EC27" s="718"/>
    </row>
    <row r="28" spans="2:133" ht="11.25" customHeight="1" x14ac:dyDescent="0.2">
      <c r="B28" s="680" t="s">
        <v>298</v>
      </c>
      <c r="C28" s="681"/>
      <c r="D28" s="681"/>
      <c r="E28" s="681"/>
      <c r="F28" s="681"/>
      <c r="G28" s="681"/>
      <c r="H28" s="681"/>
      <c r="I28" s="681"/>
      <c r="J28" s="681"/>
      <c r="K28" s="681"/>
      <c r="L28" s="681"/>
      <c r="M28" s="681"/>
      <c r="N28" s="681"/>
      <c r="O28" s="681"/>
      <c r="P28" s="681"/>
      <c r="Q28" s="682"/>
      <c r="R28" s="683">
        <v>33548</v>
      </c>
      <c r="S28" s="684"/>
      <c r="T28" s="684"/>
      <c r="U28" s="684"/>
      <c r="V28" s="684"/>
      <c r="W28" s="684"/>
      <c r="X28" s="684"/>
      <c r="Y28" s="685"/>
      <c r="Z28" s="686">
        <v>0.6</v>
      </c>
      <c r="AA28" s="686"/>
      <c r="AB28" s="686"/>
      <c r="AC28" s="686"/>
      <c r="AD28" s="687" t="s">
        <v>128</v>
      </c>
      <c r="AE28" s="687"/>
      <c r="AF28" s="687"/>
      <c r="AG28" s="687"/>
      <c r="AH28" s="687"/>
      <c r="AI28" s="687"/>
      <c r="AJ28" s="687"/>
      <c r="AK28" s="687"/>
      <c r="AL28" s="688" t="s">
        <v>128</v>
      </c>
      <c r="AM28" s="689"/>
      <c r="AN28" s="689"/>
      <c r="AO28" s="690"/>
      <c r="AP28" s="680"/>
      <c r="AQ28" s="681"/>
      <c r="AR28" s="681"/>
      <c r="AS28" s="681"/>
      <c r="AT28" s="681"/>
      <c r="AU28" s="681"/>
      <c r="AV28" s="681"/>
      <c r="AW28" s="681"/>
      <c r="AX28" s="681"/>
      <c r="AY28" s="681"/>
      <c r="AZ28" s="681"/>
      <c r="BA28" s="681"/>
      <c r="BB28" s="681"/>
      <c r="BC28" s="681"/>
      <c r="BD28" s="681"/>
      <c r="BE28" s="681"/>
      <c r="BF28" s="682"/>
      <c r="BG28" s="683"/>
      <c r="BH28" s="684"/>
      <c r="BI28" s="684"/>
      <c r="BJ28" s="684"/>
      <c r="BK28" s="684"/>
      <c r="BL28" s="684"/>
      <c r="BM28" s="684"/>
      <c r="BN28" s="685"/>
      <c r="BO28" s="686"/>
      <c r="BP28" s="686"/>
      <c r="BQ28" s="686"/>
      <c r="BR28" s="686"/>
      <c r="BS28" s="692"/>
      <c r="BT28" s="684"/>
      <c r="BU28" s="684"/>
      <c r="BV28" s="684"/>
      <c r="BW28" s="684"/>
      <c r="BX28" s="684"/>
      <c r="BY28" s="684"/>
      <c r="BZ28" s="684"/>
      <c r="CA28" s="684"/>
      <c r="CB28" s="693"/>
      <c r="CD28" s="698" t="s">
        <v>299</v>
      </c>
      <c r="CE28" s="699"/>
      <c r="CF28" s="699"/>
      <c r="CG28" s="699"/>
      <c r="CH28" s="699"/>
      <c r="CI28" s="699"/>
      <c r="CJ28" s="699"/>
      <c r="CK28" s="699"/>
      <c r="CL28" s="699"/>
      <c r="CM28" s="699"/>
      <c r="CN28" s="699"/>
      <c r="CO28" s="699"/>
      <c r="CP28" s="699"/>
      <c r="CQ28" s="700"/>
      <c r="CR28" s="683">
        <v>190300</v>
      </c>
      <c r="CS28" s="684"/>
      <c r="CT28" s="684"/>
      <c r="CU28" s="684"/>
      <c r="CV28" s="684"/>
      <c r="CW28" s="684"/>
      <c r="CX28" s="684"/>
      <c r="CY28" s="685"/>
      <c r="CZ28" s="688">
        <v>3.3</v>
      </c>
      <c r="DA28" s="717"/>
      <c r="DB28" s="717"/>
      <c r="DC28" s="721"/>
      <c r="DD28" s="692">
        <v>184011</v>
      </c>
      <c r="DE28" s="684"/>
      <c r="DF28" s="684"/>
      <c r="DG28" s="684"/>
      <c r="DH28" s="684"/>
      <c r="DI28" s="684"/>
      <c r="DJ28" s="684"/>
      <c r="DK28" s="685"/>
      <c r="DL28" s="692">
        <v>184011</v>
      </c>
      <c r="DM28" s="684"/>
      <c r="DN28" s="684"/>
      <c r="DO28" s="684"/>
      <c r="DP28" s="684"/>
      <c r="DQ28" s="684"/>
      <c r="DR28" s="684"/>
      <c r="DS28" s="684"/>
      <c r="DT28" s="684"/>
      <c r="DU28" s="684"/>
      <c r="DV28" s="685"/>
      <c r="DW28" s="688">
        <v>4.7</v>
      </c>
      <c r="DX28" s="717"/>
      <c r="DY28" s="717"/>
      <c r="DZ28" s="717"/>
      <c r="EA28" s="717"/>
      <c r="EB28" s="717"/>
      <c r="EC28" s="718"/>
    </row>
    <row r="29" spans="2:133" ht="11.25" customHeight="1" x14ac:dyDescent="0.2">
      <c r="B29" s="680" t="s">
        <v>300</v>
      </c>
      <c r="C29" s="681"/>
      <c r="D29" s="681"/>
      <c r="E29" s="681"/>
      <c r="F29" s="681"/>
      <c r="G29" s="681"/>
      <c r="H29" s="681"/>
      <c r="I29" s="681"/>
      <c r="J29" s="681"/>
      <c r="K29" s="681"/>
      <c r="L29" s="681"/>
      <c r="M29" s="681"/>
      <c r="N29" s="681"/>
      <c r="O29" s="681"/>
      <c r="P29" s="681"/>
      <c r="Q29" s="682"/>
      <c r="R29" s="683">
        <v>52431</v>
      </c>
      <c r="S29" s="684"/>
      <c r="T29" s="684"/>
      <c r="U29" s="684"/>
      <c r="V29" s="684"/>
      <c r="W29" s="684"/>
      <c r="X29" s="684"/>
      <c r="Y29" s="685"/>
      <c r="Z29" s="686">
        <v>0.9</v>
      </c>
      <c r="AA29" s="686"/>
      <c r="AB29" s="686"/>
      <c r="AC29" s="686"/>
      <c r="AD29" s="687">
        <v>3420</v>
      </c>
      <c r="AE29" s="687"/>
      <c r="AF29" s="687"/>
      <c r="AG29" s="687"/>
      <c r="AH29" s="687"/>
      <c r="AI29" s="687"/>
      <c r="AJ29" s="687"/>
      <c r="AK29" s="687"/>
      <c r="AL29" s="688">
        <v>0.1</v>
      </c>
      <c r="AM29" s="689"/>
      <c r="AN29" s="689"/>
      <c r="AO29" s="690"/>
      <c r="AP29" s="733"/>
      <c r="AQ29" s="734"/>
      <c r="AR29" s="734"/>
      <c r="AS29" s="734"/>
      <c r="AT29" s="734"/>
      <c r="AU29" s="734"/>
      <c r="AV29" s="734"/>
      <c r="AW29" s="734"/>
      <c r="AX29" s="734"/>
      <c r="AY29" s="734"/>
      <c r="AZ29" s="734"/>
      <c r="BA29" s="734"/>
      <c r="BB29" s="734"/>
      <c r="BC29" s="734"/>
      <c r="BD29" s="734"/>
      <c r="BE29" s="734"/>
      <c r="BF29" s="735"/>
      <c r="BG29" s="683"/>
      <c r="BH29" s="684"/>
      <c r="BI29" s="684"/>
      <c r="BJ29" s="684"/>
      <c r="BK29" s="684"/>
      <c r="BL29" s="684"/>
      <c r="BM29" s="684"/>
      <c r="BN29" s="685"/>
      <c r="BO29" s="686"/>
      <c r="BP29" s="686"/>
      <c r="BQ29" s="686"/>
      <c r="BR29" s="686"/>
      <c r="BS29" s="687"/>
      <c r="BT29" s="687"/>
      <c r="BU29" s="687"/>
      <c r="BV29" s="687"/>
      <c r="BW29" s="687"/>
      <c r="BX29" s="687"/>
      <c r="BY29" s="687"/>
      <c r="BZ29" s="687"/>
      <c r="CA29" s="687"/>
      <c r="CB29" s="691"/>
      <c r="CD29" s="723" t="s">
        <v>301</v>
      </c>
      <c r="CE29" s="724"/>
      <c r="CF29" s="698" t="s">
        <v>70</v>
      </c>
      <c r="CG29" s="699"/>
      <c r="CH29" s="699"/>
      <c r="CI29" s="699"/>
      <c r="CJ29" s="699"/>
      <c r="CK29" s="699"/>
      <c r="CL29" s="699"/>
      <c r="CM29" s="699"/>
      <c r="CN29" s="699"/>
      <c r="CO29" s="699"/>
      <c r="CP29" s="699"/>
      <c r="CQ29" s="700"/>
      <c r="CR29" s="683">
        <v>190300</v>
      </c>
      <c r="CS29" s="719"/>
      <c r="CT29" s="719"/>
      <c r="CU29" s="719"/>
      <c r="CV29" s="719"/>
      <c r="CW29" s="719"/>
      <c r="CX29" s="719"/>
      <c r="CY29" s="720"/>
      <c r="CZ29" s="688">
        <v>3.3</v>
      </c>
      <c r="DA29" s="717"/>
      <c r="DB29" s="717"/>
      <c r="DC29" s="721"/>
      <c r="DD29" s="692">
        <v>184011</v>
      </c>
      <c r="DE29" s="719"/>
      <c r="DF29" s="719"/>
      <c r="DG29" s="719"/>
      <c r="DH29" s="719"/>
      <c r="DI29" s="719"/>
      <c r="DJ29" s="719"/>
      <c r="DK29" s="720"/>
      <c r="DL29" s="692">
        <v>184011</v>
      </c>
      <c r="DM29" s="719"/>
      <c r="DN29" s="719"/>
      <c r="DO29" s="719"/>
      <c r="DP29" s="719"/>
      <c r="DQ29" s="719"/>
      <c r="DR29" s="719"/>
      <c r="DS29" s="719"/>
      <c r="DT29" s="719"/>
      <c r="DU29" s="719"/>
      <c r="DV29" s="720"/>
      <c r="DW29" s="688">
        <v>4.7</v>
      </c>
      <c r="DX29" s="717"/>
      <c r="DY29" s="717"/>
      <c r="DZ29" s="717"/>
      <c r="EA29" s="717"/>
      <c r="EB29" s="717"/>
      <c r="EC29" s="718"/>
    </row>
    <row r="30" spans="2:133" ht="11.25" customHeight="1" x14ac:dyDescent="0.2">
      <c r="B30" s="680" t="s">
        <v>302</v>
      </c>
      <c r="C30" s="681"/>
      <c r="D30" s="681"/>
      <c r="E30" s="681"/>
      <c r="F30" s="681"/>
      <c r="G30" s="681"/>
      <c r="H30" s="681"/>
      <c r="I30" s="681"/>
      <c r="J30" s="681"/>
      <c r="K30" s="681"/>
      <c r="L30" s="681"/>
      <c r="M30" s="681"/>
      <c r="N30" s="681"/>
      <c r="O30" s="681"/>
      <c r="P30" s="681"/>
      <c r="Q30" s="682"/>
      <c r="R30" s="683">
        <v>9625</v>
      </c>
      <c r="S30" s="684"/>
      <c r="T30" s="684"/>
      <c r="U30" s="684"/>
      <c r="V30" s="684"/>
      <c r="W30" s="684"/>
      <c r="X30" s="684"/>
      <c r="Y30" s="685"/>
      <c r="Z30" s="686">
        <v>0.2</v>
      </c>
      <c r="AA30" s="686"/>
      <c r="AB30" s="686"/>
      <c r="AC30" s="686"/>
      <c r="AD30" s="687" t="s">
        <v>231</v>
      </c>
      <c r="AE30" s="687"/>
      <c r="AF30" s="687"/>
      <c r="AG30" s="687"/>
      <c r="AH30" s="687"/>
      <c r="AI30" s="687"/>
      <c r="AJ30" s="687"/>
      <c r="AK30" s="687"/>
      <c r="AL30" s="688" t="s">
        <v>128</v>
      </c>
      <c r="AM30" s="689"/>
      <c r="AN30" s="689"/>
      <c r="AO30" s="690"/>
      <c r="AP30" s="662" t="s">
        <v>219</v>
      </c>
      <c r="AQ30" s="663"/>
      <c r="AR30" s="663"/>
      <c r="AS30" s="663"/>
      <c r="AT30" s="663"/>
      <c r="AU30" s="663"/>
      <c r="AV30" s="663"/>
      <c r="AW30" s="663"/>
      <c r="AX30" s="663"/>
      <c r="AY30" s="663"/>
      <c r="AZ30" s="663"/>
      <c r="BA30" s="663"/>
      <c r="BB30" s="663"/>
      <c r="BC30" s="663"/>
      <c r="BD30" s="663"/>
      <c r="BE30" s="663"/>
      <c r="BF30" s="664"/>
      <c r="BG30" s="662" t="s">
        <v>303</v>
      </c>
      <c r="BH30" s="736"/>
      <c r="BI30" s="736"/>
      <c r="BJ30" s="736"/>
      <c r="BK30" s="736"/>
      <c r="BL30" s="736"/>
      <c r="BM30" s="736"/>
      <c r="BN30" s="736"/>
      <c r="BO30" s="736"/>
      <c r="BP30" s="736"/>
      <c r="BQ30" s="737"/>
      <c r="BR30" s="662" t="s">
        <v>304</v>
      </c>
      <c r="BS30" s="736"/>
      <c r="BT30" s="736"/>
      <c r="BU30" s="736"/>
      <c r="BV30" s="736"/>
      <c r="BW30" s="736"/>
      <c r="BX30" s="736"/>
      <c r="BY30" s="736"/>
      <c r="BZ30" s="736"/>
      <c r="CA30" s="736"/>
      <c r="CB30" s="737"/>
      <c r="CD30" s="725"/>
      <c r="CE30" s="726"/>
      <c r="CF30" s="698" t="s">
        <v>305</v>
      </c>
      <c r="CG30" s="699"/>
      <c r="CH30" s="699"/>
      <c r="CI30" s="699"/>
      <c r="CJ30" s="699"/>
      <c r="CK30" s="699"/>
      <c r="CL30" s="699"/>
      <c r="CM30" s="699"/>
      <c r="CN30" s="699"/>
      <c r="CO30" s="699"/>
      <c r="CP30" s="699"/>
      <c r="CQ30" s="700"/>
      <c r="CR30" s="683">
        <v>179059</v>
      </c>
      <c r="CS30" s="684"/>
      <c r="CT30" s="684"/>
      <c r="CU30" s="684"/>
      <c r="CV30" s="684"/>
      <c r="CW30" s="684"/>
      <c r="CX30" s="684"/>
      <c r="CY30" s="685"/>
      <c r="CZ30" s="688">
        <v>3.2</v>
      </c>
      <c r="DA30" s="717"/>
      <c r="DB30" s="717"/>
      <c r="DC30" s="721"/>
      <c r="DD30" s="692">
        <v>173283</v>
      </c>
      <c r="DE30" s="684"/>
      <c r="DF30" s="684"/>
      <c r="DG30" s="684"/>
      <c r="DH30" s="684"/>
      <c r="DI30" s="684"/>
      <c r="DJ30" s="684"/>
      <c r="DK30" s="685"/>
      <c r="DL30" s="692">
        <v>173283</v>
      </c>
      <c r="DM30" s="684"/>
      <c r="DN30" s="684"/>
      <c r="DO30" s="684"/>
      <c r="DP30" s="684"/>
      <c r="DQ30" s="684"/>
      <c r="DR30" s="684"/>
      <c r="DS30" s="684"/>
      <c r="DT30" s="684"/>
      <c r="DU30" s="684"/>
      <c r="DV30" s="685"/>
      <c r="DW30" s="688">
        <v>4.4000000000000004</v>
      </c>
      <c r="DX30" s="717"/>
      <c r="DY30" s="717"/>
      <c r="DZ30" s="717"/>
      <c r="EA30" s="717"/>
      <c r="EB30" s="717"/>
      <c r="EC30" s="718"/>
    </row>
    <row r="31" spans="2:133" ht="11.25" customHeight="1" x14ac:dyDescent="0.2">
      <c r="B31" s="680" t="s">
        <v>306</v>
      </c>
      <c r="C31" s="681"/>
      <c r="D31" s="681"/>
      <c r="E31" s="681"/>
      <c r="F31" s="681"/>
      <c r="G31" s="681"/>
      <c r="H31" s="681"/>
      <c r="I31" s="681"/>
      <c r="J31" s="681"/>
      <c r="K31" s="681"/>
      <c r="L31" s="681"/>
      <c r="M31" s="681"/>
      <c r="N31" s="681"/>
      <c r="O31" s="681"/>
      <c r="P31" s="681"/>
      <c r="Q31" s="682"/>
      <c r="R31" s="683">
        <v>614359</v>
      </c>
      <c r="S31" s="684"/>
      <c r="T31" s="684"/>
      <c r="U31" s="684"/>
      <c r="V31" s="684"/>
      <c r="W31" s="684"/>
      <c r="X31" s="684"/>
      <c r="Y31" s="685"/>
      <c r="Z31" s="686">
        <v>10.199999999999999</v>
      </c>
      <c r="AA31" s="686"/>
      <c r="AB31" s="686"/>
      <c r="AC31" s="686"/>
      <c r="AD31" s="687" t="s">
        <v>231</v>
      </c>
      <c r="AE31" s="687"/>
      <c r="AF31" s="687"/>
      <c r="AG31" s="687"/>
      <c r="AH31" s="687"/>
      <c r="AI31" s="687"/>
      <c r="AJ31" s="687"/>
      <c r="AK31" s="687"/>
      <c r="AL31" s="688" t="s">
        <v>128</v>
      </c>
      <c r="AM31" s="689"/>
      <c r="AN31" s="689"/>
      <c r="AO31" s="690"/>
      <c r="AP31" s="740" t="s">
        <v>307</v>
      </c>
      <c r="AQ31" s="741"/>
      <c r="AR31" s="741"/>
      <c r="AS31" s="741"/>
      <c r="AT31" s="746" t="s">
        <v>308</v>
      </c>
      <c r="AU31" s="231"/>
      <c r="AV31" s="231"/>
      <c r="AW31" s="231"/>
      <c r="AX31" s="669" t="s">
        <v>184</v>
      </c>
      <c r="AY31" s="670"/>
      <c r="AZ31" s="670"/>
      <c r="BA31" s="670"/>
      <c r="BB31" s="670"/>
      <c r="BC31" s="670"/>
      <c r="BD31" s="670"/>
      <c r="BE31" s="670"/>
      <c r="BF31" s="671"/>
      <c r="BG31" s="751">
        <v>99.5</v>
      </c>
      <c r="BH31" s="738"/>
      <c r="BI31" s="738"/>
      <c r="BJ31" s="738"/>
      <c r="BK31" s="738"/>
      <c r="BL31" s="738"/>
      <c r="BM31" s="678">
        <v>98.2</v>
      </c>
      <c r="BN31" s="738"/>
      <c r="BO31" s="738"/>
      <c r="BP31" s="738"/>
      <c r="BQ31" s="739"/>
      <c r="BR31" s="751">
        <v>99.3</v>
      </c>
      <c r="BS31" s="738"/>
      <c r="BT31" s="738"/>
      <c r="BU31" s="738"/>
      <c r="BV31" s="738"/>
      <c r="BW31" s="738"/>
      <c r="BX31" s="678">
        <v>98</v>
      </c>
      <c r="BY31" s="738"/>
      <c r="BZ31" s="738"/>
      <c r="CA31" s="738"/>
      <c r="CB31" s="739"/>
      <c r="CD31" s="725"/>
      <c r="CE31" s="726"/>
      <c r="CF31" s="698" t="s">
        <v>309</v>
      </c>
      <c r="CG31" s="699"/>
      <c r="CH31" s="699"/>
      <c r="CI31" s="699"/>
      <c r="CJ31" s="699"/>
      <c r="CK31" s="699"/>
      <c r="CL31" s="699"/>
      <c r="CM31" s="699"/>
      <c r="CN31" s="699"/>
      <c r="CO31" s="699"/>
      <c r="CP31" s="699"/>
      <c r="CQ31" s="700"/>
      <c r="CR31" s="683">
        <v>11241</v>
      </c>
      <c r="CS31" s="719"/>
      <c r="CT31" s="719"/>
      <c r="CU31" s="719"/>
      <c r="CV31" s="719"/>
      <c r="CW31" s="719"/>
      <c r="CX31" s="719"/>
      <c r="CY31" s="720"/>
      <c r="CZ31" s="688">
        <v>0.2</v>
      </c>
      <c r="DA31" s="717"/>
      <c r="DB31" s="717"/>
      <c r="DC31" s="721"/>
      <c r="DD31" s="692">
        <v>10728</v>
      </c>
      <c r="DE31" s="719"/>
      <c r="DF31" s="719"/>
      <c r="DG31" s="719"/>
      <c r="DH31" s="719"/>
      <c r="DI31" s="719"/>
      <c r="DJ31" s="719"/>
      <c r="DK31" s="720"/>
      <c r="DL31" s="692">
        <v>10728</v>
      </c>
      <c r="DM31" s="719"/>
      <c r="DN31" s="719"/>
      <c r="DO31" s="719"/>
      <c r="DP31" s="719"/>
      <c r="DQ31" s="719"/>
      <c r="DR31" s="719"/>
      <c r="DS31" s="719"/>
      <c r="DT31" s="719"/>
      <c r="DU31" s="719"/>
      <c r="DV31" s="720"/>
      <c r="DW31" s="688">
        <v>0.3</v>
      </c>
      <c r="DX31" s="717"/>
      <c r="DY31" s="717"/>
      <c r="DZ31" s="717"/>
      <c r="EA31" s="717"/>
      <c r="EB31" s="717"/>
      <c r="EC31" s="718"/>
    </row>
    <row r="32" spans="2:133" ht="11.25" customHeight="1" x14ac:dyDescent="0.2">
      <c r="B32" s="729" t="s">
        <v>310</v>
      </c>
      <c r="C32" s="730"/>
      <c r="D32" s="730"/>
      <c r="E32" s="730"/>
      <c r="F32" s="730"/>
      <c r="G32" s="730"/>
      <c r="H32" s="730"/>
      <c r="I32" s="730"/>
      <c r="J32" s="730"/>
      <c r="K32" s="730"/>
      <c r="L32" s="730"/>
      <c r="M32" s="730"/>
      <c r="N32" s="730"/>
      <c r="O32" s="730"/>
      <c r="P32" s="730"/>
      <c r="Q32" s="731"/>
      <c r="R32" s="683" t="s">
        <v>128</v>
      </c>
      <c r="S32" s="684"/>
      <c r="T32" s="684"/>
      <c r="U32" s="684"/>
      <c r="V32" s="684"/>
      <c r="W32" s="684"/>
      <c r="X32" s="684"/>
      <c r="Y32" s="685"/>
      <c r="Z32" s="686" t="s">
        <v>231</v>
      </c>
      <c r="AA32" s="686"/>
      <c r="AB32" s="686"/>
      <c r="AC32" s="686"/>
      <c r="AD32" s="687" t="s">
        <v>128</v>
      </c>
      <c r="AE32" s="687"/>
      <c r="AF32" s="687"/>
      <c r="AG32" s="687"/>
      <c r="AH32" s="687"/>
      <c r="AI32" s="687"/>
      <c r="AJ32" s="687"/>
      <c r="AK32" s="687"/>
      <c r="AL32" s="688" t="s">
        <v>128</v>
      </c>
      <c r="AM32" s="689"/>
      <c r="AN32" s="689"/>
      <c r="AO32" s="690"/>
      <c r="AP32" s="742"/>
      <c r="AQ32" s="743"/>
      <c r="AR32" s="743"/>
      <c r="AS32" s="743"/>
      <c r="AT32" s="747"/>
      <c r="AU32" s="230" t="s">
        <v>311</v>
      </c>
      <c r="AV32" s="230"/>
      <c r="AW32" s="230"/>
      <c r="AX32" s="680" t="s">
        <v>312</v>
      </c>
      <c r="AY32" s="681"/>
      <c r="AZ32" s="681"/>
      <c r="BA32" s="681"/>
      <c r="BB32" s="681"/>
      <c r="BC32" s="681"/>
      <c r="BD32" s="681"/>
      <c r="BE32" s="681"/>
      <c r="BF32" s="682"/>
      <c r="BG32" s="752">
        <v>99.1</v>
      </c>
      <c r="BH32" s="719"/>
      <c r="BI32" s="719"/>
      <c r="BJ32" s="719"/>
      <c r="BK32" s="719"/>
      <c r="BL32" s="719"/>
      <c r="BM32" s="689">
        <v>97.1</v>
      </c>
      <c r="BN32" s="749"/>
      <c r="BO32" s="749"/>
      <c r="BP32" s="749"/>
      <c r="BQ32" s="750"/>
      <c r="BR32" s="752">
        <v>98.8</v>
      </c>
      <c r="BS32" s="719"/>
      <c r="BT32" s="719"/>
      <c r="BU32" s="719"/>
      <c r="BV32" s="719"/>
      <c r="BW32" s="719"/>
      <c r="BX32" s="689">
        <v>96.9</v>
      </c>
      <c r="BY32" s="749"/>
      <c r="BZ32" s="749"/>
      <c r="CA32" s="749"/>
      <c r="CB32" s="750"/>
      <c r="CD32" s="727"/>
      <c r="CE32" s="728"/>
      <c r="CF32" s="698" t="s">
        <v>313</v>
      </c>
      <c r="CG32" s="699"/>
      <c r="CH32" s="699"/>
      <c r="CI32" s="699"/>
      <c r="CJ32" s="699"/>
      <c r="CK32" s="699"/>
      <c r="CL32" s="699"/>
      <c r="CM32" s="699"/>
      <c r="CN32" s="699"/>
      <c r="CO32" s="699"/>
      <c r="CP32" s="699"/>
      <c r="CQ32" s="700"/>
      <c r="CR32" s="683" t="s">
        <v>231</v>
      </c>
      <c r="CS32" s="684"/>
      <c r="CT32" s="684"/>
      <c r="CU32" s="684"/>
      <c r="CV32" s="684"/>
      <c r="CW32" s="684"/>
      <c r="CX32" s="684"/>
      <c r="CY32" s="685"/>
      <c r="CZ32" s="688" t="s">
        <v>128</v>
      </c>
      <c r="DA32" s="717"/>
      <c r="DB32" s="717"/>
      <c r="DC32" s="721"/>
      <c r="DD32" s="692" t="s">
        <v>231</v>
      </c>
      <c r="DE32" s="684"/>
      <c r="DF32" s="684"/>
      <c r="DG32" s="684"/>
      <c r="DH32" s="684"/>
      <c r="DI32" s="684"/>
      <c r="DJ32" s="684"/>
      <c r="DK32" s="685"/>
      <c r="DL32" s="692" t="s">
        <v>231</v>
      </c>
      <c r="DM32" s="684"/>
      <c r="DN32" s="684"/>
      <c r="DO32" s="684"/>
      <c r="DP32" s="684"/>
      <c r="DQ32" s="684"/>
      <c r="DR32" s="684"/>
      <c r="DS32" s="684"/>
      <c r="DT32" s="684"/>
      <c r="DU32" s="684"/>
      <c r="DV32" s="685"/>
      <c r="DW32" s="688" t="s">
        <v>128</v>
      </c>
      <c r="DX32" s="717"/>
      <c r="DY32" s="717"/>
      <c r="DZ32" s="717"/>
      <c r="EA32" s="717"/>
      <c r="EB32" s="717"/>
      <c r="EC32" s="718"/>
    </row>
    <row r="33" spans="2:133" ht="11.25" customHeight="1" x14ac:dyDescent="0.2">
      <c r="B33" s="680" t="s">
        <v>314</v>
      </c>
      <c r="C33" s="681"/>
      <c r="D33" s="681"/>
      <c r="E33" s="681"/>
      <c r="F33" s="681"/>
      <c r="G33" s="681"/>
      <c r="H33" s="681"/>
      <c r="I33" s="681"/>
      <c r="J33" s="681"/>
      <c r="K33" s="681"/>
      <c r="L33" s="681"/>
      <c r="M33" s="681"/>
      <c r="N33" s="681"/>
      <c r="O33" s="681"/>
      <c r="P33" s="681"/>
      <c r="Q33" s="682"/>
      <c r="R33" s="683">
        <v>333626</v>
      </c>
      <c r="S33" s="684"/>
      <c r="T33" s="684"/>
      <c r="U33" s="684"/>
      <c r="V33" s="684"/>
      <c r="W33" s="684"/>
      <c r="X33" s="684"/>
      <c r="Y33" s="685"/>
      <c r="Z33" s="686">
        <v>5.5</v>
      </c>
      <c r="AA33" s="686"/>
      <c r="AB33" s="686"/>
      <c r="AC33" s="686"/>
      <c r="AD33" s="687" t="s">
        <v>231</v>
      </c>
      <c r="AE33" s="687"/>
      <c r="AF33" s="687"/>
      <c r="AG33" s="687"/>
      <c r="AH33" s="687"/>
      <c r="AI33" s="687"/>
      <c r="AJ33" s="687"/>
      <c r="AK33" s="687"/>
      <c r="AL33" s="688" t="s">
        <v>231</v>
      </c>
      <c r="AM33" s="689"/>
      <c r="AN33" s="689"/>
      <c r="AO33" s="690"/>
      <c r="AP33" s="744"/>
      <c r="AQ33" s="745"/>
      <c r="AR33" s="745"/>
      <c r="AS33" s="745"/>
      <c r="AT33" s="748"/>
      <c r="AU33" s="232"/>
      <c r="AV33" s="232"/>
      <c r="AW33" s="232"/>
      <c r="AX33" s="733" t="s">
        <v>315</v>
      </c>
      <c r="AY33" s="734"/>
      <c r="AZ33" s="734"/>
      <c r="BA33" s="734"/>
      <c r="BB33" s="734"/>
      <c r="BC33" s="734"/>
      <c r="BD33" s="734"/>
      <c r="BE33" s="734"/>
      <c r="BF33" s="735"/>
      <c r="BG33" s="753">
        <v>99.7</v>
      </c>
      <c r="BH33" s="754"/>
      <c r="BI33" s="754"/>
      <c r="BJ33" s="754"/>
      <c r="BK33" s="754"/>
      <c r="BL33" s="754"/>
      <c r="BM33" s="755">
        <v>98.8</v>
      </c>
      <c r="BN33" s="754"/>
      <c r="BO33" s="754"/>
      <c r="BP33" s="754"/>
      <c r="BQ33" s="756"/>
      <c r="BR33" s="753">
        <v>99.6</v>
      </c>
      <c r="BS33" s="754"/>
      <c r="BT33" s="754"/>
      <c r="BU33" s="754"/>
      <c r="BV33" s="754"/>
      <c r="BW33" s="754"/>
      <c r="BX33" s="755">
        <v>98.6</v>
      </c>
      <c r="BY33" s="754"/>
      <c r="BZ33" s="754"/>
      <c r="CA33" s="754"/>
      <c r="CB33" s="756"/>
      <c r="CD33" s="698" t="s">
        <v>316</v>
      </c>
      <c r="CE33" s="699"/>
      <c r="CF33" s="699"/>
      <c r="CG33" s="699"/>
      <c r="CH33" s="699"/>
      <c r="CI33" s="699"/>
      <c r="CJ33" s="699"/>
      <c r="CK33" s="699"/>
      <c r="CL33" s="699"/>
      <c r="CM33" s="699"/>
      <c r="CN33" s="699"/>
      <c r="CO33" s="699"/>
      <c r="CP33" s="699"/>
      <c r="CQ33" s="700"/>
      <c r="CR33" s="683">
        <v>2420950</v>
      </c>
      <c r="CS33" s="719"/>
      <c r="CT33" s="719"/>
      <c r="CU33" s="719"/>
      <c r="CV33" s="719"/>
      <c r="CW33" s="719"/>
      <c r="CX33" s="719"/>
      <c r="CY33" s="720"/>
      <c r="CZ33" s="688">
        <v>42.6</v>
      </c>
      <c r="DA33" s="717"/>
      <c r="DB33" s="717"/>
      <c r="DC33" s="721"/>
      <c r="DD33" s="692">
        <v>2163927</v>
      </c>
      <c r="DE33" s="719"/>
      <c r="DF33" s="719"/>
      <c r="DG33" s="719"/>
      <c r="DH33" s="719"/>
      <c r="DI33" s="719"/>
      <c r="DJ33" s="719"/>
      <c r="DK33" s="720"/>
      <c r="DL33" s="692">
        <v>1777697</v>
      </c>
      <c r="DM33" s="719"/>
      <c r="DN33" s="719"/>
      <c r="DO33" s="719"/>
      <c r="DP33" s="719"/>
      <c r="DQ33" s="719"/>
      <c r="DR33" s="719"/>
      <c r="DS33" s="719"/>
      <c r="DT33" s="719"/>
      <c r="DU33" s="719"/>
      <c r="DV33" s="720"/>
      <c r="DW33" s="688">
        <v>45.2</v>
      </c>
      <c r="DX33" s="717"/>
      <c r="DY33" s="717"/>
      <c r="DZ33" s="717"/>
      <c r="EA33" s="717"/>
      <c r="EB33" s="717"/>
      <c r="EC33" s="718"/>
    </row>
    <row r="34" spans="2:133" ht="11.25" customHeight="1" x14ac:dyDescent="0.2">
      <c r="B34" s="680" t="s">
        <v>317</v>
      </c>
      <c r="C34" s="681"/>
      <c r="D34" s="681"/>
      <c r="E34" s="681"/>
      <c r="F34" s="681"/>
      <c r="G34" s="681"/>
      <c r="H34" s="681"/>
      <c r="I34" s="681"/>
      <c r="J34" s="681"/>
      <c r="K34" s="681"/>
      <c r="L34" s="681"/>
      <c r="M34" s="681"/>
      <c r="N34" s="681"/>
      <c r="O34" s="681"/>
      <c r="P34" s="681"/>
      <c r="Q34" s="682"/>
      <c r="R34" s="683">
        <v>16782</v>
      </c>
      <c r="S34" s="684"/>
      <c r="T34" s="684"/>
      <c r="U34" s="684"/>
      <c r="V34" s="684"/>
      <c r="W34" s="684"/>
      <c r="X34" s="684"/>
      <c r="Y34" s="685"/>
      <c r="Z34" s="686">
        <v>0.3</v>
      </c>
      <c r="AA34" s="686"/>
      <c r="AB34" s="686"/>
      <c r="AC34" s="686"/>
      <c r="AD34" s="687">
        <v>13645</v>
      </c>
      <c r="AE34" s="687"/>
      <c r="AF34" s="687"/>
      <c r="AG34" s="687"/>
      <c r="AH34" s="687"/>
      <c r="AI34" s="687"/>
      <c r="AJ34" s="687"/>
      <c r="AK34" s="687"/>
      <c r="AL34" s="688">
        <v>0.4</v>
      </c>
      <c r="AM34" s="689"/>
      <c r="AN34" s="689"/>
      <c r="AO34" s="690"/>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98" t="s">
        <v>318</v>
      </c>
      <c r="CE34" s="699"/>
      <c r="CF34" s="699"/>
      <c r="CG34" s="699"/>
      <c r="CH34" s="699"/>
      <c r="CI34" s="699"/>
      <c r="CJ34" s="699"/>
      <c r="CK34" s="699"/>
      <c r="CL34" s="699"/>
      <c r="CM34" s="699"/>
      <c r="CN34" s="699"/>
      <c r="CO34" s="699"/>
      <c r="CP34" s="699"/>
      <c r="CQ34" s="700"/>
      <c r="CR34" s="683">
        <v>910652</v>
      </c>
      <c r="CS34" s="684"/>
      <c r="CT34" s="684"/>
      <c r="CU34" s="684"/>
      <c r="CV34" s="684"/>
      <c r="CW34" s="684"/>
      <c r="CX34" s="684"/>
      <c r="CY34" s="685"/>
      <c r="CZ34" s="688">
        <v>16</v>
      </c>
      <c r="DA34" s="717"/>
      <c r="DB34" s="717"/>
      <c r="DC34" s="721"/>
      <c r="DD34" s="692">
        <v>797130</v>
      </c>
      <c r="DE34" s="684"/>
      <c r="DF34" s="684"/>
      <c r="DG34" s="684"/>
      <c r="DH34" s="684"/>
      <c r="DI34" s="684"/>
      <c r="DJ34" s="684"/>
      <c r="DK34" s="685"/>
      <c r="DL34" s="692">
        <v>673161</v>
      </c>
      <c r="DM34" s="684"/>
      <c r="DN34" s="684"/>
      <c r="DO34" s="684"/>
      <c r="DP34" s="684"/>
      <c r="DQ34" s="684"/>
      <c r="DR34" s="684"/>
      <c r="DS34" s="684"/>
      <c r="DT34" s="684"/>
      <c r="DU34" s="684"/>
      <c r="DV34" s="685"/>
      <c r="DW34" s="688">
        <v>17.100000000000001</v>
      </c>
      <c r="DX34" s="717"/>
      <c r="DY34" s="717"/>
      <c r="DZ34" s="717"/>
      <c r="EA34" s="717"/>
      <c r="EB34" s="717"/>
      <c r="EC34" s="718"/>
    </row>
    <row r="35" spans="2:133" ht="11.25" customHeight="1" x14ac:dyDescent="0.2">
      <c r="B35" s="680" t="s">
        <v>319</v>
      </c>
      <c r="C35" s="681"/>
      <c r="D35" s="681"/>
      <c r="E35" s="681"/>
      <c r="F35" s="681"/>
      <c r="G35" s="681"/>
      <c r="H35" s="681"/>
      <c r="I35" s="681"/>
      <c r="J35" s="681"/>
      <c r="K35" s="681"/>
      <c r="L35" s="681"/>
      <c r="M35" s="681"/>
      <c r="N35" s="681"/>
      <c r="O35" s="681"/>
      <c r="P35" s="681"/>
      <c r="Q35" s="682"/>
      <c r="R35" s="683">
        <v>37344</v>
      </c>
      <c r="S35" s="684"/>
      <c r="T35" s="684"/>
      <c r="U35" s="684"/>
      <c r="V35" s="684"/>
      <c r="W35" s="684"/>
      <c r="X35" s="684"/>
      <c r="Y35" s="685"/>
      <c r="Z35" s="686">
        <v>0.6</v>
      </c>
      <c r="AA35" s="686"/>
      <c r="AB35" s="686"/>
      <c r="AC35" s="686"/>
      <c r="AD35" s="687" t="s">
        <v>128</v>
      </c>
      <c r="AE35" s="687"/>
      <c r="AF35" s="687"/>
      <c r="AG35" s="687"/>
      <c r="AH35" s="687"/>
      <c r="AI35" s="687"/>
      <c r="AJ35" s="687"/>
      <c r="AK35" s="687"/>
      <c r="AL35" s="688" t="s">
        <v>128</v>
      </c>
      <c r="AM35" s="689"/>
      <c r="AN35" s="689"/>
      <c r="AO35" s="690"/>
      <c r="AP35" s="235"/>
      <c r="AQ35" s="662" t="s">
        <v>320</v>
      </c>
      <c r="AR35" s="663"/>
      <c r="AS35" s="663"/>
      <c r="AT35" s="663"/>
      <c r="AU35" s="663"/>
      <c r="AV35" s="663"/>
      <c r="AW35" s="663"/>
      <c r="AX35" s="663"/>
      <c r="AY35" s="663"/>
      <c r="AZ35" s="663"/>
      <c r="BA35" s="663"/>
      <c r="BB35" s="663"/>
      <c r="BC35" s="663"/>
      <c r="BD35" s="663"/>
      <c r="BE35" s="663"/>
      <c r="BF35" s="664"/>
      <c r="BG35" s="662" t="s">
        <v>321</v>
      </c>
      <c r="BH35" s="663"/>
      <c r="BI35" s="663"/>
      <c r="BJ35" s="663"/>
      <c r="BK35" s="663"/>
      <c r="BL35" s="663"/>
      <c r="BM35" s="663"/>
      <c r="BN35" s="663"/>
      <c r="BO35" s="663"/>
      <c r="BP35" s="663"/>
      <c r="BQ35" s="663"/>
      <c r="BR35" s="663"/>
      <c r="BS35" s="663"/>
      <c r="BT35" s="663"/>
      <c r="BU35" s="663"/>
      <c r="BV35" s="663"/>
      <c r="BW35" s="663"/>
      <c r="BX35" s="663"/>
      <c r="BY35" s="663"/>
      <c r="BZ35" s="663"/>
      <c r="CA35" s="663"/>
      <c r="CB35" s="664"/>
      <c r="CD35" s="698" t="s">
        <v>322</v>
      </c>
      <c r="CE35" s="699"/>
      <c r="CF35" s="699"/>
      <c r="CG35" s="699"/>
      <c r="CH35" s="699"/>
      <c r="CI35" s="699"/>
      <c r="CJ35" s="699"/>
      <c r="CK35" s="699"/>
      <c r="CL35" s="699"/>
      <c r="CM35" s="699"/>
      <c r="CN35" s="699"/>
      <c r="CO35" s="699"/>
      <c r="CP35" s="699"/>
      <c r="CQ35" s="700"/>
      <c r="CR35" s="683">
        <v>32447</v>
      </c>
      <c r="CS35" s="719"/>
      <c r="CT35" s="719"/>
      <c r="CU35" s="719"/>
      <c r="CV35" s="719"/>
      <c r="CW35" s="719"/>
      <c r="CX35" s="719"/>
      <c r="CY35" s="720"/>
      <c r="CZ35" s="688">
        <v>0.6</v>
      </c>
      <c r="DA35" s="717"/>
      <c r="DB35" s="717"/>
      <c r="DC35" s="721"/>
      <c r="DD35" s="692">
        <v>30283</v>
      </c>
      <c r="DE35" s="719"/>
      <c r="DF35" s="719"/>
      <c r="DG35" s="719"/>
      <c r="DH35" s="719"/>
      <c r="DI35" s="719"/>
      <c r="DJ35" s="719"/>
      <c r="DK35" s="720"/>
      <c r="DL35" s="692">
        <v>30283</v>
      </c>
      <c r="DM35" s="719"/>
      <c r="DN35" s="719"/>
      <c r="DO35" s="719"/>
      <c r="DP35" s="719"/>
      <c r="DQ35" s="719"/>
      <c r="DR35" s="719"/>
      <c r="DS35" s="719"/>
      <c r="DT35" s="719"/>
      <c r="DU35" s="719"/>
      <c r="DV35" s="720"/>
      <c r="DW35" s="688">
        <v>0.8</v>
      </c>
      <c r="DX35" s="717"/>
      <c r="DY35" s="717"/>
      <c r="DZ35" s="717"/>
      <c r="EA35" s="717"/>
      <c r="EB35" s="717"/>
      <c r="EC35" s="718"/>
    </row>
    <row r="36" spans="2:133" ht="11.25" customHeight="1" x14ac:dyDescent="0.2">
      <c r="B36" s="680" t="s">
        <v>323</v>
      </c>
      <c r="C36" s="681"/>
      <c r="D36" s="681"/>
      <c r="E36" s="681"/>
      <c r="F36" s="681"/>
      <c r="G36" s="681"/>
      <c r="H36" s="681"/>
      <c r="I36" s="681"/>
      <c r="J36" s="681"/>
      <c r="K36" s="681"/>
      <c r="L36" s="681"/>
      <c r="M36" s="681"/>
      <c r="N36" s="681"/>
      <c r="O36" s="681"/>
      <c r="P36" s="681"/>
      <c r="Q36" s="682"/>
      <c r="R36" s="683">
        <v>103124</v>
      </c>
      <c r="S36" s="684"/>
      <c r="T36" s="684"/>
      <c r="U36" s="684"/>
      <c r="V36" s="684"/>
      <c r="W36" s="684"/>
      <c r="X36" s="684"/>
      <c r="Y36" s="685"/>
      <c r="Z36" s="686">
        <v>1.7</v>
      </c>
      <c r="AA36" s="686"/>
      <c r="AB36" s="686"/>
      <c r="AC36" s="686"/>
      <c r="AD36" s="687" t="s">
        <v>231</v>
      </c>
      <c r="AE36" s="687"/>
      <c r="AF36" s="687"/>
      <c r="AG36" s="687"/>
      <c r="AH36" s="687"/>
      <c r="AI36" s="687"/>
      <c r="AJ36" s="687"/>
      <c r="AK36" s="687"/>
      <c r="AL36" s="688" t="s">
        <v>128</v>
      </c>
      <c r="AM36" s="689"/>
      <c r="AN36" s="689"/>
      <c r="AO36" s="690"/>
      <c r="AP36" s="235"/>
      <c r="AQ36" s="757" t="s">
        <v>324</v>
      </c>
      <c r="AR36" s="758"/>
      <c r="AS36" s="758"/>
      <c r="AT36" s="758"/>
      <c r="AU36" s="758"/>
      <c r="AV36" s="758"/>
      <c r="AW36" s="758"/>
      <c r="AX36" s="758"/>
      <c r="AY36" s="759"/>
      <c r="AZ36" s="672">
        <v>714673</v>
      </c>
      <c r="BA36" s="673"/>
      <c r="BB36" s="673"/>
      <c r="BC36" s="673"/>
      <c r="BD36" s="673"/>
      <c r="BE36" s="673"/>
      <c r="BF36" s="760"/>
      <c r="BG36" s="694" t="s">
        <v>325</v>
      </c>
      <c r="BH36" s="695"/>
      <c r="BI36" s="695"/>
      <c r="BJ36" s="695"/>
      <c r="BK36" s="695"/>
      <c r="BL36" s="695"/>
      <c r="BM36" s="695"/>
      <c r="BN36" s="695"/>
      <c r="BO36" s="695"/>
      <c r="BP36" s="695"/>
      <c r="BQ36" s="695"/>
      <c r="BR36" s="695"/>
      <c r="BS36" s="695"/>
      <c r="BT36" s="695"/>
      <c r="BU36" s="696"/>
      <c r="BV36" s="672">
        <v>76275</v>
      </c>
      <c r="BW36" s="673"/>
      <c r="BX36" s="673"/>
      <c r="BY36" s="673"/>
      <c r="BZ36" s="673"/>
      <c r="CA36" s="673"/>
      <c r="CB36" s="760"/>
      <c r="CD36" s="698" t="s">
        <v>326</v>
      </c>
      <c r="CE36" s="699"/>
      <c r="CF36" s="699"/>
      <c r="CG36" s="699"/>
      <c r="CH36" s="699"/>
      <c r="CI36" s="699"/>
      <c r="CJ36" s="699"/>
      <c r="CK36" s="699"/>
      <c r="CL36" s="699"/>
      <c r="CM36" s="699"/>
      <c r="CN36" s="699"/>
      <c r="CO36" s="699"/>
      <c r="CP36" s="699"/>
      <c r="CQ36" s="700"/>
      <c r="CR36" s="683">
        <v>688352</v>
      </c>
      <c r="CS36" s="684"/>
      <c r="CT36" s="684"/>
      <c r="CU36" s="684"/>
      <c r="CV36" s="684"/>
      <c r="CW36" s="684"/>
      <c r="CX36" s="684"/>
      <c r="CY36" s="685"/>
      <c r="CZ36" s="688">
        <v>12.1</v>
      </c>
      <c r="DA36" s="717"/>
      <c r="DB36" s="717"/>
      <c r="DC36" s="721"/>
      <c r="DD36" s="692">
        <v>631320</v>
      </c>
      <c r="DE36" s="684"/>
      <c r="DF36" s="684"/>
      <c r="DG36" s="684"/>
      <c r="DH36" s="684"/>
      <c r="DI36" s="684"/>
      <c r="DJ36" s="684"/>
      <c r="DK36" s="685"/>
      <c r="DL36" s="692">
        <v>542585</v>
      </c>
      <c r="DM36" s="684"/>
      <c r="DN36" s="684"/>
      <c r="DO36" s="684"/>
      <c r="DP36" s="684"/>
      <c r="DQ36" s="684"/>
      <c r="DR36" s="684"/>
      <c r="DS36" s="684"/>
      <c r="DT36" s="684"/>
      <c r="DU36" s="684"/>
      <c r="DV36" s="685"/>
      <c r="DW36" s="688">
        <v>13.8</v>
      </c>
      <c r="DX36" s="717"/>
      <c r="DY36" s="717"/>
      <c r="DZ36" s="717"/>
      <c r="EA36" s="717"/>
      <c r="EB36" s="717"/>
      <c r="EC36" s="718"/>
    </row>
    <row r="37" spans="2:133" ht="11.25" customHeight="1" x14ac:dyDescent="0.2">
      <c r="B37" s="680" t="s">
        <v>327</v>
      </c>
      <c r="C37" s="681"/>
      <c r="D37" s="681"/>
      <c r="E37" s="681"/>
      <c r="F37" s="681"/>
      <c r="G37" s="681"/>
      <c r="H37" s="681"/>
      <c r="I37" s="681"/>
      <c r="J37" s="681"/>
      <c r="K37" s="681"/>
      <c r="L37" s="681"/>
      <c r="M37" s="681"/>
      <c r="N37" s="681"/>
      <c r="O37" s="681"/>
      <c r="P37" s="681"/>
      <c r="Q37" s="682"/>
      <c r="R37" s="683">
        <v>416030</v>
      </c>
      <c r="S37" s="684"/>
      <c r="T37" s="684"/>
      <c r="U37" s="684"/>
      <c r="V37" s="684"/>
      <c r="W37" s="684"/>
      <c r="X37" s="684"/>
      <c r="Y37" s="685"/>
      <c r="Z37" s="686">
        <v>6.9</v>
      </c>
      <c r="AA37" s="686"/>
      <c r="AB37" s="686"/>
      <c r="AC37" s="686"/>
      <c r="AD37" s="687" t="s">
        <v>231</v>
      </c>
      <c r="AE37" s="687"/>
      <c r="AF37" s="687"/>
      <c r="AG37" s="687"/>
      <c r="AH37" s="687"/>
      <c r="AI37" s="687"/>
      <c r="AJ37" s="687"/>
      <c r="AK37" s="687"/>
      <c r="AL37" s="688" t="s">
        <v>231</v>
      </c>
      <c r="AM37" s="689"/>
      <c r="AN37" s="689"/>
      <c r="AO37" s="690"/>
      <c r="AQ37" s="761" t="s">
        <v>328</v>
      </c>
      <c r="AR37" s="762"/>
      <c r="AS37" s="762"/>
      <c r="AT37" s="762"/>
      <c r="AU37" s="762"/>
      <c r="AV37" s="762"/>
      <c r="AW37" s="762"/>
      <c r="AX37" s="762"/>
      <c r="AY37" s="763"/>
      <c r="AZ37" s="683">
        <v>230000</v>
      </c>
      <c r="BA37" s="684"/>
      <c r="BB37" s="684"/>
      <c r="BC37" s="684"/>
      <c r="BD37" s="719"/>
      <c r="BE37" s="719"/>
      <c r="BF37" s="750"/>
      <c r="BG37" s="698" t="s">
        <v>329</v>
      </c>
      <c r="BH37" s="699"/>
      <c r="BI37" s="699"/>
      <c r="BJ37" s="699"/>
      <c r="BK37" s="699"/>
      <c r="BL37" s="699"/>
      <c r="BM37" s="699"/>
      <c r="BN37" s="699"/>
      <c r="BO37" s="699"/>
      <c r="BP37" s="699"/>
      <c r="BQ37" s="699"/>
      <c r="BR37" s="699"/>
      <c r="BS37" s="699"/>
      <c r="BT37" s="699"/>
      <c r="BU37" s="700"/>
      <c r="BV37" s="683">
        <v>76275</v>
      </c>
      <c r="BW37" s="684"/>
      <c r="BX37" s="684"/>
      <c r="BY37" s="684"/>
      <c r="BZ37" s="684"/>
      <c r="CA37" s="684"/>
      <c r="CB37" s="693"/>
      <c r="CD37" s="698" t="s">
        <v>330</v>
      </c>
      <c r="CE37" s="699"/>
      <c r="CF37" s="699"/>
      <c r="CG37" s="699"/>
      <c r="CH37" s="699"/>
      <c r="CI37" s="699"/>
      <c r="CJ37" s="699"/>
      <c r="CK37" s="699"/>
      <c r="CL37" s="699"/>
      <c r="CM37" s="699"/>
      <c r="CN37" s="699"/>
      <c r="CO37" s="699"/>
      <c r="CP37" s="699"/>
      <c r="CQ37" s="700"/>
      <c r="CR37" s="683">
        <v>173903</v>
      </c>
      <c r="CS37" s="719"/>
      <c r="CT37" s="719"/>
      <c r="CU37" s="719"/>
      <c r="CV37" s="719"/>
      <c r="CW37" s="719"/>
      <c r="CX37" s="719"/>
      <c r="CY37" s="720"/>
      <c r="CZ37" s="688">
        <v>3.1</v>
      </c>
      <c r="DA37" s="717"/>
      <c r="DB37" s="717"/>
      <c r="DC37" s="721"/>
      <c r="DD37" s="692">
        <v>166229</v>
      </c>
      <c r="DE37" s="719"/>
      <c r="DF37" s="719"/>
      <c r="DG37" s="719"/>
      <c r="DH37" s="719"/>
      <c r="DI37" s="719"/>
      <c r="DJ37" s="719"/>
      <c r="DK37" s="720"/>
      <c r="DL37" s="692">
        <v>159658</v>
      </c>
      <c r="DM37" s="719"/>
      <c r="DN37" s="719"/>
      <c r="DO37" s="719"/>
      <c r="DP37" s="719"/>
      <c r="DQ37" s="719"/>
      <c r="DR37" s="719"/>
      <c r="DS37" s="719"/>
      <c r="DT37" s="719"/>
      <c r="DU37" s="719"/>
      <c r="DV37" s="720"/>
      <c r="DW37" s="688">
        <v>4.0999999999999996</v>
      </c>
      <c r="DX37" s="717"/>
      <c r="DY37" s="717"/>
      <c r="DZ37" s="717"/>
      <c r="EA37" s="717"/>
      <c r="EB37" s="717"/>
      <c r="EC37" s="718"/>
    </row>
    <row r="38" spans="2:133" ht="11.25" customHeight="1" x14ac:dyDescent="0.2">
      <c r="B38" s="680" t="s">
        <v>331</v>
      </c>
      <c r="C38" s="681"/>
      <c r="D38" s="681"/>
      <c r="E38" s="681"/>
      <c r="F38" s="681"/>
      <c r="G38" s="681"/>
      <c r="H38" s="681"/>
      <c r="I38" s="681"/>
      <c r="J38" s="681"/>
      <c r="K38" s="681"/>
      <c r="L38" s="681"/>
      <c r="M38" s="681"/>
      <c r="N38" s="681"/>
      <c r="O38" s="681"/>
      <c r="P38" s="681"/>
      <c r="Q38" s="682"/>
      <c r="R38" s="683">
        <v>74534</v>
      </c>
      <c r="S38" s="684"/>
      <c r="T38" s="684"/>
      <c r="U38" s="684"/>
      <c r="V38" s="684"/>
      <c r="W38" s="684"/>
      <c r="X38" s="684"/>
      <c r="Y38" s="685"/>
      <c r="Z38" s="686">
        <v>1.2</v>
      </c>
      <c r="AA38" s="686"/>
      <c r="AB38" s="686"/>
      <c r="AC38" s="686"/>
      <c r="AD38" s="687">
        <v>23</v>
      </c>
      <c r="AE38" s="687"/>
      <c r="AF38" s="687"/>
      <c r="AG38" s="687"/>
      <c r="AH38" s="687"/>
      <c r="AI38" s="687"/>
      <c r="AJ38" s="687"/>
      <c r="AK38" s="687"/>
      <c r="AL38" s="688">
        <v>0</v>
      </c>
      <c r="AM38" s="689"/>
      <c r="AN38" s="689"/>
      <c r="AO38" s="690"/>
      <c r="AQ38" s="761" t="s">
        <v>332</v>
      </c>
      <c r="AR38" s="762"/>
      <c r="AS38" s="762"/>
      <c r="AT38" s="762"/>
      <c r="AU38" s="762"/>
      <c r="AV38" s="762"/>
      <c r="AW38" s="762"/>
      <c r="AX38" s="762"/>
      <c r="AY38" s="763"/>
      <c r="AZ38" s="683">
        <v>17000</v>
      </c>
      <c r="BA38" s="684"/>
      <c r="BB38" s="684"/>
      <c r="BC38" s="684"/>
      <c r="BD38" s="719"/>
      <c r="BE38" s="719"/>
      <c r="BF38" s="750"/>
      <c r="BG38" s="698" t="s">
        <v>333</v>
      </c>
      <c r="BH38" s="699"/>
      <c r="BI38" s="699"/>
      <c r="BJ38" s="699"/>
      <c r="BK38" s="699"/>
      <c r="BL38" s="699"/>
      <c r="BM38" s="699"/>
      <c r="BN38" s="699"/>
      <c r="BO38" s="699"/>
      <c r="BP38" s="699"/>
      <c r="BQ38" s="699"/>
      <c r="BR38" s="699"/>
      <c r="BS38" s="699"/>
      <c r="BT38" s="699"/>
      <c r="BU38" s="700"/>
      <c r="BV38" s="683">
        <v>2289</v>
      </c>
      <c r="BW38" s="684"/>
      <c r="BX38" s="684"/>
      <c r="BY38" s="684"/>
      <c r="BZ38" s="684"/>
      <c r="CA38" s="684"/>
      <c r="CB38" s="693"/>
      <c r="CD38" s="698" t="s">
        <v>334</v>
      </c>
      <c r="CE38" s="699"/>
      <c r="CF38" s="699"/>
      <c r="CG38" s="699"/>
      <c r="CH38" s="699"/>
      <c r="CI38" s="699"/>
      <c r="CJ38" s="699"/>
      <c r="CK38" s="699"/>
      <c r="CL38" s="699"/>
      <c r="CM38" s="699"/>
      <c r="CN38" s="699"/>
      <c r="CO38" s="699"/>
      <c r="CP38" s="699"/>
      <c r="CQ38" s="700"/>
      <c r="CR38" s="683">
        <v>697673</v>
      </c>
      <c r="CS38" s="684"/>
      <c r="CT38" s="684"/>
      <c r="CU38" s="684"/>
      <c r="CV38" s="684"/>
      <c r="CW38" s="684"/>
      <c r="CX38" s="684"/>
      <c r="CY38" s="685"/>
      <c r="CZ38" s="688">
        <v>12.3</v>
      </c>
      <c r="DA38" s="717"/>
      <c r="DB38" s="717"/>
      <c r="DC38" s="721"/>
      <c r="DD38" s="692">
        <v>624404</v>
      </c>
      <c r="DE38" s="684"/>
      <c r="DF38" s="684"/>
      <c r="DG38" s="684"/>
      <c r="DH38" s="684"/>
      <c r="DI38" s="684"/>
      <c r="DJ38" s="684"/>
      <c r="DK38" s="685"/>
      <c r="DL38" s="692">
        <v>511668</v>
      </c>
      <c r="DM38" s="684"/>
      <c r="DN38" s="684"/>
      <c r="DO38" s="684"/>
      <c r="DP38" s="684"/>
      <c r="DQ38" s="684"/>
      <c r="DR38" s="684"/>
      <c r="DS38" s="684"/>
      <c r="DT38" s="684"/>
      <c r="DU38" s="684"/>
      <c r="DV38" s="685"/>
      <c r="DW38" s="688">
        <v>13</v>
      </c>
      <c r="DX38" s="717"/>
      <c r="DY38" s="717"/>
      <c r="DZ38" s="717"/>
      <c r="EA38" s="717"/>
      <c r="EB38" s="717"/>
      <c r="EC38" s="718"/>
    </row>
    <row r="39" spans="2:133" ht="11.25" customHeight="1" x14ac:dyDescent="0.2">
      <c r="B39" s="680" t="s">
        <v>335</v>
      </c>
      <c r="C39" s="681"/>
      <c r="D39" s="681"/>
      <c r="E39" s="681"/>
      <c r="F39" s="681"/>
      <c r="G39" s="681"/>
      <c r="H39" s="681"/>
      <c r="I39" s="681"/>
      <c r="J39" s="681"/>
      <c r="K39" s="681"/>
      <c r="L39" s="681"/>
      <c r="M39" s="681"/>
      <c r="N39" s="681"/>
      <c r="O39" s="681"/>
      <c r="P39" s="681"/>
      <c r="Q39" s="682"/>
      <c r="R39" s="683">
        <v>624000</v>
      </c>
      <c r="S39" s="684"/>
      <c r="T39" s="684"/>
      <c r="U39" s="684"/>
      <c r="V39" s="684"/>
      <c r="W39" s="684"/>
      <c r="X39" s="684"/>
      <c r="Y39" s="685"/>
      <c r="Z39" s="686">
        <v>10.4</v>
      </c>
      <c r="AA39" s="686"/>
      <c r="AB39" s="686"/>
      <c r="AC39" s="686"/>
      <c r="AD39" s="687" t="s">
        <v>128</v>
      </c>
      <c r="AE39" s="687"/>
      <c r="AF39" s="687"/>
      <c r="AG39" s="687"/>
      <c r="AH39" s="687"/>
      <c r="AI39" s="687"/>
      <c r="AJ39" s="687"/>
      <c r="AK39" s="687"/>
      <c r="AL39" s="688" t="s">
        <v>128</v>
      </c>
      <c r="AM39" s="689"/>
      <c r="AN39" s="689"/>
      <c r="AO39" s="690"/>
      <c r="AQ39" s="761" t="s">
        <v>336</v>
      </c>
      <c r="AR39" s="762"/>
      <c r="AS39" s="762"/>
      <c r="AT39" s="762"/>
      <c r="AU39" s="762"/>
      <c r="AV39" s="762"/>
      <c r="AW39" s="762"/>
      <c r="AX39" s="762"/>
      <c r="AY39" s="763"/>
      <c r="AZ39" s="683" t="s">
        <v>231</v>
      </c>
      <c r="BA39" s="684"/>
      <c r="BB39" s="684"/>
      <c r="BC39" s="684"/>
      <c r="BD39" s="719"/>
      <c r="BE39" s="719"/>
      <c r="BF39" s="750"/>
      <c r="BG39" s="698" t="s">
        <v>337</v>
      </c>
      <c r="BH39" s="699"/>
      <c r="BI39" s="699"/>
      <c r="BJ39" s="699"/>
      <c r="BK39" s="699"/>
      <c r="BL39" s="699"/>
      <c r="BM39" s="699"/>
      <c r="BN39" s="699"/>
      <c r="BO39" s="699"/>
      <c r="BP39" s="699"/>
      <c r="BQ39" s="699"/>
      <c r="BR39" s="699"/>
      <c r="BS39" s="699"/>
      <c r="BT39" s="699"/>
      <c r="BU39" s="700"/>
      <c r="BV39" s="683">
        <v>3717</v>
      </c>
      <c r="BW39" s="684"/>
      <c r="BX39" s="684"/>
      <c r="BY39" s="684"/>
      <c r="BZ39" s="684"/>
      <c r="CA39" s="684"/>
      <c r="CB39" s="693"/>
      <c r="CD39" s="698" t="s">
        <v>338</v>
      </c>
      <c r="CE39" s="699"/>
      <c r="CF39" s="699"/>
      <c r="CG39" s="699"/>
      <c r="CH39" s="699"/>
      <c r="CI39" s="699"/>
      <c r="CJ39" s="699"/>
      <c r="CK39" s="699"/>
      <c r="CL39" s="699"/>
      <c r="CM39" s="699"/>
      <c r="CN39" s="699"/>
      <c r="CO39" s="699"/>
      <c r="CP39" s="699"/>
      <c r="CQ39" s="700"/>
      <c r="CR39" s="683">
        <v>61466</v>
      </c>
      <c r="CS39" s="719"/>
      <c r="CT39" s="719"/>
      <c r="CU39" s="719"/>
      <c r="CV39" s="719"/>
      <c r="CW39" s="719"/>
      <c r="CX39" s="719"/>
      <c r="CY39" s="720"/>
      <c r="CZ39" s="688">
        <v>1.1000000000000001</v>
      </c>
      <c r="DA39" s="717"/>
      <c r="DB39" s="717"/>
      <c r="DC39" s="721"/>
      <c r="DD39" s="692">
        <v>60790</v>
      </c>
      <c r="DE39" s="719"/>
      <c r="DF39" s="719"/>
      <c r="DG39" s="719"/>
      <c r="DH39" s="719"/>
      <c r="DI39" s="719"/>
      <c r="DJ39" s="719"/>
      <c r="DK39" s="720"/>
      <c r="DL39" s="692" t="s">
        <v>128</v>
      </c>
      <c r="DM39" s="719"/>
      <c r="DN39" s="719"/>
      <c r="DO39" s="719"/>
      <c r="DP39" s="719"/>
      <c r="DQ39" s="719"/>
      <c r="DR39" s="719"/>
      <c r="DS39" s="719"/>
      <c r="DT39" s="719"/>
      <c r="DU39" s="719"/>
      <c r="DV39" s="720"/>
      <c r="DW39" s="688" t="s">
        <v>128</v>
      </c>
      <c r="DX39" s="717"/>
      <c r="DY39" s="717"/>
      <c r="DZ39" s="717"/>
      <c r="EA39" s="717"/>
      <c r="EB39" s="717"/>
      <c r="EC39" s="718"/>
    </row>
    <row r="40" spans="2:133" ht="11.25" customHeight="1" x14ac:dyDescent="0.2">
      <c r="B40" s="680" t="s">
        <v>339</v>
      </c>
      <c r="C40" s="681"/>
      <c r="D40" s="681"/>
      <c r="E40" s="681"/>
      <c r="F40" s="681"/>
      <c r="G40" s="681"/>
      <c r="H40" s="681"/>
      <c r="I40" s="681"/>
      <c r="J40" s="681"/>
      <c r="K40" s="681"/>
      <c r="L40" s="681"/>
      <c r="M40" s="681"/>
      <c r="N40" s="681"/>
      <c r="O40" s="681"/>
      <c r="P40" s="681"/>
      <c r="Q40" s="682"/>
      <c r="R40" s="683" t="s">
        <v>231</v>
      </c>
      <c r="S40" s="684"/>
      <c r="T40" s="684"/>
      <c r="U40" s="684"/>
      <c r="V40" s="684"/>
      <c r="W40" s="684"/>
      <c r="X40" s="684"/>
      <c r="Y40" s="685"/>
      <c r="Z40" s="686" t="s">
        <v>128</v>
      </c>
      <c r="AA40" s="686"/>
      <c r="AB40" s="686"/>
      <c r="AC40" s="686"/>
      <c r="AD40" s="687" t="s">
        <v>231</v>
      </c>
      <c r="AE40" s="687"/>
      <c r="AF40" s="687"/>
      <c r="AG40" s="687"/>
      <c r="AH40" s="687"/>
      <c r="AI40" s="687"/>
      <c r="AJ40" s="687"/>
      <c r="AK40" s="687"/>
      <c r="AL40" s="688" t="s">
        <v>128</v>
      </c>
      <c r="AM40" s="689"/>
      <c r="AN40" s="689"/>
      <c r="AO40" s="690"/>
      <c r="AQ40" s="761" t="s">
        <v>340</v>
      </c>
      <c r="AR40" s="762"/>
      <c r="AS40" s="762"/>
      <c r="AT40" s="762"/>
      <c r="AU40" s="762"/>
      <c r="AV40" s="762"/>
      <c r="AW40" s="762"/>
      <c r="AX40" s="762"/>
      <c r="AY40" s="763"/>
      <c r="AZ40" s="683" t="s">
        <v>128</v>
      </c>
      <c r="BA40" s="684"/>
      <c r="BB40" s="684"/>
      <c r="BC40" s="684"/>
      <c r="BD40" s="719"/>
      <c r="BE40" s="719"/>
      <c r="BF40" s="750"/>
      <c r="BG40" s="764" t="s">
        <v>341</v>
      </c>
      <c r="BH40" s="765"/>
      <c r="BI40" s="765"/>
      <c r="BJ40" s="765"/>
      <c r="BK40" s="765"/>
      <c r="BL40" s="236"/>
      <c r="BM40" s="699" t="s">
        <v>342</v>
      </c>
      <c r="BN40" s="699"/>
      <c r="BO40" s="699"/>
      <c r="BP40" s="699"/>
      <c r="BQ40" s="699"/>
      <c r="BR40" s="699"/>
      <c r="BS40" s="699"/>
      <c r="BT40" s="699"/>
      <c r="BU40" s="700"/>
      <c r="BV40" s="683">
        <v>88</v>
      </c>
      <c r="BW40" s="684"/>
      <c r="BX40" s="684"/>
      <c r="BY40" s="684"/>
      <c r="BZ40" s="684"/>
      <c r="CA40" s="684"/>
      <c r="CB40" s="693"/>
      <c r="CD40" s="698" t="s">
        <v>343</v>
      </c>
      <c r="CE40" s="699"/>
      <c r="CF40" s="699"/>
      <c r="CG40" s="699"/>
      <c r="CH40" s="699"/>
      <c r="CI40" s="699"/>
      <c r="CJ40" s="699"/>
      <c r="CK40" s="699"/>
      <c r="CL40" s="699"/>
      <c r="CM40" s="699"/>
      <c r="CN40" s="699"/>
      <c r="CO40" s="699"/>
      <c r="CP40" s="699"/>
      <c r="CQ40" s="700"/>
      <c r="CR40" s="683">
        <v>30360</v>
      </c>
      <c r="CS40" s="684"/>
      <c r="CT40" s="684"/>
      <c r="CU40" s="684"/>
      <c r="CV40" s="684"/>
      <c r="CW40" s="684"/>
      <c r="CX40" s="684"/>
      <c r="CY40" s="685"/>
      <c r="CZ40" s="688">
        <v>0.5</v>
      </c>
      <c r="DA40" s="717"/>
      <c r="DB40" s="717"/>
      <c r="DC40" s="721"/>
      <c r="DD40" s="692">
        <v>20000</v>
      </c>
      <c r="DE40" s="684"/>
      <c r="DF40" s="684"/>
      <c r="DG40" s="684"/>
      <c r="DH40" s="684"/>
      <c r="DI40" s="684"/>
      <c r="DJ40" s="684"/>
      <c r="DK40" s="685"/>
      <c r="DL40" s="692">
        <v>20000</v>
      </c>
      <c r="DM40" s="684"/>
      <c r="DN40" s="684"/>
      <c r="DO40" s="684"/>
      <c r="DP40" s="684"/>
      <c r="DQ40" s="684"/>
      <c r="DR40" s="684"/>
      <c r="DS40" s="684"/>
      <c r="DT40" s="684"/>
      <c r="DU40" s="684"/>
      <c r="DV40" s="685"/>
      <c r="DW40" s="688">
        <v>0.5</v>
      </c>
      <c r="DX40" s="717"/>
      <c r="DY40" s="717"/>
      <c r="DZ40" s="717"/>
      <c r="EA40" s="717"/>
      <c r="EB40" s="717"/>
      <c r="EC40" s="718"/>
    </row>
    <row r="41" spans="2:133" ht="11.25" customHeight="1" x14ac:dyDescent="0.2">
      <c r="B41" s="680" t="s">
        <v>344</v>
      </c>
      <c r="C41" s="681"/>
      <c r="D41" s="681"/>
      <c r="E41" s="681"/>
      <c r="F41" s="681"/>
      <c r="G41" s="681"/>
      <c r="H41" s="681"/>
      <c r="I41" s="681"/>
      <c r="J41" s="681"/>
      <c r="K41" s="681"/>
      <c r="L41" s="681"/>
      <c r="M41" s="681"/>
      <c r="N41" s="681"/>
      <c r="O41" s="681"/>
      <c r="P41" s="681"/>
      <c r="Q41" s="682"/>
      <c r="R41" s="683">
        <v>250000</v>
      </c>
      <c r="S41" s="684"/>
      <c r="T41" s="684"/>
      <c r="U41" s="684"/>
      <c r="V41" s="684"/>
      <c r="W41" s="684"/>
      <c r="X41" s="684"/>
      <c r="Y41" s="685"/>
      <c r="Z41" s="686">
        <v>4.2</v>
      </c>
      <c r="AA41" s="686"/>
      <c r="AB41" s="686"/>
      <c r="AC41" s="686"/>
      <c r="AD41" s="687" t="s">
        <v>128</v>
      </c>
      <c r="AE41" s="687"/>
      <c r="AF41" s="687"/>
      <c r="AG41" s="687"/>
      <c r="AH41" s="687"/>
      <c r="AI41" s="687"/>
      <c r="AJ41" s="687"/>
      <c r="AK41" s="687"/>
      <c r="AL41" s="688" t="s">
        <v>128</v>
      </c>
      <c r="AM41" s="689"/>
      <c r="AN41" s="689"/>
      <c r="AO41" s="690"/>
      <c r="AQ41" s="761" t="s">
        <v>345</v>
      </c>
      <c r="AR41" s="762"/>
      <c r="AS41" s="762"/>
      <c r="AT41" s="762"/>
      <c r="AU41" s="762"/>
      <c r="AV41" s="762"/>
      <c r="AW41" s="762"/>
      <c r="AX41" s="762"/>
      <c r="AY41" s="763"/>
      <c r="AZ41" s="683">
        <v>106100</v>
      </c>
      <c r="BA41" s="684"/>
      <c r="BB41" s="684"/>
      <c r="BC41" s="684"/>
      <c r="BD41" s="719"/>
      <c r="BE41" s="719"/>
      <c r="BF41" s="750"/>
      <c r="BG41" s="764"/>
      <c r="BH41" s="765"/>
      <c r="BI41" s="765"/>
      <c r="BJ41" s="765"/>
      <c r="BK41" s="765"/>
      <c r="BL41" s="236"/>
      <c r="BM41" s="699" t="s">
        <v>346</v>
      </c>
      <c r="BN41" s="699"/>
      <c r="BO41" s="699"/>
      <c r="BP41" s="699"/>
      <c r="BQ41" s="699"/>
      <c r="BR41" s="699"/>
      <c r="BS41" s="699"/>
      <c r="BT41" s="699"/>
      <c r="BU41" s="700"/>
      <c r="BV41" s="683" t="s">
        <v>231</v>
      </c>
      <c r="BW41" s="684"/>
      <c r="BX41" s="684"/>
      <c r="BY41" s="684"/>
      <c r="BZ41" s="684"/>
      <c r="CA41" s="684"/>
      <c r="CB41" s="693"/>
      <c r="CD41" s="698" t="s">
        <v>347</v>
      </c>
      <c r="CE41" s="699"/>
      <c r="CF41" s="699"/>
      <c r="CG41" s="699"/>
      <c r="CH41" s="699"/>
      <c r="CI41" s="699"/>
      <c r="CJ41" s="699"/>
      <c r="CK41" s="699"/>
      <c r="CL41" s="699"/>
      <c r="CM41" s="699"/>
      <c r="CN41" s="699"/>
      <c r="CO41" s="699"/>
      <c r="CP41" s="699"/>
      <c r="CQ41" s="700"/>
      <c r="CR41" s="683" t="s">
        <v>128</v>
      </c>
      <c r="CS41" s="719"/>
      <c r="CT41" s="719"/>
      <c r="CU41" s="719"/>
      <c r="CV41" s="719"/>
      <c r="CW41" s="719"/>
      <c r="CX41" s="719"/>
      <c r="CY41" s="720"/>
      <c r="CZ41" s="688" t="s">
        <v>231</v>
      </c>
      <c r="DA41" s="717"/>
      <c r="DB41" s="717"/>
      <c r="DC41" s="721"/>
      <c r="DD41" s="692" t="s">
        <v>231</v>
      </c>
      <c r="DE41" s="719"/>
      <c r="DF41" s="719"/>
      <c r="DG41" s="719"/>
      <c r="DH41" s="719"/>
      <c r="DI41" s="719"/>
      <c r="DJ41" s="719"/>
      <c r="DK41" s="720"/>
      <c r="DL41" s="770"/>
      <c r="DM41" s="771"/>
      <c r="DN41" s="771"/>
      <c r="DO41" s="771"/>
      <c r="DP41" s="771"/>
      <c r="DQ41" s="771"/>
      <c r="DR41" s="771"/>
      <c r="DS41" s="771"/>
      <c r="DT41" s="771"/>
      <c r="DU41" s="771"/>
      <c r="DV41" s="772"/>
      <c r="DW41" s="773"/>
      <c r="DX41" s="774"/>
      <c r="DY41" s="774"/>
      <c r="DZ41" s="774"/>
      <c r="EA41" s="774"/>
      <c r="EB41" s="774"/>
      <c r="EC41" s="775"/>
    </row>
    <row r="42" spans="2:133" ht="11.25" customHeight="1" x14ac:dyDescent="0.2">
      <c r="B42" s="733" t="s">
        <v>348</v>
      </c>
      <c r="C42" s="734"/>
      <c r="D42" s="734"/>
      <c r="E42" s="734"/>
      <c r="F42" s="734"/>
      <c r="G42" s="734"/>
      <c r="H42" s="734"/>
      <c r="I42" s="734"/>
      <c r="J42" s="734"/>
      <c r="K42" s="734"/>
      <c r="L42" s="734"/>
      <c r="M42" s="734"/>
      <c r="N42" s="734"/>
      <c r="O42" s="734"/>
      <c r="P42" s="734"/>
      <c r="Q42" s="735"/>
      <c r="R42" s="768">
        <v>6018747</v>
      </c>
      <c r="S42" s="769"/>
      <c r="T42" s="769"/>
      <c r="U42" s="769"/>
      <c r="V42" s="769"/>
      <c r="W42" s="769"/>
      <c r="X42" s="769"/>
      <c r="Y42" s="777"/>
      <c r="Z42" s="778">
        <v>100</v>
      </c>
      <c r="AA42" s="778"/>
      <c r="AB42" s="778"/>
      <c r="AC42" s="778"/>
      <c r="AD42" s="779">
        <v>3682686</v>
      </c>
      <c r="AE42" s="779"/>
      <c r="AF42" s="779"/>
      <c r="AG42" s="779"/>
      <c r="AH42" s="779"/>
      <c r="AI42" s="779"/>
      <c r="AJ42" s="779"/>
      <c r="AK42" s="779"/>
      <c r="AL42" s="780">
        <v>100</v>
      </c>
      <c r="AM42" s="755"/>
      <c r="AN42" s="755"/>
      <c r="AO42" s="781"/>
      <c r="AQ42" s="782" t="s">
        <v>349</v>
      </c>
      <c r="AR42" s="783"/>
      <c r="AS42" s="783"/>
      <c r="AT42" s="783"/>
      <c r="AU42" s="783"/>
      <c r="AV42" s="783"/>
      <c r="AW42" s="783"/>
      <c r="AX42" s="783"/>
      <c r="AY42" s="784"/>
      <c r="AZ42" s="768">
        <v>361573</v>
      </c>
      <c r="BA42" s="769"/>
      <c r="BB42" s="769"/>
      <c r="BC42" s="769"/>
      <c r="BD42" s="754"/>
      <c r="BE42" s="754"/>
      <c r="BF42" s="756"/>
      <c r="BG42" s="766"/>
      <c r="BH42" s="767"/>
      <c r="BI42" s="767"/>
      <c r="BJ42" s="767"/>
      <c r="BK42" s="767"/>
      <c r="BL42" s="237"/>
      <c r="BM42" s="709" t="s">
        <v>350</v>
      </c>
      <c r="BN42" s="709"/>
      <c r="BO42" s="709"/>
      <c r="BP42" s="709"/>
      <c r="BQ42" s="709"/>
      <c r="BR42" s="709"/>
      <c r="BS42" s="709"/>
      <c r="BT42" s="709"/>
      <c r="BU42" s="710"/>
      <c r="BV42" s="768">
        <v>282</v>
      </c>
      <c r="BW42" s="769"/>
      <c r="BX42" s="769"/>
      <c r="BY42" s="769"/>
      <c r="BZ42" s="769"/>
      <c r="CA42" s="769"/>
      <c r="CB42" s="776"/>
      <c r="CD42" s="680" t="s">
        <v>351</v>
      </c>
      <c r="CE42" s="681"/>
      <c r="CF42" s="681"/>
      <c r="CG42" s="681"/>
      <c r="CH42" s="681"/>
      <c r="CI42" s="681"/>
      <c r="CJ42" s="681"/>
      <c r="CK42" s="681"/>
      <c r="CL42" s="681"/>
      <c r="CM42" s="681"/>
      <c r="CN42" s="681"/>
      <c r="CO42" s="681"/>
      <c r="CP42" s="681"/>
      <c r="CQ42" s="682"/>
      <c r="CR42" s="683">
        <v>1001390</v>
      </c>
      <c r="CS42" s="684"/>
      <c r="CT42" s="684"/>
      <c r="CU42" s="684"/>
      <c r="CV42" s="684"/>
      <c r="CW42" s="684"/>
      <c r="CX42" s="684"/>
      <c r="CY42" s="685"/>
      <c r="CZ42" s="688">
        <v>17.600000000000001</v>
      </c>
      <c r="DA42" s="689"/>
      <c r="DB42" s="689"/>
      <c r="DC42" s="701"/>
      <c r="DD42" s="692">
        <v>373901</v>
      </c>
      <c r="DE42" s="684"/>
      <c r="DF42" s="684"/>
      <c r="DG42" s="684"/>
      <c r="DH42" s="684"/>
      <c r="DI42" s="684"/>
      <c r="DJ42" s="684"/>
      <c r="DK42" s="685"/>
      <c r="DL42" s="770"/>
      <c r="DM42" s="771"/>
      <c r="DN42" s="771"/>
      <c r="DO42" s="771"/>
      <c r="DP42" s="771"/>
      <c r="DQ42" s="771"/>
      <c r="DR42" s="771"/>
      <c r="DS42" s="771"/>
      <c r="DT42" s="771"/>
      <c r="DU42" s="771"/>
      <c r="DV42" s="772"/>
      <c r="DW42" s="773"/>
      <c r="DX42" s="774"/>
      <c r="DY42" s="774"/>
      <c r="DZ42" s="774"/>
      <c r="EA42" s="774"/>
      <c r="EB42" s="774"/>
      <c r="EC42" s="775"/>
    </row>
    <row r="43" spans="2:133" ht="11.25" customHeight="1" x14ac:dyDescent="0.2">
      <c r="BV43" s="238"/>
      <c r="BW43" s="238"/>
      <c r="BX43" s="238"/>
      <c r="BY43" s="238"/>
      <c r="BZ43" s="238"/>
      <c r="CA43" s="238"/>
      <c r="CB43" s="238"/>
      <c r="CD43" s="680" t="s">
        <v>352</v>
      </c>
      <c r="CE43" s="681"/>
      <c r="CF43" s="681"/>
      <c r="CG43" s="681"/>
      <c r="CH43" s="681"/>
      <c r="CI43" s="681"/>
      <c r="CJ43" s="681"/>
      <c r="CK43" s="681"/>
      <c r="CL43" s="681"/>
      <c r="CM43" s="681"/>
      <c r="CN43" s="681"/>
      <c r="CO43" s="681"/>
      <c r="CP43" s="681"/>
      <c r="CQ43" s="682"/>
      <c r="CR43" s="683">
        <v>9550</v>
      </c>
      <c r="CS43" s="719"/>
      <c r="CT43" s="719"/>
      <c r="CU43" s="719"/>
      <c r="CV43" s="719"/>
      <c r="CW43" s="719"/>
      <c r="CX43" s="719"/>
      <c r="CY43" s="720"/>
      <c r="CZ43" s="688">
        <v>0.2</v>
      </c>
      <c r="DA43" s="717"/>
      <c r="DB43" s="717"/>
      <c r="DC43" s="721"/>
      <c r="DD43" s="692">
        <v>9550</v>
      </c>
      <c r="DE43" s="719"/>
      <c r="DF43" s="719"/>
      <c r="DG43" s="719"/>
      <c r="DH43" s="719"/>
      <c r="DI43" s="719"/>
      <c r="DJ43" s="719"/>
      <c r="DK43" s="720"/>
      <c r="DL43" s="770"/>
      <c r="DM43" s="771"/>
      <c r="DN43" s="771"/>
      <c r="DO43" s="771"/>
      <c r="DP43" s="771"/>
      <c r="DQ43" s="771"/>
      <c r="DR43" s="771"/>
      <c r="DS43" s="771"/>
      <c r="DT43" s="771"/>
      <c r="DU43" s="771"/>
      <c r="DV43" s="772"/>
      <c r="DW43" s="773"/>
      <c r="DX43" s="774"/>
      <c r="DY43" s="774"/>
      <c r="DZ43" s="774"/>
      <c r="EA43" s="774"/>
      <c r="EB43" s="774"/>
      <c r="EC43" s="775"/>
    </row>
    <row r="44" spans="2:133" ht="11.25" customHeight="1" x14ac:dyDescent="0.2">
      <c r="CD44" s="795" t="s">
        <v>301</v>
      </c>
      <c r="CE44" s="796"/>
      <c r="CF44" s="680" t="s">
        <v>353</v>
      </c>
      <c r="CG44" s="681"/>
      <c r="CH44" s="681"/>
      <c r="CI44" s="681"/>
      <c r="CJ44" s="681"/>
      <c r="CK44" s="681"/>
      <c r="CL44" s="681"/>
      <c r="CM44" s="681"/>
      <c r="CN44" s="681"/>
      <c r="CO44" s="681"/>
      <c r="CP44" s="681"/>
      <c r="CQ44" s="682"/>
      <c r="CR44" s="683">
        <v>1001390</v>
      </c>
      <c r="CS44" s="684"/>
      <c r="CT44" s="684"/>
      <c r="CU44" s="684"/>
      <c r="CV44" s="684"/>
      <c r="CW44" s="684"/>
      <c r="CX44" s="684"/>
      <c r="CY44" s="685"/>
      <c r="CZ44" s="688">
        <v>17.600000000000001</v>
      </c>
      <c r="DA44" s="689"/>
      <c r="DB44" s="689"/>
      <c r="DC44" s="701"/>
      <c r="DD44" s="692">
        <v>373901</v>
      </c>
      <c r="DE44" s="684"/>
      <c r="DF44" s="684"/>
      <c r="DG44" s="684"/>
      <c r="DH44" s="684"/>
      <c r="DI44" s="684"/>
      <c r="DJ44" s="684"/>
      <c r="DK44" s="685"/>
      <c r="DL44" s="770"/>
      <c r="DM44" s="771"/>
      <c r="DN44" s="771"/>
      <c r="DO44" s="771"/>
      <c r="DP44" s="771"/>
      <c r="DQ44" s="771"/>
      <c r="DR44" s="771"/>
      <c r="DS44" s="771"/>
      <c r="DT44" s="771"/>
      <c r="DU44" s="771"/>
      <c r="DV44" s="772"/>
      <c r="DW44" s="773"/>
      <c r="DX44" s="774"/>
      <c r="DY44" s="774"/>
      <c r="DZ44" s="774"/>
      <c r="EA44" s="774"/>
      <c r="EB44" s="774"/>
      <c r="EC44" s="775"/>
    </row>
    <row r="45" spans="2:133" ht="11.25" customHeight="1" x14ac:dyDescent="0.2">
      <c r="CD45" s="797"/>
      <c r="CE45" s="798"/>
      <c r="CF45" s="680" t="s">
        <v>354</v>
      </c>
      <c r="CG45" s="681"/>
      <c r="CH45" s="681"/>
      <c r="CI45" s="681"/>
      <c r="CJ45" s="681"/>
      <c r="CK45" s="681"/>
      <c r="CL45" s="681"/>
      <c r="CM45" s="681"/>
      <c r="CN45" s="681"/>
      <c r="CO45" s="681"/>
      <c r="CP45" s="681"/>
      <c r="CQ45" s="682"/>
      <c r="CR45" s="683">
        <v>466806</v>
      </c>
      <c r="CS45" s="719"/>
      <c r="CT45" s="719"/>
      <c r="CU45" s="719"/>
      <c r="CV45" s="719"/>
      <c r="CW45" s="719"/>
      <c r="CX45" s="719"/>
      <c r="CY45" s="720"/>
      <c r="CZ45" s="688">
        <v>8.1999999999999993</v>
      </c>
      <c r="DA45" s="717"/>
      <c r="DB45" s="717"/>
      <c r="DC45" s="721"/>
      <c r="DD45" s="692">
        <v>45181</v>
      </c>
      <c r="DE45" s="719"/>
      <c r="DF45" s="719"/>
      <c r="DG45" s="719"/>
      <c r="DH45" s="719"/>
      <c r="DI45" s="719"/>
      <c r="DJ45" s="719"/>
      <c r="DK45" s="720"/>
      <c r="DL45" s="770"/>
      <c r="DM45" s="771"/>
      <c r="DN45" s="771"/>
      <c r="DO45" s="771"/>
      <c r="DP45" s="771"/>
      <c r="DQ45" s="771"/>
      <c r="DR45" s="771"/>
      <c r="DS45" s="771"/>
      <c r="DT45" s="771"/>
      <c r="DU45" s="771"/>
      <c r="DV45" s="772"/>
      <c r="DW45" s="773"/>
      <c r="DX45" s="774"/>
      <c r="DY45" s="774"/>
      <c r="DZ45" s="774"/>
      <c r="EA45" s="774"/>
      <c r="EB45" s="774"/>
      <c r="EC45" s="775"/>
    </row>
    <row r="46" spans="2:133" ht="11.25" customHeight="1" x14ac:dyDescent="0.2">
      <c r="B46" s="230" t="s">
        <v>355</v>
      </c>
      <c r="C46" s="230"/>
      <c r="D46" s="230"/>
      <c r="E46" s="230"/>
      <c r="F46" s="230"/>
      <c r="G46" s="230"/>
      <c r="H46" s="230"/>
      <c r="I46" s="230"/>
      <c r="J46" s="230"/>
      <c r="K46" s="230"/>
      <c r="L46" s="230"/>
      <c r="M46" s="230"/>
      <c r="N46" s="230"/>
      <c r="O46" s="230"/>
      <c r="P46" s="230"/>
      <c r="Q46" s="230"/>
      <c r="R46" s="239"/>
      <c r="S46" s="239"/>
      <c r="T46" s="239"/>
      <c r="U46" s="239"/>
      <c r="V46" s="239"/>
      <c r="W46" s="239"/>
      <c r="X46" s="239"/>
      <c r="Y46" s="239"/>
      <c r="Z46" s="239"/>
      <c r="AA46" s="239"/>
      <c r="AB46" s="239"/>
      <c r="AC46" s="239"/>
      <c r="AD46" s="239"/>
      <c r="AE46" s="239"/>
      <c r="AF46" s="239"/>
      <c r="AG46" s="239"/>
      <c r="AH46" s="239"/>
      <c r="AI46" s="239"/>
      <c r="AJ46" s="239"/>
      <c r="AK46" s="239"/>
      <c r="AL46" s="239"/>
      <c r="AM46" s="239"/>
      <c r="AN46" s="239"/>
      <c r="AO46" s="239"/>
      <c r="CD46" s="797"/>
      <c r="CE46" s="798"/>
      <c r="CF46" s="680" t="s">
        <v>356</v>
      </c>
      <c r="CG46" s="681"/>
      <c r="CH46" s="681"/>
      <c r="CI46" s="681"/>
      <c r="CJ46" s="681"/>
      <c r="CK46" s="681"/>
      <c r="CL46" s="681"/>
      <c r="CM46" s="681"/>
      <c r="CN46" s="681"/>
      <c r="CO46" s="681"/>
      <c r="CP46" s="681"/>
      <c r="CQ46" s="682"/>
      <c r="CR46" s="683">
        <v>529149</v>
      </c>
      <c r="CS46" s="684"/>
      <c r="CT46" s="684"/>
      <c r="CU46" s="684"/>
      <c r="CV46" s="684"/>
      <c r="CW46" s="684"/>
      <c r="CX46" s="684"/>
      <c r="CY46" s="685"/>
      <c r="CZ46" s="688">
        <v>9.3000000000000007</v>
      </c>
      <c r="DA46" s="689"/>
      <c r="DB46" s="689"/>
      <c r="DC46" s="701"/>
      <c r="DD46" s="692">
        <v>325777</v>
      </c>
      <c r="DE46" s="684"/>
      <c r="DF46" s="684"/>
      <c r="DG46" s="684"/>
      <c r="DH46" s="684"/>
      <c r="DI46" s="684"/>
      <c r="DJ46" s="684"/>
      <c r="DK46" s="685"/>
      <c r="DL46" s="770"/>
      <c r="DM46" s="771"/>
      <c r="DN46" s="771"/>
      <c r="DO46" s="771"/>
      <c r="DP46" s="771"/>
      <c r="DQ46" s="771"/>
      <c r="DR46" s="771"/>
      <c r="DS46" s="771"/>
      <c r="DT46" s="771"/>
      <c r="DU46" s="771"/>
      <c r="DV46" s="772"/>
      <c r="DW46" s="773"/>
      <c r="DX46" s="774"/>
      <c r="DY46" s="774"/>
      <c r="DZ46" s="774"/>
      <c r="EA46" s="774"/>
      <c r="EB46" s="774"/>
      <c r="EC46" s="775"/>
    </row>
    <row r="47" spans="2:133" ht="11.25" customHeight="1" x14ac:dyDescent="0.2">
      <c r="B47" s="240" t="s">
        <v>357</v>
      </c>
      <c r="C47" s="230"/>
      <c r="D47" s="230"/>
      <c r="E47" s="230"/>
      <c r="F47" s="230"/>
      <c r="G47" s="230"/>
      <c r="H47" s="230"/>
      <c r="I47" s="230"/>
      <c r="J47" s="230"/>
      <c r="K47" s="230"/>
      <c r="L47" s="230"/>
      <c r="M47" s="230"/>
      <c r="N47" s="230"/>
      <c r="O47" s="230"/>
      <c r="P47" s="230"/>
      <c r="Q47" s="230"/>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7"/>
      <c r="CE47" s="798"/>
      <c r="CF47" s="680" t="s">
        <v>358</v>
      </c>
      <c r="CG47" s="681"/>
      <c r="CH47" s="681"/>
      <c r="CI47" s="681"/>
      <c r="CJ47" s="681"/>
      <c r="CK47" s="681"/>
      <c r="CL47" s="681"/>
      <c r="CM47" s="681"/>
      <c r="CN47" s="681"/>
      <c r="CO47" s="681"/>
      <c r="CP47" s="681"/>
      <c r="CQ47" s="682"/>
      <c r="CR47" s="683" t="s">
        <v>128</v>
      </c>
      <c r="CS47" s="719"/>
      <c r="CT47" s="719"/>
      <c r="CU47" s="719"/>
      <c r="CV47" s="719"/>
      <c r="CW47" s="719"/>
      <c r="CX47" s="719"/>
      <c r="CY47" s="720"/>
      <c r="CZ47" s="688" t="s">
        <v>128</v>
      </c>
      <c r="DA47" s="717"/>
      <c r="DB47" s="717"/>
      <c r="DC47" s="721"/>
      <c r="DD47" s="692" t="s">
        <v>231</v>
      </c>
      <c r="DE47" s="719"/>
      <c r="DF47" s="719"/>
      <c r="DG47" s="719"/>
      <c r="DH47" s="719"/>
      <c r="DI47" s="719"/>
      <c r="DJ47" s="719"/>
      <c r="DK47" s="720"/>
      <c r="DL47" s="770"/>
      <c r="DM47" s="771"/>
      <c r="DN47" s="771"/>
      <c r="DO47" s="771"/>
      <c r="DP47" s="771"/>
      <c r="DQ47" s="771"/>
      <c r="DR47" s="771"/>
      <c r="DS47" s="771"/>
      <c r="DT47" s="771"/>
      <c r="DU47" s="771"/>
      <c r="DV47" s="772"/>
      <c r="DW47" s="773"/>
      <c r="DX47" s="774"/>
      <c r="DY47" s="774"/>
      <c r="DZ47" s="774"/>
      <c r="EA47" s="774"/>
      <c r="EB47" s="774"/>
      <c r="EC47" s="775"/>
    </row>
    <row r="48" spans="2:133" ht="11" x14ac:dyDescent="0.2">
      <c r="B48" s="241" t="s">
        <v>359</v>
      </c>
      <c r="CD48" s="799"/>
      <c r="CE48" s="800"/>
      <c r="CF48" s="680" t="s">
        <v>360</v>
      </c>
      <c r="CG48" s="681"/>
      <c r="CH48" s="681"/>
      <c r="CI48" s="681"/>
      <c r="CJ48" s="681"/>
      <c r="CK48" s="681"/>
      <c r="CL48" s="681"/>
      <c r="CM48" s="681"/>
      <c r="CN48" s="681"/>
      <c r="CO48" s="681"/>
      <c r="CP48" s="681"/>
      <c r="CQ48" s="682"/>
      <c r="CR48" s="683" t="s">
        <v>128</v>
      </c>
      <c r="CS48" s="684"/>
      <c r="CT48" s="684"/>
      <c r="CU48" s="684"/>
      <c r="CV48" s="684"/>
      <c r="CW48" s="684"/>
      <c r="CX48" s="684"/>
      <c r="CY48" s="685"/>
      <c r="CZ48" s="688" t="s">
        <v>128</v>
      </c>
      <c r="DA48" s="689"/>
      <c r="DB48" s="689"/>
      <c r="DC48" s="701"/>
      <c r="DD48" s="692" t="s">
        <v>128</v>
      </c>
      <c r="DE48" s="684"/>
      <c r="DF48" s="684"/>
      <c r="DG48" s="684"/>
      <c r="DH48" s="684"/>
      <c r="DI48" s="684"/>
      <c r="DJ48" s="684"/>
      <c r="DK48" s="685"/>
      <c r="DL48" s="770"/>
      <c r="DM48" s="771"/>
      <c r="DN48" s="771"/>
      <c r="DO48" s="771"/>
      <c r="DP48" s="771"/>
      <c r="DQ48" s="771"/>
      <c r="DR48" s="771"/>
      <c r="DS48" s="771"/>
      <c r="DT48" s="771"/>
      <c r="DU48" s="771"/>
      <c r="DV48" s="772"/>
      <c r="DW48" s="773"/>
      <c r="DX48" s="774"/>
      <c r="DY48" s="774"/>
      <c r="DZ48" s="774"/>
      <c r="EA48" s="774"/>
      <c r="EB48" s="774"/>
      <c r="EC48" s="775"/>
    </row>
    <row r="49" spans="82:133" ht="11.25" customHeight="1" x14ac:dyDescent="0.2">
      <c r="CD49" s="733" t="s">
        <v>361</v>
      </c>
      <c r="CE49" s="734"/>
      <c r="CF49" s="734"/>
      <c r="CG49" s="734"/>
      <c r="CH49" s="734"/>
      <c r="CI49" s="734"/>
      <c r="CJ49" s="734"/>
      <c r="CK49" s="734"/>
      <c r="CL49" s="734"/>
      <c r="CM49" s="734"/>
      <c r="CN49" s="734"/>
      <c r="CO49" s="734"/>
      <c r="CP49" s="734"/>
      <c r="CQ49" s="735"/>
      <c r="CR49" s="768">
        <v>5681297</v>
      </c>
      <c r="CS49" s="754"/>
      <c r="CT49" s="754"/>
      <c r="CU49" s="754"/>
      <c r="CV49" s="754"/>
      <c r="CW49" s="754"/>
      <c r="CX49" s="754"/>
      <c r="CY49" s="785"/>
      <c r="CZ49" s="780">
        <v>100</v>
      </c>
      <c r="DA49" s="786"/>
      <c r="DB49" s="786"/>
      <c r="DC49" s="787"/>
      <c r="DD49" s="788">
        <v>4101912</v>
      </c>
      <c r="DE49" s="754"/>
      <c r="DF49" s="754"/>
      <c r="DG49" s="754"/>
      <c r="DH49" s="754"/>
      <c r="DI49" s="754"/>
      <c r="DJ49" s="754"/>
      <c r="DK49" s="785"/>
      <c r="DL49" s="789"/>
      <c r="DM49" s="790"/>
      <c r="DN49" s="790"/>
      <c r="DO49" s="790"/>
      <c r="DP49" s="790"/>
      <c r="DQ49" s="790"/>
      <c r="DR49" s="790"/>
      <c r="DS49" s="790"/>
      <c r="DT49" s="790"/>
      <c r="DU49" s="790"/>
      <c r="DV49" s="791"/>
      <c r="DW49" s="792"/>
      <c r="DX49" s="793"/>
      <c r="DY49" s="793"/>
      <c r="DZ49" s="793"/>
      <c r="EA49" s="793"/>
      <c r="EB49" s="793"/>
      <c r="EC49" s="794"/>
    </row>
  </sheetData>
  <sheetProtection algorithmName="SHA-512" hashValue="OKsD6nnN2SiCixkbjnvncoI2H3HfWF7TtN/K8znlvY5iqasYq7JwsbJINancNjl9FJM9WNxXLgYTnwIJvNOTPg==" saltValue="snE63A44FhOJMSfop1Sekw==" spinCount="100000" sheet="1" objects="1" scenarios="1"/>
  <mergeCells count="606">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CF46:CQ46"/>
    <mergeCell ref="CR46:CY46"/>
    <mergeCell ref="CZ46:DC46"/>
    <mergeCell ref="DD46:DK46"/>
    <mergeCell ref="DD42:DK42"/>
    <mergeCell ref="DL42:DV42"/>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Normal="100" zoomScaleSheetLayoutView="70" workbookViewId="0"/>
  </sheetViews>
  <sheetFormatPr defaultColWidth="0" defaultRowHeight="13" zeroHeight="1" x14ac:dyDescent="0.2"/>
  <cols>
    <col min="1" max="130" width="2.7265625" style="290" customWidth="1"/>
    <col min="131" max="131" width="1.6328125" style="290" customWidth="1"/>
    <col min="132" max="16384" width="9" style="290" hidden="1"/>
  </cols>
  <sheetData>
    <row r="1" spans="1:131" s="248" customFormat="1" ht="11.25" customHeight="1" thickBot="1" x14ac:dyDescent="0.25">
      <c r="A1" s="243"/>
      <c r="B1" s="243"/>
      <c r="C1" s="243"/>
      <c r="D1" s="243"/>
      <c r="E1" s="243"/>
      <c r="F1" s="243"/>
      <c r="G1" s="243"/>
      <c r="H1" s="243"/>
      <c r="I1" s="243"/>
      <c r="J1" s="243"/>
      <c r="K1" s="243"/>
      <c r="L1" s="243"/>
      <c r="M1" s="243"/>
      <c r="N1" s="244"/>
      <c r="O1" s="244"/>
      <c r="P1" s="244"/>
      <c r="Q1" s="244"/>
      <c r="R1" s="244"/>
      <c r="S1" s="244"/>
      <c r="T1" s="244"/>
      <c r="U1" s="244"/>
      <c r="V1" s="244"/>
      <c r="W1" s="244"/>
      <c r="X1" s="244"/>
      <c r="Y1" s="244"/>
      <c r="Z1" s="244"/>
      <c r="AA1" s="244"/>
      <c r="AB1" s="244"/>
      <c r="AC1" s="244"/>
      <c r="AD1" s="244"/>
      <c r="AE1" s="244"/>
      <c r="AF1" s="244"/>
      <c r="AG1" s="244"/>
      <c r="AH1" s="244"/>
      <c r="AI1" s="244"/>
      <c r="AJ1" s="244"/>
      <c r="AK1" s="244"/>
      <c r="AL1" s="244"/>
      <c r="AM1" s="244"/>
      <c r="AN1" s="244"/>
      <c r="AO1" s="244"/>
      <c r="AP1" s="244"/>
      <c r="AQ1" s="244"/>
      <c r="AR1" s="244"/>
      <c r="AS1" s="244"/>
      <c r="AT1" s="244"/>
      <c r="AU1" s="244"/>
      <c r="AV1" s="244"/>
      <c r="AW1" s="244"/>
      <c r="AX1" s="244"/>
      <c r="AY1" s="244"/>
      <c r="AZ1" s="244"/>
      <c r="BA1" s="244"/>
      <c r="BB1" s="244"/>
      <c r="BC1" s="244"/>
      <c r="BD1" s="244"/>
      <c r="BE1" s="244"/>
      <c r="BF1" s="244"/>
      <c r="BG1" s="244"/>
      <c r="BH1" s="244"/>
      <c r="BI1" s="244"/>
      <c r="BJ1" s="244"/>
      <c r="BK1" s="244"/>
      <c r="BL1" s="244"/>
      <c r="BM1" s="244"/>
      <c r="BN1" s="244"/>
      <c r="BO1" s="244"/>
      <c r="BP1" s="244"/>
      <c r="BQ1" s="244"/>
      <c r="BR1" s="244"/>
      <c r="BS1" s="244"/>
      <c r="BT1" s="244"/>
      <c r="BU1" s="244"/>
      <c r="BV1" s="244"/>
      <c r="BW1" s="244"/>
      <c r="BX1" s="244"/>
      <c r="BY1" s="244"/>
      <c r="BZ1" s="244"/>
      <c r="CA1" s="244"/>
      <c r="CB1" s="244"/>
      <c r="CC1" s="244"/>
      <c r="CD1" s="244"/>
      <c r="CE1" s="244"/>
      <c r="CF1" s="244"/>
      <c r="CG1" s="244"/>
      <c r="CH1" s="244"/>
      <c r="CI1" s="244"/>
      <c r="CJ1" s="244"/>
      <c r="CK1" s="244"/>
      <c r="CL1" s="244"/>
      <c r="CM1" s="244"/>
      <c r="CN1" s="244"/>
      <c r="CO1" s="244"/>
      <c r="CP1" s="244"/>
      <c r="CQ1" s="244"/>
      <c r="CR1" s="244"/>
      <c r="CS1" s="244"/>
      <c r="CT1" s="244"/>
      <c r="CU1" s="244"/>
      <c r="CV1" s="244"/>
      <c r="CW1" s="244"/>
      <c r="CX1" s="244"/>
      <c r="CY1" s="244"/>
      <c r="CZ1" s="244"/>
      <c r="DA1" s="244"/>
      <c r="DB1" s="244"/>
      <c r="DC1" s="244"/>
      <c r="DD1" s="244"/>
      <c r="DE1" s="244"/>
      <c r="DF1" s="244"/>
      <c r="DG1" s="244"/>
      <c r="DH1" s="244"/>
      <c r="DI1" s="244"/>
      <c r="DJ1" s="244"/>
      <c r="DK1" s="244"/>
      <c r="DL1" s="244"/>
      <c r="DM1" s="244"/>
      <c r="DN1" s="244"/>
      <c r="DO1" s="244"/>
      <c r="DP1" s="245"/>
      <c r="DQ1" s="246"/>
      <c r="DR1" s="246"/>
      <c r="DS1" s="246"/>
      <c r="DT1" s="246"/>
      <c r="DU1" s="246"/>
      <c r="DV1" s="246"/>
      <c r="DW1" s="246"/>
      <c r="DX1" s="246"/>
      <c r="DY1" s="246"/>
      <c r="DZ1" s="246"/>
      <c r="EA1" s="247"/>
    </row>
    <row r="2" spans="1:131" s="252" customFormat="1" ht="26.25" customHeight="1" thickBot="1" x14ac:dyDescent="0.25">
      <c r="A2" s="249" t="s">
        <v>362</v>
      </c>
      <c r="B2" s="250"/>
      <c r="C2" s="250"/>
      <c r="D2" s="250"/>
      <c r="E2" s="250"/>
      <c r="F2" s="250"/>
      <c r="G2" s="250"/>
      <c r="H2" s="250"/>
      <c r="I2" s="250"/>
      <c r="J2" s="250"/>
      <c r="K2" s="250"/>
      <c r="L2" s="250"/>
      <c r="M2" s="250"/>
      <c r="N2" s="250"/>
      <c r="O2" s="250"/>
      <c r="P2" s="250"/>
      <c r="Q2" s="250"/>
      <c r="R2" s="250"/>
      <c r="S2" s="250"/>
      <c r="T2" s="250"/>
      <c r="U2" s="250"/>
      <c r="V2" s="250"/>
      <c r="W2" s="250"/>
      <c r="X2" s="250"/>
      <c r="Y2" s="250"/>
      <c r="Z2" s="250"/>
      <c r="AA2" s="250"/>
      <c r="AB2" s="250"/>
      <c r="AC2" s="250"/>
      <c r="AD2" s="250"/>
      <c r="AE2" s="250"/>
      <c r="AF2" s="250"/>
      <c r="AG2" s="250"/>
      <c r="AH2" s="250"/>
      <c r="AI2" s="250"/>
      <c r="AJ2" s="250"/>
      <c r="AK2" s="250"/>
      <c r="AL2" s="250"/>
      <c r="AM2" s="250"/>
      <c r="AN2" s="250"/>
      <c r="AO2" s="250"/>
      <c r="AP2" s="250"/>
      <c r="AQ2" s="250"/>
      <c r="AR2" s="250"/>
      <c r="AS2" s="250"/>
      <c r="AT2" s="250"/>
      <c r="AU2" s="250"/>
      <c r="AV2" s="250"/>
      <c r="AW2" s="250"/>
      <c r="AX2" s="250"/>
      <c r="AY2" s="250"/>
      <c r="AZ2" s="250"/>
      <c r="BA2" s="250"/>
      <c r="BB2" s="250"/>
      <c r="BC2" s="250"/>
      <c r="BD2" s="250"/>
      <c r="BE2" s="250"/>
      <c r="BF2" s="250"/>
      <c r="BG2" s="250"/>
      <c r="BH2" s="250"/>
      <c r="BI2" s="250"/>
      <c r="BJ2" s="250"/>
      <c r="BK2" s="250"/>
      <c r="BL2" s="250"/>
      <c r="BM2" s="250"/>
      <c r="BN2" s="250"/>
      <c r="BO2" s="250"/>
      <c r="BP2" s="250"/>
      <c r="BQ2" s="250"/>
      <c r="BR2" s="250"/>
      <c r="BS2" s="250"/>
      <c r="BT2" s="250"/>
      <c r="BU2" s="250"/>
      <c r="BV2" s="250"/>
      <c r="BW2" s="250"/>
      <c r="BX2" s="250"/>
      <c r="BY2" s="250"/>
      <c r="BZ2" s="250"/>
      <c r="CA2" s="250"/>
      <c r="CB2" s="250"/>
      <c r="CC2" s="250"/>
      <c r="CD2" s="250"/>
      <c r="CE2" s="250"/>
      <c r="CF2" s="250"/>
      <c r="CG2" s="250"/>
      <c r="CH2" s="250"/>
      <c r="CI2" s="250"/>
      <c r="CJ2" s="250"/>
      <c r="CK2" s="250"/>
      <c r="CL2" s="250"/>
      <c r="CM2" s="250"/>
      <c r="CN2" s="250"/>
      <c r="CO2" s="250"/>
      <c r="CP2" s="250"/>
      <c r="CQ2" s="250"/>
      <c r="CR2" s="250"/>
      <c r="CS2" s="250"/>
      <c r="CT2" s="250"/>
      <c r="CU2" s="250"/>
      <c r="CV2" s="250"/>
      <c r="CW2" s="250"/>
      <c r="CX2" s="250"/>
      <c r="CY2" s="250"/>
      <c r="CZ2" s="250"/>
      <c r="DA2" s="250"/>
      <c r="DB2" s="250"/>
      <c r="DC2" s="250"/>
      <c r="DD2" s="250"/>
      <c r="DE2" s="250"/>
      <c r="DF2" s="250"/>
      <c r="DG2" s="250"/>
      <c r="DH2" s="250"/>
      <c r="DI2" s="250"/>
      <c r="DJ2" s="830" t="s">
        <v>363</v>
      </c>
      <c r="DK2" s="831"/>
      <c r="DL2" s="831"/>
      <c r="DM2" s="831"/>
      <c r="DN2" s="831"/>
      <c r="DO2" s="832"/>
      <c r="DP2" s="250"/>
      <c r="DQ2" s="830" t="s">
        <v>364</v>
      </c>
      <c r="DR2" s="831"/>
      <c r="DS2" s="831"/>
      <c r="DT2" s="831"/>
      <c r="DU2" s="831"/>
      <c r="DV2" s="831"/>
      <c r="DW2" s="831"/>
      <c r="DX2" s="831"/>
      <c r="DY2" s="831"/>
      <c r="DZ2" s="832"/>
      <c r="EA2" s="251"/>
    </row>
    <row r="3" spans="1:131" s="248" customFormat="1" ht="11.25" customHeight="1" x14ac:dyDescent="0.2">
      <c r="A3" s="244"/>
      <c r="B3" s="244"/>
      <c r="C3" s="244"/>
      <c r="D3" s="244"/>
      <c r="E3" s="244"/>
      <c r="F3" s="244"/>
      <c r="G3" s="244"/>
      <c r="H3" s="244"/>
      <c r="I3" s="244"/>
      <c r="J3" s="244"/>
      <c r="K3" s="244"/>
      <c r="L3" s="244"/>
      <c r="M3" s="244"/>
      <c r="N3" s="244"/>
      <c r="O3" s="244"/>
      <c r="P3" s="244"/>
      <c r="Q3" s="244"/>
      <c r="R3" s="244"/>
      <c r="S3" s="244"/>
      <c r="T3" s="244"/>
      <c r="U3" s="244"/>
      <c r="V3" s="244"/>
      <c r="W3" s="244"/>
      <c r="X3" s="244"/>
      <c r="Y3" s="244"/>
      <c r="Z3" s="244"/>
      <c r="AA3" s="244"/>
      <c r="AB3" s="244"/>
      <c r="AC3" s="244"/>
      <c r="AD3" s="244"/>
      <c r="AE3" s="244"/>
      <c r="AF3" s="244"/>
      <c r="AG3" s="244"/>
      <c r="AH3" s="244"/>
      <c r="AI3" s="244"/>
      <c r="AJ3" s="244"/>
      <c r="AK3" s="244"/>
      <c r="AL3" s="244"/>
      <c r="AM3" s="244"/>
      <c r="AN3" s="244"/>
      <c r="AO3" s="244"/>
      <c r="AP3" s="244"/>
      <c r="AQ3" s="244"/>
      <c r="AR3" s="244"/>
      <c r="AS3" s="244"/>
      <c r="AT3" s="244"/>
      <c r="AU3" s="244"/>
      <c r="AV3" s="244"/>
      <c r="AW3" s="244"/>
      <c r="AX3" s="244"/>
      <c r="AY3" s="244"/>
      <c r="AZ3" s="244"/>
      <c r="BA3" s="244"/>
      <c r="BB3" s="244"/>
      <c r="BC3" s="244"/>
      <c r="BD3" s="244"/>
      <c r="BE3" s="244"/>
      <c r="BF3" s="244"/>
      <c r="BG3" s="244"/>
      <c r="BH3" s="244"/>
      <c r="BI3" s="244"/>
      <c r="BJ3" s="244"/>
      <c r="BK3" s="244"/>
      <c r="BL3" s="244"/>
      <c r="BM3" s="244"/>
      <c r="BN3" s="244"/>
      <c r="BO3" s="244"/>
      <c r="BP3" s="244"/>
      <c r="BQ3" s="244"/>
      <c r="BR3" s="244"/>
      <c r="BS3" s="244"/>
      <c r="BT3" s="244"/>
      <c r="BU3" s="244"/>
      <c r="BV3" s="244"/>
      <c r="BW3" s="244"/>
      <c r="BX3" s="244"/>
      <c r="BY3" s="244"/>
      <c r="BZ3" s="244"/>
      <c r="CA3" s="244"/>
      <c r="CB3" s="244"/>
      <c r="CC3" s="244"/>
      <c r="CD3" s="244"/>
      <c r="CE3" s="244"/>
      <c r="CF3" s="244"/>
      <c r="CG3" s="244"/>
      <c r="CH3" s="244"/>
      <c r="CI3" s="244"/>
      <c r="CJ3" s="244"/>
      <c r="CK3" s="244"/>
      <c r="CL3" s="244"/>
      <c r="CM3" s="244"/>
      <c r="CN3" s="244"/>
      <c r="CO3" s="244"/>
      <c r="CP3" s="244"/>
      <c r="CQ3" s="244"/>
      <c r="CR3" s="244"/>
      <c r="CS3" s="244"/>
      <c r="CT3" s="244"/>
      <c r="CU3" s="244"/>
      <c r="CV3" s="244"/>
      <c r="CW3" s="244"/>
      <c r="CX3" s="244"/>
      <c r="CY3" s="244"/>
      <c r="CZ3" s="244"/>
      <c r="DA3" s="244"/>
      <c r="DB3" s="244"/>
      <c r="DC3" s="244"/>
      <c r="DD3" s="244"/>
      <c r="DE3" s="244"/>
      <c r="DF3" s="244"/>
      <c r="DG3" s="244"/>
      <c r="DH3" s="244"/>
      <c r="DI3" s="244"/>
      <c r="DJ3" s="244"/>
      <c r="DK3" s="244"/>
      <c r="DL3" s="244"/>
      <c r="DM3" s="244"/>
      <c r="DN3" s="244"/>
      <c r="DO3" s="244"/>
      <c r="DP3" s="244"/>
      <c r="DQ3" s="244"/>
      <c r="DR3" s="244"/>
      <c r="DS3" s="244"/>
      <c r="DT3" s="244"/>
      <c r="DU3" s="244"/>
      <c r="DV3" s="244"/>
      <c r="DW3" s="244"/>
      <c r="DX3" s="244"/>
      <c r="DY3" s="244"/>
      <c r="DZ3" s="244"/>
      <c r="EA3" s="247"/>
    </row>
    <row r="4" spans="1:131" s="256" customFormat="1" ht="26.25" customHeight="1" thickBot="1" x14ac:dyDescent="0.25">
      <c r="A4" s="833" t="s">
        <v>365</v>
      </c>
      <c r="B4" s="833"/>
      <c r="C4" s="833"/>
      <c r="D4" s="833"/>
      <c r="E4" s="833"/>
      <c r="F4" s="833"/>
      <c r="G4" s="833"/>
      <c r="H4" s="833"/>
      <c r="I4" s="833"/>
      <c r="J4" s="833"/>
      <c r="K4" s="833"/>
      <c r="L4" s="833"/>
      <c r="M4" s="833"/>
      <c r="N4" s="833"/>
      <c r="O4" s="833"/>
      <c r="P4" s="833"/>
      <c r="Q4" s="833"/>
      <c r="R4" s="833"/>
      <c r="S4" s="833"/>
      <c r="T4" s="833"/>
      <c r="U4" s="833"/>
      <c r="V4" s="833"/>
      <c r="W4" s="833"/>
      <c r="X4" s="833"/>
      <c r="Y4" s="833"/>
      <c r="Z4" s="833"/>
      <c r="AA4" s="833"/>
      <c r="AB4" s="833"/>
      <c r="AC4" s="833"/>
      <c r="AD4" s="833"/>
      <c r="AE4" s="833"/>
      <c r="AF4" s="833"/>
      <c r="AG4" s="833"/>
      <c r="AH4" s="833"/>
      <c r="AI4" s="833"/>
      <c r="AJ4" s="833"/>
      <c r="AK4" s="833"/>
      <c r="AL4" s="833"/>
      <c r="AM4" s="833"/>
      <c r="AN4" s="833"/>
      <c r="AO4" s="833"/>
      <c r="AP4" s="833"/>
      <c r="AQ4" s="833"/>
      <c r="AR4" s="833"/>
      <c r="AS4" s="833"/>
      <c r="AT4" s="833"/>
      <c r="AU4" s="833"/>
      <c r="AV4" s="833"/>
      <c r="AW4" s="833"/>
      <c r="AX4" s="833"/>
      <c r="AY4" s="833"/>
      <c r="AZ4" s="253"/>
      <c r="BA4" s="253"/>
      <c r="BB4" s="253"/>
      <c r="BC4" s="253"/>
      <c r="BD4" s="253"/>
      <c r="BE4" s="254"/>
      <c r="BF4" s="254"/>
      <c r="BG4" s="254"/>
      <c r="BH4" s="254"/>
      <c r="BI4" s="254"/>
      <c r="BJ4" s="254"/>
      <c r="BK4" s="254"/>
      <c r="BL4" s="254"/>
      <c r="BM4" s="254"/>
      <c r="BN4" s="254"/>
      <c r="BO4" s="254"/>
      <c r="BP4" s="254"/>
      <c r="BQ4" s="253" t="s">
        <v>366</v>
      </c>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c r="DM4" s="253"/>
      <c r="DN4" s="253"/>
      <c r="DO4" s="253"/>
      <c r="DP4" s="253"/>
      <c r="DQ4" s="253"/>
      <c r="DR4" s="253"/>
      <c r="DS4" s="253"/>
      <c r="DT4" s="253"/>
      <c r="DU4" s="253"/>
      <c r="DV4" s="253"/>
      <c r="DW4" s="253"/>
      <c r="DX4" s="253"/>
      <c r="DY4" s="253"/>
      <c r="DZ4" s="253"/>
      <c r="EA4" s="255"/>
    </row>
    <row r="5" spans="1:131" s="256" customFormat="1" ht="26.25" customHeight="1" x14ac:dyDescent="0.2">
      <c r="A5" s="824" t="s">
        <v>367</v>
      </c>
      <c r="B5" s="825"/>
      <c r="C5" s="825"/>
      <c r="D5" s="825"/>
      <c r="E5" s="825"/>
      <c r="F5" s="825"/>
      <c r="G5" s="825"/>
      <c r="H5" s="825"/>
      <c r="I5" s="825"/>
      <c r="J5" s="825"/>
      <c r="K5" s="825"/>
      <c r="L5" s="825"/>
      <c r="M5" s="825"/>
      <c r="N5" s="825"/>
      <c r="O5" s="825"/>
      <c r="P5" s="826"/>
      <c r="Q5" s="801" t="s">
        <v>368</v>
      </c>
      <c r="R5" s="802"/>
      <c r="S5" s="802"/>
      <c r="T5" s="802"/>
      <c r="U5" s="803"/>
      <c r="V5" s="801" t="s">
        <v>369</v>
      </c>
      <c r="W5" s="802"/>
      <c r="X5" s="802"/>
      <c r="Y5" s="802"/>
      <c r="Z5" s="803"/>
      <c r="AA5" s="801" t="s">
        <v>370</v>
      </c>
      <c r="AB5" s="802"/>
      <c r="AC5" s="802"/>
      <c r="AD5" s="802"/>
      <c r="AE5" s="802"/>
      <c r="AF5" s="834" t="s">
        <v>371</v>
      </c>
      <c r="AG5" s="802"/>
      <c r="AH5" s="802"/>
      <c r="AI5" s="802"/>
      <c r="AJ5" s="813"/>
      <c r="AK5" s="802" t="s">
        <v>372</v>
      </c>
      <c r="AL5" s="802"/>
      <c r="AM5" s="802"/>
      <c r="AN5" s="802"/>
      <c r="AO5" s="803"/>
      <c r="AP5" s="801" t="s">
        <v>373</v>
      </c>
      <c r="AQ5" s="802"/>
      <c r="AR5" s="802"/>
      <c r="AS5" s="802"/>
      <c r="AT5" s="803"/>
      <c r="AU5" s="801" t="s">
        <v>374</v>
      </c>
      <c r="AV5" s="802"/>
      <c r="AW5" s="802"/>
      <c r="AX5" s="802"/>
      <c r="AY5" s="813"/>
      <c r="AZ5" s="257"/>
      <c r="BA5" s="257"/>
      <c r="BB5" s="257"/>
      <c r="BC5" s="257"/>
      <c r="BD5" s="257"/>
      <c r="BE5" s="258"/>
      <c r="BF5" s="258"/>
      <c r="BG5" s="258"/>
      <c r="BH5" s="258"/>
      <c r="BI5" s="258"/>
      <c r="BJ5" s="258"/>
      <c r="BK5" s="258"/>
      <c r="BL5" s="258"/>
      <c r="BM5" s="258"/>
      <c r="BN5" s="258"/>
      <c r="BO5" s="258"/>
      <c r="BP5" s="258"/>
      <c r="BQ5" s="824" t="s">
        <v>375</v>
      </c>
      <c r="BR5" s="825"/>
      <c r="BS5" s="825"/>
      <c r="BT5" s="825"/>
      <c r="BU5" s="825"/>
      <c r="BV5" s="825"/>
      <c r="BW5" s="825"/>
      <c r="BX5" s="825"/>
      <c r="BY5" s="825"/>
      <c r="BZ5" s="825"/>
      <c r="CA5" s="825"/>
      <c r="CB5" s="825"/>
      <c r="CC5" s="825"/>
      <c r="CD5" s="825"/>
      <c r="CE5" s="825"/>
      <c r="CF5" s="825"/>
      <c r="CG5" s="826"/>
      <c r="CH5" s="801" t="s">
        <v>376</v>
      </c>
      <c r="CI5" s="802"/>
      <c r="CJ5" s="802"/>
      <c r="CK5" s="802"/>
      <c r="CL5" s="803"/>
      <c r="CM5" s="801" t="s">
        <v>377</v>
      </c>
      <c r="CN5" s="802"/>
      <c r="CO5" s="802"/>
      <c r="CP5" s="802"/>
      <c r="CQ5" s="803"/>
      <c r="CR5" s="801" t="s">
        <v>378</v>
      </c>
      <c r="CS5" s="802"/>
      <c r="CT5" s="802"/>
      <c r="CU5" s="802"/>
      <c r="CV5" s="803"/>
      <c r="CW5" s="801" t="s">
        <v>379</v>
      </c>
      <c r="CX5" s="802"/>
      <c r="CY5" s="802"/>
      <c r="CZ5" s="802"/>
      <c r="DA5" s="803"/>
      <c r="DB5" s="801" t="s">
        <v>380</v>
      </c>
      <c r="DC5" s="802"/>
      <c r="DD5" s="802"/>
      <c r="DE5" s="802"/>
      <c r="DF5" s="803"/>
      <c r="DG5" s="807" t="s">
        <v>381</v>
      </c>
      <c r="DH5" s="808"/>
      <c r="DI5" s="808"/>
      <c r="DJ5" s="808"/>
      <c r="DK5" s="809"/>
      <c r="DL5" s="807" t="s">
        <v>382</v>
      </c>
      <c r="DM5" s="808"/>
      <c r="DN5" s="808"/>
      <c r="DO5" s="808"/>
      <c r="DP5" s="809"/>
      <c r="DQ5" s="801" t="s">
        <v>383</v>
      </c>
      <c r="DR5" s="802"/>
      <c r="DS5" s="802"/>
      <c r="DT5" s="802"/>
      <c r="DU5" s="803"/>
      <c r="DV5" s="801" t="s">
        <v>374</v>
      </c>
      <c r="DW5" s="802"/>
      <c r="DX5" s="802"/>
      <c r="DY5" s="802"/>
      <c r="DZ5" s="813"/>
      <c r="EA5" s="255"/>
    </row>
    <row r="6" spans="1:131" s="256" customFormat="1" ht="26.25" customHeight="1" thickBot="1" x14ac:dyDescent="0.25">
      <c r="A6" s="827"/>
      <c r="B6" s="828"/>
      <c r="C6" s="828"/>
      <c r="D6" s="828"/>
      <c r="E6" s="828"/>
      <c r="F6" s="828"/>
      <c r="G6" s="828"/>
      <c r="H6" s="828"/>
      <c r="I6" s="828"/>
      <c r="J6" s="828"/>
      <c r="K6" s="828"/>
      <c r="L6" s="828"/>
      <c r="M6" s="828"/>
      <c r="N6" s="828"/>
      <c r="O6" s="828"/>
      <c r="P6" s="829"/>
      <c r="Q6" s="804"/>
      <c r="R6" s="805"/>
      <c r="S6" s="805"/>
      <c r="T6" s="805"/>
      <c r="U6" s="806"/>
      <c r="V6" s="804"/>
      <c r="W6" s="805"/>
      <c r="X6" s="805"/>
      <c r="Y6" s="805"/>
      <c r="Z6" s="806"/>
      <c r="AA6" s="804"/>
      <c r="AB6" s="805"/>
      <c r="AC6" s="805"/>
      <c r="AD6" s="805"/>
      <c r="AE6" s="805"/>
      <c r="AF6" s="835"/>
      <c r="AG6" s="805"/>
      <c r="AH6" s="805"/>
      <c r="AI6" s="805"/>
      <c r="AJ6" s="814"/>
      <c r="AK6" s="805"/>
      <c r="AL6" s="805"/>
      <c r="AM6" s="805"/>
      <c r="AN6" s="805"/>
      <c r="AO6" s="806"/>
      <c r="AP6" s="804"/>
      <c r="AQ6" s="805"/>
      <c r="AR6" s="805"/>
      <c r="AS6" s="805"/>
      <c r="AT6" s="806"/>
      <c r="AU6" s="804"/>
      <c r="AV6" s="805"/>
      <c r="AW6" s="805"/>
      <c r="AX6" s="805"/>
      <c r="AY6" s="814"/>
      <c r="AZ6" s="253"/>
      <c r="BA6" s="253"/>
      <c r="BB6" s="253"/>
      <c r="BC6" s="253"/>
      <c r="BD6" s="253"/>
      <c r="BE6" s="254"/>
      <c r="BF6" s="254"/>
      <c r="BG6" s="254"/>
      <c r="BH6" s="254"/>
      <c r="BI6" s="254"/>
      <c r="BJ6" s="254"/>
      <c r="BK6" s="254"/>
      <c r="BL6" s="254"/>
      <c r="BM6" s="254"/>
      <c r="BN6" s="254"/>
      <c r="BO6" s="254"/>
      <c r="BP6" s="254"/>
      <c r="BQ6" s="827"/>
      <c r="BR6" s="828"/>
      <c r="BS6" s="828"/>
      <c r="BT6" s="828"/>
      <c r="BU6" s="828"/>
      <c r="BV6" s="828"/>
      <c r="BW6" s="828"/>
      <c r="BX6" s="828"/>
      <c r="BY6" s="828"/>
      <c r="BZ6" s="828"/>
      <c r="CA6" s="828"/>
      <c r="CB6" s="828"/>
      <c r="CC6" s="828"/>
      <c r="CD6" s="828"/>
      <c r="CE6" s="828"/>
      <c r="CF6" s="828"/>
      <c r="CG6" s="829"/>
      <c r="CH6" s="804"/>
      <c r="CI6" s="805"/>
      <c r="CJ6" s="805"/>
      <c r="CK6" s="805"/>
      <c r="CL6" s="806"/>
      <c r="CM6" s="804"/>
      <c r="CN6" s="805"/>
      <c r="CO6" s="805"/>
      <c r="CP6" s="805"/>
      <c r="CQ6" s="806"/>
      <c r="CR6" s="804"/>
      <c r="CS6" s="805"/>
      <c r="CT6" s="805"/>
      <c r="CU6" s="805"/>
      <c r="CV6" s="806"/>
      <c r="CW6" s="804"/>
      <c r="CX6" s="805"/>
      <c r="CY6" s="805"/>
      <c r="CZ6" s="805"/>
      <c r="DA6" s="806"/>
      <c r="DB6" s="804"/>
      <c r="DC6" s="805"/>
      <c r="DD6" s="805"/>
      <c r="DE6" s="805"/>
      <c r="DF6" s="806"/>
      <c r="DG6" s="810"/>
      <c r="DH6" s="811"/>
      <c r="DI6" s="811"/>
      <c r="DJ6" s="811"/>
      <c r="DK6" s="812"/>
      <c r="DL6" s="810"/>
      <c r="DM6" s="811"/>
      <c r="DN6" s="811"/>
      <c r="DO6" s="811"/>
      <c r="DP6" s="812"/>
      <c r="DQ6" s="804"/>
      <c r="DR6" s="805"/>
      <c r="DS6" s="805"/>
      <c r="DT6" s="805"/>
      <c r="DU6" s="806"/>
      <c r="DV6" s="804"/>
      <c r="DW6" s="805"/>
      <c r="DX6" s="805"/>
      <c r="DY6" s="805"/>
      <c r="DZ6" s="814"/>
      <c r="EA6" s="255"/>
    </row>
    <row r="7" spans="1:131" s="256" customFormat="1" ht="26.25" customHeight="1" thickTop="1" x14ac:dyDescent="0.2">
      <c r="A7" s="259">
        <v>1</v>
      </c>
      <c r="B7" s="815" t="s">
        <v>384</v>
      </c>
      <c r="C7" s="816"/>
      <c r="D7" s="816"/>
      <c r="E7" s="816"/>
      <c r="F7" s="816"/>
      <c r="G7" s="816"/>
      <c r="H7" s="816"/>
      <c r="I7" s="816"/>
      <c r="J7" s="816"/>
      <c r="K7" s="816"/>
      <c r="L7" s="816"/>
      <c r="M7" s="816"/>
      <c r="N7" s="816"/>
      <c r="O7" s="816"/>
      <c r="P7" s="817"/>
      <c r="Q7" s="818">
        <v>6043</v>
      </c>
      <c r="R7" s="819"/>
      <c r="S7" s="819"/>
      <c r="T7" s="819"/>
      <c r="U7" s="819"/>
      <c r="V7" s="819">
        <v>5692</v>
      </c>
      <c r="W7" s="819"/>
      <c r="X7" s="819"/>
      <c r="Y7" s="819"/>
      <c r="Z7" s="819"/>
      <c r="AA7" s="819">
        <v>351</v>
      </c>
      <c r="AB7" s="819"/>
      <c r="AC7" s="819"/>
      <c r="AD7" s="819"/>
      <c r="AE7" s="820"/>
      <c r="AF7" s="821">
        <v>270</v>
      </c>
      <c r="AG7" s="822"/>
      <c r="AH7" s="822"/>
      <c r="AI7" s="822"/>
      <c r="AJ7" s="823"/>
      <c r="AK7" s="858">
        <v>80</v>
      </c>
      <c r="AL7" s="859"/>
      <c r="AM7" s="859"/>
      <c r="AN7" s="859"/>
      <c r="AO7" s="859"/>
      <c r="AP7" s="859">
        <v>2756</v>
      </c>
      <c r="AQ7" s="859"/>
      <c r="AR7" s="859"/>
      <c r="AS7" s="859"/>
      <c r="AT7" s="859"/>
      <c r="AU7" s="860"/>
      <c r="AV7" s="860"/>
      <c r="AW7" s="860"/>
      <c r="AX7" s="860"/>
      <c r="AY7" s="861"/>
      <c r="AZ7" s="253"/>
      <c r="BA7" s="253"/>
      <c r="BB7" s="253"/>
      <c r="BC7" s="253"/>
      <c r="BD7" s="253"/>
      <c r="BE7" s="254"/>
      <c r="BF7" s="254"/>
      <c r="BG7" s="254"/>
      <c r="BH7" s="254"/>
      <c r="BI7" s="254"/>
      <c r="BJ7" s="254"/>
      <c r="BK7" s="254"/>
      <c r="BL7" s="254"/>
      <c r="BM7" s="254"/>
      <c r="BN7" s="254"/>
      <c r="BO7" s="254"/>
      <c r="BP7" s="254"/>
      <c r="BQ7" s="260">
        <v>1</v>
      </c>
      <c r="BR7" s="261" t="s">
        <v>575</v>
      </c>
      <c r="BS7" s="862" t="s">
        <v>573</v>
      </c>
      <c r="BT7" s="863"/>
      <c r="BU7" s="863"/>
      <c r="BV7" s="863"/>
      <c r="BW7" s="863"/>
      <c r="BX7" s="863"/>
      <c r="BY7" s="863"/>
      <c r="BZ7" s="863"/>
      <c r="CA7" s="863"/>
      <c r="CB7" s="863"/>
      <c r="CC7" s="863"/>
      <c r="CD7" s="863"/>
      <c r="CE7" s="863"/>
      <c r="CF7" s="863"/>
      <c r="CG7" s="864"/>
      <c r="CH7" s="855" t="s">
        <v>509</v>
      </c>
      <c r="CI7" s="856"/>
      <c r="CJ7" s="856"/>
      <c r="CK7" s="856"/>
      <c r="CL7" s="857"/>
      <c r="CM7" s="855">
        <v>2</v>
      </c>
      <c r="CN7" s="856"/>
      <c r="CO7" s="856"/>
      <c r="CP7" s="856"/>
      <c r="CQ7" s="857"/>
      <c r="CR7" s="855">
        <v>1</v>
      </c>
      <c r="CS7" s="856"/>
      <c r="CT7" s="856"/>
      <c r="CU7" s="856"/>
      <c r="CV7" s="857"/>
      <c r="CW7" s="855" t="s">
        <v>509</v>
      </c>
      <c r="CX7" s="856"/>
      <c r="CY7" s="856"/>
      <c r="CZ7" s="856"/>
      <c r="DA7" s="857"/>
      <c r="DB7" s="855" t="s">
        <v>509</v>
      </c>
      <c r="DC7" s="856"/>
      <c r="DD7" s="856"/>
      <c r="DE7" s="856"/>
      <c r="DF7" s="857"/>
      <c r="DG7" s="855" t="s">
        <v>509</v>
      </c>
      <c r="DH7" s="856"/>
      <c r="DI7" s="856"/>
      <c r="DJ7" s="856"/>
      <c r="DK7" s="857"/>
      <c r="DL7" s="855" t="s">
        <v>509</v>
      </c>
      <c r="DM7" s="856"/>
      <c r="DN7" s="856"/>
      <c r="DO7" s="856"/>
      <c r="DP7" s="857"/>
      <c r="DQ7" s="855" t="s">
        <v>509</v>
      </c>
      <c r="DR7" s="856"/>
      <c r="DS7" s="856"/>
      <c r="DT7" s="856"/>
      <c r="DU7" s="857"/>
      <c r="DV7" s="836"/>
      <c r="DW7" s="837"/>
      <c r="DX7" s="837"/>
      <c r="DY7" s="837"/>
      <c r="DZ7" s="838"/>
      <c r="EA7" s="255"/>
    </row>
    <row r="8" spans="1:131" s="256" customFormat="1" ht="26.25" customHeight="1" x14ac:dyDescent="0.2">
      <c r="A8" s="262">
        <v>2</v>
      </c>
      <c r="B8" s="839"/>
      <c r="C8" s="840"/>
      <c r="D8" s="840"/>
      <c r="E8" s="840"/>
      <c r="F8" s="840"/>
      <c r="G8" s="840"/>
      <c r="H8" s="840"/>
      <c r="I8" s="840"/>
      <c r="J8" s="840"/>
      <c r="K8" s="840"/>
      <c r="L8" s="840"/>
      <c r="M8" s="840"/>
      <c r="N8" s="840"/>
      <c r="O8" s="840"/>
      <c r="P8" s="841"/>
      <c r="Q8" s="842"/>
      <c r="R8" s="843"/>
      <c r="S8" s="843"/>
      <c r="T8" s="843"/>
      <c r="U8" s="843"/>
      <c r="V8" s="843"/>
      <c r="W8" s="843"/>
      <c r="X8" s="843"/>
      <c r="Y8" s="843"/>
      <c r="Z8" s="843"/>
      <c r="AA8" s="843"/>
      <c r="AB8" s="843"/>
      <c r="AC8" s="843"/>
      <c r="AD8" s="843"/>
      <c r="AE8" s="844"/>
      <c r="AF8" s="845"/>
      <c r="AG8" s="846"/>
      <c r="AH8" s="846"/>
      <c r="AI8" s="846"/>
      <c r="AJ8" s="847"/>
      <c r="AK8" s="848"/>
      <c r="AL8" s="849"/>
      <c r="AM8" s="849"/>
      <c r="AN8" s="849"/>
      <c r="AO8" s="849"/>
      <c r="AP8" s="849"/>
      <c r="AQ8" s="849"/>
      <c r="AR8" s="849"/>
      <c r="AS8" s="849"/>
      <c r="AT8" s="849"/>
      <c r="AU8" s="850"/>
      <c r="AV8" s="850"/>
      <c r="AW8" s="850"/>
      <c r="AX8" s="850"/>
      <c r="AY8" s="851"/>
      <c r="AZ8" s="253"/>
      <c r="BA8" s="253"/>
      <c r="BB8" s="253"/>
      <c r="BC8" s="253"/>
      <c r="BD8" s="253"/>
      <c r="BE8" s="254"/>
      <c r="BF8" s="254"/>
      <c r="BG8" s="254"/>
      <c r="BH8" s="254"/>
      <c r="BI8" s="254"/>
      <c r="BJ8" s="254"/>
      <c r="BK8" s="254"/>
      <c r="BL8" s="254"/>
      <c r="BM8" s="254"/>
      <c r="BN8" s="254"/>
      <c r="BO8" s="254"/>
      <c r="BP8" s="254"/>
      <c r="BQ8" s="263">
        <v>2</v>
      </c>
      <c r="BR8" s="264"/>
      <c r="BS8" s="852" t="s">
        <v>574</v>
      </c>
      <c r="BT8" s="853"/>
      <c r="BU8" s="853"/>
      <c r="BV8" s="853"/>
      <c r="BW8" s="853"/>
      <c r="BX8" s="853"/>
      <c r="BY8" s="853"/>
      <c r="BZ8" s="853"/>
      <c r="CA8" s="853"/>
      <c r="CB8" s="853"/>
      <c r="CC8" s="853"/>
      <c r="CD8" s="853"/>
      <c r="CE8" s="853"/>
      <c r="CF8" s="853"/>
      <c r="CG8" s="854"/>
      <c r="CH8" s="865">
        <v>-2</v>
      </c>
      <c r="CI8" s="866"/>
      <c r="CJ8" s="866"/>
      <c r="CK8" s="866"/>
      <c r="CL8" s="867"/>
      <c r="CM8" s="865">
        <v>889</v>
      </c>
      <c r="CN8" s="866"/>
      <c r="CO8" s="866"/>
      <c r="CP8" s="866"/>
      <c r="CQ8" s="867"/>
      <c r="CR8" s="865">
        <v>0</v>
      </c>
      <c r="CS8" s="866"/>
      <c r="CT8" s="866"/>
      <c r="CU8" s="866"/>
      <c r="CV8" s="867"/>
      <c r="CW8" s="865" t="s">
        <v>509</v>
      </c>
      <c r="CX8" s="866"/>
      <c r="CY8" s="866"/>
      <c r="CZ8" s="866"/>
      <c r="DA8" s="867"/>
      <c r="DB8" s="865" t="s">
        <v>509</v>
      </c>
      <c r="DC8" s="866"/>
      <c r="DD8" s="866"/>
      <c r="DE8" s="866"/>
      <c r="DF8" s="867"/>
      <c r="DG8" s="865" t="s">
        <v>509</v>
      </c>
      <c r="DH8" s="866"/>
      <c r="DI8" s="866"/>
      <c r="DJ8" s="866"/>
      <c r="DK8" s="867"/>
      <c r="DL8" s="865" t="s">
        <v>509</v>
      </c>
      <c r="DM8" s="866"/>
      <c r="DN8" s="866"/>
      <c r="DO8" s="866"/>
      <c r="DP8" s="867"/>
      <c r="DQ8" s="865" t="s">
        <v>509</v>
      </c>
      <c r="DR8" s="866"/>
      <c r="DS8" s="866"/>
      <c r="DT8" s="866"/>
      <c r="DU8" s="867"/>
      <c r="DV8" s="868"/>
      <c r="DW8" s="869"/>
      <c r="DX8" s="869"/>
      <c r="DY8" s="869"/>
      <c r="DZ8" s="870"/>
      <c r="EA8" s="255"/>
    </row>
    <row r="9" spans="1:131" s="256" customFormat="1" ht="26.25" customHeight="1" x14ac:dyDescent="0.2">
      <c r="A9" s="262">
        <v>3</v>
      </c>
      <c r="B9" s="839"/>
      <c r="C9" s="840"/>
      <c r="D9" s="840"/>
      <c r="E9" s="840"/>
      <c r="F9" s="840"/>
      <c r="G9" s="840"/>
      <c r="H9" s="840"/>
      <c r="I9" s="840"/>
      <c r="J9" s="840"/>
      <c r="K9" s="840"/>
      <c r="L9" s="840"/>
      <c r="M9" s="840"/>
      <c r="N9" s="840"/>
      <c r="O9" s="840"/>
      <c r="P9" s="841"/>
      <c r="Q9" s="842"/>
      <c r="R9" s="843"/>
      <c r="S9" s="843"/>
      <c r="T9" s="843"/>
      <c r="U9" s="843"/>
      <c r="V9" s="843"/>
      <c r="W9" s="843"/>
      <c r="X9" s="843"/>
      <c r="Y9" s="843"/>
      <c r="Z9" s="843"/>
      <c r="AA9" s="843"/>
      <c r="AB9" s="843"/>
      <c r="AC9" s="843"/>
      <c r="AD9" s="843"/>
      <c r="AE9" s="844"/>
      <c r="AF9" s="845"/>
      <c r="AG9" s="846"/>
      <c r="AH9" s="846"/>
      <c r="AI9" s="846"/>
      <c r="AJ9" s="847"/>
      <c r="AK9" s="848"/>
      <c r="AL9" s="849"/>
      <c r="AM9" s="849"/>
      <c r="AN9" s="849"/>
      <c r="AO9" s="849"/>
      <c r="AP9" s="849"/>
      <c r="AQ9" s="849"/>
      <c r="AR9" s="849"/>
      <c r="AS9" s="849"/>
      <c r="AT9" s="849"/>
      <c r="AU9" s="850"/>
      <c r="AV9" s="850"/>
      <c r="AW9" s="850"/>
      <c r="AX9" s="850"/>
      <c r="AY9" s="851"/>
      <c r="AZ9" s="253"/>
      <c r="BA9" s="253"/>
      <c r="BB9" s="253"/>
      <c r="BC9" s="253"/>
      <c r="BD9" s="253"/>
      <c r="BE9" s="254"/>
      <c r="BF9" s="254"/>
      <c r="BG9" s="254"/>
      <c r="BH9" s="254"/>
      <c r="BI9" s="254"/>
      <c r="BJ9" s="254"/>
      <c r="BK9" s="254"/>
      <c r="BL9" s="254"/>
      <c r="BM9" s="254"/>
      <c r="BN9" s="254"/>
      <c r="BO9" s="254"/>
      <c r="BP9" s="254"/>
      <c r="BQ9" s="263">
        <v>3</v>
      </c>
      <c r="BR9" s="264"/>
      <c r="BS9" s="852"/>
      <c r="BT9" s="853"/>
      <c r="BU9" s="853"/>
      <c r="BV9" s="853"/>
      <c r="BW9" s="853"/>
      <c r="BX9" s="853"/>
      <c r="BY9" s="853"/>
      <c r="BZ9" s="853"/>
      <c r="CA9" s="853"/>
      <c r="CB9" s="853"/>
      <c r="CC9" s="853"/>
      <c r="CD9" s="853"/>
      <c r="CE9" s="853"/>
      <c r="CF9" s="853"/>
      <c r="CG9" s="854"/>
      <c r="CH9" s="865"/>
      <c r="CI9" s="866"/>
      <c r="CJ9" s="866"/>
      <c r="CK9" s="866"/>
      <c r="CL9" s="867"/>
      <c r="CM9" s="865"/>
      <c r="CN9" s="866"/>
      <c r="CO9" s="866"/>
      <c r="CP9" s="866"/>
      <c r="CQ9" s="867"/>
      <c r="CR9" s="865"/>
      <c r="CS9" s="866"/>
      <c r="CT9" s="866"/>
      <c r="CU9" s="866"/>
      <c r="CV9" s="867"/>
      <c r="CW9" s="865"/>
      <c r="CX9" s="866"/>
      <c r="CY9" s="866"/>
      <c r="CZ9" s="866"/>
      <c r="DA9" s="867"/>
      <c r="DB9" s="865"/>
      <c r="DC9" s="866"/>
      <c r="DD9" s="866"/>
      <c r="DE9" s="866"/>
      <c r="DF9" s="867"/>
      <c r="DG9" s="865"/>
      <c r="DH9" s="866"/>
      <c r="DI9" s="866"/>
      <c r="DJ9" s="866"/>
      <c r="DK9" s="867"/>
      <c r="DL9" s="865"/>
      <c r="DM9" s="866"/>
      <c r="DN9" s="866"/>
      <c r="DO9" s="866"/>
      <c r="DP9" s="867"/>
      <c r="DQ9" s="865"/>
      <c r="DR9" s="866"/>
      <c r="DS9" s="866"/>
      <c r="DT9" s="866"/>
      <c r="DU9" s="867"/>
      <c r="DV9" s="868"/>
      <c r="DW9" s="869"/>
      <c r="DX9" s="869"/>
      <c r="DY9" s="869"/>
      <c r="DZ9" s="870"/>
      <c r="EA9" s="255"/>
    </row>
    <row r="10" spans="1:131" s="256" customFormat="1" ht="26.25" customHeight="1" x14ac:dyDescent="0.2">
      <c r="A10" s="262">
        <v>4</v>
      </c>
      <c r="B10" s="839"/>
      <c r="C10" s="840"/>
      <c r="D10" s="840"/>
      <c r="E10" s="840"/>
      <c r="F10" s="840"/>
      <c r="G10" s="840"/>
      <c r="H10" s="840"/>
      <c r="I10" s="840"/>
      <c r="J10" s="840"/>
      <c r="K10" s="840"/>
      <c r="L10" s="840"/>
      <c r="M10" s="840"/>
      <c r="N10" s="840"/>
      <c r="O10" s="840"/>
      <c r="P10" s="841"/>
      <c r="Q10" s="842"/>
      <c r="R10" s="843"/>
      <c r="S10" s="843"/>
      <c r="T10" s="843"/>
      <c r="U10" s="843"/>
      <c r="V10" s="843"/>
      <c r="W10" s="843"/>
      <c r="X10" s="843"/>
      <c r="Y10" s="843"/>
      <c r="Z10" s="843"/>
      <c r="AA10" s="843"/>
      <c r="AB10" s="843"/>
      <c r="AC10" s="843"/>
      <c r="AD10" s="843"/>
      <c r="AE10" s="844"/>
      <c r="AF10" s="845"/>
      <c r="AG10" s="846"/>
      <c r="AH10" s="846"/>
      <c r="AI10" s="846"/>
      <c r="AJ10" s="847"/>
      <c r="AK10" s="848"/>
      <c r="AL10" s="849"/>
      <c r="AM10" s="849"/>
      <c r="AN10" s="849"/>
      <c r="AO10" s="849"/>
      <c r="AP10" s="849"/>
      <c r="AQ10" s="849"/>
      <c r="AR10" s="849"/>
      <c r="AS10" s="849"/>
      <c r="AT10" s="849"/>
      <c r="AU10" s="850"/>
      <c r="AV10" s="850"/>
      <c r="AW10" s="850"/>
      <c r="AX10" s="850"/>
      <c r="AY10" s="851"/>
      <c r="AZ10" s="253"/>
      <c r="BA10" s="253"/>
      <c r="BB10" s="253"/>
      <c r="BC10" s="253"/>
      <c r="BD10" s="253"/>
      <c r="BE10" s="254"/>
      <c r="BF10" s="254"/>
      <c r="BG10" s="254"/>
      <c r="BH10" s="254"/>
      <c r="BI10" s="254"/>
      <c r="BJ10" s="254"/>
      <c r="BK10" s="254"/>
      <c r="BL10" s="254"/>
      <c r="BM10" s="254"/>
      <c r="BN10" s="254"/>
      <c r="BO10" s="254"/>
      <c r="BP10" s="254"/>
      <c r="BQ10" s="263">
        <v>4</v>
      </c>
      <c r="BR10" s="264"/>
      <c r="BS10" s="852"/>
      <c r="BT10" s="853"/>
      <c r="BU10" s="853"/>
      <c r="BV10" s="853"/>
      <c r="BW10" s="853"/>
      <c r="BX10" s="853"/>
      <c r="BY10" s="853"/>
      <c r="BZ10" s="853"/>
      <c r="CA10" s="853"/>
      <c r="CB10" s="853"/>
      <c r="CC10" s="853"/>
      <c r="CD10" s="853"/>
      <c r="CE10" s="853"/>
      <c r="CF10" s="853"/>
      <c r="CG10" s="854"/>
      <c r="CH10" s="865"/>
      <c r="CI10" s="866"/>
      <c r="CJ10" s="866"/>
      <c r="CK10" s="866"/>
      <c r="CL10" s="867"/>
      <c r="CM10" s="865"/>
      <c r="CN10" s="866"/>
      <c r="CO10" s="866"/>
      <c r="CP10" s="866"/>
      <c r="CQ10" s="867"/>
      <c r="CR10" s="865"/>
      <c r="CS10" s="866"/>
      <c r="CT10" s="866"/>
      <c r="CU10" s="866"/>
      <c r="CV10" s="867"/>
      <c r="CW10" s="865"/>
      <c r="CX10" s="866"/>
      <c r="CY10" s="866"/>
      <c r="CZ10" s="866"/>
      <c r="DA10" s="867"/>
      <c r="DB10" s="865"/>
      <c r="DC10" s="866"/>
      <c r="DD10" s="866"/>
      <c r="DE10" s="866"/>
      <c r="DF10" s="867"/>
      <c r="DG10" s="865"/>
      <c r="DH10" s="866"/>
      <c r="DI10" s="866"/>
      <c r="DJ10" s="866"/>
      <c r="DK10" s="867"/>
      <c r="DL10" s="865"/>
      <c r="DM10" s="866"/>
      <c r="DN10" s="866"/>
      <c r="DO10" s="866"/>
      <c r="DP10" s="867"/>
      <c r="DQ10" s="865"/>
      <c r="DR10" s="866"/>
      <c r="DS10" s="866"/>
      <c r="DT10" s="866"/>
      <c r="DU10" s="867"/>
      <c r="DV10" s="868"/>
      <c r="DW10" s="869"/>
      <c r="DX10" s="869"/>
      <c r="DY10" s="869"/>
      <c r="DZ10" s="870"/>
      <c r="EA10" s="255"/>
    </row>
    <row r="11" spans="1:131" s="256" customFormat="1" ht="26.25" customHeight="1" x14ac:dyDescent="0.2">
      <c r="A11" s="262">
        <v>5</v>
      </c>
      <c r="B11" s="839"/>
      <c r="C11" s="840"/>
      <c r="D11" s="840"/>
      <c r="E11" s="840"/>
      <c r="F11" s="840"/>
      <c r="G11" s="840"/>
      <c r="H11" s="840"/>
      <c r="I11" s="840"/>
      <c r="J11" s="840"/>
      <c r="K11" s="840"/>
      <c r="L11" s="840"/>
      <c r="M11" s="840"/>
      <c r="N11" s="840"/>
      <c r="O11" s="840"/>
      <c r="P11" s="841"/>
      <c r="Q11" s="842"/>
      <c r="R11" s="843"/>
      <c r="S11" s="843"/>
      <c r="T11" s="843"/>
      <c r="U11" s="843"/>
      <c r="V11" s="843"/>
      <c r="W11" s="843"/>
      <c r="X11" s="843"/>
      <c r="Y11" s="843"/>
      <c r="Z11" s="843"/>
      <c r="AA11" s="843"/>
      <c r="AB11" s="843"/>
      <c r="AC11" s="843"/>
      <c r="AD11" s="843"/>
      <c r="AE11" s="844"/>
      <c r="AF11" s="845"/>
      <c r="AG11" s="846"/>
      <c r="AH11" s="846"/>
      <c r="AI11" s="846"/>
      <c r="AJ11" s="847"/>
      <c r="AK11" s="848"/>
      <c r="AL11" s="849"/>
      <c r="AM11" s="849"/>
      <c r="AN11" s="849"/>
      <c r="AO11" s="849"/>
      <c r="AP11" s="849"/>
      <c r="AQ11" s="849"/>
      <c r="AR11" s="849"/>
      <c r="AS11" s="849"/>
      <c r="AT11" s="849"/>
      <c r="AU11" s="850"/>
      <c r="AV11" s="850"/>
      <c r="AW11" s="850"/>
      <c r="AX11" s="850"/>
      <c r="AY11" s="851"/>
      <c r="AZ11" s="253"/>
      <c r="BA11" s="253"/>
      <c r="BB11" s="253"/>
      <c r="BC11" s="253"/>
      <c r="BD11" s="253"/>
      <c r="BE11" s="254"/>
      <c r="BF11" s="254"/>
      <c r="BG11" s="254"/>
      <c r="BH11" s="254"/>
      <c r="BI11" s="254"/>
      <c r="BJ11" s="254"/>
      <c r="BK11" s="254"/>
      <c r="BL11" s="254"/>
      <c r="BM11" s="254"/>
      <c r="BN11" s="254"/>
      <c r="BO11" s="254"/>
      <c r="BP11" s="254"/>
      <c r="BQ11" s="263">
        <v>5</v>
      </c>
      <c r="BR11" s="264"/>
      <c r="BS11" s="852"/>
      <c r="BT11" s="853"/>
      <c r="BU11" s="853"/>
      <c r="BV11" s="853"/>
      <c r="BW11" s="853"/>
      <c r="BX11" s="853"/>
      <c r="BY11" s="853"/>
      <c r="BZ11" s="853"/>
      <c r="CA11" s="853"/>
      <c r="CB11" s="853"/>
      <c r="CC11" s="853"/>
      <c r="CD11" s="853"/>
      <c r="CE11" s="853"/>
      <c r="CF11" s="853"/>
      <c r="CG11" s="854"/>
      <c r="CH11" s="865"/>
      <c r="CI11" s="866"/>
      <c r="CJ11" s="866"/>
      <c r="CK11" s="866"/>
      <c r="CL11" s="867"/>
      <c r="CM11" s="865"/>
      <c r="CN11" s="866"/>
      <c r="CO11" s="866"/>
      <c r="CP11" s="866"/>
      <c r="CQ11" s="867"/>
      <c r="CR11" s="865"/>
      <c r="CS11" s="866"/>
      <c r="CT11" s="866"/>
      <c r="CU11" s="866"/>
      <c r="CV11" s="867"/>
      <c r="CW11" s="865"/>
      <c r="CX11" s="866"/>
      <c r="CY11" s="866"/>
      <c r="CZ11" s="866"/>
      <c r="DA11" s="867"/>
      <c r="DB11" s="865"/>
      <c r="DC11" s="866"/>
      <c r="DD11" s="866"/>
      <c r="DE11" s="866"/>
      <c r="DF11" s="867"/>
      <c r="DG11" s="865"/>
      <c r="DH11" s="866"/>
      <c r="DI11" s="866"/>
      <c r="DJ11" s="866"/>
      <c r="DK11" s="867"/>
      <c r="DL11" s="865"/>
      <c r="DM11" s="866"/>
      <c r="DN11" s="866"/>
      <c r="DO11" s="866"/>
      <c r="DP11" s="867"/>
      <c r="DQ11" s="865"/>
      <c r="DR11" s="866"/>
      <c r="DS11" s="866"/>
      <c r="DT11" s="866"/>
      <c r="DU11" s="867"/>
      <c r="DV11" s="868"/>
      <c r="DW11" s="869"/>
      <c r="DX11" s="869"/>
      <c r="DY11" s="869"/>
      <c r="DZ11" s="870"/>
      <c r="EA11" s="255"/>
    </row>
    <row r="12" spans="1:131" s="256" customFormat="1" ht="26.25" customHeight="1" x14ac:dyDescent="0.2">
      <c r="A12" s="262">
        <v>6</v>
      </c>
      <c r="B12" s="839"/>
      <c r="C12" s="840"/>
      <c r="D12" s="840"/>
      <c r="E12" s="840"/>
      <c r="F12" s="840"/>
      <c r="G12" s="840"/>
      <c r="H12" s="840"/>
      <c r="I12" s="840"/>
      <c r="J12" s="840"/>
      <c r="K12" s="840"/>
      <c r="L12" s="840"/>
      <c r="M12" s="840"/>
      <c r="N12" s="840"/>
      <c r="O12" s="840"/>
      <c r="P12" s="841"/>
      <c r="Q12" s="842"/>
      <c r="R12" s="843"/>
      <c r="S12" s="843"/>
      <c r="T12" s="843"/>
      <c r="U12" s="843"/>
      <c r="V12" s="843"/>
      <c r="W12" s="843"/>
      <c r="X12" s="843"/>
      <c r="Y12" s="843"/>
      <c r="Z12" s="843"/>
      <c r="AA12" s="843"/>
      <c r="AB12" s="843"/>
      <c r="AC12" s="843"/>
      <c r="AD12" s="843"/>
      <c r="AE12" s="844"/>
      <c r="AF12" s="845"/>
      <c r="AG12" s="846"/>
      <c r="AH12" s="846"/>
      <c r="AI12" s="846"/>
      <c r="AJ12" s="847"/>
      <c r="AK12" s="848"/>
      <c r="AL12" s="849"/>
      <c r="AM12" s="849"/>
      <c r="AN12" s="849"/>
      <c r="AO12" s="849"/>
      <c r="AP12" s="849"/>
      <c r="AQ12" s="849"/>
      <c r="AR12" s="849"/>
      <c r="AS12" s="849"/>
      <c r="AT12" s="849"/>
      <c r="AU12" s="850"/>
      <c r="AV12" s="850"/>
      <c r="AW12" s="850"/>
      <c r="AX12" s="850"/>
      <c r="AY12" s="851"/>
      <c r="AZ12" s="253"/>
      <c r="BA12" s="253"/>
      <c r="BB12" s="253"/>
      <c r="BC12" s="253"/>
      <c r="BD12" s="253"/>
      <c r="BE12" s="254"/>
      <c r="BF12" s="254"/>
      <c r="BG12" s="254"/>
      <c r="BH12" s="254"/>
      <c r="BI12" s="254"/>
      <c r="BJ12" s="254"/>
      <c r="BK12" s="254"/>
      <c r="BL12" s="254"/>
      <c r="BM12" s="254"/>
      <c r="BN12" s="254"/>
      <c r="BO12" s="254"/>
      <c r="BP12" s="254"/>
      <c r="BQ12" s="263">
        <v>6</v>
      </c>
      <c r="BR12" s="264"/>
      <c r="BS12" s="852"/>
      <c r="BT12" s="853"/>
      <c r="BU12" s="853"/>
      <c r="BV12" s="853"/>
      <c r="BW12" s="853"/>
      <c r="BX12" s="853"/>
      <c r="BY12" s="853"/>
      <c r="BZ12" s="853"/>
      <c r="CA12" s="853"/>
      <c r="CB12" s="853"/>
      <c r="CC12" s="853"/>
      <c r="CD12" s="853"/>
      <c r="CE12" s="853"/>
      <c r="CF12" s="853"/>
      <c r="CG12" s="854"/>
      <c r="CH12" s="865"/>
      <c r="CI12" s="866"/>
      <c r="CJ12" s="866"/>
      <c r="CK12" s="866"/>
      <c r="CL12" s="867"/>
      <c r="CM12" s="865"/>
      <c r="CN12" s="866"/>
      <c r="CO12" s="866"/>
      <c r="CP12" s="866"/>
      <c r="CQ12" s="867"/>
      <c r="CR12" s="865"/>
      <c r="CS12" s="866"/>
      <c r="CT12" s="866"/>
      <c r="CU12" s="866"/>
      <c r="CV12" s="867"/>
      <c r="CW12" s="865"/>
      <c r="CX12" s="866"/>
      <c r="CY12" s="866"/>
      <c r="CZ12" s="866"/>
      <c r="DA12" s="867"/>
      <c r="DB12" s="865"/>
      <c r="DC12" s="866"/>
      <c r="DD12" s="866"/>
      <c r="DE12" s="866"/>
      <c r="DF12" s="867"/>
      <c r="DG12" s="865"/>
      <c r="DH12" s="866"/>
      <c r="DI12" s="866"/>
      <c r="DJ12" s="866"/>
      <c r="DK12" s="867"/>
      <c r="DL12" s="865"/>
      <c r="DM12" s="866"/>
      <c r="DN12" s="866"/>
      <c r="DO12" s="866"/>
      <c r="DP12" s="867"/>
      <c r="DQ12" s="865"/>
      <c r="DR12" s="866"/>
      <c r="DS12" s="866"/>
      <c r="DT12" s="866"/>
      <c r="DU12" s="867"/>
      <c r="DV12" s="868"/>
      <c r="DW12" s="869"/>
      <c r="DX12" s="869"/>
      <c r="DY12" s="869"/>
      <c r="DZ12" s="870"/>
      <c r="EA12" s="255"/>
    </row>
    <row r="13" spans="1:131" s="256" customFormat="1" ht="26.25" customHeight="1" x14ac:dyDescent="0.2">
      <c r="A13" s="262">
        <v>7</v>
      </c>
      <c r="B13" s="839"/>
      <c r="C13" s="840"/>
      <c r="D13" s="840"/>
      <c r="E13" s="840"/>
      <c r="F13" s="840"/>
      <c r="G13" s="840"/>
      <c r="H13" s="840"/>
      <c r="I13" s="840"/>
      <c r="J13" s="840"/>
      <c r="K13" s="840"/>
      <c r="L13" s="840"/>
      <c r="M13" s="840"/>
      <c r="N13" s="840"/>
      <c r="O13" s="840"/>
      <c r="P13" s="841"/>
      <c r="Q13" s="842"/>
      <c r="R13" s="843"/>
      <c r="S13" s="843"/>
      <c r="T13" s="843"/>
      <c r="U13" s="843"/>
      <c r="V13" s="843"/>
      <c r="W13" s="843"/>
      <c r="X13" s="843"/>
      <c r="Y13" s="843"/>
      <c r="Z13" s="843"/>
      <c r="AA13" s="843"/>
      <c r="AB13" s="843"/>
      <c r="AC13" s="843"/>
      <c r="AD13" s="843"/>
      <c r="AE13" s="844"/>
      <c r="AF13" s="845"/>
      <c r="AG13" s="846"/>
      <c r="AH13" s="846"/>
      <c r="AI13" s="846"/>
      <c r="AJ13" s="847"/>
      <c r="AK13" s="848"/>
      <c r="AL13" s="849"/>
      <c r="AM13" s="849"/>
      <c r="AN13" s="849"/>
      <c r="AO13" s="849"/>
      <c r="AP13" s="849"/>
      <c r="AQ13" s="849"/>
      <c r="AR13" s="849"/>
      <c r="AS13" s="849"/>
      <c r="AT13" s="849"/>
      <c r="AU13" s="850"/>
      <c r="AV13" s="850"/>
      <c r="AW13" s="850"/>
      <c r="AX13" s="850"/>
      <c r="AY13" s="851"/>
      <c r="AZ13" s="253"/>
      <c r="BA13" s="253"/>
      <c r="BB13" s="253"/>
      <c r="BC13" s="253"/>
      <c r="BD13" s="253"/>
      <c r="BE13" s="254"/>
      <c r="BF13" s="254"/>
      <c r="BG13" s="254"/>
      <c r="BH13" s="254"/>
      <c r="BI13" s="254"/>
      <c r="BJ13" s="254"/>
      <c r="BK13" s="254"/>
      <c r="BL13" s="254"/>
      <c r="BM13" s="254"/>
      <c r="BN13" s="254"/>
      <c r="BO13" s="254"/>
      <c r="BP13" s="254"/>
      <c r="BQ13" s="263">
        <v>7</v>
      </c>
      <c r="BR13" s="264"/>
      <c r="BS13" s="852"/>
      <c r="BT13" s="853"/>
      <c r="BU13" s="853"/>
      <c r="BV13" s="853"/>
      <c r="BW13" s="853"/>
      <c r="BX13" s="853"/>
      <c r="BY13" s="853"/>
      <c r="BZ13" s="853"/>
      <c r="CA13" s="853"/>
      <c r="CB13" s="853"/>
      <c r="CC13" s="853"/>
      <c r="CD13" s="853"/>
      <c r="CE13" s="853"/>
      <c r="CF13" s="853"/>
      <c r="CG13" s="854"/>
      <c r="CH13" s="865"/>
      <c r="CI13" s="866"/>
      <c r="CJ13" s="866"/>
      <c r="CK13" s="866"/>
      <c r="CL13" s="867"/>
      <c r="CM13" s="865"/>
      <c r="CN13" s="866"/>
      <c r="CO13" s="866"/>
      <c r="CP13" s="866"/>
      <c r="CQ13" s="867"/>
      <c r="CR13" s="865"/>
      <c r="CS13" s="866"/>
      <c r="CT13" s="866"/>
      <c r="CU13" s="866"/>
      <c r="CV13" s="867"/>
      <c r="CW13" s="865"/>
      <c r="CX13" s="866"/>
      <c r="CY13" s="866"/>
      <c r="CZ13" s="866"/>
      <c r="DA13" s="867"/>
      <c r="DB13" s="865"/>
      <c r="DC13" s="866"/>
      <c r="DD13" s="866"/>
      <c r="DE13" s="866"/>
      <c r="DF13" s="867"/>
      <c r="DG13" s="865"/>
      <c r="DH13" s="866"/>
      <c r="DI13" s="866"/>
      <c r="DJ13" s="866"/>
      <c r="DK13" s="867"/>
      <c r="DL13" s="865"/>
      <c r="DM13" s="866"/>
      <c r="DN13" s="866"/>
      <c r="DO13" s="866"/>
      <c r="DP13" s="867"/>
      <c r="DQ13" s="865"/>
      <c r="DR13" s="866"/>
      <c r="DS13" s="866"/>
      <c r="DT13" s="866"/>
      <c r="DU13" s="867"/>
      <c r="DV13" s="868"/>
      <c r="DW13" s="869"/>
      <c r="DX13" s="869"/>
      <c r="DY13" s="869"/>
      <c r="DZ13" s="870"/>
      <c r="EA13" s="255"/>
    </row>
    <row r="14" spans="1:131" s="256" customFormat="1" ht="26.25" customHeight="1" x14ac:dyDescent="0.2">
      <c r="A14" s="262">
        <v>8</v>
      </c>
      <c r="B14" s="839"/>
      <c r="C14" s="840"/>
      <c r="D14" s="840"/>
      <c r="E14" s="840"/>
      <c r="F14" s="840"/>
      <c r="G14" s="840"/>
      <c r="H14" s="840"/>
      <c r="I14" s="840"/>
      <c r="J14" s="840"/>
      <c r="K14" s="840"/>
      <c r="L14" s="840"/>
      <c r="M14" s="840"/>
      <c r="N14" s="840"/>
      <c r="O14" s="840"/>
      <c r="P14" s="841"/>
      <c r="Q14" s="842"/>
      <c r="R14" s="843"/>
      <c r="S14" s="843"/>
      <c r="T14" s="843"/>
      <c r="U14" s="843"/>
      <c r="V14" s="843"/>
      <c r="W14" s="843"/>
      <c r="X14" s="843"/>
      <c r="Y14" s="843"/>
      <c r="Z14" s="843"/>
      <c r="AA14" s="843"/>
      <c r="AB14" s="843"/>
      <c r="AC14" s="843"/>
      <c r="AD14" s="843"/>
      <c r="AE14" s="844"/>
      <c r="AF14" s="845"/>
      <c r="AG14" s="846"/>
      <c r="AH14" s="846"/>
      <c r="AI14" s="846"/>
      <c r="AJ14" s="847"/>
      <c r="AK14" s="848"/>
      <c r="AL14" s="849"/>
      <c r="AM14" s="849"/>
      <c r="AN14" s="849"/>
      <c r="AO14" s="849"/>
      <c r="AP14" s="849"/>
      <c r="AQ14" s="849"/>
      <c r="AR14" s="849"/>
      <c r="AS14" s="849"/>
      <c r="AT14" s="849"/>
      <c r="AU14" s="850"/>
      <c r="AV14" s="850"/>
      <c r="AW14" s="850"/>
      <c r="AX14" s="850"/>
      <c r="AY14" s="851"/>
      <c r="AZ14" s="253"/>
      <c r="BA14" s="253"/>
      <c r="BB14" s="253"/>
      <c r="BC14" s="253"/>
      <c r="BD14" s="253"/>
      <c r="BE14" s="254"/>
      <c r="BF14" s="254"/>
      <c r="BG14" s="254"/>
      <c r="BH14" s="254"/>
      <c r="BI14" s="254"/>
      <c r="BJ14" s="254"/>
      <c r="BK14" s="254"/>
      <c r="BL14" s="254"/>
      <c r="BM14" s="254"/>
      <c r="BN14" s="254"/>
      <c r="BO14" s="254"/>
      <c r="BP14" s="254"/>
      <c r="BQ14" s="263">
        <v>8</v>
      </c>
      <c r="BR14" s="264"/>
      <c r="BS14" s="852"/>
      <c r="BT14" s="853"/>
      <c r="BU14" s="853"/>
      <c r="BV14" s="853"/>
      <c r="BW14" s="853"/>
      <c r="BX14" s="853"/>
      <c r="BY14" s="853"/>
      <c r="BZ14" s="853"/>
      <c r="CA14" s="853"/>
      <c r="CB14" s="853"/>
      <c r="CC14" s="853"/>
      <c r="CD14" s="853"/>
      <c r="CE14" s="853"/>
      <c r="CF14" s="853"/>
      <c r="CG14" s="854"/>
      <c r="CH14" s="865"/>
      <c r="CI14" s="866"/>
      <c r="CJ14" s="866"/>
      <c r="CK14" s="866"/>
      <c r="CL14" s="867"/>
      <c r="CM14" s="865"/>
      <c r="CN14" s="866"/>
      <c r="CO14" s="866"/>
      <c r="CP14" s="866"/>
      <c r="CQ14" s="867"/>
      <c r="CR14" s="865"/>
      <c r="CS14" s="866"/>
      <c r="CT14" s="866"/>
      <c r="CU14" s="866"/>
      <c r="CV14" s="867"/>
      <c r="CW14" s="865"/>
      <c r="CX14" s="866"/>
      <c r="CY14" s="866"/>
      <c r="CZ14" s="866"/>
      <c r="DA14" s="867"/>
      <c r="DB14" s="865"/>
      <c r="DC14" s="866"/>
      <c r="DD14" s="866"/>
      <c r="DE14" s="866"/>
      <c r="DF14" s="867"/>
      <c r="DG14" s="865"/>
      <c r="DH14" s="866"/>
      <c r="DI14" s="866"/>
      <c r="DJ14" s="866"/>
      <c r="DK14" s="867"/>
      <c r="DL14" s="865"/>
      <c r="DM14" s="866"/>
      <c r="DN14" s="866"/>
      <c r="DO14" s="866"/>
      <c r="DP14" s="867"/>
      <c r="DQ14" s="865"/>
      <c r="DR14" s="866"/>
      <c r="DS14" s="866"/>
      <c r="DT14" s="866"/>
      <c r="DU14" s="867"/>
      <c r="DV14" s="868"/>
      <c r="DW14" s="869"/>
      <c r="DX14" s="869"/>
      <c r="DY14" s="869"/>
      <c r="DZ14" s="870"/>
      <c r="EA14" s="255"/>
    </row>
    <row r="15" spans="1:131" s="256" customFormat="1" ht="26.25" customHeight="1" x14ac:dyDescent="0.2">
      <c r="A15" s="262">
        <v>9</v>
      </c>
      <c r="B15" s="839"/>
      <c r="C15" s="840"/>
      <c r="D15" s="840"/>
      <c r="E15" s="840"/>
      <c r="F15" s="840"/>
      <c r="G15" s="840"/>
      <c r="H15" s="840"/>
      <c r="I15" s="840"/>
      <c r="J15" s="840"/>
      <c r="K15" s="840"/>
      <c r="L15" s="840"/>
      <c r="M15" s="840"/>
      <c r="N15" s="840"/>
      <c r="O15" s="840"/>
      <c r="P15" s="841"/>
      <c r="Q15" s="842"/>
      <c r="R15" s="843"/>
      <c r="S15" s="843"/>
      <c r="T15" s="843"/>
      <c r="U15" s="843"/>
      <c r="V15" s="843"/>
      <c r="W15" s="843"/>
      <c r="X15" s="843"/>
      <c r="Y15" s="843"/>
      <c r="Z15" s="843"/>
      <c r="AA15" s="843"/>
      <c r="AB15" s="843"/>
      <c r="AC15" s="843"/>
      <c r="AD15" s="843"/>
      <c r="AE15" s="844"/>
      <c r="AF15" s="845"/>
      <c r="AG15" s="846"/>
      <c r="AH15" s="846"/>
      <c r="AI15" s="846"/>
      <c r="AJ15" s="847"/>
      <c r="AK15" s="848"/>
      <c r="AL15" s="849"/>
      <c r="AM15" s="849"/>
      <c r="AN15" s="849"/>
      <c r="AO15" s="849"/>
      <c r="AP15" s="849"/>
      <c r="AQ15" s="849"/>
      <c r="AR15" s="849"/>
      <c r="AS15" s="849"/>
      <c r="AT15" s="849"/>
      <c r="AU15" s="850"/>
      <c r="AV15" s="850"/>
      <c r="AW15" s="850"/>
      <c r="AX15" s="850"/>
      <c r="AY15" s="851"/>
      <c r="AZ15" s="253"/>
      <c r="BA15" s="253"/>
      <c r="BB15" s="253"/>
      <c r="BC15" s="253"/>
      <c r="BD15" s="253"/>
      <c r="BE15" s="254"/>
      <c r="BF15" s="254"/>
      <c r="BG15" s="254"/>
      <c r="BH15" s="254"/>
      <c r="BI15" s="254"/>
      <c r="BJ15" s="254"/>
      <c r="BK15" s="254"/>
      <c r="BL15" s="254"/>
      <c r="BM15" s="254"/>
      <c r="BN15" s="254"/>
      <c r="BO15" s="254"/>
      <c r="BP15" s="254"/>
      <c r="BQ15" s="263">
        <v>9</v>
      </c>
      <c r="BR15" s="264"/>
      <c r="BS15" s="852"/>
      <c r="BT15" s="853"/>
      <c r="BU15" s="853"/>
      <c r="BV15" s="853"/>
      <c r="BW15" s="853"/>
      <c r="BX15" s="853"/>
      <c r="BY15" s="853"/>
      <c r="BZ15" s="853"/>
      <c r="CA15" s="853"/>
      <c r="CB15" s="853"/>
      <c r="CC15" s="853"/>
      <c r="CD15" s="853"/>
      <c r="CE15" s="853"/>
      <c r="CF15" s="853"/>
      <c r="CG15" s="854"/>
      <c r="CH15" s="865"/>
      <c r="CI15" s="866"/>
      <c r="CJ15" s="866"/>
      <c r="CK15" s="866"/>
      <c r="CL15" s="867"/>
      <c r="CM15" s="865"/>
      <c r="CN15" s="866"/>
      <c r="CO15" s="866"/>
      <c r="CP15" s="866"/>
      <c r="CQ15" s="867"/>
      <c r="CR15" s="865"/>
      <c r="CS15" s="866"/>
      <c r="CT15" s="866"/>
      <c r="CU15" s="866"/>
      <c r="CV15" s="867"/>
      <c r="CW15" s="865"/>
      <c r="CX15" s="866"/>
      <c r="CY15" s="866"/>
      <c r="CZ15" s="866"/>
      <c r="DA15" s="867"/>
      <c r="DB15" s="865"/>
      <c r="DC15" s="866"/>
      <c r="DD15" s="866"/>
      <c r="DE15" s="866"/>
      <c r="DF15" s="867"/>
      <c r="DG15" s="865"/>
      <c r="DH15" s="866"/>
      <c r="DI15" s="866"/>
      <c r="DJ15" s="866"/>
      <c r="DK15" s="867"/>
      <c r="DL15" s="865"/>
      <c r="DM15" s="866"/>
      <c r="DN15" s="866"/>
      <c r="DO15" s="866"/>
      <c r="DP15" s="867"/>
      <c r="DQ15" s="865"/>
      <c r="DR15" s="866"/>
      <c r="DS15" s="866"/>
      <c r="DT15" s="866"/>
      <c r="DU15" s="867"/>
      <c r="DV15" s="868"/>
      <c r="DW15" s="869"/>
      <c r="DX15" s="869"/>
      <c r="DY15" s="869"/>
      <c r="DZ15" s="870"/>
      <c r="EA15" s="255"/>
    </row>
    <row r="16" spans="1:131" s="256" customFormat="1" ht="26.25" customHeight="1" x14ac:dyDescent="0.2">
      <c r="A16" s="262">
        <v>10</v>
      </c>
      <c r="B16" s="839"/>
      <c r="C16" s="840"/>
      <c r="D16" s="840"/>
      <c r="E16" s="840"/>
      <c r="F16" s="840"/>
      <c r="G16" s="840"/>
      <c r="H16" s="840"/>
      <c r="I16" s="840"/>
      <c r="J16" s="840"/>
      <c r="K16" s="840"/>
      <c r="L16" s="840"/>
      <c r="M16" s="840"/>
      <c r="N16" s="840"/>
      <c r="O16" s="840"/>
      <c r="P16" s="841"/>
      <c r="Q16" s="842"/>
      <c r="R16" s="843"/>
      <c r="S16" s="843"/>
      <c r="T16" s="843"/>
      <c r="U16" s="843"/>
      <c r="V16" s="843"/>
      <c r="W16" s="843"/>
      <c r="X16" s="843"/>
      <c r="Y16" s="843"/>
      <c r="Z16" s="843"/>
      <c r="AA16" s="843"/>
      <c r="AB16" s="843"/>
      <c r="AC16" s="843"/>
      <c r="AD16" s="843"/>
      <c r="AE16" s="844"/>
      <c r="AF16" s="845"/>
      <c r="AG16" s="846"/>
      <c r="AH16" s="846"/>
      <c r="AI16" s="846"/>
      <c r="AJ16" s="847"/>
      <c r="AK16" s="848"/>
      <c r="AL16" s="849"/>
      <c r="AM16" s="849"/>
      <c r="AN16" s="849"/>
      <c r="AO16" s="849"/>
      <c r="AP16" s="849"/>
      <c r="AQ16" s="849"/>
      <c r="AR16" s="849"/>
      <c r="AS16" s="849"/>
      <c r="AT16" s="849"/>
      <c r="AU16" s="850"/>
      <c r="AV16" s="850"/>
      <c r="AW16" s="850"/>
      <c r="AX16" s="850"/>
      <c r="AY16" s="851"/>
      <c r="AZ16" s="253"/>
      <c r="BA16" s="253"/>
      <c r="BB16" s="253"/>
      <c r="BC16" s="253"/>
      <c r="BD16" s="253"/>
      <c r="BE16" s="254"/>
      <c r="BF16" s="254"/>
      <c r="BG16" s="254"/>
      <c r="BH16" s="254"/>
      <c r="BI16" s="254"/>
      <c r="BJ16" s="254"/>
      <c r="BK16" s="254"/>
      <c r="BL16" s="254"/>
      <c r="BM16" s="254"/>
      <c r="BN16" s="254"/>
      <c r="BO16" s="254"/>
      <c r="BP16" s="254"/>
      <c r="BQ16" s="263">
        <v>10</v>
      </c>
      <c r="BR16" s="264"/>
      <c r="BS16" s="852"/>
      <c r="BT16" s="853"/>
      <c r="BU16" s="853"/>
      <c r="BV16" s="853"/>
      <c r="BW16" s="853"/>
      <c r="BX16" s="853"/>
      <c r="BY16" s="853"/>
      <c r="BZ16" s="853"/>
      <c r="CA16" s="853"/>
      <c r="CB16" s="853"/>
      <c r="CC16" s="853"/>
      <c r="CD16" s="853"/>
      <c r="CE16" s="853"/>
      <c r="CF16" s="853"/>
      <c r="CG16" s="854"/>
      <c r="CH16" s="865"/>
      <c r="CI16" s="866"/>
      <c r="CJ16" s="866"/>
      <c r="CK16" s="866"/>
      <c r="CL16" s="867"/>
      <c r="CM16" s="865"/>
      <c r="CN16" s="866"/>
      <c r="CO16" s="866"/>
      <c r="CP16" s="866"/>
      <c r="CQ16" s="867"/>
      <c r="CR16" s="865"/>
      <c r="CS16" s="866"/>
      <c r="CT16" s="866"/>
      <c r="CU16" s="866"/>
      <c r="CV16" s="867"/>
      <c r="CW16" s="865"/>
      <c r="CX16" s="866"/>
      <c r="CY16" s="866"/>
      <c r="CZ16" s="866"/>
      <c r="DA16" s="867"/>
      <c r="DB16" s="865"/>
      <c r="DC16" s="866"/>
      <c r="DD16" s="866"/>
      <c r="DE16" s="866"/>
      <c r="DF16" s="867"/>
      <c r="DG16" s="865"/>
      <c r="DH16" s="866"/>
      <c r="DI16" s="866"/>
      <c r="DJ16" s="866"/>
      <c r="DK16" s="867"/>
      <c r="DL16" s="865"/>
      <c r="DM16" s="866"/>
      <c r="DN16" s="866"/>
      <c r="DO16" s="866"/>
      <c r="DP16" s="867"/>
      <c r="DQ16" s="865"/>
      <c r="DR16" s="866"/>
      <c r="DS16" s="866"/>
      <c r="DT16" s="866"/>
      <c r="DU16" s="867"/>
      <c r="DV16" s="868"/>
      <c r="DW16" s="869"/>
      <c r="DX16" s="869"/>
      <c r="DY16" s="869"/>
      <c r="DZ16" s="870"/>
      <c r="EA16" s="255"/>
    </row>
    <row r="17" spans="1:131" s="256" customFormat="1" ht="26.25" customHeight="1" x14ac:dyDescent="0.2">
      <c r="A17" s="262">
        <v>11</v>
      </c>
      <c r="B17" s="839"/>
      <c r="C17" s="840"/>
      <c r="D17" s="840"/>
      <c r="E17" s="840"/>
      <c r="F17" s="840"/>
      <c r="G17" s="840"/>
      <c r="H17" s="840"/>
      <c r="I17" s="840"/>
      <c r="J17" s="840"/>
      <c r="K17" s="840"/>
      <c r="L17" s="840"/>
      <c r="M17" s="840"/>
      <c r="N17" s="840"/>
      <c r="O17" s="840"/>
      <c r="P17" s="841"/>
      <c r="Q17" s="842"/>
      <c r="R17" s="843"/>
      <c r="S17" s="843"/>
      <c r="T17" s="843"/>
      <c r="U17" s="843"/>
      <c r="V17" s="843"/>
      <c r="W17" s="843"/>
      <c r="X17" s="843"/>
      <c r="Y17" s="843"/>
      <c r="Z17" s="843"/>
      <c r="AA17" s="843"/>
      <c r="AB17" s="843"/>
      <c r="AC17" s="843"/>
      <c r="AD17" s="843"/>
      <c r="AE17" s="844"/>
      <c r="AF17" s="845"/>
      <c r="AG17" s="846"/>
      <c r="AH17" s="846"/>
      <c r="AI17" s="846"/>
      <c r="AJ17" s="847"/>
      <c r="AK17" s="848"/>
      <c r="AL17" s="849"/>
      <c r="AM17" s="849"/>
      <c r="AN17" s="849"/>
      <c r="AO17" s="849"/>
      <c r="AP17" s="849"/>
      <c r="AQ17" s="849"/>
      <c r="AR17" s="849"/>
      <c r="AS17" s="849"/>
      <c r="AT17" s="849"/>
      <c r="AU17" s="850"/>
      <c r="AV17" s="850"/>
      <c r="AW17" s="850"/>
      <c r="AX17" s="850"/>
      <c r="AY17" s="851"/>
      <c r="AZ17" s="253"/>
      <c r="BA17" s="253"/>
      <c r="BB17" s="253"/>
      <c r="BC17" s="253"/>
      <c r="BD17" s="253"/>
      <c r="BE17" s="254"/>
      <c r="BF17" s="254"/>
      <c r="BG17" s="254"/>
      <c r="BH17" s="254"/>
      <c r="BI17" s="254"/>
      <c r="BJ17" s="254"/>
      <c r="BK17" s="254"/>
      <c r="BL17" s="254"/>
      <c r="BM17" s="254"/>
      <c r="BN17" s="254"/>
      <c r="BO17" s="254"/>
      <c r="BP17" s="254"/>
      <c r="BQ17" s="263">
        <v>11</v>
      </c>
      <c r="BR17" s="264"/>
      <c r="BS17" s="852"/>
      <c r="BT17" s="853"/>
      <c r="BU17" s="853"/>
      <c r="BV17" s="853"/>
      <c r="BW17" s="853"/>
      <c r="BX17" s="853"/>
      <c r="BY17" s="853"/>
      <c r="BZ17" s="853"/>
      <c r="CA17" s="853"/>
      <c r="CB17" s="853"/>
      <c r="CC17" s="853"/>
      <c r="CD17" s="853"/>
      <c r="CE17" s="853"/>
      <c r="CF17" s="853"/>
      <c r="CG17" s="854"/>
      <c r="CH17" s="865"/>
      <c r="CI17" s="866"/>
      <c r="CJ17" s="866"/>
      <c r="CK17" s="866"/>
      <c r="CL17" s="867"/>
      <c r="CM17" s="865"/>
      <c r="CN17" s="866"/>
      <c r="CO17" s="866"/>
      <c r="CP17" s="866"/>
      <c r="CQ17" s="867"/>
      <c r="CR17" s="865"/>
      <c r="CS17" s="866"/>
      <c r="CT17" s="866"/>
      <c r="CU17" s="866"/>
      <c r="CV17" s="867"/>
      <c r="CW17" s="865"/>
      <c r="CX17" s="866"/>
      <c r="CY17" s="866"/>
      <c r="CZ17" s="866"/>
      <c r="DA17" s="867"/>
      <c r="DB17" s="865"/>
      <c r="DC17" s="866"/>
      <c r="DD17" s="866"/>
      <c r="DE17" s="866"/>
      <c r="DF17" s="867"/>
      <c r="DG17" s="865"/>
      <c r="DH17" s="866"/>
      <c r="DI17" s="866"/>
      <c r="DJ17" s="866"/>
      <c r="DK17" s="867"/>
      <c r="DL17" s="865"/>
      <c r="DM17" s="866"/>
      <c r="DN17" s="866"/>
      <c r="DO17" s="866"/>
      <c r="DP17" s="867"/>
      <c r="DQ17" s="865"/>
      <c r="DR17" s="866"/>
      <c r="DS17" s="866"/>
      <c r="DT17" s="866"/>
      <c r="DU17" s="867"/>
      <c r="DV17" s="868"/>
      <c r="DW17" s="869"/>
      <c r="DX17" s="869"/>
      <c r="DY17" s="869"/>
      <c r="DZ17" s="870"/>
      <c r="EA17" s="255"/>
    </row>
    <row r="18" spans="1:131" s="256" customFormat="1" ht="26.25" customHeight="1" x14ac:dyDescent="0.2">
      <c r="A18" s="262">
        <v>12</v>
      </c>
      <c r="B18" s="839"/>
      <c r="C18" s="840"/>
      <c r="D18" s="840"/>
      <c r="E18" s="840"/>
      <c r="F18" s="840"/>
      <c r="G18" s="840"/>
      <c r="H18" s="840"/>
      <c r="I18" s="840"/>
      <c r="J18" s="840"/>
      <c r="K18" s="840"/>
      <c r="L18" s="840"/>
      <c r="M18" s="840"/>
      <c r="N18" s="840"/>
      <c r="O18" s="840"/>
      <c r="P18" s="841"/>
      <c r="Q18" s="842"/>
      <c r="R18" s="843"/>
      <c r="S18" s="843"/>
      <c r="T18" s="843"/>
      <c r="U18" s="843"/>
      <c r="V18" s="843"/>
      <c r="W18" s="843"/>
      <c r="X18" s="843"/>
      <c r="Y18" s="843"/>
      <c r="Z18" s="843"/>
      <c r="AA18" s="843"/>
      <c r="AB18" s="843"/>
      <c r="AC18" s="843"/>
      <c r="AD18" s="843"/>
      <c r="AE18" s="844"/>
      <c r="AF18" s="845"/>
      <c r="AG18" s="846"/>
      <c r="AH18" s="846"/>
      <c r="AI18" s="846"/>
      <c r="AJ18" s="847"/>
      <c r="AK18" s="848"/>
      <c r="AL18" s="849"/>
      <c r="AM18" s="849"/>
      <c r="AN18" s="849"/>
      <c r="AO18" s="849"/>
      <c r="AP18" s="849"/>
      <c r="AQ18" s="849"/>
      <c r="AR18" s="849"/>
      <c r="AS18" s="849"/>
      <c r="AT18" s="849"/>
      <c r="AU18" s="850"/>
      <c r="AV18" s="850"/>
      <c r="AW18" s="850"/>
      <c r="AX18" s="850"/>
      <c r="AY18" s="851"/>
      <c r="AZ18" s="253"/>
      <c r="BA18" s="253"/>
      <c r="BB18" s="253"/>
      <c r="BC18" s="253"/>
      <c r="BD18" s="253"/>
      <c r="BE18" s="254"/>
      <c r="BF18" s="254"/>
      <c r="BG18" s="254"/>
      <c r="BH18" s="254"/>
      <c r="BI18" s="254"/>
      <c r="BJ18" s="254"/>
      <c r="BK18" s="254"/>
      <c r="BL18" s="254"/>
      <c r="BM18" s="254"/>
      <c r="BN18" s="254"/>
      <c r="BO18" s="254"/>
      <c r="BP18" s="254"/>
      <c r="BQ18" s="263">
        <v>12</v>
      </c>
      <c r="BR18" s="264"/>
      <c r="BS18" s="852"/>
      <c r="BT18" s="853"/>
      <c r="BU18" s="853"/>
      <c r="BV18" s="853"/>
      <c r="BW18" s="853"/>
      <c r="BX18" s="853"/>
      <c r="BY18" s="853"/>
      <c r="BZ18" s="853"/>
      <c r="CA18" s="853"/>
      <c r="CB18" s="853"/>
      <c r="CC18" s="853"/>
      <c r="CD18" s="853"/>
      <c r="CE18" s="853"/>
      <c r="CF18" s="853"/>
      <c r="CG18" s="854"/>
      <c r="CH18" s="865"/>
      <c r="CI18" s="866"/>
      <c r="CJ18" s="866"/>
      <c r="CK18" s="866"/>
      <c r="CL18" s="867"/>
      <c r="CM18" s="865"/>
      <c r="CN18" s="866"/>
      <c r="CO18" s="866"/>
      <c r="CP18" s="866"/>
      <c r="CQ18" s="867"/>
      <c r="CR18" s="865"/>
      <c r="CS18" s="866"/>
      <c r="CT18" s="866"/>
      <c r="CU18" s="866"/>
      <c r="CV18" s="867"/>
      <c r="CW18" s="865"/>
      <c r="CX18" s="866"/>
      <c r="CY18" s="866"/>
      <c r="CZ18" s="866"/>
      <c r="DA18" s="867"/>
      <c r="DB18" s="865"/>
      <c r="DC18" s="866"/>
      <c r="DD18" s="866"/>
      <c r="DE18" s="866"/>
      <c r="DF18" s="867"/>
      <c r="DG18" s="865"/>
      <c r="DH18" s="866"/>
      <c r="DI18" s="866"/>
      <c r="DJ18" s="866"/>
      <c r="DK18" s="867"/>
      <c r="DL18" s="865"/>
      <c r="DM18" s="866"/>
      <c r="DN18" s="866"/>
      <c r="DO18" s="866"/>
      <c r="DP18" s="867"/>
      <c r="DQ18" s="865"/>
      <c r="DR18" s="866"/>
      <c r="DS18" s="866"/>
      <c r="DT18" s="866"/>
      <c r="DU18" s="867"/>
      <c r="DV18" s="868"/>
      <c r="DW18" s="869"/>
      <c r="DX18" s="869"/>
      <c r="DY18" s="869"/>
      <c r="DZ18" s="870"/>
      <c r="EA18" s="255"/>
    </row>
    <row r="19" spans="1:131" s="256" customFormat="1" ht="26.25" customHeight="1" x14ac:dyDescent="0.2">
      <c r="A19" s="262">
        <v>13</v>
      </c>
      <c r="B19" s="839"/>
      <c r="C19" s="840"/>
      <c r="D19" s="840"/>
      <c r="E19" s="840"/>
      <c r="F19" s="840"/>
      <c r="G19" s="840"/>
      <c r="H19" s="840"/>
      <c r="I19" s="840"/>
      <c r="J19" s="840"/>
      <c r="K19" s="840"/>
      <c r="L19" s="840"/>
      <c r="M19" s="840"/>
      <c r="N19" s="840"/>
      <c r="O19" s="840"/>
      <c r="P19" s="841"/>
      <c r="Q19" s="842"/>
      <c r="R19" s="843"/>
      <c r="S19" s="843"/>
      <c r="T19" s="843"/>
      <c r="U19" s="843"/>
      <c r="V19" s="843"/>
      <c r="W19" s="843"/>
      <c r="X19" s="843"/>
      <c r="Y19" s="843"/>
      <c r="Z19" s="843"/>
      <c r="AA19" s="843"/>
      <c r="AB19" s="843"/>
      <c r="AC19" s="843"/>
      <c r="AD19" s="843"/>
      <c r="AE19" s="844"/>
      <c r="AF19" s="845"/>
      <c r="AG19" s="846"/>
      <c r="AH19" s="846"/>
      <c r="AI19" s="846"/>
      <c r="AJ19" s="847"/>
      <c r="AK19" s="848"/>
      <c r="AL19" s="849"/>
      <c r="AM19" s="849"/>
      <c r="AN19" s="849"/>
      <c r="AO19" s="849"/>
      <c r="AP19" s="849"/>
      <c r="AQ19" s="849"/>
      <c r="AR19" s="849"/>
      <c r="AS19" s="849"/>
      <c r="AT19" s="849"/>
      <c r="AU19" s="850"/>
      <c r="AV19" s="850"/>
      <c r="AW19" s="850"/>
      <c r="AX19" s="850"/>
      <c r="AY19" s="851"/>
      <c r="AZ19" s="253"/>
      <c r="BA19" s="253"/>
      <c r="BB19" s="253"/>
      <c r="BC19" s="253"/>
      <c r="BD19" s="253"/>
      <c r="BE19" s="254"/>
      <c r="BF19" s="254"/>
      <c r="BG19" s="254"/>
      <c r="BH19" s="254"/>
      <c r="BI19" s="254"/>
      <c r="BJ19" s="254"/>
      <c r="BK19" s="254"/>
      <c r="BL19" s="254"/>
      <c r="BM19" s="254"/>
      <c r="BN19" s="254"/>
      <c r="BO19" s="254"/>
      <c r="BP19" s="254"/>
      <c r="BQ19" s="263">
        <v>13</v>
      </c>
      <c r="BR19" s="264"/>
      <c r="BS19" s="852"/>
      <c r="BT19" s="853"/>
      <c r="BU19" s="853"/>
      <c r="BV19" s="853"/>
      <c r="BW19" s="853"/>
      <c r="BX19" s="853"/>
      <c r="BY19" s="853"/>
      <c r="BZ19" s="853"/>
      <c r="CA19" s="853"/>
      <c r="CB19" s="853"/>
      <c r="CC19" s="853"/>
      <c r="CD19" s="853"/>
      <c r="CE19" s="853"/>
      <c r="CF19" s="853"/>
      <c r="CG19" s="854"/>
      <c r="CH19" s="865"/>
      <c r="CI19" s="866"/>
      <c r="CJ19" s="866"/>
      <c r="CK19" s="866"/>
      <c r="CL19" s="867"/>
      <c r="CM19" s="865"/>
      <c r="CN19" s="866"/>
      <c r="CO19" s="866"/>
      <c r="CP19" s="866"/>
      <c r="CQ19" s="867"/>
      <c r="CR19" s="865"/>
      <c r="CS19" s="866"/>
      <c r="CT19" s="866"/>
      <c r="CU19" s="866"/>
      <c r="CV19" s="867"/>
      <c r="CW19" s="865"/>
      <c r="CX19" s="866"/>
      <c r="CY19" s="866"/>
      <c r="CZ19" s="866"/>
      <c r="DA19" s="867"/>
      <c r="DB19" s="865"/>
      <c r="DC19" s="866"/>
      <c r="DD19" s="866"/>
      <c r="DE19" s="866"/>
      <c r="DF19" s="867"/>
      <c r="DG19" s="865"/>
      <c r="DH19" s="866"/>
      <c r="DI19" s="866"/>
      <c r="DJ19" s="866"/>
      <c r="DK19" s="867"/>
      <c r="DL19" s="865"/>
      <c r="DM19" s="866"/>
      <c r="DN19" s="866"/>
      <c r="DO19" s="866"/>
      <c r="DP19" s="867"/>
      <c r="DQ19" s="865"/>
      <c r="DR19" s="866"/>
      <c r="DS19" s="866"/>
      <c r="DT19" s="866"/>
      <c r="DU19" s="867"/>
      <c r="DV19" s="868"/>
      <c r="DW19" s="869"/>
      <c r="DX19" s="869"/>
      <c r="DY19" s="869"/>
      <c r="DZ19" s="870"/>
      <c r="EA19" s="255"/>
    </row>
    <row r="20" spans="1:131" s="256" customFormat="1" ht="26.25" customHeight="1" x14ac:dyDescent="0.2">
      <c r="A20" s="262">
        <v>14</v>
      </c>
      <c r="B20" s="839"/>
      <c r="C20" s="840"/>
      <c r="D20" s="840"/>
      <c r="E20" s="840"/>
      <c r="F20" s="840"/>
      <c r="G20" s="840"/>
      <c r="H20" s="840"/>
      <c r="I20" s="840"/>
      <c r="J20" s="840"/>
      <c r="K20" s="840"/>
      <c r="L20" s="840"/>
      <c r="M20" s="840"/>
      <c r="N20" s="840"/>
      <c r="O20" s="840"/>
      <c r="P20" s="841"/>
      <c r="Q20" s="842"/>
      <c r="R20" s="843"/>
      <c r="S20" s="843"/>
      <c r="T20" s="843"/>
      <c r="U20" s="843"/>
      <c r="V20" s="843"/>
      <c r="W20" s="843"/>
      <c r="X20" s="843"/>
      <c r="Y20" s="843"/>
      <c r="Z20" s="843"/>
      <c r="AA20" s="843"/>
      <c r="AB20" s="843"/>
      <c r="AC20" s="843"/>
      <c r="AD20" s="843"/>
      <c r="AE20" s="844"/>
      <c r="AF20" s="845"/>
      <c r="AG20" s="846"/>
      <c r="AH20" s="846"/>
      <c r="AI20" s="846"/>
      <c r="AJ20" s="847"/>
      <c r="AK20" s="848"/>
      <c r="AL20" s="849"/>
      <c r="AM20" s="849"/>
      <c r="AN20" s="849"/>
      <c r="AO20" s="849"/>
      <c r="AP20" s="849"/>
      <c r="AQ20" s="849"/>
      <c r="AR20" s="849"/>
      <c r="AS20" s="849"/>
      <c r="AT20" s="849"/>
      <c r="AU20" s="850"/>
      <c r="AV20" s="850"/>
      <c r="AW20" s="850"/>
      <c r="AX20" s="850"/>
      <c r="AY20" s="851"/>
      <c r="AZ20" s="253"/>
      <c r="BA20" s="253"/>
      <c r="BB20" s="253"/>
      <c r="BC20" s="253"/>
      <c r="BD20" s="253"/>
      <c r="BE20" s="254"/>
      <c r="BF20" s="254"/>
      <c r="BG20" s="254"/>
      <c r="BH20" s="254"/>
      <c r="BI20" s="254"/>
      <c r="BJ20" s="254"/>
      <c r="BK20" s="254"/>
      <c r="BL20" s="254"/>
      <c r="BM20" s="254"/>
      <c r="BN20" s="254"/>
      <c r="BO20" s="254"/>
      <c r="BP20" s="254"/>
      <c r="BQ20" s="263">
        <v>14</v>
      </c>
      <c r="BR20" s="264"/>
      <c r="BS20" s="852"/>
      <c r="BT20" s="853"/>
      <c r="BU20" s="853"/>
      <c r="BV20" s="853"/>
      <c r="BW20" s="853"/>
      <c r="BX20" s="853"/>
      <c r="BY20" s="853"/>
      <c r="BZ20" s="853"/>
      <c r="CA20" s="853"/>
      <c r="CB20" s="853"/>
      <c r="CC20" s="853"/>
      <c r="CD20" s="853"/>
      <c r="CE20" s="853"/>
      <c r="CF20" s="853"/>
      <c r="CG20" s="854"/>
      <c r="CH20" s="865"/>
      <c r="CI20" s="866"/>
      <c r="CJ20" s="866"/>
      <c r="CK20" s="866"/>
      <c r="CL20" s="867"/>
      <c r="CM20" s="865"/>
      <c r="CN20" s="866"/>
      <c r="CO20" s="866"/>
      <c r="CP20" s="866"/>
      <c r="CQ20" s="867"/>
      <c r="CR20" s="865"/>
      <c r="CS20" s="866"/>
      <c r="CT20" s="866"/>
      <c r="CU20" s="866"/>
      <c r="CV20" s="867"/>
      <c r="CW20" s="865"/>
      <c r="CX20" s="866"/>
      <c r="CY20" s="866"/>
      <c r="CZ20" s="866"/>
      <c r="DA20" s="867"/>
      <c r="DB20" s="865"/>
      <c r="DC20" s="866"/>
      <c r="DD20" s="866"/>
      <c r="DE20" s="866"/>
      <c r="DF20" s="867"/>
      <c r="DG20" s="865"/>
      <c r="DH20" s="866"/>
      <c r="DI20" s="866"/>
      <c r="DJ20" s="866"/>
      <c r="DK20" s="867"/>
      <c r="DL20" s="865"/>
      <c r="DM20" s="866"/>
      <c r="DN20" s="866"/>
      <c r="DO20" s="866"/>
      <c r="DP20" s="867"/>
      <c r="DQ20" s="865"/>
      <c r="DR20" s="866"/>
      <c r="DS20" s="866"/>
      <c r="DT20" s="866"/>
      <c r="DU20" s="867"/>
      <c r="DV20" s="868"/>
      <c r="DW20" s="869"/>
      <c r="DX20" s="869"/>
      <c r="DY20" s="869"/>
      <c r="DZ20" s="870"/>
      <c r="EA20" s="255"/>
    </row>
    <row r="21" spans="1:131" s="256" customFormat="1" ht="26.25" customHeight="1" thickBot="1" x14ac:dyDescent="0.25">
      <c r="A21" s="262">
        <v>15</v>
      </c>
      <c r="B21" s="839"/>
      <c r="C21" s="840"/>
      <c r="D21" s="840"/>
      <c r="E21" s="840"/>
      <c r="F21" s="840"/>
      <c r="G21" s="840"/>
      <c r="H21" s="840"/>
      <c r="I21" s="840"/>
      <c r="J21" s="840"/>
      <c r="K21" s="840"/>
      <c r="L21" s="840"/>
      <c r="M21" s="840"/>
      <c r="N21" s="840"/>
      <c r="O21" s="840"/>
      <c r="P21" s="841"/>
      <c r="Q21" s="842"/>
      <c r="R21" s="843"/>
      <c r="S21" s="843"/>
      <c r="T21" s="843"/>
      <c r="U21" s="843"/>
      <c r="V21" s="843"/>
      <c r="W21" s="843"/>
      <c r="X21" s="843"/>
      <c r="Y21" s="843"/>
      <c r="Z21" s="843"/>
      <c r="AA21" s="843"/>
      <c r="AB21" s="843"/>
      <c r="AC21" s="843"/>
      <c r="AD21" s="843"/>
      <c r="AE21" s="844"/>
      <c r="AF21" s="845"/>
      <c r="AG21" s="846"/>
      <c r="AH21" s="846"/>
      <c r="AI21" s="846"/>
      <c r="AJ21" s="847"/>
      <c r="AK21" s="848"/>
      <c r="AL21" s="849"/>
      <c r="AM21" s="849"/>
      <c r="AN21" s="849"/>
      <c r="AO21" s="849"/>
      <c r="AP21" s="849"/>
      <c r="AQ21" s="849"/>
      <c r="AR21" s="849"/>
      <c r="AS21" s="849"/>
      <c r="AT21" s="849"/>
      <c r="AU21" s="850"/>
      <c r="AV21" s="850"/>
      <c r="AW21" s="850"/>
      <c r="AX21" s="850"/>
      <c r="AY21" s="851"/>
      <c r="AZ21" s="253"/>
      <c r="BA21" s="253"/>
      <c r="BB21" s="253"/>
      <c r="BC21" s="253"/>
      <c r="BD21" s="253"/>
      <c r="BE21" s="254"/>
      <c r="BF21" s="254"/>
      <c r="BG21" s="254"/>
      <c r="BH21" s="254"/>
      <c r="BI21" s="254"/>
      <c r="BJ21" s="254"/>
      <c r="BK21" s="254"/>
      <c r="BL21" s="254"/>
      <c r="BM21" s="254"/>
      <c r="BN21" s="254"/>
      <c r="BO21" s="254"/>
      <c r="BP21" s="254"/>
      <c r="BQ21" s="263">
        <v>15</v>
      </c>
      <c r="BR21" s="264"/>
      <c r="BS21" s="852"/>
      <c r="BT21" s="853"/>
      <c r="BU21" s="853"/>
      <c r="BV21" s="853"/>
      <c r="BW21" s="853"/>
      <c r="BX21" s="853"/>
      <c r="BY21" s="853"/>
      <c r="BZ21" s="853"/>
      <c r="CA21" s="853"/>
      <c r="CB21" s="853"/>
      <c r="CC21" s="853"/>
      <c r="CD21" s="853"/>
      <c r="CE21" s="853"/>
      <c r="CF21" s="853"/>
      <c r="CG21" s="854"/>
      <c r="CH21" s="865"/>
      <c r="CI21" s="866"/>
      <c r="CJ21" s="866"/>
      <c r="CK21" s="866"/>
      <c r="CL21" s="867"/>
      <c r="CM21" s="865"/>
      <c r="CN21" s="866"/>
      <c r="CO21" s="866"/>
      <c r="CP21" s="866"/>
      <c r="CQ21" s="867"/>
      <c r="CR21" s="865"/>
      <c r="CS21" s="866"/>
      <c r="CT21" s="866"/>
      <c r="CU21" s="866"/>
      <c r="CV21" s="867"/>
      <c r="CW21" s="865"/>
      <c r="CX21" s="866"/>
      <c r="CY21" s="866"/>
      <c r="CZ21" s="866"/>
      <c r="DA21" s="867"/>
      <c r="DB21" s="865"/>
      <c r="DC21" s="866"/>
      <c r="DD21" s="866"/>
      <c r="DE21" s="866"/>
      <c r="DF21" s="867"/>
      <c r="DG21" s="865"/>
      <c r="DH21" s="866"/>
      <c r="DI21" s="866"/>
      <c r="DJ21" s="866"/>
      <c r="DK21" s="867"/>
      <c r="DL21" s="865"/>
      <c r="DM21" s="866"/>
      <c r="DN21" s="866"/>
      <c r="DO21" s="866"/>
      <c r="DP21" s="867"/>
      <c r="DQ21" s="865"/>
      <c r="DR21" s="866"/>
      <c r="DS21" s="866"/>
      <c r="DT21" s="866"/>
      <c r="DU21" s="867"/>
      <c r="DV21" s="868"/>
      <c r="DW21" s="869"/>
      <c r="DX21" s="869"/>
      <c r="DY21" s="869"/>
      <c r="DZ21" s="870"/>
      <c r="EA21" s="255"/>
    </row>
    <row r="22" spans="1:131" s="256" customFormat="1" ht="26.25" customHeight="1" x14ac:dyDescent="0.2">
      <c r="A22" s="262">
        <v>16</v>
      </c>
      <c r="B22" s="839"/>
      <c r="C22" s="840"/>
      <c r="D22" s="840"/>
      <c r="E22" s="840"/>
      <c r="F22" s="840"/>
      <c r="G22" s="840"/>
      <c r="H22" s="840"/>
      <c r="I22" s="840"/>
      <c r="J22" s="840"/>
      <c r="K22" s="840"/>
      <c r="L22" s="840"/>
      <c r="M22" s="840"/>
      <c r="N22" s="840"/>
      <c r="O22" s="840"/>
      <c r="P22" s="841"/>
      <c r="Q22" s="871"/>
      <c r="R22" s="872"/>
      <c r="S22" s="872"/>
      <c r="T22" s="872"/>
      <c r="U22" s="872"/>
      <c r="V22" s="872"/>
      <c r="W22" s="872"/>
      <c r="X22" s="872"/>
      <c r="Y22" s="872"/>
      <c r="Z22" s="872"/>
      <c r="AA22" s="872"/>
      <c r="AB22" s="872"/>
      <c r="AC22" s="872"/>
      <c r="AD22" s="872"/>
      <c r="AE22" s="873"/>
      <c r="AF22" s="845"/>
      <c r="AG22" s="846"/>
      <c r="AH22" s="846"/>
      <c r="AI22" s="846"/>
      <c r="AJ22" s="847"/>
      <c r="AK22" s="886"/>
      <c r="AL22" s="887"/>
      <c r="AM22" s="887"/>
      <c r="AN22" s="887"/>
      <c r="AO22" s="887"/>
      <c r="AP22" s="887"/>
      <c r="AQ22" s="887"/>
      <c r="AR22" s="887"/>
      <c r="AS22" s="887"/>
      <c r="AT22" s="887"/>
      <c r="AU22" s="888"/>
      <c r="AV22" s="888"/>
      <c r="AW22" s="888"/>
      <c r="AX22" s="888"/>
      <c r="AY22" s="889"/>
      <c r="AZ22" s="890" t="s">
        <v>385</v>
      </c>
      <c r="BA22" s="890"/>
      <c r="BB22" s="890"/>
      <c r="BC22" s="890"/>
      <c r="BD22" s="891"/>
      <c r="BE22" s="254"/>
      <c r="BF22" s="254"/>
      <c r="BG22" s="254"/>
      <c r="BH22" s="254"/>
      <c r="BI22" s="254"/>
      <c r="BJ22" s="254"/>
      <c r="BK22" s="254"/>
      <c r="BL22" s="254"/>
      <c r="BM22" s="254"/>
      <c r="BN22" s="254"/>
      <c r="BO22" s="254"/>
      <c r="BP22" s="254"/>
      <c r="BQ22" s="263">
        <v>16</v>
      </c>
      <c r="BR22" s="264"/>
      <c r="BS22" s="852"/>
      <c r="BT22" s="853"/>
      <c r="BU22" s="853"/>
      <c r="BV22" s="853"/>
      <c r="BW22" s="853"/>
      <c r="BX22" s="853"/>
      <c r="BY22" s="853"/>
      <c r="BZ22" s="853"/>
      <c r="CA22" s="853"/>
      <c r="CB22" s="853"/>
      <c r="CC22" s="853"/>
      <c r="CD22" s="853"/>
      <c r="CE22" s="853"/>
      <c r="CF22" s="853"/>
      <c r="CG22" s="854"/>
      <c r="CH22" s="865"/>
      <c r="CI22" s="866"/>
      <c r="CJ22" s="866"/>
      <c r="CK22" s="866"/>
      <c r="CL22" s="867"/>
      <c r="CM22" s="865"/>
      <c r="CN22" s="866"/>
      <c r="CO22" s="866"/>
      <c r="CP22" s="866"/>
      <c r="CQ22" s="867"/>
      <c r="CR22" s="865"/>
      <c r="CS22" s="866"/>
      <c r="CT22" s="866"/>
      <c r="CU22" s="866"/>
      <c r="CV22" s="867"/>
      <c r="CW22" s="865"/>
      <c r="CX22" s="866"/>
      <c r="CY22" s="866"/>
      <c r="CZ22" s="866"/>
      <c r="DA22" s="867"/>
      <c r="DB22" s="865"/>
      <c r="DC22" s="866"/>
      <c r="DD22" s="866"/>
      <c r="DE22" s="866"/>
      <c r="DF22" s="867"/>
      <c r="DG22" s="865"/>
      <c r="DH22" s="866"/>
      <c r="DI22" s="866"/>
      <c r="DJ22" s="866"/>
      <c r="DK22" s="867"/>
      <c r="DL22" s="865"/>
      <c r="DM22" s="866"/>
      <c r="DN22" s="866"/>
      <c r="DO22" s="866"/>
      <c r="DP22" s="867"/>
      <c r="DQ22" s="865"/>
      <c r="DR22" s="866"/>
      <c r="DS22" s="866"/>
      <c r="DT22" s="866"/>
      <c r="DU22" s="867"/>
      <c r="DV22" s="868"/>
      <c r="DW22" s="869"/>
      <c r="DX22" s="869"/>
      <c r="DY22" s="869"/>
      <c r="DZ22" s="870"/>
      <c r="EA22" s="255"/>
    </row>
    <row r="23" spans="1:131" s="256" customFormat="1" ht="26.25" customHeight="1" thickBot="1" x14ac:dyDescent="0.25">
      <c r="A23" s="265" t="s">
        <v>386</v>
      </c>
      <c r="B23" s="874" t="s">
        <v>387</v>
      </c>
      <c r="C23" s="875"/>
      <c r="D23" s="875"/>
      <c r="E23" s="875"/>
      <c r="F23" s="875"/>
      <c r="G23" s="875"/>
      <c r="H23" s="875"/>
      <c r="I23" s="875"/>
      <c r="J23" s="875"/>
      <c r="K23" s="875"/>
      <c r="L23" s="875"/>
      <c r="M23" s="875"/>
      <c r="N23" s="875"/>
      <c r="O23" s="875"/>
      <c r="P23" s="876"/>
      <c r="Q23" s="877">
        <v>6043</v>
      </c>
      <c r="R23" s="878"/>
      <c r="S23" s="878"/>
      <c r="T23" s="878"/>
      <c r="U23" s="878"/>
      <c r="V23" s="878">
        <v>5692</v>
      </c>
      <c r="W23" s="878"/>
      <c r="X23" s="878"/>
      <c r="Y23" s="878"/>
      <c r="Z23" s="878"/>
      <c r="AA23" s="878">
        <v>351</v>
      </c>
      <c r="AB23" s="878"/>
      <c r="AC23" s="878"/>
      <c r="AD23" s="878"/>
      <c r="AE23" s="879"/>
      <c r="AF23" s="880">
        <v>270</v>
      </c>
      <c r="AG23" s="878"/>
      <c r="AH23" s="878"/>
      <c r="AI23" s="878"/>
      <c r="AJ23" s="881"/>
      <c r="AK23" s="882"/>
      <c r="AL23" s="883"/>
      <c r="AM23" s="883"/>
      <c r="AN23" s="883"/>
      <c r="AO23" s="883"/>
      <c r="AP23" s="878">
        <v>2756</v>
      </c>
      <c r="AQ23" s="878"/>
      <c r="AR23" s="878"/>
      <c r="AS23" s="878"/>
      <c r="AT23" s="878"/>
      <c r="AU23" s="884"/>
      <c r="AV23" s="884"/>
      <c r="AW23" s="884"/>
      <c r="AX23" s="884"/>
      <c r="AY23" s="885"/>
      <c r="AZ23" s="893" t="s">
        <v>128</v>
      </c>
      <c r="BA23" s="894"/>
      <c r="BB23" s="894"/>
      <c r="BC23" s="894"/>
      <c r="BD23" s="895"/>
      <c r="BE23" s="254"/>
      <c r="BF23" s="254"/>
      <c r="BG23" s="254"/>
      <c r="BH23" s="254"/>
      <c r="BI23" s="254"/>
      <c r="BJ23" s="254"/>
      <c r="BK23" s="254"/>
      <c r="BL23" s="254"/>
      <c r="BM23" s="254"/>
      <c r="BN23" s="254"/>
      <c r="BO23" s="254"/>
      <c r="BP23" s="254"/>
      <c r="BQ23" s="263">
        <v>17</v>
      </c>
      <c r="BR23" s="264"/>
      <c r="BS23" s="852"/>
      <c r="BT23" s="853"/>
      <c r="BU23" s="853"/>
      <c r="BV23" s="853"/>
      <c r="BW23" s="853"/>
      <c r="BX23" s="853"/>
      <c r="BY23" s="853"/>
      <c r="BZ23" s="853"/>
      <c r="CA23" s="853"/>
      <c r="CB23" s="853"/>
      <c r="CC23" s="853"/>
      <c r="CD23" s="853"/>
      <c r="CE23" s="853"/>
      <c r="CF23" s="853"/>
      <c r="CG23" s="854"/>
      <c r="CH23" s="865"/>
      <c r="CI23" s="866"/>
      <c r="CJ23" s="866"/>
      <c r="CK23" s="866"/>
      <c r="CL23" s="867"/>
      <c r="CM23" s="865"/>
      <c r="CN23" s="866"/>
      <c r="CO23" s="866"/>
      <c r="CP23" s="866"/>
      <c r="CQ23" s="867"/>
      <c r="CR23" s="865"/>
      <c r="CS23" s="866"/>
      <c r="CT23" s="866"/>
      <c r="CU23" s="866"/>
      <c r="CV23" s="867"/>
      <c r="CW23" s="865"/>
      <c r="CX23" s="866"/>
      <c r="CY23" s="866"/>
      <c r="CZ23" s="866"/>
      <c r="DA23" s="867"/>
      <c r="DB23" s="865"/>
      <c r="DC23" s="866"/>
      <c r="DD23" s="866"/>
      <c r="DE23" s="866"/>
      <c r="DF23" s="867"/>
      <c r="DG23" s="865"/>
      <c r="DH23" s="866"/>
      <c r="DI23" s="866"/>
      <c r="DJ23" s="866"/>
      <c r="DK23" s="867"/>
      <c r="DL23" s="865"/>
      <c r="DM23" s="866"/>
      <c r="DN23" s="866"/>
      <c r="DO23" s="866"/>
      <c r="DP23" s="867"/>
      <c r="DQ23" s="865"/>
      <c r="DR23" s="866"/>
      <c r="DS23" s="866"/>
      <c r="DT23" s="866"/>
      <c r="DU23" s="867"/>
      <c r="DV23" s="868"/>
      <c r="DW23" s="869"/>
      <c r="DX23" s="869"/>
      <c r="DY23" s="869"/>
      <c r="DZ23" s="870"/>
      <c r="EA23" s="255"/>
    </row>
    <row r="24" spans="1:131" s="256" customFormat="1" ht="26.25" customHeight="1" x14ac:dyDescent="0.2">
      <c r="A24" s="892" t="s">
        <v>388</v>
      </c>
      <c r="B24" s="892"/>
      <c r="C24" s="892"/>
      <c r="D24" s="892"/>
      <c r="E24" s="892"/>
      <c r="F24" s="892"/>
      <c r="G24" s="892"/>
      <c r="H24" s="892"/>
      <c r="I24" s="892"/>
      <c r="J24" s="892"/>
      <c r="K24" s="892"/>
      <c r="L24" s="892"/>
      <c r="M24" s="892"/>
      <c r="N24" s="892"/>
      <c r="O24" s="892"/>
      <c r="P24" s="892"/>
      <c r="Q24" s="892"/>
      <c r="R24" s="892"/>
      <c r="S24" s="892"/>
      <c r="T24" s="892"/>
      <c r="U24" s="892"/>
      <c r="V24" s="892"/>
      <c r="W24" s="892"/>
      <c r="X24" s="892"/>
      <c r="Y24" s="892"/>
      <c r="Z24" s="892"/>
      <c r="AA24" s="892"/>
      <c r="AB24" s="892"/>
      <c r="AC24" s="892"/>
      <c r="AD24" s="892"/>
      <c r="AE24" s="892"/>
      <c r="AF24" s="892"/>
      <c r="AG24" s="892"/>
      <c r="AH24" s="892"/>
      <c r="AI24" s="892"/>
      <c r="AJ24" s="892"/>
      <c r="AK24" s="892"/>
      <c r="AL24" s="892"/>
      <c r="AM24" s="892"/>
      <c r="AN24" s="892"/>
      <c r="AO24" s="892"/>
      <c r="AP24" s="892"/>
      <c r="AQ24" s="892"/>
      <c r="AR24" s="892"/>
      <c r="AS24" s="892"/>
      <c r="AT24" s="892"/>
      <c r="AU24" s="892"/>
      <c r="AV24" s="892"/>
      <c r="AW24" s="892"/>
      <c r="AX24" s="892"/>
      <c r="AY24" s="892"/>
      <c r="AZ24" s="253"/>
      <c r="BA24" s="253"/>
      <c r="BB24" s="253"/>
      <c r="BC24" s="253"/>
      <c r="BD24" s="253"/>
      <c r="BE24" s="254"/>
      <c r="BF24" s="254"/>
      <c r="BG24" s="254"/>
      <c r="BH24" s="254"/>
      <c r="BI24" s="254"/>
      <c r="BJ24" s="254"/>
      <c r="BK24" s="254"/>
      <c r="BL24" s="254"/>
      <c r="BM24" s="254"/>
      <c r="BN24" s="254"/>
      <c r="BO24" s="254"/>
      <c r="BP24" s="254"/>
      <c r="BQ24" s="263">
        <v>18</v>
      </c>
      <c r="BR24" s="264"/>
      <c r="BS24" s="852"/>
      <c r="BT24" s="853"/>
      <c r="BU24" s="853"/>
      <c r="BV24" s="853"/>
      <c r="BW24" s="853"/>
      <c r="BX24" s="853"/>
      <c r="BY24" s="853"/>
      <c r="BZ24" s="853"/>
      <c r="CA24" s="853"/>
      <c r="CB24" s="853"/>
      <c r="CC24" s="853"/>
      <c r="CD24" s="853"/>
      <c r="CE24" s="853"/>
      <c r="CF24" s="853"/>
      <c r="CG24" s="854"/>
      <c r="CH24" s="865"/>
      <c r="CI24" s="866"/>
      <c r="CJ24" s="866"/>
      <c r="CK24" s="866"/>
      <c r="CL24" s="867"/>
      <c r="CM24" s="865"/>
      <c r="CN24" s="866"/>
      <c r="CO24" s="866"/>
      <c r="CP24" s="866"/>
      <c r="CQ24" s="867"/>
      <c r="CR24" s="865"/>
      <c r="CS24" s="866"/>
      <c r="CT24" s="866"/>
      <c r="CU24" s="866"/>
      <c r="CV24" s="867"/>
      <c r="CW24" s="865"/>
      <c r="CX24" s="866"/>
      <c r="CY24" s="866"/>
      <c r="CZ24" s="866"/>
      <c r="DA24" s="867"/>
      <c r="DB24" s="865"/>
      <c r="DC24" s="866"/>
      <c r="DD24" s="866"/>
      <c r="DE24" s="866"/>
      <c r="DF24" s="867"/>
      <c r="DG24" s="865"/>
      <c r="DH24" s="866"/>
      <c r="DI24" s="866"/>
      <c r="DJ24" s="866"/>
      <c r="DK24" s="867"/>
      <c r="DL24" s="865"/>
      <c r="DM24" s="866"/>
      <c r="DN24" s="866"/>
      <c r="DO24" s="866"/>
      <c r="DP24" s="867"/>
      <c r="DQ24" s="865"/>
      <c r="DR24" s="866"/>
      <c r="DS24" s="866"/>
      <c r="DT24" s="866"/>
      <c r="DU24" s="867"/>
      <c r="DV24" s="868"/>
      <c r="DW24" s="869"/>
      <c r="DX24" s="869"/>
      <c r="DY24" s="869"/>
      <c r="DZ24" s="870"/>
      <c r="EA24" s="255"/>
    </row>
    <row r="25" spans="1:131" s="248" customFormat="1" ht="26.25" customHeight="1" thickBot="1" x14ac:dyDescent="0.25">
      <c r="A25" s="833" t="s">
        <v>389</v>
      </c>
      <c r="B25" s="833"/>
      <c r="C25" s="833"/>
      <c r="D25" s="833"/>
      <c r="E25" s="833"/>
      <c r="F25" s="833"/>
      <c r="G25" s="833"/>
      <c r="H25" s="833"/>
      <c r="I25" s="833"/>
      <c r="J25" s="833"/>
      <c r="K25" s="833"/>
      <c r="L25" s="833"/>
      <c r="M25" s="833"/>
      <c r="N25" s="833"/>
      <c r="O25" s="833"/>
      <c r="P25" s="833"/>
      <c r="Q25" s="833"/>
      <c r="R25" s="833"/>
      <c r="S25" s="833"/>
      <c r="T25" s="833"/>
      <c r="U25" s="833"/>
      <c r="V25" s="833"/>
      <c r="W25" s="833"/>
      <c r="X25" s="833"/>
      <c r="Y25" s="833"/>
      <c r="Z25" s="833"/>
      <c r="AA25" s="833"/>
      <c r="AB25" s="833"/>
      <c r="AC25" s="833"/>
      <c r="AD25" s="833"/>
      <c r="AE25" s="833"/>
      <c r="AF25" s="833"/>
      <c r="AG25" s="833"/>
      <c r="AH25" s="833"/>
      <c r="AI25" s="833"/>
      <c r="AJ25" s="833"/>
      <c r="AK25" s="833"/>
      <c r="AL25" s="833"/>
      <c r="AM25" s="833"/>
      <c r="AN25" s="833"/>
      <c r="AO25" s="833"/>
      <c r="AP25" s="833"/>
      <c r="AQ25" s="833"/>
      <c r="AR25" s="833"/>
      <c r="AS25" s="833"/>
      <c r="AT25" s="833"/>
      <c r="AU25" s="833"/>
      <c r="AV25" s="833"/>
      <c r="AW25" s="833"/>
      <c r="AX25" s="833"/>
      <c r="AY25" s="833"/>
      <c r="AZ25" s="833"/>
      <c r="BA25" s="833"/>
      <c r="BB25" s="833"/>
      <c r="BC25" s="833"/>
      <c r="BD25" s="833"/>
      <c r="BE25" s="833"/>
      <c r="BF25" s="833"/>
      <c r="BG25" s="833"/>
      <c r="BH25" s="833"/>
      <c r="BI25" s="833"/>
      <c r="BJ25" s="253"/>
      <c r="BK25" s="253"/>
      <c r="BL25" s="253"/>
      <c r="BM25" s="253"/>
      <c r="BN25" s="253"/>
      <c r="BO25" s="266"/>
      <c r="BP25" s="266"/>
      <c r="BQ25" s="263">
        <v>19</v>
      </c>
      <c r="BR25" s="264"/>
      <c r="BS25" s="852"/>
      <c r="BT25" s="853"/>
      <c r="BU25" s="853"/>
      <c r="BV25" s="853"/>
      <c r="BW25" s="853"/>
      <c r="BX25" s="853"/>
      <c r="BY25" s="853"/>
      <c r="BZ25" s="853"/>
      <c r="CA25" s="853"/>
      <c r="CB25" s="853"/>
      <c r="CC25" s="853"/>
      <c r="CD25" s="853"/>
      <c r="CE25" s="853"/>
      <c r="CF25" s="853"/>
      <c r="CG25" s="854"/>
      <c r="CH25" s="865"/>
      <c r="CI25" s="866"/>
      <c r="CJ25" s="866"/>
      <c r="CK25" s="866"/>
      <c r="CL25" s="867"/>
      <c r="CM25" s="865"/>
      <c r="CN25" s="866"/>
      <c r="CO25" s="866"/>
      <c r="CP25" s="866"/>
      <c r="CQ25" s="867"/>
      <c r="CR25" s="865"/>
      <c r="CS25" s="866"/>
      <c r="CT25" s="866"/>
      <c r="CU25" s="866"/>
      <c r="CV25" s="867"/>
      <c r="CW25" s="865"/>
      <c r="CX25" s="866"/>
      <c r="CY25" s="866"/>
      <c r="CZ25" s="866"/>
      <c r="DA25" s="867"/>
      <c r="DB25" s="865"/>
      <c r="DC25" s="866"/>
      <c r="DD25" s="866"/>
      <c r="DE25" s="866"/>
      <c r="DF25" s="867"/>
      <c r="DG25" s="865"/>
      <c r="DH25" s="866"/>
      <c r="DI25" s="866"/>
      <c r="DJ25" s="866"/>
      <c r="DK25" s="867"/>
      <c r="DL25" s="865"/>
      <c r="DM25" s="866"/>
      <c r="DN25" s="866"/>
      <c r="DO25" s="866"/>
      <c r="DP25" s="867"/>
      <c r="DQ25" s="865"/>
      <c r="DR25" s="866"/>
      <c r="DS25" s="866"/>
      <c r="DT25" s="866"/>
      <c r="DU25" s="867"/>
      <c r="DV25" s="868"/>
      <c r="DW25" s="869"/>
      <c r="DX25" s="869"/>
      <c r="DY25" s="869"/>
      <c r="DZ25" s="870"/>
      <c r="EA25" s="247"/>
    </row>
    <row r="26" spans="1:131" s="248" customFormat="1" ht="26.25" customHeight="1" x14ac:dyDescent="0.2">
      <c r="A26" s="824" t="s">
        <v>367</v>
      </c>
      <c r="B26" s="825"/>
      <c r="C26" s="825"/>
      <c r="D26" s="825"/>
      <c r="E26" s="825"/>
      <c r="F26" s="825"/>
      <c r="G26" s="825"/>
      <c r="H26" s="825"/>
      <c r="I26" s="825"/>
      <c r="J26" s="825"/>
      <c r="K26" s="825"/>
      <c r="L26" s="825"/>
      <c r="M26" s="825"/>
      <c r="N26" s="825"/>
      <c r="O26" s="825"/>
      <c r="P26" s="826"/>
      <c r="Q26" s="801" t="s">
        <v>390</v>
      </c>
      <c r="R26" s="802"/>
      <c r="S26" s="802"/>
      <c r="T26" s="802"/>
      <c r="U26" s="803"/>
      <c r="V26" s="801" t="s">
        <v>391</v>
      </c>
      <c r="W26" s="802"/>
      <c r="X26" s="802"/>
      <c r="Y26" s="802"/>
      <c r="Z26" s="803"/>
      <c r="AA26" s="801" t="s">
        <v>392</v>
      </c>
      <c r="AB26" s="802"/>
      <c r="AC26" s="802"/>
      <c r="AD26" s="802"/>
      <c r="AE26" s="802"/>
      <c r="AF26" s="896" t="s">
        <v>393</v>
      </c>
      <c r="AG26" s="897"/>
      <c r="AH26" s="897"/>
      <c r="AI26" s="897"/>
      <c r="AJ26" s="898"/>
      <c r="AK26" s="802" t="s">
        <v>394</v>
      </c>
      <c r="AL26" s="802"/>
      <c r="AM26" s="802"/>
      <c r="AN26" s="802"/>
      <c r="AO26" s="803"/>
      <c r="AP26" s="801" t="s">
        <v>395</v>
      </c>
      <c r="AQ26" s="802"/>
      <c r="AR26" s="802"/>
      <c r="AS26" s="802"/>
      <c r="AT26" s="803"/>
      <c r="AU26" s="801" t="s">
        <v>396</v>
      </c>
      <c r="AV26" s="802"/>
      <c r="AW26" s="802"/>
      <c r="AX26" s="802"/>
      <c r="AY26" s="803"/>
      <c r="AZ26" s="801" t="s">
        <v>397</v>
      </c>
      <c r="BA26" s="802"/>
      <c r="BB26" s="802"/>
      <c r="BC26" s="802"/>
      <c r="BD26" s="803"/>
      <c r="BE26" s="801" t="s">
        <v>374</v>
      </c>
      <c r="BF26" s="802"/>
      <c r="BG26" s="802"/>
      <c r="BH26" s="802"/>
      <c r="BI26" s="813"/>
      <c r="BJ26" s="253"/>
      <c r="BK26" s="253"/>
      <c r="BL26" s="253"/>
      <c r="BM26" s="253"/>
      <c r="BN26" s="253"/>
      <c r="BO26" s="266"/>
      <c r="BP26" s="266"/>
      <c r="BQ26" s="263">
        <v>20</v>
      </c>
      <c r="BR26" s="264"/>
      <c r="BS26" s="852"/>
      <c r="BT26" s="853"/>
      <c r="BU26" s="853"/>
      <c r="BV26" s="853"/>
      <c r="BW26" s="853"/>
      <c r="BX26" s="853"/>
      <c r="BY26" s="853"/>
      <c r="BZ26" s="853"/>
      <c r="CA26" s="853"/>
      <c r="CB26" s="853"/>
      <c r="CC26" s="853"/>
      <c r="CD26" s="853"/>
      <c r="CE26" s="853"/>
      <c r="CF26" s="853"/>
      <c r="CG26" s="854"/>
      <c r="CH26" s="865"/>
      <c r="CI26" s="866"/>
      <c r="CJ26" s="866"/>
      <c r="CK26" s="866"/>
      <c r="CL26" s="867"/>
      <c r="CM26" s="865"/>
      <c r="CN26" s="866"/>
      <c r="CO26" s="866"/>
      <c r="CP26" s="866"/>
      <c r="CQ26" s="867"/>
      <c r="CR26" s="865"/>
      <c r="CS26" s="866"/>
      <c r="CT26" s="866"/>
      <c r="CU26" s="866"/>
      <c r="CV26" s="867"/>
      <c r="CW26" s="865"/>
      <c r="CX26" s="866"/>
      <c r="CY26" s="866"/>
      <c r="CZ26" s="866"/>
      <c r="DA26" s="867"/>
      <c r="DB26" s="865"/>
      <c r="DC26" s="866"/>
      <c r="DD26" s="866"/>
      <c r="DE26" s="866"/>
      <c r="DF26" s="867"/>
      <c r="DG26" s="865"/>
      <c r="DH26" s="866"/>
      <c r="DI26" s="866"/>
      <c r="DJ26" s="866"/>
      <c r="DK26" s="867"/>
      <c r="DL26" s="865"/>
      <c r="DM26" s="866"/>
      <c r="DN26" s="866"/>
      <c r="DO26" s="866"/>
      <c r="DP26" s="867"/>
      <c r="DQ26" s="865"/>
      <c r="DR26" s="866"/>
      <c r="DS26" s="866"/>
      <c r="DT26" s="866"/>
      <c r="DU26" s="867"/>
      <c r="DV26" s="868"/>
      <c r="DW26" s="869"/>
      <c r="DX26" s="869"/>
      <c r="DY26" s="869"/>
      <c r="DZ26" s="870"/>
      <c r="EA26" s="247"/>
    </row>
    <row r="27" spans="1:131" s="248" customFormat="1" ht="26.25" customHeight="1" thickBot="1" x14ac:dyDescent="0.25">
      <c r="A27" s="827"/>
      <c r="B27" s="828"/>
      <c r="C27" s="828"/>
      <c r="D27" s="828"/>
      <c r="E27" s="828"/>
      <c r="F27" s="828"/>
      <c r="G27" s="828"/>
      <c r="H27" s="828"/>
      <c r="I27" s="828"/>
      <c r="J27" s="828"/>
      <c r="K27" s="828"/>
      <c r="L27" s="828"/>
      <c r="M27" s="828"/>
      <c r="N27" s="828"/>
      <c r="O27" s="828"/>
      <c r="P27" s="829"/>
      <c r="Q27" s="804"/>
      <c r="R27" s="805"/>
      <c r="S27" s="805"/>
      <c r="T27" s="805"/>
      <c r="U27" s="806"/>
      <c r="V27" s="804"/>
      <c r="W27" s="805"/>
      <c r="X27" s="805"/>
      <c r="Y27" s="805"/>
      <c r="Z27" s="806"/>
      <c r="AA27" s="804"/>
      <c r="AB27" s="805"/>
      <c r="AC27" s="805"/>
      <c r="AD27" s="805"/>
      <c r="AE27" s="805"/>
      <c r="AF27" s="899"/>
      <c r="AG27" s="900"/>
      <c r="AH27" s="900"/>
      <c r="AI27" s="900"/>
      <c r="AJ27" s="901"/>
      <c r="AK27" s="805"/>
      <c r="AL27" s="805"/>
      <c r="AM27" s="805"/>
      <c r="AN27" s="805"/>
      <c r="AO27" s="806"/>
      <c r="AP27" s="804"/>
      <c r="AQ27" s="805"/>
      <c r="AR27" s="805"/>
      <c r="AS27" s="805"/>
      <c r="AT27" s="806"/>
      <c r="AU27" s="804"/>
      <c r="AV27" s="805"/>
      <c r="AW27" s="805"/>
      <c r="AX27" s="805"/>
      <c r="AY27" s="806"/>
      <c r="AZ27" s="804"/>
      <c r="BA27" s="805"/>
      <c r="BB27" s="805"/>
      <c r="BC27" s="805"/>
      <c r="BD27" s="806"/>
      <c r="BE27" s="804"/>
      <c r="BF27" s="805"/>
      <c r="BG27" s="805"/>
      <c r="BH27" s="805"/>
      <c r="BI27" s="814"/>
      <c r="BJ27" s="253"/>
      <c r="BK27" s="253"/>
      <c r="BL27" s="253"/>
      <c r="BM27" s="253"/>
      <c r="BN27" s="253"/>
      <c r="BO27" s="266"/>
      <c r="BP27" s="266"/>
      <c r="BQ27" s="263">
        <v>21</v>
      </c>
      <c r="BR27" s="264"/>
      <c r="BS27" s="852"/>
      <c r="BT27" s="853"/>
      <c r="BU27" s="853"/>
      <c r="BV27" s="853"/>
      <c r="BW27" s="853"/>
      <c r="BX27" s="853"/>
      <c r="BY27" s="853"/>
      <c r="BZ27" s="853"/>
      <c r="CA27" s="853"/>
      <c r="CB27" s="853"/>
      <c r="CC27" s="853"/>
      <c r="CD27" s="853"/>
      <c r="CE27" s="853"/>
      <c r="CF27" s="853"/>
      <c r="CG27" s="854"/>
      <c r="CH27" s="865"/>
      <c r="CI27" s="866"/>
      <c r="CJ27" s="866"/>
      <c r="CK27" s="866"/>
      <c r="CL27" s="867"/>
      <c r="CM27" s="865"/>
      <c r="CN27" s="866"/>
      <c r="CO27" s="866"/>
      <c r="CP27" s="866"/>
      <c r="CQ27" s="867"/>
      <c r="CR27" s="865"/>
      <c r="CS27" s="866"/>
      <c r="CT27" s="866"/>
      <c r="CU27" s="866"/>
      <c r="CV27" s="867"/>
      <c r="CW27" s="865"/>
      <c r="CX27" s="866"/>
      <c r="CY27" s="866"/>
      <c r="CZ27" s="866"/>
      <c r="DA27" s="867"/>
      <c r="DB27" s="865"/>
      <c r="DC27" s="866"/>
      <c r="DD27" s="866"/>
      <c r="DE27" s="866"/>
      <c r="DF27" s="867"/>
      <c r="DG27" s="865"/>
      <c r="DH27" s="866"/>
      <c r="DI27" s="866"/>
      <c r="DJ27" s="866"/>
      <c r="DK27" s="867"/>
      <c r="DL27" s="865"/>
      <c r="DM27" s="866"/>
      <c r="DN27" s="866"/>
      <c r="DO27" s="866"/>
      <c r="DP27" s="867"/>
      <c r="DQ27" s="865"/>
      <c r="DR27" s="866"/>
      <c r="DS27" s="866"/>
      <c r="DT27" s="866"/>
      <c r="DU27" s="867"/>
      <c r="DV27" s="868"/>
      <c r="DW27" s="869"/>
      <c r="DX27" s="869"/>
      <c r="DY27" s="869"/>
      <c r="DZ27" s="870"/>
      <c r="EA27" s="247"/>
    </row>
    <row r="28" spans="1:131" s="248" customFormat="1" ht="26.25" customHeight="1" thickTop="1" x14ac:dyDescent="0.2">
      <c r="A28" s="267">
        <v>1</v>
      </c>
      <c r="B28" s="815" t="s">
        <v>398</v>
      </c>
      <c r="C28" s="816"/>
      <c r="D28" s="816"/>
      <c r="E28" s="816"/>
      <c r="F28" s="816"/>
      <c r="G28" s="816"/>
      <c r="H28" s="816"/>
      <c r="I28" s="816"/>
      <c r="J28" s="816"/>
      <c r="K28" s="816"/>
      <c r="L28" s="816"/>
      <c r="M28" s="816"/>
      <c r="N28" s="816"/>
      <c r="O28" s="816"/>
      <c r="P28" s="817"/>
      <c r="Q28" s="906">
        <v>1599</v>
      </c>
      <c r="R28" s="907"/>
      <c r="S28" s="907"/>
      <c r="T28" s="907"/>
      <c r="U28" s="907"/>
      <c r="V28" s="907">
        <v>1522</v>
      </c>
      <c r="W28" s="907"/>
      <c r="X28" s="907"/>
      <c r="Y28" s="907"/>
      <c r="Z28" s="907"/>
      <c r="AA28" s="907">
        <v>76</v>
      </c>
      <c r="AB28" s="907"/>
      <c r="AC28" s="907"/>
      <c r="AD28" s="907"/>
      <c r="AE28" s="908"/>
      <c r="AF28" s="909">
        <v>76</v>
      </c>
      <c r="AG28" s="907"/>
      <c r="AH28" s="907"/>
      <c r="AI28" s="907"/>
      <c r="AJ28" s="910"/>
      <c r="AK28" s="911">
        <v>106</v>
      </c>
      <c r="AL28" s="902"/>
      <c r="AM28" s="902"/>
      <c r="AN28" s="902"/>
      <c r="AO28" s="902"/>
      <c r="AP28" s="902" t="s">
        <v>509</v>
      </c>
      <c r="AQ28" s="902"/>
      <c r="AR28" s="902"/>
      <c r="AS28" s="902"/>
      <c r="AT28" s="902"/>
      <c r="AU28" s="902" t="s">
        <v>509</v>
      </c>
      <c r="AV28" s="902"/>
      <c r="AW28" s="902"/>
      <c r="AX28" s="902"/>
      <c r="AY28" s="902"/>
      <c r="AZ28" s="903" t="s">
        <v>509</v>
      </c>
      <c r="BA28" s="903"/>
      <c r="BB28" s="903"/>
      <c r="BC28" s="903"/>
      <c r="BD28" s="903"/>
      <c r="BE28" s="904"/>
      <c r="BF28" s="904"/>
      <c r="BG28" s="904"/>
      <c r="BH28" s="904"/>
      <c r="BI28" s="905"/>
      <c r="BJ28" s="253"/>
      <c r="BK28" s="253"/>
      <c r="BL28" s="253"/>
      <c r="BM28" s="253"/>
      <c r="BN28" s="253"/>
      <c r="BO28" s="266"/>
      <c r="BP28" s="266"/>
      <c r="BQ28" s="263">
        <v>22</v>
      </c>
      <c r="BR28" s="264"/>
      <c r="BS28" s="852"/>
      <c r="BT28" s="853"/>
      <c r="BU28" s="853"/>
      <c r="BV28" s="853"/>
      <c r="BW28" s="853"/>
      <c r="BX28" s="853"/>
      <c r="BY28" s="853"/>
      <c r="BZ28" s="853"/>
      <c r="CA28" s="853"/>
      <c r="CB28" s="853"/>
      <c r="CC28" s="853"/>
      <c r="CD28" s="853"/>
      <c r="CE28" s="853"/>
      <c r="CF28" s="853"/>
      <c r="CG28" s="854"/>
      <c r="CH28" s="865"/>
      <c r="CI28" s="866"/>
      <c r="CJ28" s="866"/>
      <c r="CK28" s="866"/>
      <c r="CL28" s="867"/>
      <c r="CM28" s="865"/>
      <c r="CN28" s="866"/>
      <c r="CO28" s="866"/>
      <c r="CP28" s="866"/>
      <c r="CQ28" s="867"/>
      <c r="CR28" s="865"/>
      <c r="CS28" s="866"/>
      <c r="CT28" s="866"/>
      <c r="CU28" s="866"/>
      <c r="CV28" s="867"/>
      <c r="CW28" s="865"/>
      <c r="CX28" s="866"/>
      <c r="CY28" s="866"/>
      <c r="CZ28" s="866"/>
      <c r="DA28" s="867"/>
      <c r="DB28" s="865"/>
      <c r="DC28" s="866"/>
      <c r="DD28" s="866"/>
      <c r="DE28" s="866"/>
      <c r="DF28" s="867"/>
      <c r="DG28" s="865"/>
      <c r="DH28" s="866"/>
      <c r="DI28" s="866"/>
      <c r="DJ28" s="866"/>
      <c r="DK28" s="867"/>
      <c r="DL28" s="865"/>
      <c r="DM28" s="866"/>
      <c r="DN28" s="866"/>
      <c r="DO28" s="866"/>
      <c r="DP28" s="867"/>
      <c r="DQ28" s="865"/>
      <c r="DR28" s="866"/>
      <c r="DS28" s="866"/>
      <c r="DT28" s="866"/>
      <c r="DU28" s="867"/>
      <c r="DV28" s="868"/>
      <c r="DW28" s="869"/>
      <c r="DX28" s="869"/>
      <c r="DY28" s="869"/>
      <c r="DZ28" s="870"/>
      <c r="EA28" s="247"/>
    </row>
    <row r="29" spans="1:131" s="248" customFormat="1" ht="26.25" customHeight="1" x14ac:dyDescent="0.2">
      <c r="A29" s="267">
        <v>2</v>
      </c>
      <c r="B29" s="839" t="s">
        <v>399</v>
      </c>
      <c r="C29" s="840"/>
      <c r="D29" s="840"/>
      <c r="E29" s="840"/>
      <c r="F29" s="840"/>
      <c r="G29" s="840"/>
      <c r="H29" s="840"/>
      <c r="I29" s="840"/>
      <c r="J29" s="840"/>
      <c r="K29" s="840"/>
      <c r="L29" s="840"/>
      <c r="M29" s="840"/>
      <c r="N29" s="840"/>
      <c r="O29" s="840"/>
      <c r="P29" s="841"/>
      <c r="Q29" s="842">
        <v>1187</v>
      </c>
      <c r="R29" s="843"/>
      <c r="S29" s="843"/>
      <c r="T29" s="843"/>
      <c r="U29" s="843"/>
      <c r="V29" s="843">
        <v>1147</v>
      </c>
      <c r="W29" s="843"/>
      <c r="X29" s="843"/>
      <c r="Y29" s="843"/>
      <c r="Z29" s="843"/>
      <c r="AA29" s="843">
        <v>39</v>
      </c>
      <c r="AB29" s="843"/>
      <c r="AC29" s="843"/>
      <c r="AD29" s="843"/>
      <c r="AE29" s="844"/>
      <c r="AF29" s="845">
        <v>39</v>
      </c>
      <c r="AG29" s="846"/>
      <c r="AH29" s="846"/>
      <c r="AI29" s="846"/>
      <c r="AJ29" s="847"/>
      <c r="AK29" s="914">
        <v>185</v>
      </c>
      <c r="AL29" s="915"/>
      <c r="AM29" s="915"/>
      <c r="AN29" s="915"/>
      <c r="AO29" s="915"/>
      <c r="AP29" s="915" t="s">
        <v>509</v>
      </c>
      <c r="AQ29" s="915"/>
      <c r="AR29" s="915"/>
      <c r="AS29" s="915"/>
      <c r="AT29" s="915"/>
      <c r="AU29" s="915" t="s">
        <v>509</v>
      </c>
      <c r="AV29" s="915"/>
      <c r="AW29" s="915"/>
      <c r="AX29" s="915"/>
      <c r="AY29" s="915"/>
      <c r="AZ29" s="916" t="s">
        <v>509</v>
      </c>
      <c r="BA29" s="916"/>
      <c r="BB29" s="916"/>
      <c r="BC29" s="916"/>
      <c r="BD29" s="916"/>
      <c r="BE29" s="912"/>
      <c r="BF29" s="912"/>
      <c r="BG29" s="912"/>
      <c r="BH29" s="912"/>
      <c r="BI29" s="913"/>
      <c r="BJ29" s="253"/>
      <c r="BK29" s="253"/>
      <c r="BL29" s="253"/>
      <c r="BM29" s="253"/>
      <c r="BN29" s="253"/>
      <c r="BO29" s="266"/>
      <c r="BP29" s="266"/>
      <c r="BQ29" s="263">
        <v>23</v>
      </c>
      <c r="BR29" s="264"/>
      <c r="BS29" s="852"/>
      <c r="BT29" s="853"/>
      <c r="BU29" s="853"/>
      <c r="BV29" s="853"/>
      <c r="BW29" s="853"/>
      <c r="BX29" s="853"/>
      <c r="BY29" s="853"/>
      <c r="BZ29" s="853"/>
      <c r="CA29" s="853"/>
      <c r="CB29" s="853"/>
      <c r="CC29" s="853"/>
      <c r="CD29" s="853"/>
      <c r="CE29" s="853"/>
      <c r="CF29" s="853"/>
      <c r="CG29" s="854"/>
      <c r="CH29" s="865"/>
      <c r="CI29" s="866"/>
      <c r="CJ29" s="866"/>
      <c r="CK29" s="866"/>
      <c r="CL29" s="867"/>
      <c r="CM29" s="865"/>
      <c r="CN29" s="866"/>
      <c r="CO29" s="866"/>
      <c r="CP29" s="866"/>
      <c r="CQ29" s="867"/>
      <c r="CR29" s="865"/>
      <c r="CS29" s="866"/>
      <c r="CT29" s="866"/>
      <c r="CU29" s="866"/>
      <c r="CV29" s="867"/>
      <c r="CW29" s="865"/>
      <c r="CX29" s="866"/>
      <c r="CY29" s="866"/>
      <c r="CZ29" s="866"/>
      <c r="DA29" s="867"/>
      <c r="DB29" s="865"/>
      <c r="DC29" s="866"/>
      <c r="DD29" s="866"/>
      <c r="DE29" s="866"/>
      <c r="DF29" s="867"/>
      <c r="DG29" s="865"/>
      <c r="DH29" s="866"/>
      <c r="DI29" s="866"/>
      <c r="DJ29" s="866"/>
      <c r="DK29" s="867"/>
      <c r="DL29" s="865"/>
      <c r="DM29" s="866"/>
      <c r="DN29" s="866"/>
      <c r="DO29" s="866"/>
      <c r="DP29" s="867"/>
      <c r="DQ29" s="865"/>
      <c r="DR29" s="866"/>
      <c r="DS29" s="866"/>
      <c r="DT29" s="866"/>
      <c r="DU29" s="867"/>
      <c r="DV29" s="868"/>
      <c r="DW29" s="869"/>
      <c r="DX29" s="869"/>
      <c r="DY29" s="869"/>
      <c r="DZ29" s="870"/>
      <c r="EA29" s="247"/>
    </row>
    <row r="30" spans="1:131" s="248" customFormat="1" ht="26.25" customHeight="1" x14ac:dyDescent="0.2">
      <c r="A30" s="267">
        <v>3</v>
      </c>
      <c r="B30" s="839" t="s">
        <v>400</v>
      </c>
      <c r="C30" s="840"/>
      <c r="D30" s="840"/>
      <c r="E30" s="840"/>
      <c r="F30" s="840"/>
      <c r="G30" s="840"/>
      <c r="H30" s="840"/>
      <c r="I30" s="840"/>
      <c r="J30" s="840"/>
      <c r="K30" s="840"/>
      <c r="L30" s="840"/>
      <c r="M30" s="840"/>
      <c r="N30" s="840"/>
      <c r="O30" s="840"/>
      <c r="P30" s="841"/>
      <c r="Q30" s="842">
        <v>224</v>
      </c>
      <c r="R30" s="843"/>
      <c r="S30" s="843"/>
      <c r="T30" s="843"/>
      <c r="U30" s="843"/>
      <c r="V30" s="843">
        <v>208</v>
      </c>
      <c r="W30" s="843"/>
      <c r="X30" s="843"/>
      <c r="Y30" s="843"/>
      <c r="Z30" s="843"/>
      <c r="AA30" s="843">
        <v>16</v>
      </c>
      <c r="AB30" s="843"/>
      <c r="AC30" s="843"/>
      <c r="AD30" s="843"/>
      <c r="AE30" s="844"/>
      <c r="AF30" s="845">
        <v>16</v>
      </c>
      <c r="AG30" s="846"/>
      <c r="AH30" s="846"/>
      <c r="AI30" s="846"/>
      <c r="AJ30" s="847"/>
      <c r="AK30" s="914">
        <v>30</v>
      </c>
      <c r="AL30" s="915"/>
      <c r="AM30" s="915"/>
      <c r="AN30" s="915"/>
      <c r="AO30" s="915"/>
      <c r="AP30" s="915" t="s">
        <v>509</v>
      </c>
      <c r="AQ30" s="915"/>
      <c r="AR30" s="915"/>
      <c r="AS30" s="915"/>
      <c r="AT30" s="915"/>
      <c r="AU30" s="915" t="s">
        <v>509</v>
      </c>
      <c r="AV30" s="915"/>
      <c r="AW30" s="915"/>
      <c r="AX30" s="915"/>
      <c r="AY30" s="915"/>
      <c r="AZ30" s="916" t="s">
        <v>509</v>
      </c>
      <c r="BA30" s="916"/>
      <c r="BB30" s="916"/>
      <c r="BC30" s="916"/>
      <c r="BD30" s="916"/>
      <c r="BE30" s="912"/>
      <c r="BF30" s="912"/>
      <c r="BG30" s="912"/>
      <c r="BH30" s="912"/>
      <c r="BI30" s="913"/>
      <c r="BJ30" s="253"/>
      <c r="BK30" s="253"/>
      <c r="BL30" s="253"/>
      <c r="BM30" s="253"/>
      <c r="BN30" s="253"/>
      <c r="BO30" s="266"/>
      <c r="BP30" s="266"/>
      <c r="BQ30" s="263">
        <v>24</v>
      </c>
      <c r="BR30" s="264"/>
      <c r="BS30" s="852"/>
      <c r="BT30" s="853"/>
      <c r="BU30" s="853"/>
      <c r="BV30" s="853"/>
      <c r="BW30" s="853"/>
      <c r="BX30" s="853"/>
      <c r="BY30" s="853"/>
      <c r="BZ30" s="853"/>
      <c r="CA30" s="853"/>
      <c r="CB30" s="853"/>
      <c r="CC30" s="853"/>
      <c r="CD30" s="853"/>
      <c r="CE30" s="853"/>
      <c r="CF30" s="853"/>
      <c r="CG30" s="854"/>
      <c r="CH30" s="865"/>
      <c r="CI30" s="866"/>
      <c r="CJ30" s="866"/>
      <c r="CK30" s="866"/>
      <c r="CL30" s="867"/>
      <c r="CM30" s="865"/>
      <c r="CN30" s="866"/>
      <c r="CO30" s="866"/>
      <c r="CP30" s="866"/>
      <c r="CQ30" s="867"/>
      <c r="CR30" s="865"/>
      <c r="CS30" s="866"/>
      <c r="CT30" s="866"/>
      <c r="CU30" s="866"/>
      <c r="CV30" s="867"/>
      <c r="CW30" s="865"/>
      <c r="CX30" s="866"/>
      <c r="CY30" s="866"/>
      <c r="CZ30" s="866"/>
      <c r="DA30" s="867"/>
      <c r="DB30" s="865"/>
      <c r="DC30" s="866"/>
      <c r="DD30" s="866"/>
      <c r="DE30" s="866"/>
      <c r="DF30" s="867"/>
      <c r="DG30" s="865"/>
      <c r="DH30" s="866"/>
      <c r="DI30" s="866"/>
      <c r="DJ30" s="866"/>
      <c r="DK30" s="867"/>
      <c r="DL30" s="865"/>
      <c r="DM30" s="866"/>
      <c r="DN30" s="866"/>
      <c r="DO30" s="866"/>
      <c r="DP30" s="867"/>
      <c r="DQ30" s="865"/>
      <c r="DR30" s="866"/>
      <c r="DS30" s="866"/>
      <c r="DT30" s="866"/>
      <c r="DU30" s="867"/>
      <c r="DV30" s="868"/>
      <c r="DW30" s="869"/>
      <c r="DX30" s="869"/>
      <c r="DY30" s="869"/>
      <c r="DZ30" s="870"/>
      <c r="EA30" s="247"/>
    </row>
    <row r="31" spans="1:131" s="248" customFormat="1" ht="26.25" customHeight="1" x14ac:dyDescent="0.2">
      <c r="A31" s="267">
        <v>4</v>
      </c>
      <c r="B31" s="839" t="s">
        <v>401</v>
      </c>
      <c r="C31" s="840"/>
      <c r="D31" s="840"/>
      <c r="E31" s="840"/>
      <c r="F31" s="840"/>
      <c r="G31" s="840"/>
      <c r="H31" s="840"/>
      <c r="I31" s="840"/>
      <c r="J31" s="840"/>
      <c r="K31" s="840"/>
      <c r="L31" s="840"/>
      <c r="M31" s="840"/>
      <c r="N31" s="840"/>
      <c r="O31" s="840"/>
      <c r="P31" s="841"/>
      <c r="Q31" s="842">
        <v>312</v>
      </c>
      <c r="R31" s="843"/>
      <c r="S31" s="843"/>
      <c r="T31" s="843"/>
      <c r="U31" s="843"/>
      <c r="V31" s="843">
        <v>216</v>
      </c>
      <c r="W31" s="843"/>
      <c r="X31" s="843"/>
      <c r="Y31" s="843"/>
      <c r="Z31" s="843"/>
      <c r="AA31" s="843">
        <v>96</v>
      </c>
      <c r="AB31" s="843"/>
      <c r="AC31" s="843"/>
      <c r="AD31" s="843"/>
      <c r="AE31" s="844"/>
      <c r="AF31" s="845">
        <v>136</v>
      </c>
      <c r="AG31" s="846"/>
      <c r="AH31" s="846"/>
      <c r="AI31" s="846"/>
      <c r="AJ31" s="847"/>
      <c r="AK31" s="914">
        <v>17</v>
      </c>
      <c r="AL31" s="915"/>
      <c r="AM31" s="915"/>
      <c r="AN31" s="915"/>
      <c r="AO31" s="915"/>
      <c r="AP31" s="915">
        <v>731</v>
      </c>
      <c r="AQ31" s="915"/>
      <c r="AR31" s="915"/>
      <c r="AS31" s="915"/>
      <c r="AT31" s="915"/>
      <c r="AU31" s="915">
        <v>50</v>
      </c>
      <c r="AV31" s="915"/>
      <c r="AW31" s="915"/>
      <c r="AX31" s="915"/>
      <c r="AY31" s="915"/>
      <c r="AZ31" s="916" t="s">
        <v>509</v>
      </c>
      <c r="BA31" s="916"/>
      <c r="BB31" s="916"/>
      <c r="BC31" s="916"/>
      <c r="BD31" s="916"/>
      <c r="BE31" s="912" t="s">
        <v>402</v>
      </c>
      <c r="BF31" s="912"/>
      <c r="BG31" s="912"/>
      <c r="BH31" s="912"/>
      <c r="BI31" s="913"/>
      <c r="BJ31" s="253"/>
      <c r="BK31" s="253"/>
      <c r="BL31" s="253"/>
      <c r="BM31" s="253"/>
      <c r="BN31" s="253"/>
      <c r="BO31" s="266"/>
      <c r="BP31" s="266"/>
      <c r="BQ31" s="263">
        <v>25</v>
      </c>
      <c r="BR31" s="264"/>
      <c r="BS31" s="852"/>
      <c r="BT31" s="853"/>
      <c r="BU31" s="853"/>
      <c r="BV31" s="853"/>
      <c r="BW31" s="853"/>
      <c r="BX31" s="853"/>
      <c r="BY31" s="853"/>
      <c r="BZ31" s="853"/>
      <c r="CA31" s="853"/>
      <c r="CB31" s="853"/>
      <c r="CC31" s="853"/>
      <c r="CD31" s="853"/>
      <c r="CE31" s="853"/>
      <c r="CF31" s="853"/>
      <c r="CG31" s="854"/>
      <c r="CH31" s="865"/>
      <c r="CI31" s="866"/>
      <c r="CJ31" s="866"/>
      <c r="CK31" s="866"/>
      <c r="CL31" s="867"/>
      <c r="CM31" s="865"/>
      <c r="CN31" s="866"/>
      <c r="CO31" s="866"/>
      <c r="CP31" s="866"/>
      <c r="CQ31" s="867"/>
      <c r="CR31" s="865"/>
      <c r="CS31" s="866"/>
      <c r="CT31" s="866"/>
      <c r="CU31" s="866"/>
      <c r="CV31" s="867"/>
      <c r="CW31" s="865"/>
      <c r="CX31" s="866"/>
      <c r="CY31" s="866"/>
      <c r="CZ31" s="866"/>
      <c r="DA31" s="867"/>
      <c r="DB31" s="865"/>
      <c r="DC31" s="866"/>
      <c r="DD31" s="866"/>
      <c r="DE31" s="866"/>
      <c r="DF31" s="867"/>
      <c r="DG31" s="865"/>
      <c r="DH31" s="866"/>
      <c r="DI31" s="866"/>
      <c r="DJ31" s="866"/>
      <c r="DK31" s="867"/>
      <c r="DL31" s="865"/>
      <c r="DM31" s="866"/>
      <c r="DN31" s="866"/>
      <c r="DO31" s="866"/>
      <c r="DP31" s="867"/>
      <c r="DQ31" s="865"/>
      <c r="DR31" s="866"/>
      <c r="DS31" s="866"/>
      <c r="DT31" s="866"/>
      <c r="DU31" s="867"/>
      <c r="DV31" s="868"/>
      <c r="DW31" s="869"/>
      <c r="DX31" s="869"/>
      <c r="DY31" s="869"/>
      <c r="DZ31" s="870"/>
      <c r="EA31" s="247"/>
    </row>
    <row r="32" spans="1:131" s="248" customFormat="1" ht="26.25" customHeight="1" x14ac:dyDescent="0.2">
      <c r="A32" s="267">
        <v>5</v>
      </c>
      <c r="B32" s="839" t="s">
        <v>403</v>
      </c>
      <c r="C32" s="840"/>
      <c r="D32" s="840"/>
      <c r="E32" s="840"/>
      <c r="F32" s="840"/>
      <c r="G32" s="840"/>
      <c r="H32" s="840"/>
      <c r="I32" s="840"/>
      <c r="J32" s="840"/>
      <c r="K32" s="840"/>
      <c r="L32" s="840"/>
      <c r="M32" s="840"/>
      <c r="N32" s="840"/>
      <c r="O32" s="840"/>
      <c r="P32" s="841"/>
      <c r="Q32" s="842">
        <v>554</v>
      </c>
      <c r="R32" s="843"/>
      <c r="S32" s="843"/>
      <c r="T32" s="843"/>
      <c r="U32" s="843"/>
      <c r="V32" s="843">
        <v>442</v>
      </c>
      <c r="W32" s="843"/>
      <c r="X32" s="843"/>
      <c r="Y32" s="843"/>
      <c r="Z32" s="843"/>
      <c r="AA32" s="843">
        <v>111</v>
      </c>
      <c r="AB32" s="843"/>
      <c r="AC32" s="843"/>
      <c r="AD32" s="843"/>
      <c r="AE32" s="844"/>
      <c r="AF32" s="845">
        <v>111</v>
      </c>
      <c r="AG32" s="846"/>
      <c r="AH32" s="846"/>
      <c r="AI32" s="846"/>
      <c r="AJ32" s="847"/>
      <c r="AK32" s="914">
        <v>230</v>
      </c>
      <c r="AL32" s="915"/>
      <c r="AM32" s="915"/>
      <c r="AN32" s="915"/>
      <c r="AO32" s="915"/>
      <c r="AP32" s="915">
        <v>1528</v>
      </c>
      <c r="AQ32" s="915"/>
      <c r="AR32" s="915"/>
      <c r="AS32" s="915"/>
      <c r="AT32" s="915"/>
      <c r="AU32" s="915">
        <v>1117</v>
      </c>
      <c r="AV32" s="915"/>
      <c r="AW32" s="915"/>
      <c r="AX32" s="915"/>
      <c r="AY32" s="915"/>
      <c r="AZ32" s="916" t="s">
        <v>509</v>
      </c>
      <c r="BA32" s="916"/>
      <c r="BB32" s="916"/>
      <c r="BC32" s="916"/>
      <c r="BD32" s="916"/>
      <c r="BE32" s="912" t="s">
        <v>404</v>
      </c>
      <c r="BF32" s="912"/>
      <c r="BG32" s="912"/>
      <c r="BH32" s="912"/>
      <c r="BI32" s="913"/>
      <c r="BJ32" s="253"/>
      <c r="BK32" s="253"/>
      <c r="BL32" s="253"/>
      <c r="BM32" s="253"/>
      <c r="BN32" s="253"/>
      <c r="BO32" s="266"/>
      <c r="BP32" s="266"/>
      <c r="BQ32" s="263">
        <v>26</v>
      </c>
      <c r="BR32" s="264"/>
      <c r="BS32" s="852"/>
      <c r="BT32" s="853"/>
      <c r="BU32" s="853"/>
      <c r="BV32" s="853"/>
      <c r="BW32" s="853"/>
      <c r="BX32" s="853"/>
      <c r="BY32" s="853"/>
      <c r="BZ32" s="853"/>
      <c r="CA32" s="853"/>
      <c r="CB32" s="853"/>
      <c r="CC32" s="853"/>
      <c r="CD32" s="853"/>
      <c r="CE32" s="853"/>
      <c r="CF32" s="853"/>
      <c r="CG32" s="854"/>
      <c r="CH32" s="865"/>
      <c r="CI32" s="866"/>
      <c r="CJ32" s="866"/>
      <c r="CK32" s="866"/>
      <c r="CL32" s="867"/>
      <c r="CM32" s="865"/>
      <c r="CN32" s="866"/>
      <c r="CO32" s="866"/>
      <c r="CP32" s="866"/>
      <c r="CQ32" s="867"/>
      <c r="CR32" s="865"/>
      <c r="CS32" s="866"/>
      <c r="CT32" s="866"/>
      <c r="CU32" s="866"/>
      <c r="CV32" s="867"/>
      <c r="CW32" s="865"/>
      <c r="CX32" s="866"/>
      <c r="CY32" s="866"/>
      <c r="CZ32" s="866"/>
      <c r="DA32" s="867"/>
      <c r="DB32" s="865"/>
      <c r="DC32" s="866"/>
      <c r="DD32" s="866"/>
      <c r="DE32" s="866"/>
      <c r="DF32" s="867"/>
      <c r="DG32" s="865"/>
      <c r="DH32" s="866"/>
      <c r="DI32" s="866"/>
      <c r="DJ32" s="866"/>
      <c r="DK32" s="867"/>
      <c r="DL32" s="865"/>
      <c r="DM32" s="866"/>
      <c r="DN32" s="866"/>
      <c r="DO32" s="866"/>
      <c r="DP32" s="867"/>
      <c r="DQ32" s="865"/>
      <c r="DR32" s="866"/>
      <c r="DS32" s="866"/>
      <c r="DT32" s="866"/>
      <c r="DU32" s="867"/>
      <c r="DV32" s="868"/>
      <c r="DW32" s="869"/>
      <c r="DX32" s="869"/>
      <c r="DY32" s="869"/>
      <c r="DZ32" s="870"/>
      <c r="EA32" s="247"/>
    </row>
    <row r="33" spans="1:131" s="248" customFormat="1" ht="26.25" customHeight="1" x14ac:dyDescent="0.2">
      <c r="A33" s="267">
        <v>6</v>
      </c>
      <c r="B33" s="839"/>
      <c r="C33" s="840"/>
      <c r="D33" s="840"/>
      <c r="E33" s="840"/>
      <c r="F33" s="840"/>
      <c r="G33" s="840"/>
      <c r="H33" s="840"/>
      <c r="I33" s="840"/>
      <c r="J33" s="840"/>
      <c r="K33" s="840"/>
      <c r="L33" s="840"/>
      <c r="M33" s="840"/>
      <c r="N33" s="840"/>
      <c r="O33" s="840"/>
      <c r="P33" s="841"/>
      <c r="Q33" s="842"/>
      <c r="R33" s="843"/>
      <c r="S33" s="843"/>
      <c r="T33" s="843"/>
      <c r="U33" s="843"/>
      <c r="V33" s="843"/>
      <c r="W33" s="843"/>
      <c r="X33" s="843"/>
      <c r="Y33" s="843"/>
      <c r="Z33" s="843"/>
      <c r="AA33" s="843"/>
      <c r="AB33" s="843"/>
      <c r="AC33" s="843"/>
      <c r="AD33" s="843"/>
      <c r="AE33" s="844"/>
      <c r="AF33" s="845"/>
      <c r="AG33" s="846"/>
      <c r="AH33" s="846"/>
      <c r="AI33" s="846"/>
      <c r="AJ33" s="847"/>
      <c r="AK33" s="914"/>
      <c r="AL33" s="915"/>
      <c r="AM33" s="915"/>
      <c r="AN33" s="915"/>
      <c r="AO33" s="915"/>
      <c r="AP33" s="915"/>
      <c r="AQ33" s="915"/>
      <c r="AR33" s="915"/>
      <c r="AS33" s="915"/>
      <c r="AT33" s="915"/>
      <c r="AU33" s="915"/>
      <c r="AV33" s="915"/>
      <c r="AW33" s="915"/>
      <c r="AX33" s="915"/>
      <c r="AY33" s="915"/>
      <c r="AZ33" s="916"/>
      <c r="BA33" s="916"/>
      <c r="BB33" s="916"/>
      <c r="BC33" s="916"/>
      <c r="BD33" s="916"/>
      <c r="BE33" s="912"/>
      <c r="BF33" s="912"/>
      <c r="BG33" s="912"/>
      <c r="BH33" s="912"/>
      <c r="BI33" s="913"/>
      <c r="BJ33" s="253"/>
      <c r="BK33" s="253"/>
      <c r="BL33" s="253"/>
      <c r="BM33" s="253"/>
      <c r="BN33" s="253"/>
      <c r="BO33" s="266"/>
      <c r="BP33" s="266"/>
      <c r="BQ33" s="263">
        <v>27</v>
      </c>
      <c r="BR33" s="264"/>
      <c r="BS33" s="852"/>
      <c r="BT33" s="853"/>
      <c r="BU33" s="853"/>
      <c r="BV33" s="853"/>
      <c r="BW33" s="853"/>
      <c r="BX33" s="853"/>
      <c r="BY33" s="853"/>
      <c r="BZ33" s="853"/>
      <c r="CA33" s="853"/>
      <c r="CB33" s="853"/>
      <c r="CC33" s="853"/>
      <c r="CD33" s="853"/>
      <c r="CE33" s="853"/>
      <c r="CF33" s="853"/>
      <c r="CG33" s="854"/>
      <c r="CH33" s="865"/>
      <c r="CI33" s="866"/>
      <c r="CJ33" s="866"/>
      <c r="CK33" s="866"/>
      <c r="CL33" s="867"/>
      <c r="CM33" s="865"/>
      <c r="CN33" s="866"/>
      <c r="CO33" s="866"/>
      <c r="CP33" s="866"/>
      <c r="CQ33" s="867"/>
      <c r="CR33" s="865"/>
      <c r="CS33" s="866"/>
      <c r="CT33" s="866"/>
      <c r="CU33" s="866"/>
      <c r="CV33" s="867"/>
      <c r="CW33" s="865"/>
      <c r="CX33" s="866"/>
      <c r="CY33" s="866"/>
      <c r="CZ33" s="866"/>
      <c r="DA33" s="867"/>
      <c r="DB33" s="865"/>
      <c r="DC33" s="866"/>
      <c r="DD33" s="866"/>
      <c r="DE33" s="866"/>
      <c r="DF33" s="867"/>
      <c r="DG33" s="865"/>
      <c r="DH33" s="866"/>
      <c r="DI33" s="866"/>
      <c r="DJ33" s="866"/>
      <c r="DK33" s="867"/>
      <c r="DL33" s="865"/>
      <c r="DM33" s="866"/>
      <c r="DN33" s="866"/>
      <c r="DO33" s="866"/>
      <c r="DP33" s="867"/>
      <c r="DQ33" s="865"/>
      <c r="DR33" s="866"/>
      <c r="DS33" s="866"/>
      <c r="DT33" s="866"/>
      <c r="DU33" s="867"/>
      <c r="DV33" s="868"/>
      <c r="DW33" s="869"/>
      <c r="DX33" s="869"/>
      <c r="DY33" s="869"/>
      <c r="DZ33" s="870"/>
      <c r="EA33" s="247"/>
    </row>
    <row r="34" spans="1:131" s="248" customFormat="1" ht="26.25" customHeight="1" x14ac:dyDescent="0.2">
      <c r="A34" s="267">
        <v>7</v>
      </c>
      <c r="B34" s="839"/>
      <c r="C34" s="840"/>
      <c r="D34" s="840"/>
      <c r="E34" s="840"/>
      <c r="F34" s="840"/>
      <c r="G34" s="840"/>
      <c r="H34" s="840"/>
      <c r="I34" s="840"/>
      <c r="J34" s="840"/>
      <c r="K34" s="840"/>
      <c r="L34" s="840"/>
      <c r="M34" s="840"/>
      <c r="N34" s="840"/>
      <c r="O34" s="840"/>
      <c r="P34" s="841"/>
      <c r="Q34" s="842"/>
      <c r="R34" s="843"/>
      <c r="S34" s="843"/>
      <c r="T34" s="843"/>
      <c r="U34" s="843"/>
      <c r="V34" s="843"/>
      <c r="W34" s="843"/>
      <c r="X34" s="843"/>
      <c r="Y34" s="843"/>
      <c r="Z34" s="843"/>
      <c r="AA34" s="843"/>
      <c r="AB34" s="843"/>
      <c r="AC34" s="843"/>
      <c r="AD34" s="843"/>
      <c r="AE34" s="844"/>
      <c r="AF34" s="845"/>
      <c r="AG34" s="846"/>
      <c r="AH34" s="846"/>
      <c r="AI34" s="846"/>
      <c r="AJ34" s="847"/>
      <c r="AK34" s="914"/>
      <c r="AL34" s="915"/>
      <c r="AM34" s="915"/>
      <c r="AN34" s="915"/>
      <c r="AO34" s="915"/>
      <c r="AP34" s="915"/>
      <c r="AQ34" s="915"/>
      <c r="AR34" s="915"/>
      <c r="AS34" s="915"/>
      <c r="AT34" s="915"/>
      <c r="AU34" s="915"/>
      <c r="AV34" s="915"/>
      <c r="AW34" s="915"/>
      <c r="AX34" s="915"/>
      <c r="AY34" s="915"/>
      <c r="AZ34" s="916"/>
      <c r="BA34" s="916"/>
      <c r="BB34" s="916"/>
      <c r="BC34" s="916"/>
      <c r="BD34" s="916"/>
      <c r="BE34" s="912"/>
      <c r="BF34" s="912"/>
      <c r="BG34" s="912"/>
      <c r="BH34" s="912"/>
      <c r="BI34" s="913"/>
      <c r="BJ34" s="253"/>
      <c r="BK34" s="253"/>
      <c r="BL34" s="253"/>
      <c r="BM34" s="253"/>
      <c r="BN34" s="253"/>
      <c r="BO34" s="266"/>
      <c r="BP34" s="266"/>
      <c r="BQ34" s="263">
        <v>28</v>
      </c>
      <c r="BR34" s="264"/>
      <c r="BS34" s="852"/>
      <c r="BT34" s="853"/>
      <c r="BU34" s="853"/>
      <c r="BV34" s="853"/>
      <c r="BW34" s="853"/>
      <c r="BX34" s="853"/>
      <c r="BY34" s="853"/>
      <c r="BZ34" s="853"/>
      <c r="CA34" s="853"/>
      <c r="CB34" s="853"/>
      <c r="CC34" s="853"/>
      <c r="CD34" s="853"/>
      <c r="CE34" s="853"/>
      <c r="CF34" s="853"/>
      <c r="CG34" s="854"/>
      <c r="CH34" s="865"/>
      <c r="CI34" s="866"/>
      <c r="CJ34" s="866"/>
      <c r="CK34" s="866"/>
      <c r="CL34" s="867"/>
      <c r="CM34" s="865"/>
      <c r="CN34" s="866"/>
      <c r="CO34" s="866"/>
      <c r="CP34" s="866"/>
      <c r="CQ34" s="867"/>
      <c r="CR34" s="865"/>
      <c r="CS34" s="866"/>
      <c r="CT34" s="866"/>
      <c r="CU34" s="866"/>
      <c r="CV34" s="867"/>
      <c r="CW34" s="865"/>
      <c r="CX34" s="866"/>
      <c r="CY34" s="866"/>
      <c r="CZ34" s="866"/>
      <c r="DA34" s="867"/>
      <c r="DB34" s="865"/>
      <c r="DC34" s="866"/>
      <c r="DD34" s="866"/>
      <c r="DE34" s="866"/>
      <c r="DF34" s="867"/>
      <c r="DG34" s="865"/>
      <c r="DH34" s="866"/>
      <c r="DI34" s="866"/>
      <c r="DJ34" s="866"/>
      <c r="DK34" s="867"/>
      <c r="DL34" s="865"/>
      <c r="DM34" s="866"/>
      <c r="DN34" s="866"/>
      <c r="DO34" s="866"/>
      <c r="DP34" s="867"/>
      <c r="DQ34" s="865"/>
      <c r="DR34" s="866"/>
      <c r="DS34" s="866"/>
      <c r="DT34" s="866"/>
      <c r="DU34" s="867"/>
      <c r="DV34" s="868"/>
      <c r="DW34" s="869"/>
      <c r="DX34" s="869"/>
      <c r="DY34" s="869"/>
      <c r="DZ34" s="870"/>
      <c r="EA34" s="247"/>
    </row>
    <row r="35" spans="1:131" s="248" customFormat="1" ht="26.25" customHeight="1" x14ac:dyDescent="0.2">
      <c r="A35" s="267">
        <v>8</v>
      </c>
      <c r="B35" s="839"/>
      <c r="C35" s="840"/>
      <c r="D35" s="840"/>
      <c r="E35" s="840"/>
      <c r="F35" s="840"/>
      <c r="G35" s="840"/>
      <c r="H35" s="840"/>
      <c r="I35" s="840"/>
      <c r="J35" s="840"/>
      <c r="K35" s="840"/>
      <c r="L35" s="840"/>
      <c r="M35" s="840"/>
      <c r="N35" s="840"/>
      <c r="O35" s="840"/>
      <c r="P35" s="841"/>
      <c r="Q35" s="842"/>
      <c r="R35" s="843"/>
      <c r="S35" s="843"/>
      <c r="T35" s="843"/>
      <c r="U35" s="843"/>
      <c r="V35" s="843"/>
      <c r="W35" s="843"/>
      <c r="X35" s="843"/>
      <c r="Y35" s="843"/>
      <c r="Z35" s="843"/>
      <c r="AA35" s="843"/>
      <c r="AB35" s="843"/>
      <c r="AC35" s="843"/>
      <c r="AD35" s="843"/>
      <c r="AE35" s="844"/>
      <c r="AF35" s="845"/>
      <c r="AG35" s="846"/>
      <c r="AH35" s="846"/>
      <c r="AI35" s="846"/>
      <c r="AJ35" s="847"/>
      <c r="AK35" s="914"/>
      <c r="AL35" s="915"/>
      <c r="AM35" s="915"/>
      <c r="AN35" s="915"/>
      <c r="AO35" s="915"/>
      <c r="AP35" s="915"/>
      <c r="AQ35" s="915"/>
      <c r="AR35" s="915"/>
      <c r="AS35" s="915"/>
      <c r="AT35" s="915"/>
      <c r="AU35" s="915"/>
      <c r="AV35" s="915"/>
      <c r="AW35" s="915"/>
      <c r="AX35" s="915"/>
      <c r="AY35" s="915"/>
      <c r="AZ35" s="916"/>
      <c r="BA35" s="916"/>
      <c r="BB35" s="916"/>
      <c r="BC35" s="916"/>
      <c r="BD35" s="916"/>
      <c r="BE35" s="912"/>
      <c r="BF35" s="912"/>
      <c r="BG35" s="912"/>
      <c r="BH35" s="912"/>
      <c r="BI35" s="913"/>
      <c r="BJ35" s="253"/>
      <c r="BK35" s="253"/>
      <c r="BL35" s="253"/>
      <c r="BM35" s="253"/>
      <c r="BN35" s="253"/>
      <c r="BO35" s="266"/>
      <c r="BP35" s="266"/>
      <c r="BQ35" s="263">
        <v>29</v>
      </c>
      <c r="BR35" s="264"/>
      <c r="BS35" s="852"/>
      <c r="BT35" s="853"/>
      <c r="BU35" s="853"/>
      <c r="BV35" s="853"/>
      <c r="BW35" s="853"/>
      <c r="BX35" s="853"/>
      <c r="BY35" s="853"/>
      <c r="BZ35" s="853"/>
      <c r="CA35" s="853"/>
      <c r="CB35" s="853"/>
      <c r="CC35" s="853"/>
      <c r="CD35" s="853"/>
      <c r="CE35" s="853"/>
      <c r="CF35" s="853"/>
      <c r="CG35" s="854"/>
      <c r="CH35" s="865"/>
      <c r="CI35" s="866"/>
      <c r="CJ35" s="866"/>
      <c r="CK35" s="866"/>
      <c r="CL35" s="867"/>
      <c r="CM35" s="865"/>
      <c r="CN35" s="866"/>
      <c r="CO35" s="866"/>
      <c r="CP35" s="866"/>
      <c r="CQ35" s="867"/>
      <c r="CR35" s="865"/>
      <c r="CS35" s="866"/>
      <c r="CT35" s="866"/>
      <c r="CU35" s="866"/>
      <c r="CV35" s="867"/>
      <c r="CW35" s="865"/>
      <c r="CX35" s="866"/>
      <c r="CY35" s="866"/>
      <c r="CZ35" s="866"/>
      <c r="DA35" s="867"/>
      <c r="DB35" s="865"/>
      <c r="DC35" s="866"/>
      <c r="DD35" s="866"/>
      <c r="DE35" s="866"/>
      <c r="DF35" s="867"/>
      <c r="DG35" s="865"/>
      <c r="DH35" s="866"/>
      <c r="DI35" s="866"/>
      <c r="DJ35" s="866"/>
      <c r="DK35" s="867"/>
      <c r="DL35" s="865"/>
      <c r="DM35" s="866"/>
      <c r="DN35" s="866"/>
      <c r="DO35" s="866"/>
      <c r="DP35" s="867"/>
      <c r="DQ35" s="865"/>
      <c r="DR35" s="866"/>
      <c r="DS35" s="866"/>
      <c r="DT35" s="866"/>
      <c r="DU35" s="867"/>
      <c r="DV35" s="868"/>
      <c r="DW35" s="869"/>
      <c r="DX35" s="869"/>
      <c r="DY35" s="869"/>
      <c r="DZ35" s="870"/>
      <c r="EA35" s="247"/>
    </row>
    <row r="36" spans="1:131" s="248" customFormat="1" ht="26.25" customHeight="1" x14ac:dyDescent="0.2">
      <c r="A36" s="267">
        <v>9</v>
      </c>
      <c r="B36" s="839"/>
      <c r="C36" s="840"/>
      <c r="D36" s="840"/>
      <c r="E36" s="840"/>
      <c r="F36" s="840"/>
      <c r="G36" s="840"/>
      <c r="H36" s="840"/>
      <c r="I36" s="840"/>
      <c r="J36" s="840"/>
      <c r="K36" s="840"/>
      <c r="L36" s="840"/>
      <c r="M36" s="840"/>
      <c r="N36" s="840"/>
      <c r="O36" s="840"/>
      <c r="P36" s="841"/>
      <c r="Q36" s="842"/>
      <c r="R36" s="843"/>
      <c r="S36" s="843"/>
      <c r="T36" s="843"/>
      <c r="U36" s="843"/>
      <c r="V36" s="843"/>
      <c r="W36" s="843"/>
      <c r="X36" s="843"/>
      <c r="Y36" s="843"/>
      <c r="Z36" s="843"/>
      <c r="AA36" s="843"/>
      <c r="AB36" s="843"/>
      <c r="AC36" s="843"/>
      <c r="AD36" s="843"/>
      <c r="AE36" s="844"/>
      <c r="AF36" s="845"/>
      <c r="AG36" s="846"/>
      <c r="AH36" s="846"/>
      <c r="AI36" s="846"/>
      <c r="AJ36" s="847"/>
      <c r="AK36" s="914"/>
      <c r="AL36" s="915"/>
      <c r="AM36" s="915"/>
      <c r="AN36" s="915"/>
      <c r="AO36" s="915"/>
      <c r="AP36" s="915"/>
      <c r="AQ36" s="915"/>
      <c r="AR36" s="915"/>
      <c r="AS36" s="915"/>
      <c r="AT36" s="915"/>
      <c r="AU36" s="915"/>
      <c r="AV36" s="915"/>
      <c r="AW36" s="915"/>
      <c r="AX36" s="915"/>
      <c r="AY36" s="915"/>
      <c r="AZ36" s="916"/>
      <c r="BA36" s="916"/>
      <c r="BB36" s="916"/>
      <c r="BC36" s="916"/>
      <c r="BD36" s="916"/>
      <c r="BE36" s="912"/>
      <c r="BF36" s="912"/>
      <c r="BG36" s="912"/>
      <c r="BH36" s="912"/>
      <c r="BI36" s="913"/>
      <c r="BJ36" s="253"/>
      <c r="BK36" s="253"/>
      <c r="BL36" s="253"/>
      <c r="BM36" s="253"/>
      <c r="BN36" s="253"/>
      <c r="BO36" s="266"/>
      <c r="BP36" s="266"/>
      <c r="BQ36" s="263">
        <v>30</v>
      </c>
      <c r="BR36" s="264"/>
      <c r="BS36" s="852"/>
      <c r="BT36" s="853"/>
      <c r="BU36" s="853"/>
      <c r="BV36" s="853"/>
      <c r="BW36" s="853"/>
      <c r="BX36" s="853"/>
      <c r="BY36" s="853"/>
      <c r="BZ36" s="853"/>
      <c r="CA36" s="853"/>
      <c r="CB36" s="853"/>
      <c r="CC36" s="853"/>
      <c r="CD36" s="853"/>
      <c r="CE36" s="853"/>
      <c r="CF36" s="853"/>
      <c r="CG36" s="854"/>
      <c r="CH36" s="865"/>
      <c r="CI36" s="866"/>
      <c r="CJ36" s="866"/>
      <c r="CK36" s="866"/>
      <c r="CL36" s="867"/>
      <c r="CM36" s="865"/>
      <c r="CN36" s="866"/>
      <c r="CO36" s="866"/>
      <c r="CP36" s="866"/>
      <c r="CQ36" s="867"/>
      <c r="CR36" s="865"/>
      <c r="CS36" s="866"/>
      <c r="CT36" s="866"/>
      <c r="CU36" s="866"/>
      <c r="CV36" s="867"/>
      <c r="CW36" s="865"/>
      <c r="CX36" s="866"/>
      <c r="CY36" s="866"/>
      <c r="CZ36" s="866"/>
      <c r="DA36" s="867"/>
      <c r="DB36" s="865"/>
      <c r="DC36" s="866"/>
      <c r="DD36" s="866"/>
      <c r="DE36" s="866"/>
      <c r="DF36" s="867"/>
      <c r="DG36" s="865"/>
      <c r="DH36" s="866"/>
      <c r="DI36" s="866"/>
      <c r="DJ36" s="866"/>
      <c r="DK36" s="867"/>
      <c r="DL36" s="865"/>
      <c r="DM36" s="866"/>
      <c r="DN36" s="866"/>
      <c r="DO36" s="866"/>
      <c r="DP36" s="867"/>
      <c r="DQ36" s="865"/>
      <c r="DR36" s="866"/>
      <c r="DS36" s="866"/>
      <c r="DT36" s="866"/>
      <c r="DU36" s="867"/>
      <c r="DV36" s="868"/>
      <c r="DW36" s="869"/>
      <c r="DX36" s="869"/>
      <c r="DY36" s="869"/>
      <c r="DZ36" s="870"/>
      <c r="EA36" s="247"/>
    </row>
    <row r="37" spans="1:131" s="248" customFormat="1" ht="26.25" customHeight="1" x14ac:dyDescent="0.2">
      <c r="A37" s="267">
        <v>10</v>
      </c>
      <c r="B37" s="839"/>
      <c r="C37" s="840"/>
      <c r="D37" s="840"/>
      <c r="E37" s="840"/>
      <c r="F37" s="840"/>
      <c r="G37" s="840"/>
      <c r="H37" s="840"/>
      <c r="I37" s="840"/>
      <c r="J37" s="840"/>
      <c r="K37" s="840"/>
      <c r="L37" s="840"/>
      <c r="M37" s="840"/>
      <c r="N37" s="840"/>
      <c r="O37" s="840"/>
      <c r="P37" s="841"/>
      <c r="Q37" s="842"/>
      <c r="R37" s="843"/>
      <c r="S37" s="843"/>
      <c r="T37" s="843"/>
      <c r="U37" s="843"/>
      <c r="V37" s="843"/>
      <c r="W37" s="843"/>
      <c r="X37" s="843"/>
      <c r="Y37" s="843"/>
      <c r="Z37" s="843"/>
      <c r="AA37" s="843"/>
      <c r="AB37" s="843"/>
      <c r="AC37" s="843"/>
      <c r="AD37" s="843"/>
      <c r="AE37" s="844"/>
      <c r="AF37" s="845"/>
      <c r="AG37" s="846"/>
      <c r="AH37" s="846"/>
      <c r="AI37" s="846"/>
      <c r="AJ37" s="847"/>
      <c r="AK37" s="914"/>
      <c r="AL37" s="915"/>
      <c r="AM37" s="915"/>
      <c r="AN37" s="915"/>
      <c r="AO37" s="915"/>
      <c r="AP37" s="915"/>
      <c r="AQ37" s="915"/>
      <c r="AR37" s="915"/>
      <c r="AS37" s="915"/>
      <c r="AT37" s="915"/>
      <c r="AU37" s="915"/>
      <c r="AV37" s="915"/>
      <c r="AW37" s="915"/>
      <c r="AX37" s="915"/>
      <c r="AY37" s="915"/>
      <c r="AZ37" s="916"/>
      <c r="BA37" s="916"/>
      <c r="BB37" s="916"/>
      <c r="BC37" s="916"/>
      <c r="BD37" s="916"/>
      <c r="BE37" s="912"/>
      <c r="BF37" s="912"/>
      <c r="BG37" s="912"/>
      <c r="BH37" s="912"/>
      <c r="BI37" s="913"/>
      <c r="BJ37" s="253"/>
      <c r="BK37" s="253"/>
      <c r="BL37" s="253"/>
      <c r="BM37" s="253"/>
      <c r="BN37" s="253"/>
      <c r="BO37" s="266"/>
      <c r="BP37" s="266"/>
      <c r="BQ37" s="263">
        <v>31</v>
      </c>
      <c r="BR37" s="264"/>
      <c r="BS37" s="852"/>
      <c r="BT37" s="853"/>
      <c r="BU37" s="853"/>
      <c r="BV37" s="853"/>
      <c r="BW37" s="853"/>
      <c r="BX37" s="853"/>
      <c r="BY37" s="853"/>
      <c r="BZ37" s="853"/>
      <c r="CA37" s="853"/>
      <c r="CB37" s="853"/>
      <c r="CC37" s="853"/>
      <c r="CD37" s="853"/>
      <c r="CE37" s="853"/>
      <c r="CF37" s="853"/>
      <c r="CG37" s="854"/>
      <c r="CH37" s="865"/>
      <c r="CI37" s="866"/>
      <c r="CJ37" s="866"/>
      <c r="CK37" s="866"/>
      <c r="CL37" s="867"/>
      <c r="CM37" s="865"/>
      <c r="CN37" s="866"/>
      <c r="CO37" s="866"/>
      <c r="CP37" s="866"/>
      <c r="CQ37" s="867"/>
      <c r="CR37" s="865"/>
      <c r="CS37" s="866"/>
      <c r="CT37" s="866"/>
      <c r="CU37" s="866"/>
      <c r="CV37" s="867"/>
      <c r="CW37" s="865"/>
      <c r="CX37" s="866"/>
      <c r="CY37" s="866"/>
      <c r="CZ37" s="866"/>
      <c r="DA37" s="867"/>
      <c r="DB37" s="865"/>
      <c r="DC37" s="866"/>
      <c r="DD37" s="866"/>
      <c r="DE37" s="866"/>
      <c r="DF37" s="867"/>
      <c r="DG37" s="865"/>
      <c r="DH37" s="866"/>
      <c r="DI37" s="866"/>
      <c r="DJ37" s="866"/>
      <c r="DK37" s="867"/>
      <c r="DL37" s="865"/>
      <c r="DM37" s="866"/>
      <c r="DN37" s="866"/>
      <c r="DO37" s="866"/>
      <c r="DP37" s="867"/>
      <c r="DQ37" s="865"/>
      <c r="DR37" s="866"/>
      <c r="DS37" s="866"/>
      <c r="DT37" s="866"/>
      <c r="DU37" s="867"/>
      <c r="DV37" s="868"/>
      <c r="DW37" s="869"/>
      <c r="DX37" s="869"/>
      <c r="DY37" s="869"/>
      <c r="DZ37" s="870"/>
      <c r="EA37" s="247"/>
    </row>
    <row r="38" spans="1:131" s="248" customFormat="1" ht="26.25" customHeight="1" x14ac:dyDescent="0.2">
      <c r="A38" s="267">
        <v>11</v>
      </c>
      <c r="B38" s="839"/>
      <c r="C38" s="840"/>
      <c r="D38" s="840"/>
      <c r="E38" s="840"/>
      <c r="F38" s="840"/>
      <c r="G38" s="840"/>
      <c r="H38" s="840"/>
      <c r="I38" s="840"/>
      <c r="J38" s="840"/>
      <c r="K38" s="840"/>
      <c r="L38" s="840"/>
      <c r="M38" s="840"/>
      <c r="N38" s="840"/>
      <c r="O38" s="840"/>
      <c r="P38" s="841"/>
      <c r="Q38" s="842"/>
      <c r="R38" s="843"/>
      <c r="S38" s="843"/>
      <c r="T38" s="843"/>
      <c r="U38" s="843"/>
      <c r="V38" s="843"/>
      <c r="W38" s="843"/>
      <c r="X38" s="843"/>
      <c r="Y38" s="843"/>
      <c r="Z38" s="843"/>
      <c r="AA38" s="843"/>
      <c r="AB38" s="843"/>
      <c r="AC38" s="843"/>
      <c r="AD38" s="843"/>
      <c r="AE38" s="844"/>
      <c r="AF38" s="845"/>
      <c r="AG38" s="846"/>
      <c r="AH38" s="846"/>
      <c r="AI38" s="846"/>
      <c r="AJ38" s="847"/>
      <c r="AK38" s="914"/>
      <c r="AL38" s="915"/>
      <c r="AM38" s="915"/>
      <c r="AN38" s="915"/>
      <c r="AO38" s="915"/>
      <c r="AP38" s="915"/>
      <c r="AQ38" s="915"/>
      <c r="AR38" s="915"/>
      <c r="AS38" s="915"/>
      <c r="AT38" s="915"/>
      <c r="AU38" s="915"/>
      <c r="AV38" s="915"/>
      <c r="AW38" s="915"/>
      <c r="AX38" s="915"/>
      <c r="AY38" s="915"/>
      <c r="AZ38" s="916"/>
      <c r="BA38" s="916"/>
      <c r="BB38" s="916"/>
      <c r="BC38" s="916"/>
      <c r="BD38" s="916"/>
      <c r="BE38" s="912"/>
      <c r="BF38" s="912"/>
      <c r="BG38" s="912"/>
      <c r="BH38" s="912"/>
      <c r="BI38" s="913"/>
      <c r="BJ38" s="253"/>
      <c r="BK38" s="253"/>
      <c r="BL38" s="253"/>
      <c r="BM38" s="253"/>
      <c r="BN38" s="253"/>
      <c r="BO38" s="266"/>
      <c r="BP38" s="266"/>
      <c r="BQ38" s="263">
        <v>32</v>
      </c>
      <c r="BR38" s="264"/>
      <c r="BS38" s="852"/>
      <c r="BT38" s="853"/>
      <c r="BU38" s="853"/>
      <c r="BV38" s="853"/>
      <c r="BW38" s="853"/>
      <c r="BX38" s="853"/>
      <c r="BY38" s="853"/>
      <c r="BZ38" s="853"/>
      <c r="CA38" s="853"/>
      <c r="CB38" s="853"/>
      <c r="CC38" s="853"/>
      <c r="CD38" s="853"/>
      <c r="CE38" s="853"/>
      <c r="CF38" s="853"/>
      <c r="CG38" s="854"/>
      <c r="CH38" s="865"/>
      <c r="CI38" s="866"/>
      <c r="CJ38" s="866"/>
      <c r="CK38" s="866"/>
      <c r="CL38" s="867"/>
      <c r="CM38" s="865"/>
      <c r="CN38" s="866"/>
      <c r="CO38" s="866"/>
      <c r="CP38" s="866"/>
      <c r="CQ38" s="867"/>
      <c r="CR38" s="865"/>
      <c r="CS38" s="866"/>
      <c r="CT38" s="866"/>
      <c r="CU38" s="866"/>
      <c r="CV38" s="867"/>
      <c r="CW38" s="865"/>
      <c r="CX38" s="866"/>
      <c r="CY38" s="866"/>
      <c r="CZ38" s="866"/>
      <c r="DA38" s="867"/>
      <c r="DB38" s="865"/>
      <c r="DC38" s="866"/>
      <c r="DD38" s="866"/>
      <c r="DE38" s="866"/>
      <c r="DF38" s="867"/>
      <c r="DG38" s="865"/>
      <c r="DH38" s="866"/>
      <c r="DI38" s="866"/>
      <c r="DJ38" s="866"/>
      <c r="DK38" s="867"/>
      <c r="DL38" s="865"/>
      <c r="DM38" s="866"/>
      <c r="DN38" s="866"/>
      <c r="DO38" s="866"/>
      <c r="DP38" s="867"/>
      <c r="DQ38" s="865"/>
      <c r="DR38" s="866"/>
      <c r="DS38" s="866"/>
      <c r="DT38" s="866"/>
      <c r="DU38" s="867"/>
      <c r="DV38" s="868"/>
      <c r="DW38" s="869"/>
      <c r="DX38" s="869"/>
      <c r="DY38" s="869"/>
      <c r="DZ38" s="870"/>
      <c r="EA38" s="247"/>
    </row>
    <row r="39" spans="1:131" s="248" customFormat="1" ht="26.25" customHeight="1" x14ac:dyDescent="0.2">
      <c r="A39" s="267">
        <v>12</v>
      </c>
      <c r="B39" s="839"/>
      <c r="C39" s="840"/>
      <c r="D39" s="840"/>
      <c r="E39" s="840"/>
      <c r="F39" s="840"/>
      <c r="G39" s="840"/>
      <c r="H39" s="840"/>
      <c r="I39" s="840"/>
      <c r="J39" s="840"/>
      <c r="K39" s="840"/>
      <c r="L39" s="840"/>
      <c r="M39" s="840"/>
      <c r="N39" s="840"/>
      <c r="O39" s="840"/>
      <c r="P39" s="841"/>
      <c r="Q39" s="842"/>
      <c r="R39" s="843"/>
      <c r="S39" s="843"/>
      <c r="T39" s="843"/>
      <c r="U39" s="843"/>
      <c r="V39" s="843"/>
      <c r="W39" s="843"/>
      <c r="X39" s="843"/>
      <c r="Y39" s="843"/>
      <c r="Z39" s="843"/>
      <c r="AA39" s="843"/>
      <c r="AB39" s="843"/>
      <c r="AC39" s="843"/>
      <c r="AD39" s="843"/>
      <c r="AE39" s="844"/>
      <c r="AF39" s="845"/>
      <c r="AG39" s="846"/>
      <c r="AH39" s="846"/>
      <c r="AI39" s="846"/>
      <c r="AJ39" s="847"/>
      <c r="AK39" s="914"/>
      <c r="AL39" s="915"/>
      <c r="AM39" s="915"/>
      <c r="AN39" s="915"/>
      <c r="AO39" s="915"/>
      <c r="AP39" s="915"/>
      <c r="AQ39" s="915"/>
      <c r="AR39" s="915"/>
      <c r="AS39" s="915"/>
      <c r="AT39" s="915"/>
      <c r="AU39" s="915"/>
      <c r="AV39" s="915"/>
      <c r="AW39" s="915"/>
      <c r="AX39" s="915"/>
      <c r="AY39" s="915"/>
      <c r="AZ39" s="916"/>
      <c r="BA39" s="916"/>
      <c r="BB39" s="916"/>
      <c r="BC39" s="916"/>
      <c r="BD39" s="916"/>
      <c r="BE39" s="912"/>
      <c r="BF39" s="912"/>
      <c r="BG39" s="912"/>
      <c r="BH39" s="912"/>
      <c r="BI39" s="913"/>
      <c r="BJ39" s="253"/>
      <c r="BK39" s="253"/>
      <c r="BL39" s="253"/>
      <c r="BM39" s="253"/>
      <c r="BN39" s="253"/>
      <c r="BO39" s="266"/>
      <c r="BP39" s="266"/>
      <c r="BQ39" s="263">
        <v>33</v>
      </c>
      <c r="BR39" s="264"/>
      <c r="BS39" s="852"/>
      <c r="BT39" s="853"/>
      <c r="BU39" s="853"/>
      <c r="BV39" s="853"/>
      <c r="BW39" s="853"/>
      <c r="BX39" s="853"/>
      <c r="BY39" s="853"/>
      <c r="BZ39" s="853"/>
      <c r="CA39" s="853"/>
      <c r="CB39" s="853"/>
      <c r="CC39" s="853"/>
      <c r="CD39" s="853"/>
      <c r="CE39" s="853"/>
      <c r="CF39" s="853"/>
      <c r="CG39" s="854"/>
      <c r="CH39" s="865"/>
      <c r="CI39" s="866"/>
      <c r="CJ39" s="866"/>
      <c r="CK39" s="866"/>
      <c r="CL39" s="867"/>
      <c r="CM39" s="865"/>
      <c r="CN39" s="866"/>
      <c r="CO39" s="866"/>
      <c r="CP39" s="866"/>
      <c r="CQ39" s="867"/>
      <c r="CR39" s="865"/>
      <c r="CS39" s="866"/>
      <c r="CT39" s="866"/>
      <c r="CU39" s="866"/>
      <c r="CV39" s="867"/>
      <c r="CW39" s="865"/>
      <c r="CX39" s="866"/>
      <c r="CY39" s="866"/>
      <c r="CZ39" s="866"/>
      <c r="DA39" s="867"/>
      <c r="DB39" s="865"/>
      <c r="DC39" s="866"/>
      <c r="DD39" s="866"/>
      <c r="DE39" s="866"/>
      <c r="DF39" s="867"/>
      <c r="DG39" s="865"/>
      <c r="DH39" s="866"/>
      <c r="DI39" s="866"/>
      <c r="DJ39" s="866"/>
      <c r="DK39" s="867"/>
      <c r="DL39" s="865"/>
      <c r="DM39" s="866"/>
      <c r="DN39" s="866"/>
      <c r="DO39" s="866"/>
      <c r="DP39" s="867"/>
      <c r="DQ39" s="865"/>
      <c r="DR39" s="866"/>
      <c r="DS39" s="866"/>
      <c r="DT39" s="866"/>
      <c r="DU39" s="867"/>
      <c r="DV39" s="868"/>
      <c r="DW39" s="869"/>
      <c r="DX39" s="869"/>
      <c r="DY39" s="869"/>
      <c r="DZ39" s="870"/>
      <c r="EA39" s="247"/>
    </row>
    <row r="40" spans="1:131" s="248" customFormat="1" ht="26.25" customHeight="1" x14ac:dyDescent="0.2">
      <c r="A40" s="262">
        <v>13</v>
      </c>
      <c r="B40" s="839"/>
      <c r="C40" s="840"/>
      <c r="D40" s="840"/>
      <c r="E40" s="840"/>
      <c r="F40" s="840"/>
      <c r="G40" s="840"/>
      <c r="H40" s="840"/>
      <c r="I40" s="840"/>
      <c r="J40" s="840"/>
      <c r="K40" s="840"/>
      <c r="L40" s="840"/>
      <c r="M40" s="840"/>
      <c r="N40" s="840"/>
      <c r="O40" s="840"/>
      <c r="P40" s="841"/>
      <c r="Q40" s="842"/>
      <c r="R40" s="843"/>
      <c r="S40" s="843"/>
      <c r="T40" s="843"/>
      <c r="U40" s="843"/>
      <c r="V40" s="843"/>
      <c r="W40" s="843"/>
      <c r="X40" s="843"/>
      <c r="Y40" s="843"/>
      <c r="Z40" s="843"/>
      <c r="AA40" s="843"/>
      <c r="AB40" s="843"/>
      <c r="AC40" s="843"/>
      <c r="AD40" s="843"/>
      <c r="AE40" s="844"/>
      <c r="AF40" s="845"/>
      <c r="AG40" s="846"/>
      <c r="AH40" s="846"/>
      <c r="AI40" s="846"/>
      <c r="AJ40" s="847"/>
      <c r="AK40" s="914"/>
      <c r="AL40" s="915"/>
      <c r="AM40" s="915"/>
      <c r="AN40" s="915"/>
      <c r="AO40" s="915"/>
      <c r="AP40" s="915"/>
      <c r="AQ40" s="915"/>
      <c r="AR40" s="915"/>
      <c r="AS40" s="915"/>
      <c r="AT40" s="915"/>
      <c r="AU40" s="915"/>
      <c r="AV40" s="915"/>
      <c r="AW40" s="915"/>
      <c r="AX40" s="915"/>
      <c r="AY40" s="915"/>
      <c r="AZ40" s="916"/>
      <c r="BA40" s="916"/>
      <c r="BB40" s="916"/>
      <c r="BC40" s="916"/>
      <c r="BD40" s="916"/>
      <c r="BE40" s="912"/>
      <c r="BF40" s="912"/>
      <c r="BG40" s="912"/>
      <c r="BH40" s="912"/>
      <c r="BI40" s="913"/>
      <c r="BJ40" s="253"/>
      <c r="BK40" s="253"/>
      <c r="BL40" s="253"/>
      <c r="BM40" s="253"/>
      <c r="BN40" s="253"/>
      <c r="BO40" s="266"/>
      <c r="BP40" s="266"/>
      <c r="BQ40" s="263">
        <v>34</v>
      </c>
      <c r="BR40" s="264"/>
      <c r="BS40" s="852"/>
      <c r="BT40" s="853"/>
      <c r="BU40" s="853"/>
      <c r="BV40" s="853"/>
      <c r="BW40" s="853"/>
      <c r="BX40" s="853"/>
      <c r="BY40" s="853"/>
      <c r="BZ40" s="853"/>
      <c r="CA40" s="853"/>
      <c r="CB40" s="853"/>
      <c r="CC40" s="853"/>
      <c r="CD40" s="853"/>
      <c r="CE40" s="853"/>
      <c r="CF40" s="853"/>
      <c r="CG40" s="854"/>
      <c r="CH40" s="865"/>
      <c r="CI40" s="866"/>
      <c r="CJ40" s="866"/>
      <c r="CK40" s="866"/>
      <c r="CL40" s="867"/>
      <c r="CM40" s="865"/>
      <c r="CN40" s="866"/>
      <c r="CO40" s="866"/>
      <c r="CP40" s="866"/>
      <c r="CQ40" s="867"/>
      <c r="CR40" s="865"/>
      <c r="CS40" s="866"/>
      <c r="CT40" s="866"/>
      <c r="CU40" s="866"/>
      <c r="CV40" s="867"/>
      <c r="CW40" s="865"/>
      <c r="CX40" s="866"/>
      <c r="CY40" s="866"/>
      <c r="CZ40" s="866"/>
      <c r="DA40" s="867"/>
      <c r="DB40" s="865"/>
      <c r="DC40" s="866"/>
      <c r="DD40" s="866"/>
      <c r="DE40" s="866"/>
      <c r="DF40" s="867"/>
      <c r="DG40" s="865"/>
      <c r="DH40" s="866"/>
      <c r="DI40" s="866"/>
      <c r="DJ40" s="866"/>
      <c r="DK40" s="867"/>
      <c r="DL40" s="865"/>
      <c r="DM40" s="866"/>
      <c r="DN40" s="866"/>
      <c r="DO40" s="866"/>
      <c r="DP40" s="867"/>
      <c r="DQ40" s="865"/>
      <c r="DR40" s="866"/>
      <c r="DS40" s="866"/>
      <c r="DT40" s="866"/>
      <c r="DU40" s="867"/>
      <c r="DV40" s="868"/>
      <c r="DW40" s="869"/>
      <c r="DX40" s="869"/>
      <c r="DY40" s="869"/>
      <c r="DZ40" s="870"/>
      <c r="EA40" s="247"/>
    </row>
    <row r="41" spans="1:131" s="248" customFormat="1" ht="26.25" customHeight="1" x14ac:dyDescent="0.2">
      <c r="A41" s="262">
        <v>14</v>
      </c>
      <c r="B41" s="839"/>
      <c r="C41" s="840"/>
      <c r="D41" s="840"/>
      <c r="E41" s="840"/>
      <c r="F41" s="840"/>
      <c r="G41" s="840"/>
      <c r="H41" s="840"/>
      <c r="I41" s="840"/>
      <c r="J41" s="840"/>
      <c r="K41" s="840"/>
      <c r="L41" s="840"/>
      <c r="M41" s="840"/>
      <c r="N41" s="840"/>
      <c r="O41" s="840"/>
      <c r="P41" s="841"/>
      <c r="Q41" s="842"/>
      <c r="R41" s="843"/>
      <c r="S41" s="843"/>
      <c r="T41" s="843"/>
      <c r="U41" s="843"/>
      <c r="V41" s="843"/>
      <c r="W41" s="843"/>
      <c r="X41" s="843"/>
      <c r="Y41" s="843"/>
      <c r="Z41" s="843"/>
      <c r="AA41" s="843"/>
      <c r="AB41" s="843"/>
      <c r="AC41" s="843"/>
      <c r="AD41" s="843"/>
      <c r="AE41" s="844"/>
      <c r="AF41" s="845"/>
      <c r="AG41" s="846"/>
      <c r="AH41" s="846"/>
      <c r="AI41" s="846"/>
      <c r="AJ41" s="847"/>
      <c r="AK41" s="914"/>
      <c r="AL41" s="915"/>
      <c r="AM41" s="915"/>
      <c r="AN41" s="915"/>
      <c r="AO41" s="915"/>
      <c r="AP41" s="915"/>
      <c r="AQ41" s="915"/>
      <c r="AR41" s="915"/>
      <c r="AS41" s="915"/>
      <c r="AT41" s="915"/>
      <c r="AU41" s="915"/>
      <c r="AV41" s="915"/>
      <c r="AW41" s="915"/>
      <c r="AX41" s="915"/>
      <c r="AY41" s="915"/>
      <c r="AZ41" s="916"/>
      <c r="BA41" s="916"/>
      <c r="BB41" s="916"/>
      <c r="BC41" s="916"/>
      <c r="BD41" s="916"/>
      <c r="BE41" s="912"/>
      <c r="BF41" s="912"/>
      <c r="BG41" s="912"/>
      <c r="BH41" s="912"/>
      <c r="BI41" s="913"/>
      <c r="BJ41" s="253"/>
      <c r="BK41" s="253"/>
      <c r="BL41" s="253"/>
      <c r="BM41" s="253"/>
      <c r="BN41" s="253"/>
      <c r="BO41" s="266"/>
      <c r="BP41" s="266"/>
      <c r="BQ41" s="263">
        <v>35</v>
      </c>
      <c r="BR41" s="264"/>
      <c r="BS41" s="852"/>
      <c r="BT41" s="853"/>
      <c r="BU41" s="853"/>
      <c r="BV41" s="853"/>
      <c r="BW41" s="853"/>
      <c r="BX41" s="853"/>
      <c r="BY41" s="853"/>
      <c r="BZ41" s="853"/>
      <c r="CA41" s="853"/>
      <c r="CB41" s="853"/>
      <c r="CC41" s="853"/>
      <c r="CD41" s="853"/>
      <c r="CE41" s="853"/>
      <c r="CF41" s="853"/>
      <c r="CG41" s="854"/>
      <c r="CH41" s="865"/>
      <c r="CI41" s="866"/>
      <c r="CJ41" s="866"/>
      <c r="CK41" s="866"/>
      <c r="CL41" s="867"/>
      <c r="CM41" s="865"/>
      <c r="CN41" s="866"/>
      <c r="CO41" s="866"/>
      <c r="CP41" s="866"/>
      <c r="CQ41" s="867"/>
      <c r="CR41" s="865"/>
      <c r="CS41" s="866"/>
      <c r="CT41" s="866"/>
      <c r="CU41" s="866"/>
      <c r="CV41" s="867"/>
      <c r="CW41" s="865"/>
      <c r="CX41" s="866"/>
      <c r="CY41" s="866"/>
      <c r="CZ41" s="866"/>
      <c r="DA41" s="867"/>
      <c r="DB41" s="865"/>
      <c r="DC41" s="866"/>
      <c r="DD41" s="866"/>
      <c r="DE41" s="866"/>
      <c r="DF41" s="867"/>
      <c r="DG41" s="865"/>
      <c r="DH41" s="866"/>
      <c r="DI41" s="866"/>
      <c r="DJ41" s="866"/>
      <c r="DK41" s="867"/>
      <c r="DL41" s="865"/>
      <c r="DM41" s="866"/>
      <c r="DN41" s="866"/>
      <c r="DO41" s="866"/>
      <c r="DP41" s="867"/>
      <c r="DQ41" s="865"/>
      <c r="DR41" s="866"/>
      <c r="DS41" s="866"/>
      <c r="DT41" s="866"/>
      <c r="DU41" s="867"/>
      <c r="DV41" s="868"/>
      <c r="DW41" s="869"/>
      <c r="DX41" s="869"/>
      <c r="DY41" s="869"/>
      <c r="DZ41" s="870"/>
      <c r="EA41" s="247"/>
    </row>
    <row r="42" spans="1:131" s="248" customFormat="1" ht="26.25" customHeight="1" x14ac:dyDescent="0.2">
      <c r="A42" s="262">
        <v>15</v>
      </c>
      <c r="B42" s="839"/>
      <c r="C42" s="840"/>
      <c r="D42" s="840"/>
      <c r="E42" s="840"/>
      <c r="F42" s="840"/>
      <c r="G42" s="840"/>
      <c r="H42" s="840"/>
      <c r="I42" s="840"/>
      <c r="J42" s="840"/>
      <c r="K42" s="840"/>
      <c r="L42" s="840"/>
      <c r="M42" s="840"/>
      <c r="N42" s="840"/>
      <c r="O42" s="840"/>
      <c r="P42" s="841"/>
      <c r="Q42" s="842"/>
      <c r="R42" s="843"/>
      <c r="S42" s="843"/>
      <c r="T42" s="843"/>
      <c r="U42" s="843"/>
      <c r="V42" s="843"/>
      <c r="W42" s="843"/>
      <c r="X42" s="843"/>
      <c r="Y42" s="843"/>
      <c r="Z42" s="843"/>
      <c r="AA42" s="843"/>
      <c r="AB42" s="843"/>
      <c r="AC42" s="843"/>
      <c r="AD42" s="843"/>
      <c r="AE42" s="844"/>
      <c r="AF42" s="845"/>
      <c r="AG42" s="846"/>
      <c r="AH42" s="846"/>
      <c r="AI42" s="846"/>
      <c r="AJ42" s="847"/>
      <c r="AK42" s="914"/>
      <c r="AL42" s="915"/>
      <c r="AM42" s="915"/>
      <c r="AN42" s="915"/>
      <c r="AO42" s="915"/>
      <c r="AP42" s="915"/>
      <c r="AQ42" s="915"/>
      <c r="AR42" s="915"/>
      <c r="AS42" s="915"/>
      <c r="AT42" s="915"/>
      <c r="AU42" s="915"/>
      <c r="AV42" s="915"/>
      <c r="AW42" s="915"/>
      <c r="AX42" s="915"/>
      <c r="AY42" s="915"/>
      <c r="AZ42" s="916"/>
      <c r="BA42" s="916"/>
      <c r="BB42" s="916"/>
      <c r="BC42" s="916"/>
      <c r="BD42" s="916"/>
      <c r="BE42" s="912"/>
      <c r="BF42" s="912"/>
      <c r="BG42" s="912"/>
      <c r="BH42" s="912"/>
      <c r="BI42" s="913"/>
      <c r="BJ42" s="253"/>
      <c r="BK42" s="253"/>
      <c r="BL42" s="253"/>
      <c r="BM42" s="253"/>
      <c r="BN42" s="253"/>
      <c r="BO42" s="266"/>
      <c r="BP42" s="266"/>
      <c r="BQ42" s="263">
        <v>36</v>
      </c>
      <c r="BR42" s="264"/>
      <c r="BS42" s="852"/>
      <c r="BT42" s="853"/>
      <c r="BU42" s="853"/>
      <c r="BV42" s="853"/>
      <c r="BW42" s="853"/>
      <c r="BX42" s="853"/>
      <c r="BY42" s="853"/>
      <c r="BZ42" s="853"/>
      <c r="CA42" s="853"/>
      <c r="CB42" s="853"/>
      <c r="CC42" s="853"/>
      <c r="CD42" s="853"/>
      <c r="CE42" s="853"/>
      <c r="CF42" s="853"/>
      <c r="CG42" s="854"/>
      <c r="CH42" s="865"/>
      <c r="CI42" s="866"/>
      <c r="CJ42" s="866"/>
      <c r="CK42" s="866"/>
      <c r="CL42" s="867"/>
      <c r="CM42" s="865"/>
      <c r="CN42" s="866"/>
      <c r="CO42" s="866"/>
      <c r="CP42" s="866"/>
      <c r="CQ42" s="867"/>
      <c r="CR42" s="865"/>
      <c r="CS42" s="866"/>
      <c r="CT42" s="866"/>
      <c r="CU42" s="866"/>
      <c r="CV42" s="867"/>
      <c r="CW42" s="865"/>
      <c r="CX42" s="866"/>
      <c r="CY42" s="866"/>
      <c r="CZ42" s="866"/>
      <c r="DA42" s="867"/>
      <c r="DB42" s="865"/>
      <c r="DC42" s="866"/>
      <c r="DD42" s="866"/>
      <c r="DE42" s="866"/>
      <c r="DF42" s="867"/>
      <c r="DG42" s="865"/>
      <c r="DH42" s="866"/>
      <c r="DI42" s="866"/>
      <c r="DJ42" s="866"/>
      <c r="DK42" s="867"/>
      <c r="DL42" s="865"/>
      <c r="DM42" s="866"/>
      <c r="DN42" s="866"/>
      <c r="DO42" s="866"/>
      <c r="DP42" s="867"/>
      <c r="DQ42" s="865"/>
      <c r="DR42" s="866"/>
      <c r="DS42" s="866"/>
      <c r="DT42" s="866"/>
      <c r="DU42" s="867"/>
      <c r="DV42" s="868"/>
      <c r="DW42" s="869"/>
      <c r="DX42" s="869"/>
      <c r="DY42" s="869"/>
      <c r="DZ42" s="870"/>
      <c r="EA42" s="247"/>
    </row>
    <row r="43" spans="1:131" s="248" customFormat="1" ht="26.25" customHeight="1" x14ac:dyDescent="0.2">
      <c r="A43" s="262">
        <v>16</v>
      </c>
      <c r="B43" s="839"/>
      <c r="C43" s="840"/>
      <c r="D43" s="840"/>
      <c r="E43" s="840"/>
      <c r="F43" s="840"/>
      <c r="G43" s="840"/>
      <c r="H43" s="840"/>
      <c r="I43" s="840"/>
      <c r="J43" s="840"/>
      <c r="K43" s="840"/>
      <c r="L43" s="840"/>
      <c r="M43" s="840"/>
      <c r="N43" s="840"/>
      <c r="O43" s="840"/>
      <c r="P43" s="841"/>
      <c r="Q43" s="842"/>
      <c r="R43" s="843"/>
      <c r="S43" s="843"/>
      <c r="T43" s="843"/>
      <c r="U43" s="843"/>
      <c r="V43" s="843"/>
      <c r="W43" s="843"/>
      <c r="X43" s="843"/>
      <c r="Y43" s="843"/>
      <c r="Z43" s="843"/>
      <c r="AA43" s="843"/>
      <c r="AB43" s="843"/>
      <c r="AC43" s="843"/>
      <c r="AD43" s="843"/>
      <c r="AE43" s="844"/>
      <c r="AF43" s="845"/>
      <c r="AG43" s="846"/>
      <c r="AH43" s="846"/>
      <c r="AI43" s="846"/>
      <c r="AJ43" s="847"/>
      <c r="AK43" s="914"/>
      <c r="AL43" s="915"/>
      <c r="AM43" s="915"/>
      <c r="AN43" s="915"/>
      <c r="AO43" s="915"/>
      <c r="AP43" s="915"/>
      <c r="AQ43" s="915"/>
      <c r="AR43" s="915"/>
      <c r="AS43" s="915"/>
      <c r="AT43" s="915"/>
      <c r="AU43" s="915"/>
      <c r="AV43" s="915"/>
      <c r="AW43" s="915"/>
      <c r="AX43" s="915"/>
      <c r="AY43" s="915"/>
      <c r="AZ43" s="916"/>
      <c r="BA43" s="916"/>
      <c r="BB43" s="916"/>
      <c r="BC43" s="916"/>
      <c r="BD43" s="916"/>
      <c r="BE43" s="912"/>
      <c r="BF43" s="912"/>
      <c r="BG43" s="912"/>
      <c r="BH43" s="912"/>
      <c r="BI43" s="913"/>
      <c r="BJ43" s="253"/>
      <c r="BK43" s="253"/>
      <c r="BL43" s="253"/>
      <c r="BM43" s="253"/>
      <c r="BN43" s="253"/>
      <c r="BO43" s="266"/>
      <c r="BP43" s="266"/>
      <c r="BQ43" s="263">
        <v>37</v>
      </c>
      <c r="BR43" s="264"/>
      <c r="BS43" s="852"/>
      <c r="BT43" s="853"/>
      <c r="BU43" s="853"/>
      <c r="BV43" s="853"/>
      <c r="BW43" s="853"/>
      <c r="BX43" s="853"/>
      <c r="BY43" s="853"/>
      <c r="BZ43" s="853"/>
      <c r="CA43" s="853"/>
      <c r="CB43" s="853"/>
      <c r="CC43" s="853"/>
      <c r="CD43" s="853"/>
      <c r="CE43" s="853"/>
      <c r="CF43" s="853"/>
      <c r="CG43" s="854"/>
      <c r="CH43" s="865"/>
      <c r="CI43" s="866"/>
      <c r="CJ43" s="866"/>
      <c r="CK43" s="866"/>
      <c r="CL43" s="867"/>
      <c r="CM43" s="865"/>
      <c r="CN43" s="866"/>
      <c r="CO43" s="866"/>
      <c r="CP43" s="866"/>
      <c r="CQ43" s="867"/>
      <c r="CR43" s="865"/>
      <c r="CS43" s="866"/>
      <c r="CT43" s="866"/>
      <c r="CU43" s="866"/>
      <c r="CV43" s="867"/>
      <c r="CW43" s="865"/>
      <c r="CX43" s="866"/>
      <c r="CY43" s="866"/>
      <c r="CZ43" s="866"/>
      <c r="DA43" s="867"/>
      <c r="DB43" s="865"/>
      <c r="DC43" s="866"/>
      <c r="DD43" s="866"/>
      <c r="DE43" s="866"/>
      <c r="DF43" s="867"/>
      <c r="DG43" s="865"/>
      <c r="DH43" s="866"/>
      <c r="DI43" s="866"/>
      <c r="DJ43" s="866"/>
      <c r="DK43" s="867"/>
      <c r="DL43" s="865"/>
      <c r="DM43" s="866"/>
      <c r="DN43" s="866"/>
      <c r="DO43" s="866"/>
      <c r="DP43" s="867"/>
      <c r="DQ43" s="865"/>
      <c r="DR43" s="866"/>
      <c r="DS43" s="866"/>
      <c r="DT43" s="866"/>
      <c r="DU43" s="867"/>
      <c r="DV43" s="868"/>
      <c r="DW43" s="869"/>
      <c r="DX43" s="869"/>
      <c r="DY43" s="869"/>
      <c r="DZ43" s="870"/>
      <c r="EA43" s="247"/>
    </row>
    <row r="44" spans="1:131" s="248" customFormat="1" ht="26.25" customHeight="1" x14ac:dyDescent="0.2">
      <c r="A44" s="262">
        <v>17</v>
      </c>
      <c r="B44" s="839"/>
      <c r="C44" s="840"/>
      <c r="D44" s="840"/>
      <c r="E44" s="840"/>
      <c r="F44" s="840"/>
      <c r="G44" s="840"/>
      <c r="H44" s="840"/>
      <c r="I44" s="840"/>
      <c r="J44" s="840"/>
      <c r="K44" s="840"/>
      <c r="L44" s="840"/>
      <c r="M44" s="840"/>
      <c r="N44" s="840"/>
      <c r="O44" s="840"/>
      <c r="P44" s="841"/>
      <c r="Q44" s="842"/>
      <c r="R44" s="843"/>
      <c r="S44" s="843"/>
      <c r="T44" s="843"/>
      <c r="U44" s="843"/>
      <c r="V44" s="843"/>
      <c r="W44" s="843"/>
      <c r="X44" s="843"/>
      <c r="Y44" s="843"/>
      <c r="Z44" s="843"/>
      <c r="AA44" s="843"/>
      <c r="AB44" s="843"/>
      <c r="AC44" s="843"/>
      <c r="AD44" s="843"/>
      <c r="AE44" s="844"/>
      <c r="AF44" s="845"/>
      <c r="AG44" s="846"/>
      <c r="AH44" s="846"/>
      <c r="AI44" s="846"/>
      <c r="AJ44" s="847"/>
      <c r="AK44" s="914"/>
      <c r="AL44" s="915"/>
      <c r="AM44" s="915"/>
      <c r="AN44" s="915"/>
      <c r="AO44" s="915"/>
      <c r="AP44" s="915"/>
      <c r="AQ44" s="915"/>
      <c r="AR44" s="915"/>
      <c r="AS44" s="915"/>
      <c r="AT44" s="915"/>
      <c r="AU44" s="915"/>
      <c r="AV44" s="915"/>
      <c r="AW44" s="915"/>
      <c r="AX44" s="915"/>
      <c r="AY44" s="915"/>
      <c r="AZ44" s="916"/>
      <c r="BA44" s="916"/>
      <c r="BB44" s="916"/>
      <c r="BC44" s="916"/>
      <c r="BD44" s="916"/>
      <c r="BE44" s="912"/>
      <c r="BF44" s="912"/>
      <c r="BG44" s="912"/>
      <c r="BH44" s="912"/>
      <c r="BI44" s="913"/>
      <c r="BJ44" s="253"/>
      <c r="BK44" s="253"/>
      <c r="BL44" s="253"/>
      <c r="BM44" s="253"/>
      <c r="BN44" s="253"/>
      <c r="BO44" s="266"/>
      <c r="BP44" s="266"/>
      <c r="BQ44" s="263">
        <v>38</v>
      </c>
      <c r="BR44" s="264"/>
      <c r="BS44" s="852"/>
      <c r="BT44" s="853"/>
      <c r="BU44" s="853"/>
      <c r="BV44" s="853"/>
      <c r="BW44" s="853"/>
      <c r="BX44" s="853"/>
      <c r="BY44" s="853"/>
      <c r="BZ44" s="853"/>
      <c r="CA44" s="853"/>
      <c r="CB44" s="853"/>
      <c r="CC44" s="853"/>
      <c r="CD44" s="853"/>
      <c r="CE44" s="853"/>
      <c r="CF44" s="853"/>
      <c r="CG44" s="854"/>
      <c r="CH44" s="865"/>
      <c r="CI44" s="866"/>
      <c r="CJ44" s="866"/>
      <c r="CK44" s="866"/>
      <c r="CL44" s="867"/>
      <c r="CM44" s="865"/>
      <c r="CN44" s="866"/>
      <c r="CO44" s="866"/>
      <c r="CP44" s="866"/>
      <c r="CQ44" s="867"/>
      <c r="CR44" s="865"/>
      <c r="CS44" s="866"/>
      <c r="CT44" s="866"/>
      <c r="CU44" s="866"/>
      <c r="CV44" s="867"/>
      <c r="CW44" s="865"/>
      <c r="CX44" s="866"/>
      <c r="CY44" s="866"/>
      <c r="CZ44" s="866"/>
      <c r="DA44" s="867"/>
      <c r="DB44" s="865"/>
      <c r="DC44" s="866"/>
      <c r="DD44" s="866"/>
      <c r="DE44" s="866"/>
      <c r="DF44" s="867"/>
      <c r="DG44" s="865"/>
      <c r="DH44" s="866"/>
      <c r="DI44" s="866"/>
      <c r="DJ44" s="866"/>
      <c r="DK44" s="867"/>
      <c r="DL44" s="865"/>
      <c r="DM44" s="866"/>
      <c r="DN44" s="866"/>
      <c r="DO44" s="866"/>
      <c r="DP44" s="867"/>
      <c r="DQ44" s="865"/>
      <c r="DR44" s="866"/>
      <c r="DS44" s="866"/>
      <c r="DT44" s="866"/>
      <c r="DU44" s="867"/>
      <c r="DV44" s="868"/>
      <c r="DW44" s="869"/>
      <c r="DX44" s="869"/>
      <c r="DY44" s="869"/>
      <c r="DZ44" s="870"/>
      <c r="EA44" s="247"/>
    </row>
    <row r="45" spans="1:131" s="248" customFormat="1" ht="26.25" customHeight="1" x14ac:dyDescent="0.2">
      <c r="A45" s="262">
        <v>18</v>
      </c>
      <c r="B45" s="839"/>
      <c r="C45" s="840"/>
      <c r="D45" s="840"/>
      <c r="E45" s="840"/>
      <c r="F45" s="840"/>
      <c r="G45" s="840"/>
      <c r="H45" s="840"/>
      <c r="I45" s="840"/>
      <c r="J45" s="840"/>
      <c r="K45" s="840"/>
      <c r="L45" s="840"/>
      <c r="M45" s="840"/>
      <c r="N45" s="840"/>
      <c r="O45" s="840"/>
      <c r="P45" s="841"/>
      <c r="Q45" s="842"/>
      <c r="R45" s="843"/>
      <c r="S45" s="843"/>
      <c r="T45" s="843"/>
      <c r="U45" s="843"/>
      <c r="V45" s="843"/>
      <c r="W45" s="843"/>
      <c r="X45" s="843"/>
      <c r="Y45" s="843"/>
      <c r="Z45" s="843"/>
      <c r="AA45" s="843"/>
      <c r="AB45" s="843"/>
      <c r="AC45" s="843"/>
      <c r="AD45" s="843"/>
      <c r="AE45" s="844"/>
      <c r="AF45" s="845"/>
      <c r="AG45" s="846"/>
      <c r="AH45" s="846"/>
      <c r="AI45" s="846"/>
      <c r="AJ45" s="847"/>
      <c r="AK45" s="914"/>
      <c r="AL45" s="915"/>
      <c r="AM45" s="915"/>
      <c r="AN45" s="915"/>
      <c r="AO45" s="915"/>
      <c r="AP45" s="915"/>
      <c r="AQ45" s="915"/>
      <c r="AR45" s="915"/>
      <c r="AS45" s="915"/>
      <c r="AT45" s="915"/>
      <c r="AU45" s="915"/>
      <c r="AV45" s="915"/>
      <c r="AW45" s="915"/>
      <c r="AX45" s="915"/>
      <c r="AY45" s="915"/>
      <c r="AZ45" s="916"/>
      <c r="BA45" s="916"/>
      <c r="BB45" s="916"/>
      <c r="BC45" s="916"/>
      <c r="BD45" s="916"/>
      <c r="BE45" s="912"/>
      <c r="BF45" s="912"/>
      <c r="BG45" s="912"/>
      <c r="BH45" s="912"/>
      <c r="BI45" s="913"/>
      <c r="BJ45" s="253"/>
      <c r="BK45" s="253"/>
      <c r="BL45" s="253"/>
      <c r="BM45" s="253"/>
      <c r="BN45" s="253"/>
      <c r="BO45" s="266"/>
      <c r="BP45" s="266"/>
      <c r="BQ45" s="263">
        <v>39</v>
      </c>
      <c r="BR45" s="264"/>
      <c r="BS45" s="852"/>
      <c r="BT45" s="853"/>
      <c r="BU45" s="853"/>
      <c r="BV45" s="853"/>
      <c r="BW45" s="853"/>
      <c r="BX45" s="853"/>
      <c r="BY45" s="853"/>
      <c r="BZ45" s="853"/>
      <c r="CA45" s="853"/>
      <c r="CB45" s="853"/>
      <c r="CC45" s="853"/>
      <c r="CD45" s="853"/>
      <c r="CE45" s="853"/>
      <c r="CF45" s="853"/>
      <c r="CG45" s="854"/>
      <c r="CH45" s="865"/>
      <c r="CI45" s="866"/>
      <c r="CJ45" s="866"/>
      <c r="CK45" s="866"/>
      <c r="CL45" s="867"/>
      <c r="CM45" s="865"/>
      <c r="CN45" s="866"/>
      <c r="CO45" s="866"/>
      <c r="CP45" s="866"/>
      <c r="CQ45" s="867"/>
      <c r="CR45" s="865"/>
      <c r="CS45" s="866"/>
      <c r="CT45" s="866"/>
      <c r="CU45" s="866"/>
      <c r="CV45" s="867"/>
      <c r="CW45" s="865"/>
      <c r="CX45" s="866"/>
      <c r="CY45" s="866"/>
      <c r="CZ45" s="866"/>
      <c r="DA45" s="867"/>
      <c r="DB45" s="865"/>
      <c r="DC45" s="866"/>
      <c r="DD45" s="866"/>
      <c r="DE45" s="866"/>
      <c r="DF45" s="867"/>
      <c r="DG45" s="865"/>
      <c r="DH45" s="866"/>
      <c r="DI45" s="866"/>
      <c r="DJ45" s="866"/>
      <c r="DK45" s="867"/>
      <c r="DL45" s="865"/>
      <c r="DM45" s="866"/>
      <c r="DN45" s="866"/>
      <c r="DO45" s="866"/>
      <c r="DP45" s="867"/>
      <c r="DQ45" s="865"/>
      <c r="DR45" s="866"/>
      <c r="DS45" s="866"/>
      <c r="DT45" s="866"/>
      <c r="DU45" s="867"/>
      <c r="DV45" s="868"/>
      <c r="DW45" s="869"/>
      <c r="DX45" s="869"/>
      <c r="DY45" s="869"/>
      <c r="DZ45" s="870"/>
      <c r="EA45" s="247"/>
    </row>
    <row r="46" spans="1:131" s="248" customFormat="1" ht="26.25" customHeight="1" x14ac:dyDescent="0.2">
      <c r="A46" s="262">
        <v>19</v>
      </c>
      <c r="B46" s="839"/>
      <c r="C46" s="840"/>
      <c r="D46" s="840"/>
      <c r="E46" s="840"/>
      <c r="F46" s="840"/>
      <c r="G46" s="840"/>
      <c r="H46" s="840"/>
      <c r="I46" s="840"/>
      <c r="J46" s="840"/>
      <c r="K46" s="840"/>
      <c r="L46" s="840"/>
      <c r="M46" s="840"/>
      <c r="N46" s="840"/>
      <c r="O46" s="840"/>
      <c r="P46" s="841"/>
      <c r="Q46" s="842"/>
      <c r="R46" s="843"/>
      <c r="S46" s="843"/>
      <c r="T46" s="843"/>
      <c r="U46" s="843"/>
      <c r="V46" s="843"/>
      <c r="W46" s="843"/>
      <c r="X46" s="843"/>
      <c r="Y46" s="843"/>
      <c r="Z46" s="843"/>
      <c r="AA46" s="843"/>
      <c r="AB46" s="843"/>
      <c r="AC46" s="843"/>
      <c r="AD46" s="843"/>
      <c r="AE46" s="844"/>
      <c r="AF46" s="845"/>
      <c r="AG46" s="846"/>
      <c r="AH46" s="846"/>
      <c r="AI46" s="846"/>
      <c r="AJ46" s="847"/>
      <c r="AK46" s="914"/>
      <c r="AL46" s="915"/>
      <c r="AM46" s="915"/>
      <c r="AN46" s="915"/>
      <c r="AO46" s="915"/>
      <c r="AP46" s="915"/>
      <c r="AQ46" s="915"/>
      <c r="AR46" s="915"/>
      <c r="AS46" s="915"/>
      <c r="AT46" s="915"/>
      <c r="AU46" s="915"/>
      <c r="AV46" s="915"/>
      <c r="AW46" s="915"/>
      <c r="AX46" s="915"/>
      <c r="AY46" s="915"/>
      <c r="AZ46" s="916"/>
      <c r="BA46" s="916"/>
      <c r="BB46" s="916"/>
      <c r="BC46" s="916"/>
      <c r="BD46" s="916"/>
      <c r="BE46" s="912"/>
      <c r="BF46" s="912"/>
      <c r="BG46" s="912"/>
      <c r="BH46" s="912"/>
      <c r="BI46" s="913"/>
      <c r="BJ46" s="253"/>
      <c r="BK46" s="253"/>
      <c r="BL46" s="253"/>
      <c r="BM46" s="253"/>
      <c r="BN46" s="253"/>
      <c r="BO46" s="266"/>
      <c r="BP46" s="266"/>
      <c r="BQ46" s="263">
        <v>40</v>
      </c>
      <c r="BR46" s="264"/>
      <c r="BS46" s="852"/>
      <c r="BT46" s="853"/>
      <c r="BU46" s="853"/>
      <c r="BV46" s="853"/>
      <c r="BW46" s="853"/>
      <c r="BX46" s="853"/>
      <c r="BY46" s="853"/>
      <c r="BZ46" s="853"/>
      <c r="CA46" s="853"/>
      <c r="CB46" s="853"/>
      <c r="CC46" s="853"/>
      <c r="CD46" s="853"/>
      <c r="CE46" s="853"/>
      <c r="CF46" s="853"/>
      <c r="CG46" s="854"/>
      <c r="CH46" s="865"/>
      <c r="CI46" s="866"/>
      <c r="CJ46" s="866"/>
      <c r="CK46" s="866"/>
      <c r="CL46" s="867"/>
      <c r="CM46" s="865"/>
      <c r="CN46" s="866"/>
      <c r="CO46" s="866"/>
      <c r="CP46" s="866"/>
      <c r="CQ46" s="867"/>
      <c r="CR46" s="865"/>
      <c r="CS46" s="866"/>
      <c r="CT46" s="866"/>
      <c r="CU46" s="866"/>
      <c r="CV46" s="867"/>
      <c r="CW46" s="865"/>
      <c r="CX46" s="866"/>
      <c r="CY46" s="866"/>
      <c r="CZ46" s="866"/>
      <c r="DA46" s="867"/>
      <c r="DB46" s="865"/>
      <c r="DC46" s="866"/>
      <c r="DD46" s="866"/>
      <c r="DE46" s="866"/>
      <c r="DF46" s="867"/>
      <c r="DG46" s="865"/>
      <c r="DH46" s="866"/>
      <c r="DI46" s="866"/>
      <c r="DJ46" s="866"/>
      <c r="DK46" s="867"/>
      <c r="DL46" s="865"/>
      <c r="DM46" s="866"/>
      <c r="DN46" s="866"/>
      <c r="DO46" s="866"/>
      <c r="DP46" s="867"/>
      <c r="DQ46" s="865"/>
      <c r="DR46" s="866"/>
      <c r="DS46" s="866"/>
      <c r="DT46" s="866"/>
      <c r="DU46" s="867"/>
      <c r="DV46" s="868"/>
      <c r="DW46" s="869"/>
      <c r="DX46" s="869"/>
      <c r="DY46" s="869"/>
      <c r="DZ46" s="870"/>
      <c r="EA46" s="247"/>
    </row>
    <row r="47" spans="1:131" s="248" customFormat="1" ht="26.25" customHeight="1" x14ac:dyDescent="0.2">
      <c r="A47" s="262">
        <v>20</v>
      </c>
      <c r="B47" s="839"/>
      <c r="C47" s="840"/>
      <c r="D47" s="840"/>
      <c r="E47" s="840"/>
      <c r="F47" s="840"/>
      <c r="G47" s="840"/>
      <c r="H47" s="840"/>
      <c r="I47" s="840"/>
      <c r="J47" s="840"/>
      <c r="K47" s="840"/>
      <c r="L47" s="840"/>
      <c r="M47" s="840"/>
      <c r="N47" s="840"/>
      <c r="O47" s="840"/>
      <c r="P47" s="841"/>
      <c r="Q47" s="842"/>
      <c r="R47" s="843"/>
      <c r="S47" s="843"/>
      <c r="T47" s="843"/>
      <c r="U47" s="843"/>
      <c r="V47" s="843"/>
      <c r="W47" s="843"/>
      <c r="X47" s="843"/>
      <c r="Y47" s="843"/>
      <c r="Z47" s="843"/>
      <c r="AA47" s="843"/>
      <c r="AB47" s="843"/>
      <c r="AC47" s="843"/>
      <c r="AD47" s="843"/>
      <c r="AE47" s="844"/>
      <c r="AF47" s="845"/>
      <c r="AG47" s="846"/>
      <c r="AH47" s="846"/>
      <c r="AI47" s="846"/>
      <c r="AJ47" s="847"/>
      <c r="AK47" s="914"/>
      <c r="AL47" s="915"/>
      <c r="AM47" s="915"/>
      <c r="AN47" s="915"/>
      <c r="AO47" s="915"/>
      <c r="AP47" s="915"/>
      <c r="AQ47" s="915"/>
      <c r="AR47" s="915"/>
      <c r="AS47" s="915"/>
      <c r="AT47" s="915"/>
      <c r="AU47" s="915"/>
      <c r="AV47" s="915"/>
      <c r="AW47" s="915"/>
      <c r="AX47" s="915"/>
      <c r="AY47" s="915"/>
      <c r="AZ47" s="916"/>
      <c r="BA47" s="916"/>
      <c r="BB47" s="916"/>
      <c r="BC47" s="916"/>
      <c r="BD47" s="916"/>
      <c r="BE47" s="912"/>
      <c r="BF47" s="912"/>
      <c r="BG47" s="912"/>
      <c r="BH47" s="912"/>
      <c r="BI47" s="913"/>
      <c r="BJ47" s="253"/>
      <c r="BK47" s="253"/>
      <c r="BL47" s="253"/>
      <c r="BM47" s="253"/>
      <c r="BN47" s="253"/>
      <c r="BO47" s="266"/>
      <c r="BP47" s="266"/>
      <c r="BQ47" s="263">
        <v>41</v>
      </c>
      <c r="BR47" s="264"/>
      <c r="BS47" s="852"/>
      <c r="BT47" s="853"/>
      <c r="BU47" s="853"/>
      <c r="BV47" s="853"/>
      <c r="BW47" s="853"/>
      <c r="BX47" s="853"/>
      <c r="BY47" s="853"/>
      <c r="BZ47" s="853"/>
      <c r="CA47" s="853"/>
      <c r="CB47" s="853"/>
      <c r="CC47" s="853"/>
      <c r="CD47" s="853"/>
      <c r="CE47" s="853"/>
      <c r="CF47" s="853"/>
      <c r="CG47" s="854"/>
      <c r="CH47" s="865"/>
      <c r="CI47" s="866"/>
      <c r="CJ47" s="866"/>
      <c r="CK47" s="866"/>
      <c r="CL47" s="867"/>
      <c r="CM47" s="865"/>
      <c r="CN47" s="866"/>
      <c r="CO47" s="866"/>
      <c r="CP47" s="866"/>
      <c r="CQ47" s="867"/>
      <c r="CR47" s="865"/>
      <c r="CS47" s="866"/>
      <c r="CT47" s="866"/>
      <c r="CU47" s="866"/>
      <c r="CV47" s="867"/>
      <c r="CW47" s="865"/>
      <c r="CX47" s="866"/>
      <c r="CY47" s="866"/>
      <c r="CZ47" s="866"/>
      <c r="DA47" s="867"/>
      <c r="DB47" s="865"/>
      <c r="DC47" s="866"/>
      <c r="DD47" s="866"/>
      <c r="DE47" s="866"/>
      <c r="DF47" s="867"/>
      <c r="DG47" s="865"/>
      <c r="DH47" s="866"/>
      <c r="DI47" s="866"/>
      <c r="DJ47" s="866"/>
      <c r="DK47" s="867"/>
      <c r="DL47" s="865"/>
      <c r="DM47" s="866"/>
      <c r="DN47" s="866"/>
      <c r="DO47" s="866"/>
      <c r="DP47" s="867"/>
      <c r="DQ47" s="865"/>
      <c r="DR47" s="866"/>
      <c r="DS47" s="866"/>
      <c r="DT47" s="866"/>
      <c r="DU47" s="867"/>
      <c r="DV47" s="868"/>
      <c r="DW47" s="869"/>
      <c r="DX47" s="869"/>
      <c r="DY47" s="869"/>
      <c r="DZ47" s="870"/>
      <c r="EA47" s="247"/>
    </row>
    <row r="48" spans="1:131" s="248" customFormat="1" ht="26.25" customHeight="1" x14ac:dyDescent="0.2">
      <c r="A48" s="262">
        <v>21</v>
      </c>
      <c r="B48" s="839"/>
      <c r="C48" s="840"/>
      <c r="D48" s="840"/>
      <c r="E48" s="840"/>
      <c r="F48" s="840"/>
      <c r="G48" s="840"/>
      <c r="H48" s="840"/>
      <c r="I48" s="840"/>
      <c r="J48" s="840"/>
      <c r="K48" s="840"/>
      <c r="L48" s="840"/>
      <c r="M48" s="840"/>
      <c r="N48" s="840"/>
      <c r="O48" s="840"/>
      <c r="P48" s="841"/>
      <c r="Q48" s="842"/>
      <c r="R48" s="843"/>
      <c r="S48" s="843"/>
      <c r="T48" s="843"/>
      <c r="U48" s="843"/>
      <c r="V48" s="843"/>
      <c r="W48" s="843"/>
      <c r="X48" s="843"/>
      <c r="Y48" s="843"/>
      <c r="Z48" s="843"/>
      <c r="AA48" s="843"/>
      <c r="AB48" s="843"/>
      <c r="AC48" s="843"/>
      <c r="AD48" s="843"/>
      <c r="AE48" s="844"/>
      <c r="AF48" s="845"/>
      <c r="AG48" s="846"/>
      <c r="AH48" s="846"/>
      <c r="AI48" s="846"/>
      <c r="AJ48" s="847"/>
      <c r="AK48" s="914"/>
      <c r="AL48" s="915"/>
      <c r="AM48" s="915"/>
      <c r="AN48" s="915"/>
      <c r="AO48" s="915"/>
      <c r="AP48" s="915"/>
      <c r="AQ48" s="915"/>
      <c r="AR48" s="915"/>
      <c r="AS48" s="915"/>
      <c r="AT48" s="915"/>
      <c r="AU48" s="915"/>
      <c r="AV48" s="915"/>
      <c r="AW48" s="915"/>
      <c r="AX48" s="915"/>
      <c r="AY48" s="915"/>
      <c r="AZ48" s="916"/>
      <c r="BA48" s="916"/>
      <c r="BB48" s="916"/>
      <c r="BC48" s="916"/>
      <c r="BD48" s="916"/>
      <c r="BE48" s="912"/>
      <c r="BF48" s="912"/>
      <c r="BG48" s="912"/>
      <c r="BH48" s="912"/>
      <c r="BI48" s="913"/>
      <c r="BJ48" s="253"/>
      <c r="BK48" s="253"/>
      <c r="BL48" s="253"/>
      <c r="BM48" s="253"/>
      <c r="BN48" s="253"/>
      <c r="BO48" s="266"/>
      <c r="BP48" s="266"/>
      <c r="BQ48" s="263">
        <v>42</v>
      </c>
      <c r="BR48" s="264"/>
      <c r="BS48" s="852"/>
      <c r="BT48" s="853"/>
      <c r="BU48" s="853"/>
      <c r="BV48" s="853"/>
      <c r="BW48" s="853"/>
      <c r="BX48" s="853"/>
      <c r="BY48" s="853"/>
      <c r="BZ48" s="853"/>
      <c r="CA48" s="853"/>
      <c r="CB48" s="853"/>
      <c r="CC48" s="853"/>
      <c r="CD48" s="853"/>
      <c r="CE48" s="853"/>
      <c r="CF48" s="853"/>
      <c r="CG48" s="854"/>
      <c r="CH48" s="865"/>
      <c r="CI48" s="866"/>
      <c r="CJ48" s="866"/>
      <c r="CK48" s="866"/>
      <c r="CL48" s="867"/>
      <c r="CM48" s="865"/>
      <c r="CN48" s="866"/>
      <c r="CO48" s="866"/>
      <c r="CP48" s="866"/>
      <c r="CQ48" s="867"/>
      <c r="CR48" s="865"/>
      <c r="CS48" s="866"/>
      <c r="CT48" s="866"/>
      <c r="CU48" s="866"/>
      <c r="CV48" s="867"/>
      <c r="CW48" s="865"/>
      <c r="CX48" s="866"/>
      <c r="CY48" s="866"/>
      <c r="CZ48" s="866"/>
      <c r="DA48" s="867"/>
      <c r="DB48" s="865"/>
      <c r="DC48" s="866"/>
      <c r="DD48" s="866"/>
      <c r="DE48" s="866"/>
      <c r="DF48" s="867"/>
      <c r="DG48" s="865"/>
      <c r="DH48" s="866"/>
      <c r="DI48" s="866"/>
      <c r="DJ48" s="866"/>
      <c r="DK48" s="867"/>
      <c r="DL48" s="865"/>
      <c r="DM48" s="866"/>
      <c r="DN48" s="866"/>
      <c r="DO48" s="866"/>
      <c r="DP48" s="867"/>
      <c r="DQ48" s="865"/>
      <c r="DR48" s="866"/>
      <c r="DS48" s="866"/>
      <c r="DT48" s="866"/>
      <c r="DU48" s="867"/>
      <c r="DV48" s="868"/>
      <c r="DW48" s="869"/>
      <c r="DX48" s="869"/>
      <c r="DY48" s="869"/>
      <c r="DZ48" s="870"/>
      <c r="EA48" s="247"/>
    </row>
    <row r="49" spans="1:131" s="248" customFormat="1" ht="26.25" customHeight="1" x14ac:dyDescent="0.2">
      <c r="A49" s="262">
        <v>22</v>
      </c>
      <c r="B49" s="839"/>
      <c r="C49" s="840"/>
      <c r="D49" s="840"/>
      <c r="E49" s="840"/>
      <c r="F49" s="840"/>
      <c r="G49" s="840"/>
      <c r="H49" s="840"/>
      <c r="I49" s="840"/>
      <c r="J49" s="840"/>
      <c r="K49" s="840"/>
      <c r="L49" s="840"/>
      <c r="M49" s="840"/>
      <c r="N49" s="840"/>
      <c r="O49" s="840"/>
      <c r="P49" s="841"/>
      <c r="Q49" s="842"/>
      <c r="R49" s="843"/>
      <c r="S49" s="843"/>
      <c r="T49" s="843"/>
      <c r="U49" s="843"/>
      <c r="V49" s="843"/>
      <c r="W49" s="843"/>
      <c r="X49" s="843"/>
      <c r="Y49" s="843"/>
      <c r="Z49" s="843"/>
      <c r="AA49" s="843"/>
      <c r="AB49" s="843"/>
      <c r="AC49" s="843"/>
      <c r="AD49" s="843"/>
      <c r="AE49" s="844"/>
      <c r="AF49" s="845"/>
      <c r="AG49" s="846"/>
      <c r="AH49" s="846"/>
      <c r="AI49" s="846"/>
      <c r="AJ49" s="847"/>
      <c r="AK49" s="914"/>
      <c r="AL49" s="915"/>
      <c r="AM49" s="915"/>
      <c r="AN49" s="915"/>
      <c r="AO49" s="915"/>
      <c r="AP49" s="915"/>
      <c r="AQ49" s="915"/>
      <c r="AR49" s="915"/>
      <c r="AS49" s="915"/>
      <c r="AT49" s="915"/>
      <c r="AU49" s="915"/>
      <c r="AV49" s="915"/>
      <c r="AW49" s="915"/>
      <c r="AX49" s="915"/>
      <c r="AY49" s="915"/>
      <c r="AZ49" s="916"/>
      <c r="BA49" s="916"/>
      <c r="BB49" s="916"/>
      <c r="BC49" s="916"/>
      <c r="BD49" s="916"/>
      <c r="BE49" s="912"/>
      <c r="BF49" s="912"/>
      <c r="BG49" s="912"/>
      <c r="BH49" s="912"/>
      <c r="BI49" s="913"/>
      <c r="BJ49" s="253"/>
      <c r="BK49" s="253"/>
      <c r="BL49" s="253"/>
      <c r="BM49" s="253"/>
      <c r="BN49" s="253"/>
      <c r="BO49" s="266"/>
      <c r="BP49" s="266"/>
      <c r="BQ49" s="263">
        <v>43</v>
      </c>
      <c r="BR49" s="264"/>
      <c r="BS49" s="852"/>
      <c r="BT49" s="853"/>
      <c r="BU49" s="853"/>
      <c r="BV49" s="853"/>
      <c r="BW49" s="853"/>
      <c r="BX49" s="853"/>
      <c r="BY49" s="853"/>
      <c r="BZ49" s="853"/>
      <c r="CA49" s="853"/>
      <c r="CB49" s="853"/>
      <c r="CC49" s="853"/>
      <c r="CD49" s="853"/>
      <c r="CE49" s="853"/>
      <c r="CF49" s="853"/>
      <c r="CG49" s="854"/>
      <c r="CH49" s="865"/>
      <c r="CI49" s="866"/>
      <c r="CJ49" s="866"/>
      <c r="CK49" s="866"/>
      <c r="CL49" s="867"/>
      <c r="CM49" s="865"/>
      <c r="CN49" s="866"/>
      <c r="CO49" s="866"/>
      <c r="CP49" s="866"/>
      <c r="CQ49" s="867"/>
      <c r="CR49" s="865"/>
      <c r="CS49" s="866"/>
      <c r="CT49" s="866"/>
      <c r="CU49" s="866"/>
      <c r="CV49" s="867"/>
      <c r="CW49" s="865"/>
      <c r="CX49" s="866"/>
      <c r="CY49" s="866"/>
      <c r="CZ49" s="866"/>
      <c r="DA49" s="867"/>
      <c r="DB49" s="865"/>
      <c r="DC49" s="866"/>
      <c r="DD49" s="866"/>
      <c r="DE49" s="866"/>
      <c r="DF49" s="867"/>
      <c r="DG49" s="865"/>
      <c r="DH49" s="866"/>
      <c r="DI49" s="866"/>
      <c r="DJ49" s="866"/>
      <c r="DK49" s="867"/>
      <c r="DL49" s="865"/>
      <c r="DM49" s="866"/>
      <c r="DN49" s="866"/>
      <c r="DO49" s="866"/>
      <c r="DP49" s="867"/>
      <c r="DQ49" s="865"/>
      <c r="DR49" s="866"/>
      <c r="DS49" s="866"/>
      <c r="DT49" s="866"/>
      <c r="DU49" s="867"/>
      <c r="DV49" s="868"/>
      <c r="DW49" s="869"/>
      <c r="DX49" s="869"/>
      <c r="DY49" s="869"/>
      <c r="DZ49" s="870"/>
      <c r="EA49" s="247"/>
    </row>
    <row r="50" spans="1:131" s="248" customFormat="1" ht="26.25" customHeight="1" x14ac:dyDescent="0.2">
      <c r="A50" s="262">
        <v>23</v>
      </c>
      <c r="B50" s="839"/>
      <c r="C50" s="840"/>
      <c r="D50" s="840"/>
      <c r="E50" s="840"/>
      <c r="F50" s="840"/>
      <c r="G50" s="840"/>
      <c r="H50" s="840"/>
      <c r="I50" s="840"/>
      <c r="J50" s="840"/>
      <c r="K50" s="840"/>
      <c r="L50" s="840"/>
      <c r="M50" s="840"/>
      <c r="N50" s="840"/>
      <c r="O50" s="840"/>
      <c r="P50" s="841"/>
      <c r="Q50" s="917"/>
      <c r="R50" s="918"/>
      <c r="S50" s="918"/>
      <c r="T50" s="918"/>
      <c r="U50" s="918"/>
      <c r="V50" s="918"/>
      <c r="W50" s="918"/>
      <c r="X50" s="918"/>
      <c r="Y50" s="918"/>
      <c r="Z50" s="918"/>
      <c r="AA50" s="918"/>
      <c r="AB50" s="918"/>
      <c r="AC50" s="918"/>
      <c r="AD50" s="918"/>
      <c r="AE50" s="919"/>
      <c r="AF50" s="845"/>
      <c r="AG50" s="846"/>
      <c r="AH50" s="846"/>
      <c r="AI50" s="846"/>
      <c r="AJ50" s="847"/>
      <c r="AK50" s="920"/>
      <c r="AL50" s="918"/>
      <c r="AM50" s="918"/>
      <c r="AN50" s="918"/>
      <c r="AO50" s="918"/>
      <c r="AP50" s="918"/>
      <c r="AQ50" s="918"/>
      <c r="AR50" s="918"/>
      <c r="AS50" s="918"/>
      <c r="AT50" s="918"/>
      <c r="AU50" s="918"/>
      <c r="AV50" s="918"/>
      <c r="AW50" s="918"/>
      <c r="AX50" s="918"/>
      <c r="AY50" s="918"/>
      <c r="AZ50" s="921"/>
      <c r="BA50" s="921"/>
      <c r="BB50" s="921"/>
      <c r="BC50" s="921"/>
      <c r="BD50" s="921"/>
      <c r="BE50" s="912"/>
      <c r="BF50" s="912"/>
      <c r="BG50" s="912"/>
      <c r="BH50" s="912"/>
      <c r="BI50" s="913"/>
      <c r="BJ50" s="253"/>
      <c r="BK50" s="253"/>
      <c r="BL50" s="253"/>
      <c r="BM50" s="253"/>
      <c r="BN50" s="253"/>
      <c r="BO50" s="266"/>
      <c r="BP50" s="266"/>
      <c r="BQ50" s="263">
        <v>44</v>
      </c>
      <c r="BR50" s="264"/>
      <c r="BS50" s="852"/>
      <c r="BT50" s="853"/>
      <c r="BU50" s="853"/>
      <c r="BV50" s="853"/>
      <c r="BW50" s="853"/>
      <c r="BX50" s="853"/>
      <c r="BY50" s="853"/>
      <c r="BZ50" s="853"/>
      <c r="CA50" s="853"/>
      <c r="CB50" s="853"/>
      <c r="CC50" s="853"/>
      <c r="CD50" s="853"/>
      <c r="CE50" s="853"/>
      <c r="CF50" s="853"/>
      <c r="CG50" s="854"/>
      <c r="CH50" s="865"/>
      <c r="CI50" s="866"/>
      <c r="CJ50" s="866"/>
      <c r="CK50" s="866"/>
      <c r="CL50" s="867"/>
      <c r="CM50" s="865"/>
      <c r="CN50" s="866"/>
      <c r="CO50" s="866"/>
      <c r="CP50" s="866"/>
      <c r="CQ50" s="867"/>
      <c r="CR50" s="865"/>
      <c r="CS50" s="866"/>
      <c r="CT50" s="866"/>
      <c r="CU50" s="866"/>
      <c r="CV50" s="867"/>
      <c r="CW50" s="865"/>
      <c r="CX50" s="866"/>
      <c r="CY50" s="866"/>
      <c r="CZ50" s="866"/>
      <c r="DA50" s="867"/>
      <c r="DB50" s="865"/>
      <c r="DC50" s="866"/>
      <c r="DD50" s="866"/>
      <c r="DE50" s="866"/>
      <c r="DF50" s="867"/>
      <c r="DG50" s="865"/>
      <c r="DH50" s="866"/>
      <c r="DI50" s="866"/>
      <c r="DJ50" s="866"/>
      <c r="DK50" s="867"/>
      <c r="DL50" s="865"/>
      <c r="DM50" s="866"/>
      <c r="DN50" s="866"/>
      <c r="DO50" s="866"/>
      <c r="DP50" s="867"/>
      <c r="DQ50" s="865"/>
      <c r="DR50" s="866"/>
      <c r="DS50" s="866"/>
      <c r="DT50" s="866"/>
      <c r="DU50" s="867"/>
      <c r="DV50" s="868"/>
      <c r="DW50" s="869"/>
      <c r="DX50" s="869"/>
      <c r="DY50" s="869"/>
      <c r="DZ50" s="870"/>
      <c r="EA50" s="247"/>
    </row>
    <row r="51" spans="1:131" s="248" customFormat="1" ht="26.25" customHeight="1" x14ac:dyDescent="0.2">
      <c r="A51" s="262">
        <v>24</v>
      </c>
      <c r="B51" s="839"/>
      <c r="C51" s="840"/>
      <c r="D51" s="840"/>
      <c r="E51" s="840"/>
      <c r="F51" s="840"/>
      <c r="G51" s="840"/>
      <c r="H51" s="840"/>
      <c r="I51" s="840"/>
      <c r="J51" s="840"/>
      <c r="K51" s="840"/>
      <c r="L51" s="840"/>
      <c r="M51" s="840"/>
      <c r="N51" s="840"/>
      <c r="O51" s="840"/>
      <c r="P51" s="841"/>
      <c r="Q51" s="917"/>
      <c r="R51" s="918"/>
      <c r="S51" s="918"/>
      <c r="T51" s="918"/>
      <c r="U51" s="918"/>
      <c r="V51" s="918"/>
      <c r="W51" s="918"/>
      <c r="X51" s="918"/>
      <c r="Y51" s="918"/>
      <c r="Z51" s="918"/>
      <c r="AA51" s="918"/>
      <c r="AB51" s="918"/>
      <c r="AC51" s="918"/>
      <c r="AD51" s="918"/>
      <c r="AE51" s="919"/>
      <c r="AF51" s="845"/>
      <c r="AG51" s="846"/>
      <c r="AH51" s="846"/>
      <c r="AI51" s="846"/>
      <c r="AJ51" s="847"/>
      <c r="AK51" s="920"/>
      <c r="AL51" s="918"/>
      <c r="AM51" s="918"/>
      <c r="AN51" s="918"/>
      <c r="AO51" s="918"/>
      <c r="AP51" s="918"/>
      <c r="AQ51" s="918"/>
      <c r="AR51" s="918"/>
      <c r="AS51" s="918"/>
      <c r="AT51" s="918"/>
      <c r="AU51" s="918"/>
      <c r="AV51" s="918"/>
      <c r="AW51" s="918"/>
      <c r="AX51" s="918"/>
      <c r="AY51" s="918"/>
      <c r="AZ51" s="921"/>
      <c r="BA51" s="921"/>
      <c r="BB51" s="921"/>
      <c r="BC51" s="921"/>
      <c r="BD51" s="921"/>
      <c r="BE51" s="912"/>
      <c r="BF51" s="912"/>
      <c r="BG51" s="912"/>
      <c r="BH51" s="912"/>
      <c r="BI51" s="913"/>
      <c r="BJ51" s="253"/>
      <c r="BK51" s="253"/>
      <c r="BL51" s="253"/>
      <c r="BM51" s="253"/>
      <c r="BN51" s="253"/>
      <c r="BO51" s="266"/>
      <c r="BP51" s="266"/>
      <c r="BQ51" s="263">
        <v>45</v>
      </c>
      <c r="BR51" s="264"/>
      <c r="BS51" s="852"/>
      <c r="BT51" s="853"/>
      <c r="BU51" s="853"/>
      <c r="BV51" s="853"/>
      <c r="BW51" s="853"/>
      <c r="BX51" s="853"/>
      <c r="BY51" s="853"/>
      <c r="BZ51" s="853"/>
      <c r="CA51" s="853"/>
      <c r="CB51" s="853"/>
      <c r="CC51" s="853"/>
      <c r="CD51" s="853"/>
      <c r="CE51" s="853"/>
      <c r="CF51" s="853"/>
      <c r="CG51" s="854"/>
      <c r="CH51" s="865"/>
      <c r="CI51" s="866"/>
      <c r="CJ51" s="866"/>
      <c r="CK51" s="866"/>
      <c r="CL51" s="867"/>
      <c r="CM51" s="865"/>
      <c r="CN51" s="866"/>
      <c r="CO51" s="866"/>
      <c r="CP51" s="866"/>
      <c r="CQ51" s="867"/>
      <c r="CR51" s="865"/>
      <c r="CS51" s="866"/>
      <c r="CT51" s="866"/>
      <c r="CU51" s="866"/>
      <c r="CV51" s="867"/>
      <c r="CW51" s="865"/>
      <c r="CX51" s="866"/>
      <c r="CY51" s="866"/>
      <c r="CZ51" s="866"/>
      <c r="DA51" s="867"/>
      <c r="DB51" s="865"/>
      <c r="DC51" s="866"/>
      <c r="DD51" s="866"/>
      <c r="DE51" s="866"/>
      <c r="DF51" s="867"/>
      <c r="DG51" s="865"/>
      <c r="DH51" s="866"/>
      <c r="DI51" s="866"/>
      <c r="DJ51" s="866"/>
      <c r="DK51" s="867"/>
      <c r="DL51" s="865"/>
      <c r="DM51" s="866"/>
      <c r="DN51" s="866"/>
      <c r="DO51" s="866"/>
      <c r="DP51" s="867"/>
      <c r="DQ51" s="865"/>
      <c r="DR51" s="866"/>
      <c r="DS51" s="866"/>
      <c r="DT51" s="866"/>
      <c r="DU51" s="867"/>
      <c r="DV51" s="868"/>
      <c r="DW51" s="869"/>
      <c r="DX51" s="869"/>
      <c r="DY51" s="869"/>
      <c r="DZ51" s="870"/>
      <c r="EA51" s="247"/>
    </row>
    <row r="52" spans="1:131" s="248" customFormat="1" ht="26.25" customHeight="1" x14ac:dyDescent="0.2">
      <c r="A52" s="262">
        <v>25</v>
      </c>
      <c r="B52" s="839"/>
      <c r="C52" s="840"/>
      <c r="D52" s="840"/>
      <c r="E52" s="840"/>
      <c r="F52" s="840"/>
      <c r="G52" s="840"/>
      <c r="H52" s="840"/>
      <c r="I52" s="840"/>
      <c r="J52" s="840"/>
      <c r="K52" s="840"/>
      <c r="L52" s="840"/>
      <c r="M52" s="840"/>
      <c r="N52" s="840"/>
      <c r="O52" s="840"/>
      <c r="P52" s="841"/>
      <c r="Q52" s="917"/>
      <c r="R52" s="918"/>
      <c r="S52" s="918"/>
      <c r="T52" s="918"/>
      <c r="U52" s="918"/>
      <c r="V52" s="918"/>
      <c r="W52" s="918"/>
      <c r="X52" s="918"/>
      <c r="Y52" s="918"/>
      <c r="Z52" s="918"/>
      <c r="AA52" s="918"/>
      <c r="AB52" s="918"/>
      <c r="AC52" s="918"/>
      <c r="AD52" s="918"/>
      <c r="AE52" s="919"/>
      <c r="AF52" s="845"/>
      <c r="AG52" s="846"/>
      <c r="AH52" s="846"/>
      <c r="AI52" s="846"/>
      <c r="AJ52" s="847"/>
      <c r="AK52" s="920"/>
      <c r="AL52" s="918"/>
      <c r="AM52" s="918"/>
      <c r="AN52" s="918"/>
      <c r="AO52" s="918"/>
      <c r="AP52" s="918"/>
      <c r="AQ52" s="918"/>
      <c r="AR52" s="918"/>
      <c r="AS52" s="918"/>
      <c r="AT52" s="918"/>
      <c r="AU52" s="918"/>
      <c r="AV52" s="918"/>
      <c r="AW52" s="918"/>
      <c r="AX52" s="918"/>
      <c r="AY52" s="918"/>
      <c r="AZ52" s="921"/>
      <c r="BA52" s="921"/>
      <c r="BB52" s="921"/>
      <c r="BC52" s="921"/>
      <c r="BD52" s="921"/>
      <c r="BE52" s="912"/>
      <c r="BF52" s="912"/>
      <c r="BG52" s="912"/>
      <c r="BH52" s="912"/>
      <c r="BI52" s="913"/>
      <c r="BJ52" s="253"/>
      <c r="BK52" s="253"/>
      <c r="BL52" s="253"/>
      <c r="BM52" s="253"/>
      <c r="BN52" s="253"/>
      <c r="BO52" s="266"/>
      <c r="BP52" s="266"/>
      <c r="BQ52" s="263">
        <v>46</v>
      </c>
      <c r="BR52" s="264"/>
      <c r="BS52" s="852"/>
      <c r="BT52" s="853"/>
      <c r="BU52" s="853"/>
      <c r="BV52" s="853"/>
      <c r="BW52" s="853"/>
      <c r="BX52" s="853"/>
      <c r="BY52" s="853"/>
      <c r="BZ52" s="853"/>
      <c r="CA52" s="853"/>
      <c r="CB52" s="853"/>
      <c r="CC52" s="853"/>
      <c r="CD52" s="853"/>
      <c r="CE52" s="853"/>
      <c r="CF52" s="853"/>
      <c r="CG52" s="854"/>
      <c r="CH52" s="865"/>
      <c r="CI52" s="866"/>
      <c r="CJ52" s="866"/>
      <c r="CK52" s="866"/>
      <c r="CL52" s="867"/>
      <c r="CM52" s="865"/>
      <c r="CN52" s="866"/>
      <c r="CO52" s="866"/>
      <c r="CP52" s="866"/>
      <c r="CQ52" s="867"/>
      <c r="CR52" s="865"/>
      <c r="CS52" s="866"/>
      <c r="CT52" s="866"/>
      <c r="CU52" s="866"/>
      <c r="CV52" s="867"/>
      <c r="CW52" s="865"/>
      <c r="CX52" s="866"/>
      <c r="CY52" s="866"/>
      <c r="CZ52" s="866"/>
      <c r="DA52" s="867"/>
      <c r="DB52" s="865"/>
      <c r="DC52" s="866"/>
      <c r="DD52" s="866"/>
      <c r="DE52" s="866"/>
      <c r="DF52" s="867"/>
      <c r="DG52" s="865"/>
      <c r="DH52" s="866"/>
      <c r="DI52" s="866"/>
      <c r="DJ52" s="866"/>
      <c r="DK52" s="867"/>
      <c r="DL52" s="865"/>
      <c r="DM52" s="866"/>
      <c r="DN52" s="866"/>
      <c r="DO52" s="866"/>
      <c r="DP52" s="867"/>
      <c r="DQ52" s="865"/>
      <c r="DR52" s="866"/>
      <c r="DS52" s="866"/>
      <c r="DT52" s="866"/>
      <c r="DU52" s="867"/>
      <c r="DV52" s="868"/>
      <c r="DW52" s="869"/>
      <c r="DX52" s="869"/>
      <c r="DY52" s="869"/>
      <c r="DZ52" s="870"/>
      <c r="EA52" s="247"/>
    </row>
    <row r="53" spans="1:131" s="248" customFormat="1" ht="26.25" customHeight="1" x14ac:dyDescent="0.2">
      <c r="A53" s="262">
        <v>26</v>
      </c>
      <c r="B53" s="839"/>
      <c r="C53" s="840"/>
      <c r="D53" s="840"/>
      <c r="E53" s="840"/>
      <c r="F53" s="840"/>
      <c r="G53" s="840"/>
      <c r="H53" s="840"/>
      <c r="I53" s="840"/>
      <c r="J53" s="840"/>
      <c r="K53" s="840"/>
      <c r="L53" s="840"/>
      <c r="M53" s="840"/>
      <c r="N53" s="840"/>
      <c r="O53" s="840"/>
      <c r="P53" s="841"/>
      <c r="Q53" s="917"/>
      <c r="R53" s="918"/>
      <c r="S53" s="918"/>
      <c r="T53" s="918"/>
      <c r="U53" s="918"/>
      <c r="V53" s="918"/>
      <c r="W53" s="918"/>
      <c r="X53" s="918"/>
      <c r="Y53" s="918"/>
      <c r="Z53" s="918"/>
      <c r="AA53" s="918"/>
      <c r="AB53" s="918"/>
      <c r="AC53" s="918"/>
      <c r="AD53" s="918"/>
      <c r="AE53" s="919"/>
      <c r="AF53" s="845"/>
      <c r="AG53" s="846"/>
      <c r="AH53" s="846"/>
      <c r="AI53" s="846"/>
      <c r="AJ53" s="847"/>
      <c r="AK53" s="920"/>
      <c r="AL53" s="918"/>
      <c r="AM53" s="918"/>
      <c r="AN53" s="918"/>
      <c r="AO53" s="918"/>
      <c r="AP53" s="918"/>
      <c r="AQ53" s="918"/>
      <c r="AR53" s="918"/>
      <c r="AS53" s="918"/>
      <c r="AT53" s="918"/>
      <c r="AU53" s="918"/>
      <c r="AV53" s="918"/>
      <c r="AW53" s="918"/>
      <c r="AX53" s="918"/>
      <c r="AY53" s="918"/>
      <c r="AZ53" s="921"/>
      <c r="BA53" s="921"/>
      <c r="BB53" s="921"/>
      <c r="BC53" s="921"/>
      <c r="BD53" s="921"/>
      <c r="BE53" s="912"/>
      <c r="BF53" s="912"/>
      <c r="BG53" s="912"/>
      <c r="BH53" s="912"/>
      <c r="BI53" s="913"/>
      <c r="BJ53" s="253"/>
      <c r="BK53" s="253"/>
      <c r="BL53" s="253"/>
      <c r="BM53" s="253"/>
      <c r="BN53" s="253"/>
      <c r="BO53" s="266"/>
      <c r="BP53" s="266"/>
      <c r="BQ53" s="263">
        <v>47</v>
      </c>
      <c r="BR53" s="264"/>
      <c r="BS53" s="852"/>
      <c r="BT53" s="853"/>
      <c r="BU53" s="853"/>
      <c r="BV53" s="853"/>
      <c r="BW53" s="853"/>
      <c r="BX53" s="853"/>
      <c r="BY53" s="853"/>
      <c r="BZ53" s="853"/>
      <c r="CA53" s="853"/>
      <c r="CB53" s="853"/>
      <c r="CC53" s="853"/>
      <c r="CD53" s="853"/>
      <c r="CE53" s="853"/>
      <c r="CF53" s="853"/>
      <c r="CG53" s="854"/>
      <c r="CH53" s="865"/>
      <c r="CI53" s="866"/>
      <c r="CJ53" s="866"/>
      <c r="CK53" s="866"/>
      <c r="CL53" s="867"/>
      <c r="CM53" s="865"/>
      <c r="CN53" s="866"/>
      <c r="CO53" s="866"/>
      <c r="CP53" s="866"/>
      <c r="CQ53" s="867"/>
      <c r="CR53" s="865"/>
      <c r="CS53" s="866"/>
      <c r="CT53" s="866"/>
      <c r="CU53" s="866"/>
      <c r="CV53" s="867"/>
      <c r="CW53" s="865"/>
      <c r="CX53" s="866"/>
      <c r="CY53" s="866"/>
      <c r="CZ53" s="866"/>
      <c r="DA53" s="867"/>
      <c r="DB53" s="865"/>
      <c r="DC53" s="866"/>
      <c r="DD53" s="866"/>
      <c r="DE53" s="866"/>
      <c r="DF53" s="867"/>
      <c r="DG53" s="865"/>
      <c r="DH53" s="866"/>
      <c r="DI53" s="866"/>
      <c r="DJ53" s="866"/>
      <c r="DK53" s="867"/>
      <c r="DL53" s="865"/>
      <c r="DM53" s="866"/>
      <c r="DN53" s="866"/>
      <c r="DO53" s="866"/>
      <c r="DP53" s="867"/>
      <c r="DQ53" s="865"/>
      <c r="DR53" s="866"/>
      <c r="DS53" s="866"/>
      <c r="DT53" s="866"/>
      <c r="DU53" s="867"/>
      <c r="DV53" s="868"/>
      <c r="DW53" s="869"/>
      <c r="DX53" s="869"/>
      <c r="DY53" s="869"/>
      <c r="DZ53" s="870"/>
      <c r="EA53" s="247"/>
    </row>
    <row r="54" spans="1:131" s="248" customFormat="1" ht="26.25" customHeight="1" x14ac:dyDescent="0.2">
      <c r="A54" s="262">
        <v>27</v>
      </c>
      <c r="B54" s="839"/>
      <c r="C54" s="840"/>
      <c r="D54" s="840"/>
      <c r="E54" s="840"/>
      <c r="F54" s="840"/>
      <c r="G54" s="840"/>
      <c r="H54" s="840"/>
      <c r="I54" s="840"/>
      <c r="J54" s="840"/>
      <c r="K54" s="840"/>
      <c r="L54" s="840"/>
      <c r="M54" s="840"/>
      <c r="N54" s="840"/>
      <c r="O54" s="840"/>
      <c r="P54" s="841"/>
      <c r="Q54" s="917"/>
      <c r="R54" s="918"/>
      <c r="S54" s="918"/>
      <c r="T54" s="918"/>
      <c r="U54" s="918"/>
      <c r="V54" s="918"/>
      <c r="W54" s="918"/>
      <c r="X54" s="918"/>
      <c r="Y54" s="918"/>
      <c r="Z54" s="918"/>
      <c r="AA54" s="918"/>
      <c r="AB54" s="918"/>
      <c r="AC54" s="918"/>
      <c r="AD54" s="918"/>
      <c r="AE54" s="919"/>
      <c r="AF54" s="845"/>
      <c r="AG54" s="846"/>
      <c r="AH54" s="846"/>
      <c r="AI54" s="846"/>
      <c r="AJ54" s="847"/>
      <c r="AK54" s="920"/>
      <c r="AL54" s="918"/>
      <c r="AM54" s="918"/>
      <c r="AN54" s="918"/>
      <c r="AO54" s="918"/>
      <c r="AP54" s="918"/>
      <c r="AQ54" s="918"/>
      <c r="AR54" s="918"/>
      <c r="AS54" s="918"/>
      <c r="AT54" s="918"/>
      <c r="AU54" s="918"/>
      <c r="AV54" s="918"/>
      <c r="AW54" s="918"/>
      <c r="AX54" s="918"/>
      <c r="AY54" s="918"/>
      <c r="AZ54" s="921"/>
      <c r="BA54" s="921"/>
      <c r="BB54" s="921"/>
      <c r="BC54" s="921"/>
      <c r="BD54" s="921"/>
      <c r="BE54" s="912"/>
      <c r="BF54" s="912"/>
      <c r="BG54" s="912"/>
      <c r="BH54" s="912"/>
      <c r="BI54" s="913"/>
      <c r="BJ54" s="253"/>
      <c r="BK54" s="253"/>
      <c r="BL54" s="253"/>
      <c r="BM54" s="253"/>
      <c r="BN54" s="253"/>
      <c r="BO54" s="266"/>
      <c r="BP54" s="266"/>
      <c r="BQ54" s="263">
        <v>48</v>
      </c>
      <c r="BR54" s="264"/>
      <c r="BS54" s="852"/>
      <c r="BT54" s="853"/>
      <c r="BU54" s="853"/>
      <c r="BV54" s="853"/>
      <c r="BW54" s="853"/>
      <c r="BX54" s="853"/>
      <c r="BY54" s="853"/>
      <c r="BZ54" s="853"/>
      <c r="CA54" s="853"/>
      <c r="CB54" s="853"/>
      <c r="CC54" s="853"/>
      <c r="CD54" s="853"/>
      <c r="CE54" s="853"/>
      <c r="CF54" s="853"/>
      <c r="CG54" s="854"/>
      <c r="CH54" s="865"/>
      <c r="CI54" s="866"/>
      <c r="CJ54" s="866"/>
      <c r="CK54" s="866"/>
      <c r="CL54" s="867"/>
      <c r="CM54" s="865"/>
      <c r="CN54" s="866"/>
      <c r="CO54" s="866"/>
      <c r="CP54" s="866"/>
      <c r="CQ54" s="867"/>
      <c r="CR54" s="865"/>
      <c r="CS54" s="866"/>
      <c r="CT54" s="866"/>
      <c r="CU54" s="866"/>
      <c r="CV54" s="867"/>
      <c r="CW54" s="865"/>
      <c r="CX54" s="866"/>
      <c r="CY54" s="866"/>
      <c r="CZ54" s="866"/>
      <c r="DA54" s="867"/>
      <c r="DB54" s="865"/>
      <c r="DC54" s="866"/>
      <c r="DD54" s="866"/>
      <c r="DE54" s="866"/>
      <c r="DF54" s="867"/>
      <c r="DG54" s="865"/>
      <c r="DH54" s="866"/>
      <c r="DI54" s="866"/>
      <c r="DJ54" s="866"/>
      <c r="DK54" s="867"/>
      <c r="DL54" s="865"/>
      <c r="DM54" s="866"/>
      <c r="DN54" s="866"/>
      <c r="DO54" s="866"/>
      <c r="DP54" s="867"/>
      <c r="DQ54" s="865"/>
      <c r="DR54" s="866"/>
      <c r="DS54" s="866"/>
      <c r="DT54" s="866"/>
      <c r="DU54" s="867"/>
      <c r="DV54" s="868"/>
      <c r="DW54" s="869"/>
      <c r="DX54" s="869"/>
      <c r="DY54" s="869"/>
      <c r="DZ54" s="870"/>
      <c r="EA54" s="247"/>
    </row>
    <row r="55" spans="1:131" s="248" customFormat="1" ht="26.25" customHeight="1" x14ac:dyDescent="0.2">
      <c r="A55" s="262">
        <v>28</v>
      </c>
      <c r="B55" s="839"/>
      <c r="C55" s="840"/>
      <c r="D55" s="840"/>
      <c r="E55" s="840"/>
      <c r="F55" s="840"/>
      <c r="G55" s="840"/>
      <c r="H55" s="840"/>
      <c r="I55" s="840"/>
      <c r="J55" s="840"/>
      <c r="K55" s="840"/>
      <c r="L55" s="840"/>
      <c r="M55" s="840"/>
      <c r="N55" s="840"/>
      <c r="O55" s="840"/>
      <c r="P55" s="841"/>
      <c r="Q55" s="917"/>
      <c r="R55" s="918"/>
      <c r="S55" s="918"/>
      <c r="T55" s="918"/>
      <c r="U55" s="918"/>
      <c r="V55" s="918"/>
      <c r="W55" s="918"/>
      <c r="X55" s="918"/>
      <c r="Y55" s="918"/>
      <c r="Z55" s="918"/>
      <c r="AA55" s="918"/>
      <c r="AB55" s="918"/>
      <c r="AC55" s="918"/>
      <c r="AD55" s="918"/>
      <c r="AE55" s="919"/>
      <c r="AF55" s="845"/>
      <c r="AG55" s="846"/>
      <c r="AH55" s="846"/>
      <c r="AI55" s="846"/>
      <c r="AJ55" s="847"/>
      <c r="AK55" s="920"/>
      <c r="AL55" s="918"/>
      <c r="AM55" s="918"/>
      <c r="AN55" s="918"/>
      <c r="AO55" s="918"/>
      <c r="AP55" s="918"/>
      <c r="AQ55" s="918"/>
      <c r="AR55" s="918"/>
      <c r="AS55" s="918"/>
      <c r="AT55" s="918"/>
      <c r="AU55" s="918"/>
      <c r="AV55" s="918"/>
      <c r="AW55" s="918"/>
      <c r="AX55" s="918"/>
      <c r="AY55" s="918"/>
      <c r="AZ55" s="921"/>
      <c r="BA55" s="921"/>
      <c r="BB55" s="921"/>
      <c r="BC55" s="921"/>
      <c r="BD55" s="921"/>
      <c r="BE55" s="912"/>
      <c r="BF55" s="912"/>
      <c r="BG55" s="912"/>
      <c r="BH55" s="912"/>
      <c r="BI55" s="913"/>
      <c r="BJ55" s="253"/>
      <c r="BK55" s="253"/>
      <c r="BL55" s="253"/>
      <c r="BM55" s="253"/>
      <c r="BN55" s="253"/>
      <c r="BO55" s="266"/>
      <c r="BP55" s="266"/>
      <c r="BQ55" s="263">
        <v>49</v>
      </c>
      <c r="BR55" s="264"/>
      <c r="BS55" s="852"/>
      <c r="BT55" s="853"/>
      <c r="BU55" s="853"/>
      <c r="BV55" s="853"/>
      <c r="BW55" s="853"/>
      <c r="BX55" s="853"/>
      <c r="BY55" s="853"/>
      <c r="BZ55" s="853"/>
      <c r="CA55" s="853"/>
      <c r="CB55" s="853"/>
      <c r="CC55" s="853"/>
      <c r="CD55" s="853"/>
      <c r="CE55" s="853"/>
      <c r="CF55" s="853"/>
      <c r="CG55" s="854"/>
      <c r="CH55" s="865"/>
      <c r="CI55" s="866"/>
      <c r="CJ55" s="866"/>
      <c r="CK55" s="866"/>
      <c r="CL55" s="867"/>
      <c r="CM55" s="865"/>
      <c r="CN55" s="866"/>
      <c r="CO55" s="866"/>
      <c r="CP55" s="866"/>
      <c r="CQ55" s="867"/>
      <c r="CR55" s="865"/>
      <c r="CS55" s="866"/>
      <c r="CT55" s="866"/>
      <c r="CU55" s="866"/>
      <c r="CV55" s="867"/>
      <c r="CW55" s="865"/>
      <c r="CX55" s="866"/>
      <c r="CY55" s="866"/>
      <c r="CZ55" s="866"/>
      <c r="DA55" s="867"/>
      <c r="DB55" s="865"/>
      <c r="DC55" s="866"/>
      <c r="DD55" s="866"/>
      <c r="DE55" s="866"/>
      <c r="DF55" s="867"/>
      <c r="DG55" s="865"/>
      <c r="DH55" s="866"/>
      <c r="DI55" s="866"/>
      <c r="DJ55" s="866"/>
      <c r="DK55" s="867"/>
      <c r="DL55" s="865"/>
      <c r="DM55" s="866"/>
      <c r="DN55" s="866"/>
      <c r="DO55" s="866"/>
      <c r="DP55" s="867"/>
      <c r="DQ55" s="865"/>
      <c r="DR55" s="866"/>
      <c r="DS55" s="866"/>
      <c r="DT55" s="866"/>
      <c r="DU55" s="867"/>
      <c r="DV55" s="868"/>
      <c r="DW55" s="869"/>
      <c r="DX55" s="869"/>
      <c r="DY55" s="869"/>
      <c r="DZ55" s="870"/>
      <c r="EA55" s="247"/>
    </row>
    <row r="56" spans="1:131" s="248" customFormat="1" ht="26.25" customHeight="1" x14ac:dyDescent="0.2">
      <c r="A56" s="262">
        <v>29</v>
      </c>
      <c r="B56" s="839"/>
      <c r="C56" s="840"/>
      <c r="D56" s="840"/>
      <c r="E56" s="840"/>
      <c r="F56" s="840"/>
      <c r="G56" s="840"/>
      <c r="H56" s="840"/>
      <c r="I56" s="840"/>
      <c r="J56" s="840"/>
      <c r="K56" s="840"/>
      <c r="L56" s="840"/>
      <c r="M56" s="840"/>
      <c r="N56" s="840"/>
      <c r="O56" s="840"/>
      <c r="P56" s="841"/>
      <c r="Q56" s="917"/>
      <c r="R56" s="918"/>
      <c r="S56" s="918"/>
      <c r="T56" s="918"/>
      <c r="U56" s="918"/>
      <c r="V56" s="918"/>
      <c r="W56" s="918"/>
      <c r="X56" s="918"/>
      <c r="Y56" s="918"/>
      <c r="Z56" s="918"/>
      <c r="AA56" s="918"/>
      <c r="AB56" s="918"/>
      <c r="AC56" s="918"/>
      <c r="AD56" s="918"/>
      <c r="AE56" s="919"/>
      <c r="AF56" s="845"/>
      <c r="AG56" s="846"/>
      <c r="AH56" s="846"/>
      <c r="AI56" s="846"/>
      <c r="AJ56" s="847"/>
      <c r="AK56" s="920"/>
      <c r="AL56" s="918"/>
      <c r="AM56" s="918"/>
      <c r="AN56" s="918"/>
      <c r="AO56" s="918"/>
      <c r="AP56" s="918"/>
      <c r="AQ56" s="918"/>
      <c r="AR56" s="918"/>
      <c r="AS56" s="918"/>
      <c r="AT56" s="918"/>
      <c r="AU56" s="918"/>
      <c r="AV56" s="918"/>
      <c r="AW56" s="918"/>
      <c r="AX56" s="918"/>
      <c r="AY56" s="918"/>
      <c r="AZ56" s="921"/>
      <c r="BA56" s="921"/>
      <c r="BB56" s="921"/>
      <c r="BC56" s="921"/>
      <c r="BD56" s="921"/>
      <c r="BE56" s="912"/>
      <c r="BF56" s="912"/>
      <c r="BG56" s="912"/>
      <c r="BH56" s="912"/>
      <c r="BI56" s="913"/>
      <c r="BJ56" s="253"/>
      <c r="BK56" s="253"/>
      <c r="BL56" s="253"/>
      <c r="BM56" s="253"/>
      <c r="BN56" s="253"/>
      <c r="BO56" s="266"/>
      <c r="BP56" s="266"/>
      <c r="BQ56" s="263">
        <v>50</v>
      </c>
      <c r="BR56" s="264"/>
      <c r="BS56" s="852"/>
      <c r="BT56" s="853"/>
      <c r="BU56" s="853"/>
      <c r="BV56" s="853"/>
      <c r="BW56" s="853"/>
      <c r="BX56" s="853"/>
      <c r="BY56" s="853"/>
      <c r="BZ56" s="853"/>
      <c r="CA56" s="853"/>
      <c r="CB56" s="853"/>
      <c r="CC56" s="853"/>
      <c r="CD56" s="853"/>
      <c r="CE56" s="853"/>
      <c r="CF56" s="853"/>
      <c r="CG56" s="854"/>
      <c r="CH56" s="865"/>
      <c r="CI56" s="866"/>
      <c r="CJ56" s="866"/>
      <c r="CK56" s="866"/>
      <c r="CL56" s="867"/>
      <c r="CM56" s="865"/>
      <c r="CN56" s="866"/>
      <c r="CO56" s="866"/>
      <c r="CP56" s="866"/>
      <c r="CQ56" s="867"/>
      <c r="CR56" s="865"/>
      <c r="CS56" s="866"/>
      <c r="CT56" s="866"/>
      <c r="CU56" s="866"/>
      <c r="CV56" s="867"/>
      <c r="CW56" s="865"/>
      <c r="CX56" s="866"/>
      <c r="CY56" s="866"/>
      <c r="CZ56" s="866"/>
      <c r="DA56" s="867"/>
      <c r="DB56" s="865"/>
      <c r="DC56" s="866"/>
      <c r="DD56" s="866"/>
      <c r="DE56" s="866"/>
      <c r="DF56" s="867"/>
      <c r="DG56" s="865"/>
      <c r="DH56" s="866"/>
      <c r="DI56" s="866"/>
      <c r="DJ56" s="866"/>
      <c r="DK56" s="867"/>
      <c r="DL56" s="865"/>
      <c r="DM56" s="866"/>
      <c r="DN56" s="866"/>
      <c r="DO56" s="866"/>
      <c r="DP56" s="867"/>
      <c r="DQ56" s="865"/>
      <c r="DR56" s="866"/>
      <c r="DS56" s="866"/>
      <c r="DT56" s="866"/>
      <c r="DU56" s="867"/>
      <c r="DV56" s="868"/>
      <c r="DW56" s="869"/>
      <c r="DX56" s="869"/>
      <c r="DY56" s="869"/>
      <c r="DZ56" s="870"/>
      <c r="EA56" s="247"/>
    </row>
    <row r="57" spans="1:131" s="248" customFormat="1" ht="26.25" customHeight="1" x14ac:dyDescent="0.2">
      <c r="A57" s="262">
        <v>30</v>
      </c>
      <c r="B57" s="839"/>
      <c r="C57" s="840"/>
      <c r="D57" s="840"/>
      <c r="E57" s="840"/>
      <c r="F57" s="840"/>
      <c r="G57" s="840"/>
      <c r="H57" s="840"/>
      <c r="I57" s="840"/>
      <c r="J57" s="840"/>
      <c r="K57" s="840"/>
      <c r="L57" s="840"/>
      <c r="M57" s="840"/>
      <c r="N57" s="840"/>
      <c r="O57" s="840"/>
      <c r="P57" s="841"/>
      <c r="Q57" s="917"/>
      <c r="R57" s="918"/>
      <c r="S57" s="918"/>
      <c r="T57" s="918"/>
      <c r="U57" s="918"/>
      <c r="V57" s="918"/>
      <c r="W57" s="918"/>
      <c r="X57" s="918"/>
      <c r="Y57" s="918"/>
      <c r="Z57" s="918"/>
      <c r="AA57" s="918"/>
      <c r="AB57" s="918"/>
      <c r="AC57" s="918"/>
      <c r="AD57" s="918"/>
      <c r="AE57" s="919"/>
      <c r="AF57" s="845"/>
      <c r="AG57" s="846"/>
      <c r="AH57" s="846"/>
      <c r="AI57" s="846"/>
      <c r="AJ57" s="847"/>
      <c r="AK57" s="920"/>
      <c r="AL57" s="918"/>
      <c r="AM57" s="918"/>
      <c r="AN57" s="918"/>
      <c r="AO57" s="918"/>
      <c r="AP57" s="918"/>
      <c r="AQ57" s="918"/>
      <c r="AR57" s="918"/>
      <c r="AS57" s="918"/>
      <c r="AT57" s="918"/>
      <c r="AU57" s="918"/>
      <c r="AV57" s="918"/>
      <c r="AW57" s="918"/>
      <c r="AX57" s="918"/>
      <c r="AY57" s="918"/>
      <c r="AZ57" s="921"/>
      <c r="BA57" s="921"/>
      <c r="BB57" s="921"/>
      <c r="BC57" s="921"/>
      <c r="BD57" s="921"/>
      <c r="BE57" s="912"/>
      <c r="BF57" s="912"/>
      <c r="BG57" s="912"/>
      <c r="BH57" s="912"/>
      <c r="BI57" s="913"/>
      <c r="BJ57" s="253"/>
      <c r="BK57" s="253"/>
      <c r="BL57" s="253"/>
      <c r="BM57" s="253"/>
      <c r="BN57" s="253"/>
      <c r="BO57" s="266"/>
      <c r="BP57" s="266"/>
      <c r="BQ57" s="263">
        <v>51</v>
      </c>
      <c r="BR57" s="264"/>
      <c r="BS57" s="852"/>
      <c r="BT57" s="853"/>
      <c r="BU57" s="853"/>
      <c r="BV57" s="853"/>
      <c r="BW57" s="853"/>
      <c r="BX57" s="853"/>
      <c r="BY57" s="853"/>
      <c r="BZ57" s="853"/>
      <c r="CA57" s="853"/>
      <c r="CB57" s="853"/>
      <c r="CC57" s="853"/>
      <c r="CD57" s="853"/>
      <c r="CE57" s="853"/>
      <c r="CF57" s="853"/>
      <c r="CG57" s="854"/>
      <c r="CH57" s="865"/>
      <c r="CI57" s="866"/>
      <c r="CJ57" s="866"/>
      <c r="CK57" s="866"/>
      <c r="CL57" s="867"/>
      <c r="CM57" s="865"/>
      <c r="CN57" s="866"/>
      <c r="CO57" s="866"/>
      <c r="CP57" s="866"/>
      <c r="CQ57" s="867"/>
      <c r="CR57" s="865"/>
      <c r="CS57" s="866"/>
      <c r="CT57" s="866"/>
      <c r="CU57" s="866"/>
      <c r="CV57" s="867"/>
      <c r="CW57" s="865"/>
      <c r="CX57" s="866"/>
      <c r="CY57" s="866"/>
      <c r="CZ57" s="866"/>
      <c r="DA57" s="867"/>
      <c r="DB57" s="865"/>
      <c r="DC57" s="866"/>
      <c r="DD57" s="866"/>
      <c r="DE57" s="866"/>
      <c r="DF57" s="867"/>
      <c r="DG57" s="865"/>
      <c r="DH57" s="866"/>
      <c r="DI57" s="866"/>
      <c r="DJ57" s="866"/>
      <c r="DK57" s="867"/>
      <c r="DL57" s="865"/>
      <c r="DM57" s="866"/>
      <c r="DN57" s="866"/>
      <c r="DO57" s="866"/>
      <c r="DP57" s="867"/>
      <c r="DQ57" s="865"/>
      <c r="DR57" s="866"/>
      <c r="DS57" s="866"/>
      <c r="DT57" s="866"/>
      <c r="DU57" s="867"/>
      <c r="DV57" s="868"/>
      <c r="DW57" s="869"/>
      <c r="DX57" s="869"/>
      <c r="DY57" s="869"/>
      <c r="DZ57" s="870"/>
      <c r="EA57" s="247"/>
    </row>
    <row r="58" spans="1:131" s="248" customFormat="1" ht="26.25" customHeight="1" x14ac:dyDescent="0.2">
      <c r="A58" s="262">
        <v>31</v>
      </c>
      <c r="B58" s="839"/>
      <c r="C58" s="840"/>
      <c r="D58" s="840"/>
      <c r="E58" s="840"/>
      <c r="F58" s="840"/>
      <c r="G58" s="840"/>
      <c r="H58" s="840"/>
      <c r="I58" s="840"/>
      <c r="J58" s="840"/>
      <c r="K58" s="840"/>
      <c r="L58" s="840"/>
      <c r="M58" s="840"/>
      <c r="N58" s="840"/>
      <c r="O58" s="840"/>
      <c r="P58" s="841"/>
      <c r="Q58" s="917"/>
      <c r="R58" s="918"/>
      <c r="S58" s="918"/>
      <c r="T58" s="918"/>
      <c r="U58" s="918"/>
      <c r="V58" s="918"/>
      <c r="W58" s="918"/>
      <c r="X58" s="918"/>
      <c r="Y58" s="918"/>
      <c r="Z58" s="918"/>
      <c r="AA58" s="918"/>
      <c r="AB58" s="918"/>
      <c r="AC58" s="918"/>
      <c r="AD58" s="918"/>
      <c r="AE58" s="919"/>
      <c r="AF58" s="845"/>
      <c r="AG58" s="846"/>
      <c r="AH58" s="846"/>
      <c r="AI58" s="846"/>
      <c r="AJ58" s="847"/>
      <c r="AK58" s="920"/>
      <c r="AL58" s="918"/>
      <c r="AM58" s="918"/>
      <c r="AN58" s="918"/>
      <c r="AO58" s="918"/>
      <c r="AP58" s="918"/>
      <c r="AQ58" s="918"/>
      <c r="AR58" s="918"/>
      <c r="AS58" s="918"/>
      <c r="AT58" s="918"/>
      <c r="AU58" s="918"/>
      <c r="AV58" s="918"/>
      <c r="AW58" s="918"/>
      <c r="AX58" s="918"/>
      <c r="AY58" s="918"/>
      <c r="AZ58" s="921"/>
      <c r="BA58" s="921"/>
      <c r="BB58" s="921"/>
      <c r="BC58" s="921"/>
      <c r="BD58" s="921"/>
      <c r="BE58" s="912"/>
      <c r="BF58" s="912"/>
      <c r="BG58" s="912"/>
      <c r="BH58" s="912"/>
      <c r="BI58" s="913"/>
      <c r="BJ58" s="253"/>
      <c r="BK58" s="253"/>
      <c r="BL58" s="253"/>
      <c r="BM58" s="253"/>
      <c r="BN58" s="253"/>
      <c r="BO58" s="266"/>
      <c r="BP58" s="266"/>
      <c r="BQ58" s="263">
        <v>52</v>
      </c>
      <c r="BR58" s="264"/>
      <c r="BS58" s="852"/>
      <c r="BT58" s="853"/>
      <c r="BU58" s="853"/>
      <c r="BV58" s="853"/>
      <c r="BW58" s="853"/>
      <c r="BX58" s="853"/>
      <c r="BY58" s="853"/>
      <c r="BZ58" s="853"/>
      <c r="CA58" s="853"/>
      <c r="CB58" s="853"/>
      <c r="CC58" s="853"/>
      <c r="CD58" s="853"/>
      <c r="CE58" s="853"/>
      <c r="CF58" s="853"/>
      <c r="CG58" s="854"/>
      <c r="CH58" s="865"/>
      <c r="CI58" s="866"/>
      <c r="CJ58" s="866"/>
      <c r="CK58" s="866"/>
      <c r="CL58" s="867"/>
      <c r="CM58" s="865"/>
      <c r="CN58" s="866"/>
      <c r="CO58" s="866"/>
      <c r="CP58" s="866"/>
      <c r="CQ58" s="867"/>
      <c r="CR58" s="865"/>
      <c r="CS58" s="866"/>
      <c r="CT58" s="866"/>
      <c r="CU58" s="866"/>
      <c r="CV58" s="867"/>
      <c r="CW58" s="865"/>
      <c r="CX58" s="866"/>
      <c r="CY58" s="866"/>
      <c r="CZ58" s="866"/>
      <c r="DA58" s="867"/>
      <c r="DB58" s="865"/>
      <c r="DC58" s="866"/>
      <c r="DD58" s="866"/>
      <c r="DE58" s="866"/>
      <c r="DF58" s="867"/>
      <c r="DG58" s="865"/>
      <c r="DH58" s="866"/>
      <c r="DI58" s="866"/>
      <c r="DJ58" s="866"/>
      <c r="DK58" s="867"/>
      <c r="DL58" s="865"/>
      <c r="DM58" s="866"/>
      <c r="DN58" s="866"/>
      <c r="DO58" s="866"/>
      <c r="DP58" s="867"/>
      <c r="DQ58" s="865"/>
      <c r="DR58" s="866"/>
      <c r="DS58" s="866"/>
      <c r="DT58" s="866"/>
      <c r="DU58" s="867"/>
      <c r="DV58" s="868"/>
      <c r="DW58" s="869"/>
      <c r="DX58" s="869"/>
      <c r="DY58" s="869"/>
      <c r="DZ58" s="870"/>
      <c r="EA58" s="247"/>
    </row>
    <row r="59" spans="1:131" s="248" customFormat="1" ht="26.25" customHeight="1" x14ac:dyDescent="0.2">
      <c r="A59" s="262">
        <v>32</v>
      </c>
      <c r="B59" s="839"/>
      <c r="C59" s="840"/>
      <c r="D59" s="840"/>
      <c r="E59" s="840"/>
      <c r="F59" s="840"/>
      <c r="G59" s="840"/>
      <c r="H59" s="840"/>
      <c r="I59" s="840"/>
      <c r="J59" s="840"/>
      <c r="K59" s="840"/>
      <c r="L59" s="840"/>
      <c r="M59" s="840"/>
      <c r="N59" s="840"/>
      <c r="O59" s="840"/>
      <c r="P59" s="841"/>
      <c r="Q59" s="917"/>
      <c r="R59" s="918"/>
      <c r="S59" s="918"/>
      <c r="T59" s="918"/>
      <c r="U59" s="918"/>
      <c r="V59" s="918"/>
      <c r="W59" s="918"/>
      <c r="X59" s="918"/>
      <c r="Y59" s="918"/>
      <c r="Z59" s="918"/>
      <c r="AA59" s="918"/>
      <c r="AB59" s="918"/>
      <c r="AC59" s="918"/>
      <c r="AD59" s="918"/>
      <c r="AE59" s="919"/>
      <c r="AF59" s="845"/>
      <c r="AG59" s="846"/>
      <c r="AH59" s="846"/>
      <c r="AI59" s="846"/>
      <c r="AJ59" s="847"/>
      <c r="AK59" s="920"/>
      <c r="AL59" s="918"/>
      <c r="AM59" s="918"/>
      <c r="AN59" s="918"/>
      <c r="AO59" s="918"/>
      <c r="AP59" s="918"/>
      <c r="AQ59" s="918"/>
      <c r="AR59" s="918"/>
      <c r="AS59" s="918"/>
      <c r="AT59" s="918"/>
      <c r="AU59" s="918"/>
      <c r="AV59" s="918"/>
      <c r="AW59" s="918"/>
      <c r="AX59" s="918"/>
      <c r="AY59" s="918"/>
      <c r="AZ59" s="921"/>
      <c r="BA59" s="921"/>
      <c r="BB59" s="921"/>
      <c r="BC59" s="921"/>
      <c r="BD59" s="921"/>
      <c r="BE59" s="912"/>
      <c r="BF59" s="912"/>
      <c r="BG59" s="912"/>
      <c r="BH59" s="912"/>
      <c r="BI59" s="913"/>
      <c r="BJ59" s="253"/>
      <c r="BK59" s="253"/>
      <c r="BL59" s="253"/>
      <c r="BM59" s="253"/>
      <c r="BN59" s="253"/>
      <c r="BO59" s="266"/>
      <c r="BP59" s="266"/>
      <c r="BQ59" s="263">
        <v>53</v>
      </c>
      <c r="BR59" s="264"/>
      <c r="BS59" s="852"/>
      <c r="BT59" s="853"/>
      <c r="BU59" s="853"/>
      <c r="BV59" s="853"/>
      <c r="BW59" s="853"/>
      <c r="BX59" s="853"/>
      <c r="BY59" s="853"/>
      <c r="BZ59" s="853"/>
      <c r="CA59" s="853"/>
      <c r="CB59" s="853"/>
      <c r="CC59" s="853"/>
      <c r="CD59" s="853"/>
      <c r="CE59" s="853"/>
      <c r="CF59" s="853"/>
      <c r="CG59" s="854"/>
      <c r="CH59" s="865"/>
      <c r="CI59" s="866"/>
      <c r="CJ59" s="866"/>
      <c r="CK59" s="866"/>
      <c r="CL59" s="867"/>
      <c r="CM59" s="865"/>
      <c r="CN59" s="866"/>
      <c r="CO59" s="866"/>
      <c r="CP59" s="866"/>
      <c r="CQ59" s="867"/>
      <c r="CR59" s="865"/>
      <c r="CS59" s="866"/>
      <c r="CT59" s="866"/>
      <c r="CU59" s="866"/>
      <c r="CV59" s="867"/>
      <c r="CW59" s="865"/>
      <c r="CX59" s="866"/>
      <c r="CY59" s="866"/>
      <c r="CZ59" s="866"/>
      <c r="DA59" s="867"/>
      <c r="DB59" s="865"/>
      <c r="DC59" s="866"/>
      <c r="DD59" s="866"/>
      <c r="DE59" s="866"/>
      <c r="DF59" s="867"/>
      <c r="DG59" s="865"/>
      <c r="DH59" s="866"/>
      <c r="DI59" s="866"/>
      <c r="DJ59" s="866"/>
      <c r="DK59" s="867"/>
      <c r="DL59" s="865"/>
      <c r="DM59" s="866"/>
      <c r="DN59" s="866"/>
      <c r="DO59" s="866"/>
      <c r="DP59" s="867"/>
      <c r="DQ59" s="865"/>
      <c r="DR59" s="866"/>
      <c r="DS59" s="866"/>
      <c r="DT59" s="866"/>
      <c r="DU59" s="867"/>
      <c r="DV59" s="868"/>
      <c r="DW59" s="869"/>
      <c r="DX59" s="869"/>
      <c r="DY59" s="869"/>
      <c r="DZ59" s="870"/>
      <c r="EA59" s="247"/>
    </row>
    <row r="60" spans="1:131" s="248" customFormat="1" ht="26.25" customHeight="1" x14ac:dyDescent="0.2">
      <c r="A60" s="262">
        <v>33</v>
      </c>
      <c r="B60" s="839"/>
      <c r="C60" s="840"/>
      <c r="D60" s="840"/>
      <c r="E60" s="840"/>
      <c r="F60" s="840"/>
      <c r="G60" s="840"/>
      <c r="H60" s="840"/>
      <c r="I60" s="840"/>
      <c r="J60" s="840"/>
      <c r="K60" s="840"/>
      <c r="L60" s="840"/>
      <c r="M60" s="840"/>
      <c r="N60" s="840"/>
      <c r="O60" s="840"/>
      <c r="P60" s="841"/>
      <c r="Q60" s="917"/>
      <c r="R60" s="918"/>
      <c r="S60" s="918"/>
      <c r="T60" s="918"/>
      <c r="U60" s="918"/>
      <c r="V60" s="918"/>
      <c r="W60" s="918"/>
      <c r="X60" s="918"/>
      <c r="Y60" s="918"/>
      <c r="Z60" s="918"/>
      <c r="AA60" s="918"/>
      <c r="AB60" s="918"/>
      <c r="AC60" s="918"/>
      <c r="AD60" s="918"/>
      <c r="AE60" s="919"/>
      <c r="AF60" s="845"/>
      <c r="AG60" s="846"/>
      <c r="AH60" s="846"/>
      <c r="AI60" s="846"/>
      <c r="AJ60" s="847"/>
      <c r="AK60" s="920"/>
      <c r="AL60" s="918"/>
      <c r="AM60" s="918"/>
      <c r="AN60" s="918"/>
      <c r="AO60" s="918"/>
      <c r="AP60" s="918"/>
      <c r="AQ60" s="918"/>
      <c r="AR60" s="918"/>
      <c r="AS60" s="918"/>
      <c r="AT60" s="918"/>
      <c r="AU60" s="918"/>
      <c r="AV60" s="918"/>
      <c r="AW60" s="918"/>
      <c r="AX60" s="918"/>
      <c r="AY60" s="918"/>
      <c r="AZ60" s="921"/>
      <c r="BA60" s="921"/>
      <c r="BB60" s="921"/>
      <c r="BC60" s="921"/>
      <c r="BD60" s="921"/>
      <c r="BE60" s="912"/>
      <c r="BF60" s="912"/>
      <c r="BG60" s="912"/>
      <c r="BH60" s="912"/>
      <c r="BI60" s="913"/>
      <c r="BJ60" s="253"/>
      <c r="BK60" s="253"/>
      <c r="BL60" s="253"/>
      <c r="BM60" s="253"/>
      <c r="BN60" s="253"/>
      <c r="BO60" s="266"/>
      <c r="BP60" s="266"/>
      <c r="BQ60" s="263">
        <v>54</v>
      </c>
      <c r="BR60" s="264"/>
      <c r="BS60" s="852"/>
      <c r="BT60" s="853"/>
      <c r="BU60" s="853"/>
      <c r="BV60" s="853"/>
      <c r="BW60" s="853"/>
      <c r="BX60" s="853"/>
      <c r="BY60" s="853"/>
      <c r="BZ60" s="853"/>
      <c r="CA60" s="853"/>
      <c r="CB60" s="853"/>
      <c r="CC60" s="853"/>
      <c r="CD60" s="853"/>
      <c r="CE60" s="853"/>
      <c r="CF60" s="853"/>
      <c r="CG60" s="854"/>
      <c r="CH60" s="865"/>
      <c r="CI60" s="866"/>
      <c r="CJ60" s="866"/>
      <c r="CK60" s="866"/>
      <c r="CL60" s="867"/>
      <c r="CM60" s="865"/>
      <c r="CN60" s="866"/>
      <c r="CO60" s="866"/>
      <c r="CP60" s="866"/>
      <c r="CQ60" s="867"/>
      <c r="CR60" s="865"/>
      <c r="CS60" s="866"/>
      <c r="CT60" s="866"/>
      <c r="CU60" s="866"/>
      <c r="CV60" s="867"/>
      <c r="CW60" s="865"/>
      <c r="CX60" s="866"/>
      <c r="CY60" s="866"/>
      <c r="CZ60" s="866"/>
      <c r="DA60" s="867"/>
      <c r="DB60" s="865"/>
      <c r="DC60" s="866"/>
      <c r="DD60" s="866"/>
      <c r="DE60" s="866"/>
      <c r="DF60" s="867"/>
      <c r="DG60" s="865"/>
      <c r="DH60" s="866"/>
      <c r="DI60" s="866"/>
      <c r="DJ60" s="866"/>
      <c r="DK60" s="867"/>
      <c r="DL60" s="865"/>
      <c r="DM60" s="866"/>
      <c r="DN60" s="866"/>
      <c r="DO60" s="866"/>
      <c r="DP60" s="867"/>
      <c r="DQ60" s="865"/>
      <c r="DR60" s="866"/>
      <c r="DS60" s="866"/>
      <c r="DT60" s="866"/>
      <c r="DU60" s="867"/>
      <c r="DV60" s="868"/>
      <c r="DW60" s="869"/>
      <c r="DX60" s="869"/>
      <c r="DY60" s="869"/>
      <c r="DZ60" s="870"/>
      <c r="EA60" s="247"/>
    </row>
    <row r="61" spans="1:131" s="248" customFormat="1" ht="26.25" customHeight="1" thickBot="1" x14ac:dyDescent="0.25">
      <c r="A61" s="262">
        <v>34</v>
      </c>
      <c r="B61" s="839"/>
      <c r="C61" s="840"/>
      <c r="D61" s="840"/>
      <c r="E61" s="840"/>
      <c r="F61" s="840"/>
      <c r="G61" s="840"/>
      <c r="H61" s="840"/>
      <c r="I61" s="840"/>
      <c r="J61" s="840"/>
      <c r="K61" s="840"/>
      <c r="L61" s="840"/>
      <c r="M61" s="840"/>
      <c r="N61" s="840"/>
      <c r="O61" s="840"/>
      <c r="P61" s="841"/>
      <c r="Q61" s="917"/>
      <c r="R61" s="918"/>
      <c r="S61" s="918"/>
      <c r="T61" s="918"/>
      <c r="U61" s="918"/>
      <c r="V61" s="918"/>
      <c r="W61" s="918"/>
      <c r="X61" s="918"/>
      <c r="Y61" s="918"/>
      <c r="Z61" s="918"/>
      <c r="AA61" s="918"/>
      <c r="AB61" s="918"/>
      <c r="AC61" s="918"/>
      <c r="AD61" s="918"/>
      <c r="AE61" s="919"/>
      <c r="AF61" s="845"/>
      <c r="AG61" s="846"/>
      <c r="AH61" s="846"/>
      <c r="AI61" s="846"/>
      <c r="AJ61" s="847"/>
      <c r="AK61" s="920"/>
      <c r="AL61" s="918"/>
      <c r="AM61" s="918"/>
      <c r="AN61" s="918"/>
      <c r="AO61" s="918"/>
      <c r="AP61" s="918"/>
      <c r="AQ61" s="918"/>
      <c r="AR61" s="918"/>
      <c r="AS61" s="918"/>
      <c r="AT61" s="918"/>
      <c r="AU61" s="918"/>
      <c r="AV61" s="918"/>
      <c r="AW61" s="918"/>
      <c r="AX61" s="918"/>
      <c r="AY61" s="918"/>
      <c r="AZ61" s="921"/>
      <c r="BA61" s="921"/>
      <c r="BB61" s="921"/>
      <c r="BC61" s="921"/>
      <c r="BD61" s="921"/>
      <c r="BE61" s="912"/>
      <c r="BF61" s="912"/>
      <c r="BG61" s="912"/>
      <c r="BH61" s="912"/>
      <c r="BI61" s="913"/>
      <c r="BJ61" s="253"/>
      <c r="BK61" s="253"/>
      <c r="BL61" s="253"/>
      <c r="BM61" s="253"/>
      <c r="BN61" s="253"/>
      <c r="BO61" s="266"/>
      <c r="BP61" s="266"/>
      <c r="BQ61" s="263">
        <v>55</v>
      </c>
      <c r="BR61" s="264"/>
      <c r="BS61" s="852"/>
      <c r="BT61" s="853"/>
      <c r="BU61" s="853"/>
      <c r="BV61" s="853"/>
      <c r="BW61" s="853"/>
      <c r="BX61" s="853"/>
      <c r="BY61" s="853"/>
      <c r="BZ61" s="853"/>
      <c r="CA61" s="853"/>
      <c r="CB61" s="853"/>
      <c r="CC61" s="853"/>
      <c r="CD61" s="853"/>
      <c r="CE61" s="853"/>
      <c r="CF61" s="853"/>
      <c r="CG61" s="854"/>
      <c r="CH61" s="865"/>
      <c r="CI61" s="866"/>
      <c r="CJ61" s="866"/>
      <c r="CK61" s="866"/>
      <c r="CL61" s="867"/>
      <c r="CM61" s="865"/>
      <c r="CN61" s="866"/>
      <c r="CO61" s="866"/>
      <c r="CP61" s="866"/>
      <c r="CQ61" s="867"/>
      <c r="CR61" s="865"/>
      <c r="CS61" s="866"/>
      <c r="CT61" s="866"/>
      <c r="CU61" s="866"/>
      <c r="CV61" s="867"/>
      <c r="CW61" s="865"/>
      <c r="CX61" s="866"/>
      <c r="CY61" s="866"/>
      <c r="CZ61" s="866"/>
      <c r="DA61" s="867"/>
      <c r="DB61" s="865"/>
      <c r="DC61" s="866"/>
      <c r="DD61" s="866"/>
      <c r="DE61" s="866"/>
      <c r="DF61" s="867"/>
      <c r="DG61" s="865"/>
      <c r="DH61" s="866"/>
      <c r="DI61" s="866"/>
      <c r="DJ61" s="866"/>
      <c r="DK61" s="867"/>
      <c r="DL61" s="865"/>
      <c r="DM61" s="866"/>
      <c r="DN61" s="866"/>
      <c r="DO61" s="866"/>
      <c r="DP61" s="867"/>
      <c r="DQ61" s="865"/>
      <c r="DR61" s="866"/>
      <c r="DS61" s="866"/>
      <c r="DT61" s="866"/>
      <c r="DU61" s="867"/>
      <c r="DV61" s="868"/>
      <c r="DW61" s="869"/>
      <c r="DX61" s="869"/>
      <c r="DY61" s="869"/>
      <c r="DZ61" s="870"/>
      <c r="EA61" s="247"/>
    </row>
    <row r="62" spans="1:131" s="248" customFormat="1" ht="26.25" customHeight="1" x14ac:dyDescent="0.2">
      <c r="A62" s="262">
        <v>35</v>
      </c>
      <c r="B62" s="839"/>
      <c r="C62" s="840"/>
      <c r="D62" s="840"/>
      <c r="E62" s="840"/>
      <c r="F62" s="840"/>
      <c r="G62" s="840"/>
      <c r="H62" s="840"/>
      <c r="I62" s="840"/>
      <c r="J62" s="840"/>
      <c r="K62" s="840"/>
      <c r="L62" s="840"/>
      <c r="M62" s="840"/>
      <c r="N62" s="840"/>
      <c r="O62" s="840"/>
      <c r="P62" s="841"/>
      <c r="Q62" s="917"/>
      <c r="R62" s="918"/>
      <c r="S62" s="918"/>
      <c r="T62" s="918"/>
      <c r="U62" s="918"/>
      <c r="V62" s="918"/>
      <c r="W62" s="918"/>
      <c r="X62" s="918"/>
      <c r="Y62" s="918"/>
      <c r="Z62" s="918"/>
      <c r="AA62" s="918"/>
      <c r="AB62" s="918"/>
      <c r="AC62" s="918"/>
      <c r="AD62" s="918"/>
      <c r="AE62" s="919"/>
      <c r="AF62" s="845"/>
      <c r="AG62" s="846"/>
      <c r="AH62" s="846"/>
      <c r="AI62" s="846"/>
      <c r="AJ62" s="847"/>
      <c r="AK62" s="920"/>
      <c r="AL62" s="918"/>
      <c r="AM62" s="918"/>
      <c r="AN62" s="918"/>
      <c r="AO62" s="918"/>
      <c r="AP62" s="918"/>
      <c r="AQ62" s="918"/>
      <c r="AR62" s="918"/>
      <c r="AS62" s="918"/>
      <c r="AT62" s="918"/>
      <c r="AU62" s="918"/>
      <c r="AV62" s="918"/>
      <c r="AW62" s="918"/>
      <c r="AX62" s="918"/>
      <c r="AY62" s="918"/>
      <c r="AZ62" s="921"/>
      <c r="BA62" s="921"/>
      <c r="BB62" s="921"/>
      <c r="BC62" s="921"/>
      <c r="BD62" s="921"/>
      <c r="BE62" s="912"/>
      <c r="BF62" s="912"/>
      <c r="BG62" s="912"/>
      <c r="BH62" s="912"/>
      <c r="BI62" s="913"/>
      <c r="BJ62" s="929" t="s">
        <v>405</v>
      </c>
      <c r="BK62" s="890"/>
      <c r="BL62" s="890"/>
      <c r="BM62" s="890"/>
      <c r="BN62" s="891"/>
      <c r="BO62" s="266"/>
      <c r="BP62" s="266"/>
      <c r="BQ62" s="263">
        <v>56</v>
      </c>
      <c r="BR62" s="264"/>
      <c r="BS62" s="852"/>
      <c r="BT62" s="853"/>
      <c r="BU62" s="853"/>
      <c r="BV62" s="853"/>
      <c r="BW62" s="853"/>
      <c r="BX62" s="853"/>
      <c r="BY62" s="853"/>
      <c r="BZ62" s="853"/>
      <c r="CA62" s="853"/>
      <c r="CB62" s="853"/>
      <c r="CC62" s="853"/>
      <c r="CD62" s="853"/>
      <c r="CE62" s="853"/>
      <c r="CF62" s="853"/>
      <c r="CG62" s="854"/>
      <c r="CH62" s="865"/>
      <c r="CI62" s="866"/>
      <c r="CJ62" s="866"/>
      <c r="CK62" s="866"/>
      <c r="CL62" s="867"/>
      <c r="CM62" s="865"/>
      <c r="CN62" s="866"/>
      <c r="CO62" s="866"/>
      <c r="CP62" s="866"/>
      <c r="CQ62" s="867"/>
      <c r="CR62" s="865"/>
      <c r="CS62" s="866"/>
      <c r="CT62" s="866"/>
      <c r="CU62" s="866"/>
      <c r="CV62" s="867"/>
      <c r="CW62" s="865"/>
      <c r="CX62" s="866"/>
      <c r="CY62" s="866"/>
      <c r="CZ62" s="866"/>
      <c r="DA62" s="867"/>
      <c r="DB62" s="865"/>
      <c r="DC62" s="866"/>
      <c r="DD62" s="866"/>
      <c r="DE62" s="866"/>
      <c r="DF62" s="867"/>
      <c r="DG62" s="865"/>
      <c r="DH62" s="866"/>
      <c r="DI62" s="866"/>
      <c r="DJ62" s="866"/>
      <c r="DK62" s="867"/>
      <c r="DL62" s="865"/>
      <c r="DM62" s="866"/>
      <c r="DN62" s="866"/>
      <c r="DO62" s="866"/>
      <c r="DP62" s="867"/>
      <c r="DQ62" s="865"/>
      <c r="DR62" s="866"/>
      <c r="DS62" s="866"/>
      <c r="DT62" s="866"/>
      <c r="DU62" s="867"/>
      <c r="DV62" s="868"/>
      <c r="DW62" s="869"/>
      <c r="DX62" s="869"/>
      <c r="DY62" s="869"/>
      <c r="DZ62" s="870"/>
      <c r="EA62" s="247"/>
    </row>
    <row r="63" spans="1:131" s="248" customFormat="1" ht="26.25" customHeight="1" thickBot="1" x14ac:dyDescent="0.25">
      <c r="A63" s="265" t="s">
        <v>386</v>
      </c>
      <c r="B63" s="874" t="s">
        <v>406</v>
      </c>
      <c r="C63" s="875"/>
      <c r="D63" s="875"/>
      <c r="E63" s="875"/>
      <c r="F63" s="875"/>
      <c r="G63" s="875"/>
      <c r="H63" s="875"/>
      <c r="I63" s="875"/>
      <c r="J63" s="875"/>
      <c r="K63" s="875"/>
      <c r="L63" s="875"/>
      <c r="M63" s="875"/>
      <c r="N63" s="875"/>
      <c r="O63" s="875"/>
      <c r="P63" s="876"/>
      <c r="Q63" s="922"/>
      <c r="R63" s="923"/>
      <c r="S63" s="923"/>
      <c r="T63" s="923"/>
      <c r="U63" s="923"/>
      <c r="V63" s="923"/>
      <c r="W63" s="923"/>
      <c r="X63" s="923"/>
      <c r="Y63" s="923"/>
      <c r="Z63" s="923"/>
      <c r="AA63" s="923"/>
      <c r="AB63" s="923"/>
      <c r="AC63" s="923"/>
      <c r="AD63" s="923"/>
      <c r="AE63" s="924"/>
      <c r="AF63" s="925">
        <v>379</v>
      </c>
      <c r="AG63" s="926"/>
      <c r="AH63" s="926"/>
      <c r="AI63" s="926"/>
      <c r="AJ63" s="927"/>
      <c r="AK63" s="928"/>
      <c r="AL63" s="923"/>
      <c r="AM63" s="923"/>
      <c r="AN63" s="923"/>
      <c r="AO63" s="923"/>
      <c r="AP63" s="926">
        <v>2259</v>
      </c>
      <c r="AQ63" s="926"/>
      <c r="AR63" s="926"/>
      <c r="AS63" s="926"/>
      <c r="AT63" s="926"/>
      <c r="AU63" s="926">
        <v>1167</v>
      </c>
      <c r="AV63" s="926"/>
      <c r="AW63" s="926"/>
      <c r="AX63" s="926"/>
      <c r="AY63" s="926"/>
      <c r="AZ63" s="930"/>
      <c r="BA63" s="930"/>
      <c r="BB63" s="930"/>
      <c r="BC63" s="930"/>
      <c r="BD63" s="930"/>
      <c r="BE63" s="931"/>
      <c r="BF63" s="931"/>
      <c r="BG63" s="931"/>
      <c r="BH63" s="931"/>
      <c r="BI63" s="932"/>
      <c r="BJ63" s="933" t="s">
        <v>407</v>
      </c>
      <c r="BK63" s="934"/>
      <c r="BL63" s="934"/>
      <c r="BM63" s="934"/>
      <c r="BN63" s="935"/>
      <c r="BO63" s="266"/>
      <c r="BP63" s="266"/>
      <c r="BQ63" s="263">
        <v>57</v>
      </c>
      <c r="BR63" s="264"/>
      <c r="BS63" s="852"/>
      <c r="BT63" s="853"/>
      <c r="BU63" s="853"/>
      <c r="BV63" s="853"/>
      <c r="BW63" s="853"/>
      <c r="BX63" s="853"/>
      <c r="BY63" s="853"/>
      <c r="BZ63" s="853"/>
      <c r="CA63" s="853"/>
      <c r="CB63" s="853"/>
      <c r="CC63" s="853"/>
      <c r="CD63" s="853"/>
      <c r="CE63" s="853"/>
      <c r="CF63" s="853"/>
      <c r="CG63" s="854"/>
      <c r="CH63" s="865"/>
      <c r="CI63" s="866"/>
      <c r="CJ63" s="866"/>
      <c r="CK63" s="866"/>
      <c r="CL63" s="867"/>
      <c r="CM63" s="865"/>
      <c r="CN63" s="866"/>
      <c r="CO63" s="866"/>
      <c r="CP63" s="866"/>
      <c r="CQ63" s="867"/>
      <c r="CR63" s="865"/>
      <c r="CS63" s="866"/>
      <c r="CT63" s="866"/>
      <c r="CU63" s="866"/>
      <c r="CV63" s="867"/>
      <c r="CW63" s="865"/>
      <c r="CX63" s="866"/>
      <c r="CY63" s="866"/>
      <c r="CZ63" s="866"/>
      <c r="DA63" s="867"/>
      <c r="DB63" s="865"/>
      <c r="DC63" s="866"/>
      <c r="DD63" s="866"/>
      <c r="DE63" s="866"/>
      <c r="DF63" s="867"/>
      <c r="DG63" s="865"/>
      <c r="DH63" s="866"/>
      <c r="DI63" s="866"/>
      <c r="DJ63" s="866"/>
      <c r="DK63" s="867"/>
      <c r="DL63" s="865"/>
      <c r="DM63" s="866"/>
      <c r="DN63" s="866"/>
      <c r="DO63" s="866"/>
      <c r="DP63" s="867"/>
      <c r="DQ63" s="865"/>
      <c r="DR63" s="866"/>
      <c r="DS63" s="866"/>
      <c r="DT63" s="866"/>
      <c r="DU63" s="867"/>
      <c r="DV63" s="868"/>
      <c r="DW63" s="869"/>
      <c r="DX63" s="869"/>
      <c r="DY63" s="869"/>
      <c r="DZ63" s="870"/>
      <c r="EA63" s="247"/>
    </row>
    <row r="64" spans="1:131" s="248" customFormat="1" ht="26.25" customHeight="1" x14ac:dyDescent="0.2">
      <c r="A64" s="266"/>
      <c r="B64" s="266"/>
      <c r="C64" s="266"/>
      <c r="D64" s="266"/>
      <c r="E64" s="266"/>
      <c r="F64" s="266"/>
      <c r="G64" s="266"/>
      <c r="H64" s="266"/>
      <c r="I64" s="266"/>
      <c r="J64" s="266"/>
      <c r="K64" s="266"/>
      <c r="L64" s="266"/>
      <c r="M64" s="266"/>
      <c r="N64" s="266"/>
      <c r="O64" s="266"/>
      <c r="P64" s="266"/>
      <c r="Q64" s="266"/>
      <c r="R64" s="266"/>
      <c r="S64" s="266"/>
      <c r="T64" s="266"/>
      <c r="U64" s="266"/>
      <c r="V64" s="266"/>
      <c r="W64" s="266"/>
      <c r="X64" s="266"/>
      <c r="Y64" s="266"/>
      <c r="Z64" s="266"/>
      <c r="AA64" s="266"/>
      <c r="AB64" s="266"/>
      <c r="AC64" s="266"/>
      <c r="AD64" s="266"/>
      <c r="AE64" s="266"/>
      <c r="AF64" s="266"/>
      <c r="AG64" s="266"/>
      <c r="AH64" s="266"/>
      <c r="AI64" s="266"/>
      <c r="AJ64" s="266"/>
      <c r="AK64" s="266"/>
      <c r="AL64" s="266"/>
      <c r="AM64" s="266"/>
      <c r="AN64" s="266"/>
      <c r="AO64" s="266"/>
      <c r="AP64" s="266"/>
      <c r="AQ64" s="266"/>
      <c r="AR64" s="266"/>
      <c r="AS64" s="266"/>
      <c r="AT64" s="266"/>
      <c r="AU64" s="266"/>
      <c r="AV64" s="266"/>
      <c r="AW64" s="266"/>
      <c r="AX64" s="266"/>
      <c r="AY64" s="266"/>
      <c r="AZ64" s="266"/>
      <c r="BA64" s="266"/>
      <c r="BB64" s="266"/>
      <c r="BC64" s="266"/>
      <c r="BD64" s="266"/>
      <c r="BE64" s="266"/>
      <c r="BF64" s="266"/>
      <c r="BG64" s="266"/>
      <c r="BH64" s="266"/>
      <c r="BI64" s="266"/>
      <c r="BJ64" s="266"/>
      <c r="BK64" s="266"/>
      <c r="BL64" s="266"/>
      <c r="BM64" s="266"/>
      <c r="BN64" s="266"/>
      <c r="BO64" s="266"/>
      <c r="BP64" s="266"/>
      <c r="BQ64" s="263">
        <v>58</v>
      </c>
      <c r="BR64" s="264"/>
      <c r="BS64" s="852"/>
      <c r="BT64" s="853"/>
      <c r="BU64" s="853"/>
      <c r="BV64" s="853"/>
      <c r="BW64" s="853"/>
      <c r="BX64" s="853"/>
      <c r="BY64" s="853"/>
      <c r="BZ64" s="853"/>
      <c r="CA64" s="853"/>
      <c r="CB64" s="853"/>
      <c r="CC64" s="853"/>
      <c r="CD64" s="853"/>
      <c r="CE64" s="853"/>
      <c r="CF64" s="853"/>
      <c r="CG64" s="854"/>
      <c r="CH64" s="865"/>
      <c r="CI64" s="866"/>
      <c r="CJ64" s="866"/>
      <c r="CK64" s="866"/>
      <c r="CL64" s="867"/>
      <c r="CM64" s="865"/>
      <c r="CN64" s="866"/>
      <c r="CO64" s="866"/>
      <c r="CP64" s="866"/>
      <c r="CQ64" s="867"/>
      <c r="CR64" s="865"/>
      <c r="CS64" s="866"/>
      <c r="CT64" s="866"/>
      <c r="CU64" s="866"/>
      <c r="CV64" s="867"/>
      <c r="CW64" s="865"/>
      <c r="CX64" s="866"/>
      <c r="CY64" s="866"/>
      <c r="CZ64" s="866"/>
      <c r="DA64" s="867"/>
      <c r="DB64" s="865"/>
      <c r="DC64" s="866"/>
      <c r="DD64" s="866"/>
      <c r="DE64" s="866"/>
      <c r="DF64" s="867"/>
      <c r="DG64" s="865"/>
      <c r="DH64" s="866"/>
      <c r="DI64" s="866"/>
      <c r="DJ64" s="866"/>
      <c r="DK64" s="867"/>
      <c r="DL64" s="865"/>
      <c r="DM64" s="866"/>
      <c r="DN64" s="866"/>
      <c r="DO64" s="866"/>
      <c r="DP64" s="867"/>
      <c r="DQ64" s="865"/>
      <c r="DR64" s="866"/>
      <c r="DS64" s="866"/>
      <c r="DT64" s="866"/>
      <c r="DU64" s="867"/>
      <c r="DV64" s="868"/>
      <c r="DW64" s="869"/>
      <c r="DX64" s="869"/>
      <c r="DY64" s="869"/>
      <c r="DZ64" s="870"/>
      <c r="EA64" s="247"/>
    </row>
    <row r="65" spans="1:131" s="248" customFormat="1" ht="26.25" customHeight="1" thickBot="1" x14ac:dyDescent="0.25">
      <c r="A65" s="253" t="s">
        <v>408</v>
      </c>
      <c r="B65" s="253"/>
      <c r="C65" s="253"/>
      <c r="D65" s="253"/>
      <c r="E65" s="253"/>
      <c r="F65" s="253"/>
      <c r="G65" s="253"/>
      <c r="H65" s="253"/>
      <c r="I65" s="253"/>
      <c r="J65" s="253"/>
      <c r="K65" s="253"/>
      <c r="L65" s="253"/>
      <c r="M65" s="253"/>
      <c r="N65" s="253"/>
      <c r="O65" s="253"/>
      <c r="P65" s="253"/>
      <c r="Q65" s="253"/>
      <c r="R65" s="253"/>
      <c r="S65" s="253"/>
      <c r="T65" s="253"/>
      <c r="U65" s="253"/>
      <c r="V65" s="253"/>
      <c r="W65" s="253"/>
      <c r="X65" s="253"/>
      <c r="Y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66"/>
      <c r="BF65" s="266"/>
      <c r="BG65" s="266"/>
      <c r="BH65" s="266"/>
      <c r="BI65" s="266"/>
      <c r="BJ65" s="266"/>
      <c r="BK65" s="266"/>
      <c r="BL65" s="266"/>
      <c r="BM65" s="266"/>
      <c r="BN65" s="266"/>
      <c r="BO65" s="266"/>
      <c r="BP65" s="266"/>
      <c r="BQ65" s="263">
        <v>59</v>
      </c>
      <c r="BR65" s="264"/>
      <c r="BS65" s="852"/>
      <c r="BT65" s="853"/>
      <c r="BU65" s="853"/>
      <c r="BV65" s="853"/>
      <c r="BW65" s="853"/>
      <c r="BX65" s="853"/>
      <c r="BY65" s="853"/>
      <c r="BZ65" s="853"/>
      <c r="CA65" s="853"/>
      <c r="CB65" s="853"/>
      <c r="CC65" s="853"/>
      <c r="CD65" s="853"/>
      <c r="CE65" s="853"/>
      <c r="CF65" s="853"/>
      <c r="CG65" s="854"/>
      <c r="CH65" s="865"/>
      <c r="CI65" s="866"/>
      <c r="CJ65" s="866"/>
      <c r="CK65" s="866"/>
      <c r="CL65" s="867"/>
      <c r="CM65" s="865"/>
      <c r="CN65" s="866"/>
      <c r="CO65" s="866"/>
      <c r="CP65" s="866"/>
      <c r="CQ65" s="867"/>
      <c r="CR65" s="865"/>
      <c r="CS65" s="866"/>
      <c r="CT65" s="866"/>
      <c r="CU65" s="866"/>
      <c r="CV65" s="867"/>
      <c r="CW65" s="865"/>
      <c r="CX65" s="866"/>
      <c r="CY65" s="866"/>
      <c r="CZ65" s="866"/>
      <c r="DA65" s="867"/>
      <c r="DB65" s="865"/>
      <c r="DC65" s="866"/>
      <c r="DD65" s="866"/>
      <c r="DE65" s="866"/>
      <c r="DF65" s="867"/>
      <c r="DG65" s="865"/>
      <c r="DH65" s="866"/>
      <c r="DI65" s="866"/>
      <c r="DJ65" s="866"/>
      <c r="DK65" s="867"/>
      <c r="DL65" s="865"/>
      <c r="DM65" s="866"/>
      <c r="DN65" s="866"/>
      <c r="DO65" s="866"/>
      <c r="DP65" s="867"/>
      <c r="DQ65" s="865"/>
      <c r="DR65" s="866"/>
      <c r="DS65" s="866"/>
      <c r="DT65" s="866"/>
      <c r="DU65" s="867"/>
      <c r="DV65" s="868"/>
      <c r="DW65" s="869"/>
      <c r="DX65" s="869"/>
      <c r="DY65" s="869"/>
      <c r="DZ65" s="870"/>
      <c r="EA65" s="247"/>
    </row>
    <row r="66" spans="1:131" s="248" customFormat="1" ht="26.25" customHeight="1" x14ac:dyDescent="0.2">
      <c r="A66" s="824" t="s">
        <v>409</v>
      </c>
      <c r="B66" s="825"/>
      <c r="C66" s="825"/>
      <c r="D66" s="825"/>
      <c r="E66" s="825"/>
      <c r="F66" s="825"/>
      <c r="G66" s="825"/>
      <c r="H66" s="825"/>
      <c r="I66" s="825"/>
      <c r="J66" s="825"/>
      <c r="K66" s="825"/>
      <c r="L66" s="825"/>
      <c r="M66" s="825"/>
      <c r="N66" s="825"/>
      <c r="O66" s="825"/>
      <c r="P66" s="826"/>
      <c r="Q66" s="801" t="s">
        <v>410</v>
      </c>
      <c r="R66" s="802"/>
      <c r="S66" s="802"/>
      <c r="T66" s="802"/>
      <c r="U66" s="803"/>
      <c r="V66" s="801" t="s">
        <v>411</v>
      </c>
      <c r="W66" s="802"/>
      <c r="X66" s="802"/>
      <c r="Y66" s="802"/>
      <c r="Z66" s="803"/>
      <c r="AA66" s="801" t="s">
        <v>412</v>
      </c>
      <c r="AB66" s="802"/>
      <c r="AC66" s="802"/>
      <c r="AD66" s="802"/>
      <c r="AE66" s="803"/>
      <c r="AF66" s="936" t="s">
        <v>413</v>
      </c>
      <c r="AG66" s="897"/>
      <c r="AH66" s="897"/>
      <c r="AI66" s="897"/>
      <c r="AJ66" s="937"/>
      <c r="AK66" s="801" t="s">
        <v>394</v>
      </c>
      <c r="AL66" s="825"/>
      <c r="AM66" s="825"/>
      <c r="AN66" s="825"/>
      <c r="AO66" s="826"/>
      <c r="AP66" s="801" t="s">
        <v>414</v>
      </c>
      <c r="AQ66" s="802"/>
      <c r="AR66" s="802"/>
      <c r="AS66" s="802"/>
      <c r="AT66" s="803"/>
      <c r="AU66" s="801" t="s">
        <v>415</v>
      </c>
      <c r="AV66" s="802"/>
      <c r="AW66" s="802"/>
      <c r="AX66" s="802"/>
      <c r="AY66" s="803"/>
      <c r="AZ66" s="801" t="s">
        <v>374</v>
      </c>
      <c r="BA66" s="802"/>
      <c r="BB66" s="802"/>
      <c r="BC66" s="802"/>
      <c r="BD66" s="813"/>
      <c r="BE66" s="266"/>
      <c r="BF66" s="266"/>
      <c r="BG66" s="266"/>
      <c r="BH66" s="266"/>
      <c r="BI66" s="266"/>
      <c r="BJ66" s="266"/>
      <c r="BK66" s="266"/>
      <c r="BL66" s="266"/>
      <c r="BM66" s="266"/>
      <c r="BN66" s="266"/>
      <c r="BO66" s="266"/>
      <c r="BP66" s="266"/>
      <c r="BQ66" s="263">
        <v>60</v>
      </c>
      <c r="BR66" s="268"/>
      <c r="BS66" s="947"/>
      <c r="BT66" s="948"/>
      <c r="BU66" s="948"/>
      <c r="BV66" s="948"/>
      <c r="BW66" s="948"/>
      <c r="BX66" s="948"/>
      <c r="BY66" s="948"/>
      <c r="BZ66" s="948"/>
      <c r="CA66" s="948"/>
      <c r="CB66" s="948"/>
      <c r="CC66" s="948"/>
      <c r="CD66" s="948"/>
      <c r="CE66" s="948"/>
      <c r="CF66" s="948"/>
      <c r="CG66" s="949"/>
      <c r="CH66" s="944"/>
      <c r="CI66" s="945"/>
      <c r="CJ66" s="945"/>
      <c r="CK66" s="945"/>
      <c r="CL66" s="946"/>
      <c r="CM66" s="944"/>
      <c r="CN66" s="945"/>
      <c r="CO66" s="945"/>
      <c r="CP66" s="945"/>
      <c r="CQ66" s="946"/>
      <c r="CR66" s="944"/>
      <c r="CS66" s="945"/>
      <c r="CT66" s="945"/>
      <c r="CU66" s="945"/>
      <c r="CV66" s="946"/>
      <c r="CW66" s="944"/>
      <c r="CX66" s="945"/>
      <c r="CY66" s="945"/>
      <c r="CZ66" s="945"/>
      <c r="DA66" s="946"/>
      <c r="DB66" s="944"/>
      <c r="DC66" s="945"/>
      <c r="DD66" s="945"/>
      <c r="DE66" s="945"/>
      <c r="DF66" s="946"/>
      <c r="DG66" s="944"/>
      <c r="DH66" s="945"/>
      <c r="DI66" s="945"/>
      <c r="DJ66" s="945"/>
      <c r="DK66" s="946"/>
      <c r="DL66" s="944"/>
      <c r="DM66" s="945"/>
      <c r="DN66" s="945"/>
      <c r="DO66" s="945"/>
      <c r="DP66" s="946"/>
      <c r="DQ66" s="944"/>
      <c r="DR66" s="945"/>
      <c r="DS66" s="945"/>
      <c r="DT66" s="945"/>
      <c r="DU66" s="946"/>
      <c r="DV66" s="941"/>
      <c r="DW66" s="942"/>
      <c r="DX66" s="942"/>
      <c r="DY66" s="942"/>
      <c r="DZ66" s="943"/>
      <c r="EA66" s="247"/>
    </row>
    <row r="67" spans="1:131" s="248" customFormat="1" ht="26.25" customHeight="1" thickBot="1" x14ac:dyDescent="0.25">
      <c r="A67" s="827"/>
      <c r="B67" s="828"/>
      <c r="C67" s="828"/>
      <c r="D67" s="828"/>
      <c r="E67" s="828"/>
      <c r="F67" s="828"/>
      <c r="G67" s="828"/>
      <c r="H67" s="828"/>
      <c r="I67" s="828"/>
      <c r="J67" s="828"/>
      <c r="K67" s="828"/>
      <c r="L67" s="828"/>
      <c r="M67" s="828"/>
      <c r="N67" s="828"/>
      <c r="O67" s="828"/>
      <c r="P67" s="829"/>
      <c r="Q67" s="804"/>
      <c r="R67" s="805"/>
      <c r="S67" s="805"/>
      <c r="T67" s="805"/>
      <c r="U67" s="806"/>
      <c r="V67" s="804"/>
      <c r="W67" s="805"/>
      <c r="X67" s="805"/>
      <c r="Y67" s="805"/>
      <c r="Z67" s="806"/>
      <c r="AA67" s="804"/>
      <c r="AB67" s="805"/>
      <c r="AC67" s="805"/>
      <c r="AD67" s="805"/>
      <c r="AE67" s="806"/>
      <c r="AF67" s="938"/>
      <c r="AG67" s="900"/>
      <c r="AH67" s="900"/>
      <c r="AI67" s="900"/>
      <c r="AJ67" s="939"/>
      <c r="AK67" s="940"/>
      <c r="AL67" s="828"/>
      <c r="AM67" s="828"/>
      <c r="AN67" s="828"/>
      <c r="AO67" s="829"/>
      <c r="AP67" s="804"/>
      <c r="AQ67" s="805"/>
      <c r="AR67" s="805"/>
      <c r="AS67" s="805"/>
      <c r="AT67" s="806"/>
      <c r="AU67" s="804"/>
      <c r="AV67" s="805"/>
      <c r="AW67" s="805"/>
      <c r="AX67" s="805"/>
      <c r="AY67" s="806"/>
      <c r="AZ67" s="804"/>
      <c r="BA67" s="805"/>
      <c r="BB67" s="805"/>
      <c r="BC67" s="805"/>
      <c r="BD67" s="814"/>
      <c r="BE67" s="266"/>
      <c r="BF67" s="266"/>
      <c r="BG67" s="266"/>
      <c r="BH67" s="266"/>
      <c r="BI67" s="266"/>
      <c r="BJ67" s="266"/>
      <c r="BK67" s="266"/>
      <c r="BL67" s="266"/>
      <c r="BM67" s="266"/>
      <c r="BN67" s="266"/>
      <c r="BO67" s="266"/>
      <c r="BP67" s="266"/>
      <c r="BQ67" s="263">
        <v>61</v>
      </c>
      <c r="BR67" s="268"/>
      <c r="BS67" s="947"/>
      <c r="BT67" s="948"/>
      <c r="BU67" s="948"/>
      <c r="BV67" s="948"/>
      <c r="BW67" s="948"/>
      <c r="BX67" s="948"/>
      <c r="BY67" s="948"/>
      <c r="BZ67" s="948"/>
      <c r="CA67" s="948"/>
      <c r="CB67" s="948"/>
      <c r="CC67" s="948"/>
      <c r="CD67" s="948"/>
      <c r="CE67" s="948"/>
      <c r="CF67" s="948"/>
      <c r="CG67" s="949"/>
      <c r="CH67" s="944"/>
      <c r="CI67" s="945"/>
      <c r="CJ67" s="945"/>
      <c r="CK67" s="945"/>
      <c r="CL67" s="946"/>
      <c r="CM67" s="944"/>
      <c r="CN67" s="945"/>
      <c r="CO67" s="945"/>
      <c r="CP67" s="945"/>
      <c r="CQ67" s="946"/>
      <c r="CR67" s="944"/>
      <c r="CS67" s="945"/>
      <c r="CT67" s="945"/>
      <c r="CU67" s="945"/>
      <c r="CV67" s="946"/>
      <c r="CW67" s="944"/>
      <c r="CX67" s="945"/>
      <c r="CY67" s="945"/>
      <c r="CZ67" s="945"/>
      <c r="DA67" s="946"/>
      <c r="DB67" s="944"/>
      <c r="DC67" s="945"/>
      <c r="DD67" s="945"/>
      <c r="DE67" s="945"/>
      <c r="DF67" s="946"/>
      <c r="DG67" s="944"/>
      <c r="DH67" s="945"/>
      <c r="DI67" s="945"/>
      <c r="DJ67" s="945"/>
      <c r="DK67" s="946"/>
      <c r="DL67" s="944"/>
      <c r="DM67" s="945"/>
      <c r="DN67" s="945"/>
      <c r="DO67" s="945"/>
      <c r="DP67" s="946"/>
      <c r="DQ67" s="944"/>
      <c r="DR67" s="945"/>
      <c r="DS67" s="945"/>
      <c r="DT67" s="945"/>
      <c r="DU67" s="946"/>
      <c r="DV67" s="941"/>
      <c r="DW67" s="942"/>
      <c r="DX67" s="942"/>
      <c r="DY67" s="942"/>
      <c r="DZ67" s="943"/>
      <c r="EA67" s="247"/>
    </row>
    <row r="68" spans="1:131" s="248" customFormat="1" ht="26.25" customHeight="1" thickTop="1" x14ac:dyDescent="0.2">
      <c r="A68" s="259">
        <v>1</v>
      </c>
      <c r="B68" s="953" t="s">
        <v>576</v>
      </c>
      <c r="C68" s="954"/>
      <c r="D68" s="954"/>
      <c r="E68" s="954"/>
      <c r="F68" s="954"/>
      <c r="G68" s="954"/>
      <c r="H68" s="954"/>
      <c r="I68" s="954"/>
      <c r="J68" s="954"/>
      <c r="K68" s="954"/>
      <c r="L68" s="954"/>
      <c r="M68" s="954"/>
      <c r="N68" s="954"/>
      <c r="O68" s="954"/>
      <c r="P68" s="955"/>
      <c r="Q68" s="956">
        <v>101</v>
      </c>
      <c r="R68" s="950"/>
      <c r="S68" s="950"/>
      <c r="T68" s="950"/>
      <c r="U68" s="950"/>
      <c r="V68" s="950">
        <v>39</v>
      </c>
      <c r="W68" s="950"/>
      <c r="X68" s="950"/>
      <c r="Y68" s="950"/>
      <c r="Z68" s="950"/>
      <c r="AA68" s="950">
        <v>61</v>
      </c>
      <c r="AB68" s="950"/>
      <c r="AC68" s="950"/>
      <c r="AD68" s="950"/>
      <c r="AE68" s="950"/>
      <c r="AF68" s="950">
        <v>61</v>
      </c>
      <c r="AG68" s="950"/>
      <c r="AH68" s="950"/>
      <c r="AI68" s="950"/>
      <c r="AJ68" s="950"/>
      <c r="AK68" s="950" t="s">
        <v>509</v>
      </c>
      <c r="AL68" s="950"/>
      <c r="AM68" s="950"/>
      <c r="AN68" s="950"/>
      <c r="AO68" s="950"/>
      <c r="AP68" s="950" t="s">
        <v>509</v>
      </c>
      <c r="AQ68" s="950"/>
      <c r="AR68" s="950"/>
      <c r="AS68" s="950"/>
      <c r="AT68" s="950"/>
      <c r="AU68" s="950" t="s">
        <v>509</v>
      </c>
      <c r="AV68" s="950"/>
      <c r="AW68" s="950"/>
      <c r="AX68" s="950"/>
      <c r="AY68" s="950"/>
      <c r="AZ68" s="951"/>
      <c r="BA68" s="951"/>
      <c r="BB68" s="951"/>
      <c r="BC68" s="951"/>
      <c r="BD68" s="952"/>
      <c r="BE68" s="266"/>
      <c r="BF68" s="266"/>
      <c r="BG68" s="266"/>
      <c r="BH68" s="266"/>
      <c r="BI68" s="266"/>
      <c r="BJ68" s="266"/>
      <c r="BK68" s="266"/>
      <c r="BL68" s="266"/>
      <c r="BM68" s="266"/>
      <c r="BN68" s="266"/>
      <c r="BO68" s="266"/>
      <c r="BP68" s="266"/>
      <c r="BQ68" s="263">
        <v>62</v>
      </c>
      <c r="BR68" s="268"/>
      <c r="BS68" s="947"/>
      <c r="BT68" s="948"/>
      <c r="BU68" s="948"/>
      <c r="BV68" s="948"/>
      <c r="BW68" s="948"/>
      <c r="BX68" s="948"/>
      <c r="BY68" s="948"/>
      <c r="BZ68" s="948"/>
      <c r="CA68" s="948"/>
      <c r="CB68" s="948"/>
      <c r="CC68" s="948"/>
      <c r="CD68" s="948"/>
      <c r="CE68" s="948"/>
      <c r="CF68" s="948"/>
      <c r="CG68" s="949"/>
      <c r="CH68" s="944"/>
      <c r="CI68" s="945"/>
      <c r="CJ68" s="945"/>
      <c r="CK68" s="945"/>
      <c r="CL68" s="946"/>
      <c r="CM68" s="944"/>
      <c r="CN68" s="945"/>
      <c r="CO68" s="945"/>
      <c r="CP68" s="945"/>
      <c r="CQ68" s="946"/>
      <c r="CR68" s="944"/>
      <c r="CS68" s="945"/>
      <c r="CT68" s="945"/>
      <c r="CU68" s="945"/>
      <c r="CV68" s="946"/>
      <c r="CW68" s="944"/>
      <c r="CX68" s="945"/>
      <c r="CY68" s="945"/>
      <c r="CZ68" s="945"/>
      <c r="DA68" s="946"/>
      <c r="DB68" s="944"/>
      <c r="DC68" s="945"/>
      <c r="DD68" s="945"/>
      <c r="DE68" s="945"/>
      <c r="DF68" s="946"/>
      <c r="DG68" s="944"/>
      <c r="DH68" s="945"/>
      <c r="DI68" s="945"/>
      <c r="DJ68" s="945"/>
      <c r="DK68" s="946"/>
      <c r="DL68" s="944"/>
      <c r="DM68" s="945"/>
      <c r="DN68" s="945"/>
      <c r="DO68" s="945"/>
      <c r="DP68" s="946"/>
      <c r="DQ68" s="944"/>
      <c r="DR68" s="945"/>
      <c r="DS68" s="945"/>
      <c r="DT68" s="945"/>
      <c r="DU68" s="946"/>
      <c r="DV68" s="941"/>
      <c r="DW68" s="942"/>
      <c r="DX68" s="942"/>
      <c r="DY68" s="942"/>
      <c r="DZ68" s="943"/>
      <c r="EA68" s="247"/>
    </row>
    <row r="69" spans="1:131" s="248" customFormat="1" ht="26.25" customHeight="1" x14ac:dyDescent="0.2">
      <c r="A69" s="262">
        <v>2</v>
      </c>
      <c r="B69" s="957" t="s">
        <v>577</v>
      </c>
      <c r="C69" s="958"/>
      <c r="D69" s="958"/>
      <c r="E69" s="958"/>
      <c r="F69" s="958"/>
      <c r="G69" s="958"/>
      <c r="H69" s="958"/>
      <c r="I69" s="958"/>
      <c r="J69" s="958"/>
      <c r="K69" s="958"/>
      <c r="L69" s="958"/>
      <c r="M69" s="958"/>
      <c r="N69" s="958"/>
      <c r="O69" s="958"/>
      <c r="P69" s="959"/>
      <c r="Q69" s="960">
        <v>60</v>
      </c>
      <c r="R69" s="915"/>
      <c r="S69" s="915"/>
      <c r="T69" s="915"/>
      <c r="U69" s="915"/>
      <c r="V69" s="915">
        <v>19</v>
      </c>
      <c r="W69" s="915"/>
      <c r="X69" s="915"/>
      <c r="Y69" s="915"/>
      <c r="Z69" s="915"/>
      <c r="AA69" s="915">
        <v>42</v>
      </c>
      <c r="AB69" s="915"/>
      <c r="AC69" s="915"/>
      <c r="AD69" s="915"/>
      <c r="AE69" s="915"/>
      <c r="AF69" s="915">
        <v>42</v>
      </c>
      <c r="AG69" s="915"/>
      <c r="AH69" s="915"/>
      <c r="AI69" s="915"/>
      <c r="AJ69" s="915"/>
      <c r="AK69" s="915" t="s">
        <v>509</v>
      </c>
      <c r="AL69" s="915"/>
      <c r="AM69" s="915"/>
      <c r="AN69" s="915"/>
      <c r="AO69" s="915"/>
      <c r="AP69" s="915" t="s">
        <v>509</v>
      </c>
      <c r="AQ69" s="915"/>
      <c r="AR69" s="915"/>
      <c r="AS69" s="915"/>
      <c r="AT69" s="915"/>
      <c r="AU69" s="915" t="s">
        <v>509</v>
      </c>
      <c r="AV69" s="915"/>
      <c r="AW69" s="915"/>
      <c r="AX69" s="915"/>
      <c r="AY69" s="915"/>
      <c r="AZ69" s="961"/>
      <c r="BA69" s="961"/>
      <c r="BB69" s="961"/>
      <c r="BC69" s="961"/>
      <c r="BD69" s="962"/>
      <c r="BE69" s="266"/>
      <c r="BF69" s="266"/>
      <c r="BG69" s="266"/>
      <c r="BH69" s="266"/>
      <c r="BI69" s="266"/>
      <c r="BJ69" s="266"/>
      <c r="BK69" s="266"/>
      <c r="BL69" s="266"/>
      <c r="BM69" s="266"/>
      <c r="BN69" s="266"/>
      <c r="BO69" s="266"/>
      <c r="BP69" s="266"/>
      <c r="BQ69" s="263">
        <v>63</v>
      </c>
      <c r="BR69" s="268"/>
      <c r="BS69" s="947"/>
      <c r="BT69" s="948"/>
      <c r="BU69" s="948"/>
      <c r="BV69" s="948"/>
      <c r="BW69" s="948"/>
      <c r="BX69" s="948"/>
      <c r="BY69" s="948"/>
      <c r="BZ69" s="948"/>
      <c r="CA69" s="948"/>
      <c r="CB69" s="948"/>
      <c r="CC69" s="948"/>
      <c r="CD69" s="948"/>
      <c r="CE69" s="948"/>
      <c r="CF69" s="948"/>
      <c r="CG69" s="949"/>
      <c r="CH69" s="944"/>
      <c r="CI69" s="945"/>
      <c r="CJ69" s="945"/>
      <c r="CK69" s="945"/>
      <c r="CL69" s="946"/>
      <c r="CM69" s="944"/>
      <c r="CN69" s="945"/>
      <c r="CO69" s="945"/>
      <c r="CP69" s="945"/>
      <c r="CQ69" s="946"/>
      <c r="CR69" s="944"/>
      <c r="CS69" s="945"/>
      <c r="CT69" s="945"/>
      <c r="CU69" s="945"/>
      <c r="CV69" s="946"/>
      <c r="CW69" s="944"/>
      <c r="CX69" s="945"/>
      <c r="CY69" s="945"/>
      <c r="CZ69" s="945"/>
      <c r="DA69" s="946"/>
      <c r="DB69" s="944"/>
      <c r="DC69" s="945"/>
      <c r="DD69" s="945"/>
      <c r="DE69" s="945"/>
      <c r="DF69" s="946"/>
      <c r="DG69" s="944"/>
      <c r="DH69" s="945"/>
      <c r="DI69" s="945"/>
      <c r="DJ69" s="945"/>
      <c r="DK69" s="946"/>
      <c r="DL69" s="944"/>
      <c r="DM69" s="945"/>
      <c r="DN69" s="945"/>
      <c r="DO69" s="945"/>
      <c r="DP69" s="946"/>
      <c r="DQ69" s="944"/>
      <c r="DR69" s="945"/>
      <c r="DS69" s="945"/>
      <c r="DT69" s="945"/>
      <c r="DU69" s="946"/>
      <c r="DV69" s="941"/>
      <c r="DW69" s="942"/>
      <c r="DX69" s="942"/>
      <c r="DY69" s="942"/>
      <c r="DZ69" s="943"/>
      <c r="EA69" s="247"/>
    </row>
    <row r="70" spans="1:131" s="248" customFormat="1" ht="26.25" customHeight="1" x14ac:dyDescent="0.2">
      <c r="A70" s="262">
        <v>3</v>
      </c>
      <c r="B70" s="957" t="s">
        <v>578</v>
      </c>
      <c r="C70" s="958"/>
      <c r="D70" s="958"/>
      <c r="E70" s="958"/>
      <c r="F70" s="958"/>
      <c r="G70" s="958"/>
      <c r="H70" s="958"/>
      <c r="I70" s="958"/>
      <c r="J70" s="958"/>
      <c r="K70" s="958"/>
      <c r="L70" s="958"/>
      <c r="M70" s="958"/>
      <c r="N70" s="958"/>
      <c r="O70" s="958"/>
      <c r="P70" s="959"/>
      <c r="Q70" s="960">
        <v>8</v>
      </c>
      <c r="R70" s="915"/>
      <c r="S70" s="915"/>
      <c r="T70" s="915"/>
      <c r="U70" s="915"/>
      <c r="V70" s="915">
        <v>5</v>
      </c>
      <c r="W70" s="915"/>
      <c r="X70" s="915"/>
      <c r="Y70" s="915"/>
      <c r="Z70" s="915"/>
      <c r="AA70" s="915">
        <v>3</v>
      </c>
      <c r="AB70" s="915"/>
      <c r="AC70" s="915"/>
      <c r="AD70" s="915"/>
      <c r="AE70" s="915"/>
      <c r="AF70" s="915">
        <v>3</v>
      </c>
      <c r="AG70" s="915"/>
      <c r="AH70" s="915"/>
      <c r="AI70" s="915"/>
      <c r="AJ70" s="915"/>
      <c r="AK70" s="915" t="s">
        <v>509</v>
      </c>
      <c r="AL70" s="915"/>
      <c r="AM70" s="915"/>
      <c r="AN70" s="915"/>
      <c r="AO70" s="915"/>
      <c r="AP70" s="915" t="s">
        <v>509</v>
      </c>
      <c r="AQ70" s="915"/>
      <c r="AR70" s="915"/>
      <c r="AS70" s="915"/>
      <c r="AT70" s="915"/>
      <c r="AU70" s="915" t="s">
        <v>509</v>
      </c>
      <c r="AV70" s="915"/>
      <c r="AW70" s="915"/>
      <c r="AX70" s="915"/>
      <c r="AY70" s="915"/>
      <c r="AZ70" s="961"/>
      <c r="BA70" s="961"/>
      <c r="BB70" s="961"/>
      <c r="BC70" s="961"/>
      <c r="BD70" s="962"/>
      <c r="BE70" s="266"/>
      <c r="BF70" s="266"/>
      <c r="BG70" s="266"/>
      <c r="BH70" s="266"/>
      <c r="BI70" s="266"/>
      <c r="BJ70" s="266"/>
      <c r="BK70" s="266"/>
      <c r="BL70" s="266"/>
      <c r="BM70" s="266"/>
      <c r="BN70" s="266"/>
      <c r="BO70" s="266"/>
      <c r="BP70" s="266"/>
      <c r="BQ70" s="263">
        <v>64</v>
      </c>
      <c r="BR70" s="268"/>
      <c r="BS70" s="947"/>
      <c r="BT70" s="948"/>
      <c r="BU70" s="948"/>
      <c r="BV70" s="948"/>
      <c r="BW70" s="948"/>
      <c r="BX70" s="948"/>
      <c r="BY70" s="948"/>
      <c r="BZ70" s="948"/>
      <c r="CA70" s="948"/>
      <c r="CB70" s="948"/>
      <c r="CC70" s="948"/>
      <c r="CD70" s="948"/>
      <c r="CE70" s="948"/>
      <c r="CF70" s="948"/>
      <c r="CG70" s="949"/>
      <c r="CH70" s="944"/>
      <c r="CI70" s="945"/>
      <c r="CJ70" s="945"/>
      <c r="CK70" s="945"/>
      <c r="CL70" s="946"/>
      <c r="CM70" s="944"/>
      <c r="CN70" s="945"/>
      <c r="CO70" s="945"/>
      <c r="CP70" s="945"/>
      <c r="CQ70" s="946"/>
      <c r="CR70" s="944"/>
      <c r="CS70" s="945"/>
      <c r="CT70" s="945"/>
      <c r="CU70" s="945"/>
      <c r="CV70" s="946"/>
      <c r="CW70" s="944"/>
      <c r="CX70" s="945"/>
      <c r="CY70" s="945"/>
      <c r="CZ70" s="945"/>
      <c r="DA70" s="946"/>
      <c r="DB70" s="944"/>
      <c r="DC70" s="945"/>
      <c r="DD70" s="945"/>
      <c r="DE70" s="945"/>
      <c r="DF70" s="946"/>
      <c r="DG70" s="944"/>
      <c r="DH70" s="945"/>
      <c r="DI70" s="945"/>
      <c r="DJ70" s="945"/>
      <c r="DK70" s="946"/>
      <c r="DL70" s="944"/>
      <c r="DM70" s="945"/>
      <c r="DN70" s="945"/>
      <c r="DO70" s="945"/>
      <c r="DP70" s="946"/>
      <c r="DQ70" s="944"/>
      <c r="DR70" s="945"/>
      <c r="DS70" s="945"/>
      <c r="DT70" s="945"/>
      <c r="DU70" s="946"/>
      <c r="DV70" s="941"/>
      <c r="DW70" s="942"/>
      <c r="DX70" s="942"/>
      <c r="DY70" s="942"/>
      <c r="DZ70" s="943"/>
      <c r="EA70" s="247"/>
    </row>
    <row r="71" spans="1:131" s="248" customFormat="1" ht="26.25" customHeight="1" x14ac:dyDescent="0.2">
      <c r="A71" s="262">
        <v>4</v>
      </c>
      <c r="B71" s="957" t="s">
        <v>579</v>
      </c>
      <c r="C71" s="958"/>
      <c r="D71" s="958"/>
      <c r="E71" s="958"/>
      <c r="F71" s="958"/>
      <c r="G71" s="958"/>
      <c r="H71" s="958"/>
      <c r="I71" s="958"/>
      <c r="J71" s="958"/>
      <c r="K71" s="958"/>
      <c r="L71" s="958"/>
      <c r="M71" s="958"/>
      <c r="N71" s="958"/>
      <c r="O71" s="958"/>
      <c r="P71" s="959"/>
      <c r="Q71" s="960">
        <v>11</v>
      </c>
      <c r="R71" s="915"/>
      <c r="S71" s="915"/>
      <c r="T71" s="915"/>
      <c r="U71" s="915"/>
      <c r="V71" s="915">
        <v>1</v>
      </c>
      <c r="W71" s="915"/>
      <c r="X71" s="915"/>
      <c r="Y71" s="915"/>
      <c r="Z71" s="915"/>
      <c r="AA71" s="915">
        <v>10</v>
      </c>
      <c r="AB71" s="915"/>
      <c r="AC71" s="915"/>
      <c r="AD71" s="915"/>
      <c r="AE71" s="915"/>
      <c r="AF71" s="915">
        <v>10</v>
      </c>
      <c r="AG71" s="915"/>
      <c r="AH71" s="915"/>
      <c r="AI71" s="915"/>
      <c r="AJ71" s="915"/>
      <c r="AK71" s="915" t="s">
        <v>509</v>
      </c>
      <c r="AL71" s="915"/>
      <c r="AM71" s="915"/>
      <c r="AN71" s="915"/>
      <c r="AO71" s="915"/>
      <c r="AP71" s="915" t="s">
        <v>509</v>
      </c>
      <c r="AQ71" s="915"/>
      <c r="AR71" s="915"/>
      <c r="AS71" s="915"/>
      <c r="AT71" s="915"/>
      <c r="AU71" s="915" t="s">
        <v>509</v>
      </c>
      <c r="AV71" s="915"/>
      <c r="AW71" s="915"/>
      <c r="AX71" s="915"/>
      <c r="AY71" s="915"/>
      <c r="AZ71" s="961"/>
      <c r="BA71" s="961"/>
      <c r="BB71" s="961"/>
      <c r="BC71" s="961"/>
      <c r="BD71" s="962"/>
      <c r="BE71" s="266"/>
      <c r="BF71" s="266"/>
      <c r="BG71" s="266"/>
      <c r="BH71" s="266"/>
      <c r="BI71" s="266"/>
      <c r="BJ71" s="266"/>
      <c r="BK71" s="266"/>
      <c r="BL71" s="266"/>
      <c r="BM71" s="266"/>
      <c r="BN71" s="266"/>
      <c r="BO71" s="266"/>
      <c r="BP71" s="266"/>
      <c r="BQ71" s="263">
        <v>65</v>
      </c>
      <c r="BR71" s="268"/>
      <c r="BS71" s="947"/>
      <c r="BT71" s="948"/>
      <c r="BU71" s="948"/>
      <c r="BV71" s="948"/>
      <c r="BW71" s="948"/>
      <c r="BX71" s="948"/>
      <c r="BY71" s="948"/>
      <c r="BZ71" s="948"/>
      <c r="CA71" s="948"/>
      <c r="CB71" s="948"/>
      <c r="CC71" s="948"/>
      <c r="CD71" s="948"/>
      <c r="CE71" s="948"/>
      <c r="CF71" s="948"/>
      <c r="CG71" s="949"/>
      <c r="CH71" s="944"/>
      <c r="CI71" s="945"/>
      <c r="CJ71" s="945"/>
      <c r="CK71" s="945"/>
      <c r="CL71" s="946"/>
      <c r="CM71" s="944"/>
      <c r="CN71" s="945"/>
      <c r="CO71" s="945"/>
      <c r="CP71" s="945"/>
      <c r="CQ71" s="946"/>
      <c r="CR71" s="944"/>
      <c r="CS71" s="945"/>
      <c r="CT71" s="945"/>
      <c r="CU71" s="945"/>
      <c r="CV71" s="946"/>
      <c r="CW71" s="944"/>
      <c r="CX71" s="945"/>
      <c r="CY71" s="945"/>
      <c r="CZ71" s="945"/>
      <c r="DA71" s="946"/>
      <c r="DB71" s="944"/>
      <c r="DC71" s="945"/>
      <c r="DD71" s="945"/>
      <c r="DE71" s="945"/>
      <c r="DF71" s="946"/>
      <c r="DG71" s="944"/>
      <c r="DH71" s="945"/>
      <c r="DI71" s="945"/>
      <c r="DJ71" s="945"/>
      <c r="DK71" s="946"/>
      <c r="DL71" s="944"/>
      <c r="DM71" s="945"/>
      <c r="DN71" s="945"/>
      <c r="DO71" s="945"/>
      <c r="DP71" s="946"/>
      <c r="DQ71" s="944"/>
      <c r="DR71" s="945"/>
      <c r="DS71" s="945"/>
      <c r="DT71" s="945"/>
      <c r="DU71" s="946"/>
      <c r="DV71" s="941"/>
      <c r="DW71" s="942"/>
      <c r="DX71" s="942"/>
      <c r="DY71" s="942"/>
      <c r="DZ71" s="943"/>
      <c r="EA71" s="247"/>
    </row>
    <row r="72" spans="1:131" s="248" customFormat="1" ht="26.25" customHeight="1" x14ac:dyDescent="0.2">
      <c r="A72" s="262">
        <v>5</v>
      </c>
      <c r="B72" s="957" t="s">
        <v>580</v>
      </c>
      <c r="C72" s="958"/>
      <c r="D72" s="958"/>
      <c r="E72" s="958"/>
      <c r="F72" s="958"/>
      <c r="G72" s="958"/>
      <c r="H72" s="958"/>
      <c r="I72" s="958"/>
      <c r="J72" s="958"/>
      <c r="K72" s="958"/>
      <c r="L72" s="958"/>
      <c r="M72" s="958"/>
      <c r="N72" s="958"/>
      <c r="O72" s="958"/>
      <c r="P72" s="959"/>
      <c r="Q72" s="960">
        <v>39</v>
      </c>
      <c r="R72" s="915"/>
      <c r="S72" s="915"/>
      <c r="T72" s="915"/>
      <c r="U72" s="915"/>
      <c r="V72" s="915">
        <v>3</v>
      </c>
      <c r="W72" s="915"/>
      <c r="X72" s="915"/>
      <c r="Y72" s="915"/>
      <c r="Z72" s="915"/>
      <c r="AA72" s="915">
        <v>37</v>
      </c>
      <c r="AB72" s="915"/>
      <c r="AC72" s="915"/>
      <c r="AD72" s="915"/>
      <c r="AE72" s="915"/>
      <c r="AF72" s="915">
        <v>37</v>
      </c>
      <c r="AG72" s="915"/>
      <c r="AH72" s="915"/>
      <c r="AI72" s="915"/>
      <c r="AJ72" s="915"/>
      <c r="AK72" s="915" t="s">
        <v>509</v>
      </c>
      <c r="AL72" s="915"/>
      <c r="AM72" s="915"/>
      <c r="AN72" s="915"/>
      <c r="AO72" s="915"/>
      <c r="AP72" s="915" t="s">
        <v>509</v>
      </c>
      <c r="AQ72" s="915"/>
      <c r="AR72" s="915"/>
      <c r="AS72" s="915"/>
      <c r="AT72" s="915"/>
      <c r="AU72" s="915" t="s">
        <v>509</v>
      </c>
      <c r="AV72" s="915"/>
      <c r="AW72" s="915"/>
      <c r="AX72" s="915"/>
      <c r="AY72" s="915"/>
      <c r="AZ72" s="961"/>
      <c r="BA72" s="961"/>
      <c r="BB72" s="961"/>
      <c r="BC72" s="961"/>
      <c r="BD72" s="962"/>
      <c r="BE72" s="266"/>
      <c r="BF72" s="266"/>
      <c r="BG72" s="266"/>
      <c r="BH72" s="266"/>
      <c r="BI72" s="266"/>
      <c r="BJ72" s="266"/>
      <c r="BK72" s="266"/>
      <c r="BL72" s="266"/>
      <c r="BM72" s="266"/>
      <c r="BN72" s="266"/>
      <c r="BO72" s="266"/>
      <c r="BP72" s="266"/>
      <c r="BQ72" s="263">
        <v>66</v>
      </c>
      <c r="BR72" s="268"/>
      <c r="BS72" s="947"/>
      <c r="BT72" s="948"/>
      <c r="BU72" s="948"/>
      <c r="BV72" s="948"/>
      <c r="BW72" s="948"/>
      <c r="BX72" s="948"/>
      <c r="BY72" s="948"/>
      <c r="BZ72" s="948"/>
      <c r="CA72" s="948"/>
      <c r="CB72" s="948"/>
      <c r="CC72" s="948"/>
      <c r="CD72" s="948"/>
      <c r="CE72" s="948"/>
      <c r="CF72" s="948"/>
      <c r="CG72" s="949"/>
      <c r="CH72" s="944"/>
      <c r="CI72" s="945"/>
      <c r="CJ72" s="945"/>
      <c r="CK72" s="945"/>
      <c r="CL72" s="946"/>
      <c r="CM72" s="944"/>
      <c r="CN72" s="945"/>
      <c r="CO72" s="945"/>
      <c r="CP72" s="945"/>
      <c r="CQ72" s="946"/>
      <c r="CR72" s="944"/>
      <c r="CS72" s="945"/>
      <c r="CT72" s="945"/>
      <c r="CU72" s="945"/>
      <c r="CV72" s="946"/>
      <c r="CW72" s="944"/>
      <c r="CX72" s="945"/>
      <c r="CY72" s="945"/>
      <c r="CZ72" s="945"/>
      <c r="DA72" s="946"/>
      <c r="DB72" s="944"/>
      <c r="DC72" s="945"/>
      <c r="DD72" s="945"/>
      <c r="DE72" s="945"/>
      <c r="DF72" s="946"/>
      <c r="DG72" s="944"/>
      <c r="DH72" s="945"/>
      <c r="DI72" s="945"/>
      <c r="DJ72" s="945"/>
      <c r="DK72" s="946"/>
      <c r="DL72" s="944"/>
      <c r="DM72" s="945"/>
      <c r="DN72" s="945"/>
      <c r="DO72" s="945"/>
      <c r="DP72" s="946"/>
      <c r="DQ72" s="944"/>
      <c r="DR72" s="945"/>
      <c r="DS72" s="945"/>
      <c r="DT72" s="945"/>
      <c r="DU72" s="946"/>
      <c r="DV72" s="941"/>
      <c r="DW72" s="942"/>
      <c r="DX72" s="942"/>
      <c r="DY72" s="942"/>
      <c r="DZ72" s="943"/>
      <c r="EA72" s="247"/>
    </row>
    <row r="73" spans="1:131" s="248" customFormat="1" ht="26.25" customHeight="1" x14ac:dyDescent="0.2">
      <c r="A73" s="262">
        <v>6</v>
      </c>
      <c r="B73" s="957" t="s">
        <v>581</v>
      </c>
      <c r="C73" s="958"/>
      <c r="D73" s="958"/>
      <c r="E73" s="958"/>
      <c r="F73" s="958"/>
      <c r="G73" s="958"/>
      <c r="H73" s="958"/>
      <c r="I73" s="958"/>
      <c r="J73" s="958"/>
      <c r="K73" s="958"/>
      <c r="L73" s="958"/>
      <c r="M73" s="958"/>
      <c r="N73" s="958"/>
      <c r="O73" s="958"/>
      <c r="P73" s="959"/>
      <c r="Q73" s="960">
        <v>15</v>
      </c>
      <c r="R73" s="915"/>
      <c r="S73" s="915"/>
      <c r="T73" s="915"/>
      <c r="U73" s="915"/>
      <c r="V73" s="915">
        <v>11</v>
      </c>
      <c r="W73" s="915"/>
      <c r="X73" s="915"/>
      <c r="Y73" s="915"/>
      <c r="Z73" s="915"/>
      <c r="AA73" s="915">
        <v>4</v>
      </c>
      <c r="AB73" s="915"/>
      <c r="AC73" s="915"/>
      <c r="AD73" s="915"/>
      <c r="AE73" s="915"/>
      <c r="AF73" s="915">
        <v>4</v>
      </c>
      <c r="AG73" s="915"/>
      <c r="AH73" s="915"/>
      <c r="AI73" s="915"/>
      <c r="AJ73" s="915"/>
      <c r="AK73" s="915" t="s">
        <v>509</v>
      </c>
      <c r="AL73" s="915"/>
      <c r="AM73" s="915"/>
      <c r="AN73" s="915"/>
      <c r="AO73" s="915"/>
      <c r="AP73" s="915" t="s">
        <v>509</v>
      </c>
      <c r="AQ73" s="915"/>
      <c r="AR73" s="915"/>
      <c r="AS73" s="915"/>
      <c r="AT73" s="915"/>
      <c r="AU73" s="915" t="s">
        <v>509</v>
      </c>
      <c r="AV73" s="915"/>
      <c r="AW73" s="915"/>
      <c r="AX73" s="915"/>
      <c r="AY73" s="915"/>
      <c r="AZ73" s="961"/>
      <c r="BA73" s="961"/>
      <c r="BB73" s="961"/>
      <c r="BC73" s="961"/>
      <c r="BD73" s="962"/>
      <c r="BE73" s="266"/>
      <c r="BF73" s="266"/>
      <c r="BG73" s="266"/>
      <c r="BH73" s="266"/>
      <c r="BI73" s="266"/>
      <c r="BJ73" s="266"/>
      <c r="BK73" s="266"/>
      <c r="BL73" s="266"/>
      <c r="BM73" s="266"/>
      <c r="BN73" s="266"/>
      <c r="BO73" s="266"/>
      <c r="BP73" s="266"/>
      <c r="BQ73" s="263">
        <v>67</v>
      </c>
      <c r="BR73" s="268"/>
      <c r="BS73" s="947"/>
      <c r="BT73" s="948"/>
      <c r="BU73" s="948"/>
      <c r="BV73" s="948"/>
      <c r="BW73" s="948"/>
      <c r="BX73" s="948"/>
      <c r="BY73" s="948"/>
      <c r="BZ73" s="948"/>
      <c r="CA73" s="948"/>
      <c r="CB73" s="948"/>
      <c r="CC73" s="948"/>
      <c r="CD73" s="948"/>
      <c r="CE73" s="948"/>
      <c r="CF73" s="948"/>
      <c r="CG73" s="949"/>
      <c r="CH73" s="944"/>
      <c r="CI73" s="945"/>
      <c r="CJ73" s="945"/>
      <c r="CK73" s="945"/>
      <c r="CL73" s="946"/>
      <c r="CM73" s="944"/>
      <c r="CN73" s="945"/>
      <c r="CO73" s="945"/>
      <c r="CP73" s="945"/>
      <c r="CQ73" s="946"/>
      <c r="CR73" s="944"/>
      <c r="CS73" s="945"/>
      <c r="CT73" s="945"/>
      <c r="CU73" s="945"/>
      <c r="CV73" s="946"/>
      <c r="CW73" s="944"/>
      <c r="CX73" s="945"/>
      <c r="CY73" s="945"/>
      <c r="CZ73" s="945"/>
      <c r="DA73" s="946"/>
      <c r="DB73" s="944"/>
      <c r="DC73" s="945"/>
      <c r="DD73" s="945"/>
      <c r="DE73" s="945"/>
      <c r="DF73" s="946"/>
      <c r="DG73" s="944"/>
      <c r="DH73" s="945"/>
      <c r="DI73" s="945"/>
      <c r="DJ73" s="945"/>
      <c r="DK73" s="946"/>
      <c r="DL73" s="944"/>
      <c r="DM73" s="945"/>
      <c r="DN73" s="945"/>
      <c r="DO73" s="945"/>
      <c r="DP73" s="946"/>
      <c r="DQ73" s="944"/>
      <c r="DR73" s="945"/>
      <c r="DS73" s="945"/>
      <c r="DT73" s="945"/>
      <c r="DU73" s="946"/>
      <c r="DV73" s="941"/>
      <c r="DW73" s="942"/>
      <c r="DX73" s="942"/>
      <c r="DY73" s="942"/>
      <c r="DZ73" s="943"/>
      <c r="EA73" s="247"/>
    </row>
    <row r="74" spans="1:131" s="248" customFormat="1" ht="26.25" customHeight="1" x14ac:dyDescent="0.2">
      <c r="A74" s="262">
        <v>7</v>
      </c>
      <c r="B74" s="957" t="s">
        <v>582</v>
      </c>
      <c r="C74" s="958"/>
      <c r="D74" s="958"/>
      <c r="E74" s="958"/>
      <c r="F74" s="958"/>
      <c r="G74" s="958"/>
      <c r="H74" s="958"/>
      <c r="I74" s="958"/>
      <c r="J74" s="958"/>
      <c r="K74" s="958"/>
      <c r="L74" s="958"/>
      <c r="M74" s="958"/>
      <c r="N74" s="958"/>
      <c r="O74" s="958"/>
      <c r="P74" s="959"/>
      <c r="Q74" s="960">
        <v>211</v>
      </c>
      <c r="R74" s="915"/>
      <c r="S74" s="915"/>
      <c r="T74" s="915"/>
      <c r="U74" s="915"/>
      <c r="V74" s="915">
        <v>198</v>
      </c>
      <c r="W74" s="915"/>
      <c r="X74" s="915"/>
      <c r="Y74" s="915"/>
      <c r="Z74" s="915"/>
      <c r="AA74" s="915">
        <v>13</v>
      </c>
      <c r="AB74" s="915"/>
      <c r="AC74" s="915"/>
      <c r="AD74" s="915"/>
      <c r="AE74" s="915"/>
      <c r="AF74" s="915">
        <v>13</v>
      </c>
      <c r="AG74" s="915"/>
      <c r="AH74" s="915"/>
      <c r="AI74" s="915"/>
      <c r="AJ74" s="915"/>
      <c r="AK74" s="915" t="s">
        <v>509</v>
      </c>
      <c r="AL74" s="915"/>
      <c r="AM74" s="915"/>
      <c r="AN74" s="915"/>
      <c r="AO74" s="915"/>
      <c r="AP74" s="915" t="s">
        <v>509</v>
      </c>
      <c r="AQ74" s="915"/>
      <c r="AR74" s="915"/>
      <c r="AS74" s="915"/>
      <c r="AT74" s="915"/>
      <c r="AU74" s="915" t="s">
        <v>509</v>
      </c>
      <c r="AV74" s="915"/>
      <c r="AW74" s="915"/>
      <c r="AX74" s="915"/>
      <c r="AY74" s="915"/>
      <c r="AZ74" s="961"/>
      <c r="BA74" s="961"/>
      <c r="BB74" s="961"/>
      <c r="BC74" s="961"/>
      <c r="BD74" s="962"/>
      <c r="BE74" s="266"/>
      <c r="BF74" s="266"/>
      <c r="BG74" s="266"/>
      <c r="BH74" s="266"/>
      <c r="BI74" s="266"/>
      <c r="BJ74" s="266"/>
      <c r="BK74" s="266"/>
      <c r="BL74" s="266"/>
      <c r="BM74" s="266"/>
      <c r="BN74" s="266"/>
      <c r="BO74" s="266"/>
      <c r="BP74" s="266"/>
      <c r="BQ74" s="263">
        <v>68</v>
      </c>
      <c r="BR74" s="268"/>
      <c r="BS74" s="947"/>
      <c r="BT74" s="948"/>
      <c r="BU74" s="948"/>
      <c r="BV74" s="948"/>
      <c r="BW74" s="948"/>
      <c r="BX74" s="948"/>
      <c r="BY74" s="948"/>
      <c r="BZ74" s="948"/>
      <c r="CA74" s="948"/>
      <c r="CB74" s="948"/>
      <c r="CC74" s="948"/>
      <c r="CD74" s="948"/>
      <c r="CE74" s="948"/>
      <c r="CF74" s="948"/>
      <c r="CG74" s="949"/>
      <c r="CH74" s="944"/>
      <c r="CI74" s="945"/>
      <c r="CJ74" s="945"/>
      <c r="CK74" s="945"/>
      <c r="CL74" s="946"/>
      <c r="CM74" s="944"/>
      <c r="CN74" s="945"/>
      <c r="CO74" s="945"/>
      <c r="CP74" s="945"/>
      <c r="CQ74" s="946"/>
      <c r="CR74" s="944"/>
      <c r="CS74" s="945"/>
      <c r="CT74" s="945"/>
      <c r="CU74" s="945"/>
      <c r="CV74" s="946"/>
      <c r="CW74" s="944"/>
      <c r="CX74" s="945"/>
      <c r="CY74" s="945"/>
      <c r="CZ74" s="945"/>
      <c r="DA74" s="946"/>
      <c r="DB74" s="944"/>
      <c r="DC74" s="945"/>
      <c r="DD74" s="945"/>
      <c r="DE74" s="945"/>
      <c r="DF74" s="946"/>
      <c r="DG74" s="944"/>
      <c r="DH74" s="945"/>
      <c r="DI74" s="945"/>
      <c r="DJ74" s="945"/>
      <c r="DK74" s="946"/>
      <c r="DL74" s="944"/>
      <c r="DM74" s="945"/>
      <c r="DN74" s="945"/>
      <c r="DO74" s="945"/>
      <c r="DP74" s="946"/>
      <c r="DQ74" s="944"/>
      <c r="DR74" s="945"/>
      <c r="DS74" s="945"/>
      <c r="DT74" s="945"/>
      <c r="DU74" s="946"/>
      <c r="DV74" s="941"/>
      <c r="DW74" s="942"/>
      <c r="DX74" s="942"/>
      <c r="DY74" s="942"/>
      <c r="DZ74" s="943"/>
      <c r="EA74" s="247"/>
    </row>
    <row r="75" spans="1:131" s="248" customFormat="1" ht="26.25" customHeight="1" x14ac:dyDescent="0.2">
      <c r="A75" s="262">
        <v>8</v>
      </c>
      <c r="B75" s="957" t="s">
        <v>583</v>
      </c>
      <c r="C75" s="958"/>
      <c r="D75" s="958"/>
      <c r="E75" s="958"/>
      <c r="F75" s="958"/>
      <c r="G75" s="958"/>
      <c r="H75" s="958"/>
      <c r="I75" s="958"/>
      <c r="J75" s="958"/>
      <c r="K75" s="958"/>
      <c r="L75" s="958"/>
      <c r="M75" s="958"/>
      <c r="N75" s="958"/>
      <c r="O75" s="958"/>
      <c r="P75" s="959"/>
      <c r="Q75" s="963">
        <v>369</v>
      </c>
      <c r="R75" s="964"/>
      <c r="S75" s="964"/>
      <c r="T75" s="964"/>
      <c r="U75" s="914"/>
      <c r="V75" s="965">
        <v>327</v>
      </c>
      <c r="W75" s="964"/>
      <c r="X75" s="964"/>
      <c r="Y75" s="964"/>
      <c r="Z75" s="914"/>
      <c r="AA75" s="965">
        <v>42</v>
      </c>
      <c r="AB75" s="964"/>
      <c r="AC75" s="964"/>
      <c r="AD75" s="964"/>
      <c r="AE75" s="914"/>
      <c r="AF75" s="965">
        <v>42</v>
      </c>
      <c r="AG75" s="964"/>
      <c r="AH75" s="964"/>
      <c r="AI75" s="964"/>
      <c r="AJ75" s="914"/>
      <c r="AK75" s="965" t="s">
        <v>509</v>
      </c>
      <c r="AL75" s="964"/>
      <c r="AM75" s="964"/>
      <c r="AN75" s="964"/>
      <c r="AO75" s="914"/>
      <c r="AP75" s="965" t="s">
        <v>509</v>
      </c>
      <c r="AQ75" s="964"/>
      <c r="AR75" s="964"/>
      <c r="AS75" s="964"/>
      <c r="AT75" s="914"/>
      <c r="AU75" s="965" t="s">
        <v>509</v>
      </c>
      <c r="AV75" s="964"/>
      <c r="AW75" s="964"/>
      <c r="AX75" s="964"/>
      <c r="AY75" s="914"/>
      <c r="AZ75" s="961"/>
      <c r="BA75" s="961"/>
      <c r="BB75" s="961"/>
      <c r="BC75" s="961"/>
      <c r="BD75" s="962"/>
      <c r="BE75" s="266"/>
      <c r="BF75" s="266"/>
      <c r="BG75" s="266"/>
      <c r="BH75" s="266"/>
      <c r="BI75" s="266"/>
      <c r="BJ75" s="266"/>
      <c r="BK75" s="266"/>
      <c r="BL75" s="266"/>
      <c r="BM75" s="266"/>
      <c r="BN75" s="266"/>
      <c r="BO75" s="266"/>
      <c r="BP75" s="266"/>
      <c r="BQ75" s="263">
        <v>69</v>
      </c>
      <c r="BR75" s="268"/>
      <c r="BS75" s="947"/>
      <c r="BT75" s="948"/>
      <c r="BU75" s="948"/>
      <c r="BV75" s="948"/>
      <c r="BW75" s="948"/>
      <c r="BX75" s="948"/>
      <c r="BY75" s="948"/>
      <c r="BZ75" s="948"/>
      <c r="CA75" s="948"/>
      <c r="CB75" s="948"/>
      <c r="CC75" s="948"/>
      <c r="CD75" s="948"/>
      <c r="CE75" s="948"/>
      <c r="CF75" s="948"/>
      <c r="CG75" s="949"/>
      <c r="CH75" s="944"/>
      <c r="CI75" s="945"/>
      <c r="CJ75" s="945"/>
      <c r="CK75" s="945"/>
      <c r="CL75" s="946"/>
      <c r="CM75" s="944"/>
      <c r="CN75" s="945"/>
      <c r="CO75" s="945"/>
      <c r="CP75" s="945"/>
      <c r="CQ75" s="946"/>
      <c r="CR75" s="944"/>
      <c r="CS75" s="945"/>
      <c r="CT75" s="945"/>
      <c r="CU75" s="945"/>
      <c r="CV75" s="946"/>
      <c r="CW75" s="944"/>
      <c r="CX75" s="945"/>
      <c r="CY75" s="945"/>
      <c r="CZ75" s="945"/>
      <c r="DA75" s="946"/>
      <c r="DB75" s="944"/>
      <c r="DC75" s="945"/>
      <c r="DD75" s="945"/>
      <c r="DE75" s="945"/>
      <c r="DF75" s="946"/>
      <c r="DG75" s="944"/>
      <c r="DH75" s="945"/>
      <c r="DI75" s="945"/>
      <c r="DJ75" s="945"/>
      <c r="DK75" s="946"/>
      <c r="DL75" s="944"/>
      <c r="DM75" s="945"/>
      <c r="DN75" s="945"/>
      <c r="DO75" s="945"/>
      <c r="DP75" s="946"/>
      <c r="DQ75" s="944"/>
      <c r="DR75" s="945"/>
      <c r="DS75" s="945"/>
      <c r="DT75" s="945"/>
      <c r="DU75" s="946"/>
      <c r="DV75" s="941"/>
      <c r="DW75" s="942"/>
      <c r="DX75" s="942"/>
      <c r="DY75" s="942"/>
      <c r="DZ75" s="943"/>
      <c r="EA75" s="247"/>
    </row>
    <row r="76" spans="1:131" s="248" customFormat="1" ht="26.25" customHeight="1" x14ac:dyDescent="0.2">
      <c r="A76" s="262">
        <v>9</v>
      </c>
      <c r="B76" s="957" t="s">
        <v>584</v>
      </c>
      <c r="C76" s="958"/>
      <c r="D76" s="958"/>
      <c r="E76" s="958"/>
      <c r="F76" s="958"/>
      <c r="G76" s="958"/>
      <c r="H76" s="958"/>
      <c r="I76" s="958"/>
      <c r="J76" s="958"/>
      <c r="K76" s="958"/>
      <c r="L76" s="958"/>
      <c r="M76" s="958"/>
      <c r="N76" s="958"/>
      <c r="O76" s="958"/>
      <c r="P76" s="959"/>
      <c r="Q76" s="963">
        <v>3463</v>
      </c>
      <c r="R76" s="964"/>
      <c r="S76" s="964"/>
      <c r="T76" s="964"/>
      <c r="U76" s="914"/>
      <c r="V76" s="965">
        <v>3147</v>
      </c>
      <c r="W76" s="964"/>
      <c r="X76" s="964"/>
      <c r="Y76" s="964"/>
      <c r="Z76" s="914"/>
      <c r="AA76" s="965">
        <v>316</v>
      </c>
      <c r="AB76" s="964"/>
      <c r="AC76" s="964"/>
      <c r="AD76" s="964"/>
      <c r="AE76" s="914"/>
      <c r="AF76" s="965">
        <v>316</v>
      </c>
      <c r="AG76" s="964"/>
      <c r="AH76" s="964"/>
      <c r="AI76" s="964"/>
      <c r="AJ76" s="914"/>
      <c r="AK76" s="965" t="s">
        <v>509</v>
      </c>
      <c r="AL76" s="964"/>
      <c r="AM76" s="964"/>
      <c r="AN76" s="964"/>
      <c r="AO76" s="914"/>
      <c r="AP76" s="965" t="s">
        <v>509</v>
      </c>
      <c r="AQ76" s="964"/>
      <c r="AR76" s="964"/>
      <c r="AS76" s="964"/>
      <c r="AT76" s="914"/>
      <c r="AU76" s="965" t="s">
        <v>509</v>
      </c>
      <c r="AV76" s="964"/>
      <c r="AW76" s="964"/>
      <c r="AX76" s="964"/>
      <c r="AY76" s="914"/>
      <c r="AZ76" s="961"/>
      <c r="BA76" s="961"/>
      <c r="BB76" s="961"/>
      <c r="BC76" s="961"/>
      <c r="BD76" s="962"/>
      <c r="BE76" s="266"/>
      <c r="BF76" s="266"/>
      <c r="BG76" s="266"/>
      <c r="BH76" s="266"/>
      <c r="BI76" s="266"/>
      <c r="BJ76" s="266"/>
      <c r="BK76" s="266"/>
      <c r="BL76" s="266"/>
      <c r="BM76" s="266"/>
      <c r="BN76" s="266"/>
      <c r="BO76" s="266"/>
      <c r="BP76" s="266"/>
      <c r="BQ76" s="263">
        <v>70</v>
      </c>
      <c r="BR76" s="268"/>
      <c r="BS76" s="947"/>
      <c r="BT76" s="948"/>
      <c r="BU76" s="948"/>
      <c r="BV76" s="948"/>
      <c r="BW76" s="948"/>
      <c r="BX76" s="948"/>
      <c r="BY76" s="948"/>
      <c r="BZ76" s="948"/>
      <c r="CA76" s="948"/>
      <c r="CB76" s="948"/>
      <c r="CC76" s="948"/>
      <c r="CD76" s="948"/>
      <c r="CE76" s="948"/>
      <c r="CF76" s="948"/>
      <c r="CG76" s="949"/>
      <c r="CH76" s="944"/>
      <c r="CI76" s="945"/>
      <c r="CJ76" s="945"/>
      <c r="CK76" s="945"/>
      <c r="CL76" s="946"/>
      <c r="CM76" s="944"/>
      <c r="CN76" s="945"/>
      <c r="CO76" s="945"/>
      <c r="CP76" s="945"/>
      <c r="CQ76" s="946"/>
      <c r="CR76" s="944"/>
      <c r="CS76" s="945"/>
      <c r="CT76" s="945"/>
      <c r="CU76" s="945"/>
      <c r="CV76" s="946"/>
      <c r="CW76" s="944"/>
      <c r="CX76" s="945"/>
      <c r="CY76" s="945"/>
      <c r="CZ76" s="945"/>
      <c r="DA76" s="946"/>
      <c r="DB76" s="944"/>
      <c r="DC76" s="945"/>
      <c r="DD76" s="945"/>
      <c r="DE76" s="945"/>
      <c r="DF76" s="946"/>
      <c r="DG76" s="944"/>
      <c r="DH76" s="945"/>
      <c r="DI76" s="945"/>
      <c r="DJ76" s="945"/>
      <c r="DK76" s="946"/>
      <c r="DL76" s="944"/>
      <c r="DM76" s="945"/>
      <c r="DN76" s="945"/>
      <c r="DO76" s="945"/>
      <c r="DP76" s="946"/>
      <c r="DQ76" s="944"/>
      <c r="DR76" s="945"/>
      <c r="DS76" s="945"/>
      <c r="DT76" s="945"/>
      <c r="DU76" s="946"/>
      <c r="DV76" s="941"/>
      <c r="DW76" s="942"/>
      <c r="DX76" s="942"/>
      <c r="DY76" s="942"/>
      <c r="DZ76" s="943"/>
      <c r="EA76" s="247"/>
    </row>
    <row r="77" spans="1:131" s="248" customFormat="1" ht="26.25" customHeight="1" x14ac:dyDescent="0.2">
      <c r="A77" s="262">
        <v>10</v>
      </c>
      <c r="B77" s="957" t="s">
        <v>585</v>
      </c>
      <c r="C77" s="958"/>
      <c r="D77" s="958"/>
      <c r="E77" s="958"/>
      <c r="F77" s="958"/>
      <c r="G77" s="958"/>
      <c r="H77" s="958"/>
      <c r="I77" s="958"/>
      <c r="J77" s="958"/>
      <c r="K77" s="958"/>
      <c r="L77" s="958"/>
      <c r="M77" s="958"/>
      <c r="N77" s="958"/>
      <c r="O77" s="958"/>
      <c r="P77" s="959"/>
      <c r="Q77" s="963">
        <v>4886</v>
      </c>
      <c r="R77" s="964"/>
      <c r="S77" s="964"/>
      <c r="T77" s="964"/>
      <c r="U77" s="914"/>
      <c r="V77" s="965">
        <v>3849</v>
      </c>
      <c r="W77" s="964"/>
      <c r="X77" s="964"/>
      <c r="Y77" s="964"/>
      <c r="Z77" s="914"/>
      <c r="AA77" s="965">
        <v>1038</v>
      </c>
      <c r="AB77" s="964"/>
      <c r="AC77" s="964"/>
      <c r="AD77" s="964"/>
      <c r="AE77" s="914"/>
      <c r="AF77" s="965">
        <v>1038</v>
      </c>
      <c r="AG77" s="964"/>
      <c r="AH77" s="964"/>
      <c r="AI77" s="964"/>
      <c r="AJ77" s="914"/>
      <c r="AK77" s="965" t="s">
        <v>509</v>
      </c>
      <c r="AL77" s="964"/>
      <c r="AM77" s="964"/>
      <c r="AN77" s="964"/>
      <c r="AO77" s="914"/>
      <c r="AP77" s="965" t="s">
        <v>509</v>
      </c>
      <c r="AQ77" s="964"/>
      <c r="AR77" s="964"/>
      <c r="AS77" s="964"/>
      <c r="AT77" s="914"/>
      <c r="AU77" s="965" t="s">
        <v>509</v>
      </c>
      <c r="AV77" s="964"/>
      <c r="AW77" s="964"/>
      <c r="AX77" s="964"/>
      <c r="AY77" s="914"/>
      <c r="AZ77" s="961"/>
      <c r="BA77" s="961"/>
      <c r="BB77" s="961"/>
      <c r="BC77" s="961"/>
      <c r="BD77" s="962"/>
      <c r="BE77" s="266"/>
      <c r="BF77" s="266"/>
      <c r="BG77" s="266"/>
      <c r="BH77" s="266"/>
      <c r="BI77" s="266"/>
      <c r="BJ77" s="266"/>
      <c r="BK77" s="266"/>
      <c r="BL77" s="266"/>
      <c r="BM77" s="266"/>
      <c r="BN77" s="266"/>
      <c r="BO77" s="266"/>
      <c r="BP77" s="266"/>
      <c r="BQ77" s="263">
        <v>71</v>
      </c>
      <c r="BR77" s="268"/>
      <c r="BS77" s="947"/>
      <c r="BT77" s="948"/>
      <c r="BU77" s="948"/>
      <c r="BV77" s="948"/>
      <c r="BW77" s="948"/>
      <c r="BX77" s="948"/>
      <c r="BY77" s="948"/>
      <c r="BZ77" s="948"/>
      <c r="CA77" s="948"/>
      <c r="CB77" s="948"/>
      <c r="CC77" s="948"/>
      <c r="CD77" s="948"/>
      <c r="CE77" s="948"/>
      <c r="CF77" s="948"/>
      <c r="CG77" s="949"/>
      <c r="CH77" s="944"/>
      <c r="CI77" s="945"/>
      <c r="CJ77" s="945"/>
      <c r="CK77" s="945"/>
      <c r="CL77" s="946"/>
      <c r="CM77" s="944"/>
      <c r="CN77" s="945"/>
      <c r="CO77" s="945"/>
      <c r="CP77" s="945"/>
      <c r="CQ77" s="946"/>
      <c r="CR77" s="944"/>
      <c r="CS77" s="945"/>
      <c r="CT77" s="945"/>
      <c r="CU77" s="945"/>
      <c r="CV77" s="946"/>
      <c r="CW77" s="944"/>
      <c r="CX77" s="945"/>
      <c r="CY77" s="945"/>
      <c r="CZ77" s="945"/>
      <c r="DA77" s="946"/>
      <c r="DB77" s="944"/>
      <c r="DC77" s="945"/>
      <c r="DD77" s="945"/>
      <c r="DE77" s="945"/>
      <c r="DF77" s="946"/>
      <c r="DG77" s="944"/>
      <c r="DH77" s="945"/>
      <c r="DI77" s="945"/>
      <c r="DJ77" s="945"/>
      <c r="DK77" s="946"/>
      <c r="DL77" s="944"/>
      <c r="DM77" s="945"/>
      <c r="DN77" s="945"/>
      <c r="DO77" s="945"/>
      <c r="DP77" s="946"/>
      <c r="DQ77" s="944"/>
      <c r="DR77" s="945"/>
      <c r="DS77" s="945"/>
      <c r="DT77" s="945"/>
      <c r="DU77" s="946"/>
      <c r="DV77" s="941"/>
      <c r="DW77" s="942"/>
      <c r="DX77" s="942"/>
      <c r="DY77" s="942"/>
      <c r="DZ77" s="943"/>
      <c r="EA77" s="247"/>
    </row>
    <row r="78" spans="1:131" s="248" customFormat="1" ht="26.25" customHeight="1" x14ac:dyDescent="0.2">
      <c r="A78" s="262">
        <v>11</v>
      </c>
      <c r="B78" s="957" t="s">
        <v>586</v>
      </c>
      <c r="C78" s="958"/>
      <c r="D78" s="958"/>
      <c r="E78" s="958"/>
      <c r="F78" s="958"/>
      <c r="G78" s="958"/>
      <c r="H78" s="958"/>
      <c r="I78" s="958"/>
      <c r="J78" s="958"/>
      <c r="K78" s="958"/>
      <c r="L78" s="958"/>
      <c r="M78" s="958"/>
      <c r="N78" s="958"/>
      <c r="O78" s="958"/>
      <c r="P78" s="959"/>
      <c r="Q78" s="960">
        <v>943518</v>
      </c>
      <c r="R78" s="915"/>
      <c r="S78" s="915"/>
      <c r="T78" s="915"/>
      <c r="U78" s="915"/>
      <c r="V78" s="915">
        <v>933423</v>
      </c>
      <c r="W78" s="915"/>
      <c r="X78" s="915"/>
      <c r="Y78" s="915"/>
      <c r="Z78" s="915"/>
      <c r="AA78" s="915">
        <v>10095</v>
      </c>
      <c r="AB78" s="915"/>
      <c r="AC78" s="915"/>
      <c r="AD78" s="915"/>
      <c r="AE78" s="915"/>
      <c r="AF78" s="915">
        <v>10095</v>
      </c>
      <c r="AG78" s="915"/>
      <c r="AH78" s="915"/>
      <c r="AI78" s="915"/>
      <c r="AJ78" s="915"/>
      <c r="AK78" s="915">
        <v>4560</v>
      </c>
      <c r="AL78" s="915"/>
      <c r="AM78" s="915"/>
      <c r="AN78" s="915"/>
      <c r="AO78" s="915"/>
      <c r="AP78" s="915" t="s">
        <v>509</v>
      </c>
      <c r="AQ78" s="915"/>
      <c r="AR78" s="915"/>
      <c r="AS78" s="915"/>
      <c r="AT78" s="915"/>
      <c r="AU78" s="915" t="s">
        <v>509</v>
      </c>
      <c r="AV78" s="915"/>
      <c r="AW78" s="915"/>
      <c r="AX78" s="915"/>
      <c r="AY78" s="915"/>
      <c r="AZ78" s="961"/>
      <c r="BA78" s="961"/>
      <c r="BB78" s="961"/>
      <c r="BC78" s="961"/>
      <c r="BD78" s="962"/>
      <c r="BE78" s="266"/>
      <c r="BF78" s="266"/>
      <c r="BG78" s="266"/>
      <c r="BH78" s="266"/>
      <c r="BI78" s="266"/>
      <c r="BJ78" s="269"/>
      <c r="BK78" s="269"/>
      <c r="BL78" s="269"/>
      <c r="BM78" s="269"/>
      <c r="BN78" s="269"/>
      <c r="BO78" s="266"/>
      <c r="BP78" s="266"/>
      <c r="BQ78" s="263">
        <v>72</v>
      </c>
      <c r="BR78" s="268"/>
      <c r="BS78" s="947"/>
      <c r="BT78" s="948"/>
      <c r="BU78" s="948"/>
      <c r="BV78" s="948"/>
      <c r="BW78" s="948"/>
      <c r="BX78" s="948"/>
      <c r="BY78" s="948"/>
      <c r="BZ78" s="948"/>
      <c r="CA78" s="948"/>
      <c r="CB78" s="948"/>
      <c r="CC78" s="948"/>
      <c r="CD78" s="948"/>
      <c r="CE78" s="948"/>
      <c r="CF78" s="948"/>
      <c r="CG78" s="949"/>
      <c r="CH78" s="944"/>
      <c r="CI78" s="945"/>
      <c r="CJ78" s="945"/>
      <c r="CK78" s="945"/>
      <c r="CL78" s="946"/>
      <c r="CM78" s="944"/>
      <c r="CN78" s="945"/>
      <c r="CO78" s="945"/>
      <c r="CP78" s="945"/>
      <c r="CQ78" s="946"/>
      <c r="CR78" s="944"/>
      <c r="CS78" s="945"/>
      <c r="CT78" s="945"/>
      <c r="CU78" s="945"/>
      <c r="CV78" s="946"/>
      <c r="CW78" s="944"/>
      <c r="CX78" s="945"/>
      <c r="CY78" s="945"/>
      <c r="CZ78" s="945"/>
      <c r="DA78" s="946"/>
      <c r="DB78" s="944"/>
      <c r="DC78" s="945"/>
      <c r="DD78" s="945"/>
      <c r="DE78" s="945"/>
      <c r="DF78" s="946"/>
      <c r="DG78" s="944"/>
      <c r="DH78" s="945"/>
      <c r="DI78" s="945"/>
      <c r="DJ78" s="945"/>
      <c r="DK78" s="946"/>
      <c r="DL78" s="944"/>
      <c r="DM78" s="945"/>
      <c r="DN78" s="945"/>
      <c r="DO78" s="945"/>
      <c r="DP78" s="946"/>
      <c r="DQ78" s="944"/>
      <c r="DR78" s="945"/>
      <c r="DS78" s="945"/>
      <c r="DT78" s="945"/>
      <c r="DU78" s="946"/>
      <c r="DV78" s="941"/>
      <c r="DW78" s="942"/>
      <c r="DX78" s="942"/>
      <c r="DY78" s="942"/>
      <c r="DZ78" s="943"/>
      <c r="EA78" s="247"/>
    </row>
    <row r="79" spans="1:131" s="248" customFormat="1" ht="26.25" customHeight="1" x14ac:dyDescent="0.2">
      <c r="A79" s="262">
        <v>12</v>
      </c>
      <c r="B79" s="957" t="s">
        <v>587</v>
      </c>
      <c r="C79" s="958"/>
      <c r="D79" s="958"/>
      <c r="E79" s="958"/>
      <c r="F79" s="958"/>
      <c r="G79" s="958"/>
      <c r="H79" s="958"/>
      <c r="I79" s="958"/>
      <c r="J79" s="958"/>
      <c r="K79" s="958"/>
      <c r="L79" s="958"/>
      <c r="M79" s="958"/>
      <c r="N79" s="958"/>
      <c r="O79" s="958"/>
      <c r="P79" s="959"/>
      <c r="Q79" s="960">
        <v>984</v>
      </c>
      <c r="R79" s="915"/>
      <c r="S79" s="915"/>
      <c r="T79" s="915"/>
      <c r="U79" s="915"/>
      <c r="V79" s="915">
        <v>932</v>
      </c>
      <c r="W79" s="915"/>
      <c r="X79" s="915"/>
      <c r="Y79" s="915"/>
      <c r="Z79" s="915"/>
      <c r="AA79" s="915">
        <v>52</v>
      </c>
      <c r="AB79" s="915"/>
      <c r="AC79" s="915"/>
      <c r="AD79" s="915"/>
      <c r="AE79" s="915"/>
      <c r="AF79" s="915">
        <v>52</v>
      </c>
      <c r="AG79" s="915"/>
      <c r="AH79" s="915"/>
      <c r="AI79" s="915"/>
      <c r="AJ79" s="915"/>
      <c r="AK79" s="915" t="s">
        <v>509</v>
      </c>
      <c r="AL79" s="915"/>
      <c r="AM79" s="915"/>
      <c r="AN79" s="915"/>
      <c r="AO79" s="915"/>
      <c r="AP79" s="915" t="s">
        <v>509</v>
      </c>
      <c r="AQ79" s="915"/>
      <c r="AR79" s="915"/>
      <c r="AS79" s="915"/>
      <c r="AT79" s="915"/>
      <c r="AU79" s="915" t="s">
        <v>509</v>
      </c>
      <c r="AV79" s="915"/>
      <c r="AW79" s="915"/>
      <c r="AX79" s="915"/>
      <c r="AY79" s="915"/>
      <c r="AZ79" s="961"/>
      <c r="BA79" s="961"/>
      <c r="BB79" s="961"/>
      <c r="BC79" s="961"/>
      <c r="BD79" s="962"/>
      <c r="BE79" s="266"/>
      <c r="BF79" s="266"/>
      <c r="BG79" s="266"/>
      <c r="BH79" s="266"/>
      <c r="BI79" s="266"/>
      <c r="BJ79" s="269"/>
      <c r="BK79" s="269"/>
      <c r="BL79" s="269"/>
      <c r="BM79" s="269"/>
      <c r="BN79" s="269"/>
      <c r="BO79" s="266"/>
      <c r="BP79" s="266"/>
      <c r="BQ79" s="263">
        <v>73</v>
      </c>
      <c r="BR79" s="268"/>
      <c r="BS79" s="947"/>
      <c r="BT79" s="948"/>
      <c r="BU79" s="948"/>
      <c r="BV79" s="948"/>
      <c r="BW79" s="948"/>
      <c r="BX79" s="948"/>
      <c r="BY79" s="948"/>
      <c r="BZ79" s="948"/>
      <c r="CA79" s="948"/>
      <c r="CB79" s="948"/>
      <c r="CC79" s="948"/>
      <c r="CD79" s="948"/>
      <c r="CE79" s="948"/>
      <c r="CF79" s="948"/>
      <c r="CG79" s="949"/>
      <c r="CH79" s="944"/>
      <c r="CI79" s="945"/>
      <c r="CJ79" s="945"/>
      <c r="CK79" s="945"/>
      <c r="CL79" s="946"/>
      <c r="CM79" s="944"/>
      <c r="CN79" s="945"/>
      <c r="CO79" s="945"/>
      <c r="CP79" s="945"/>
      <c r="CQ79" s="946"/>
      <c r="CR79" s="944"/>
      <c r="CS79" s="945"/>
      <c r="CT79" s="945"/>
      <c r="CU79" s="945"/>
      <c r="CV79" s="946"/>
      <c r="CW79" s="944"/>
      <c r="CX79" s="945"/>
      <c r="CY79" s="945"/>
      <c r="CZ79" s="945"/>
      <c r="DA79" s="946"/>
      <c r="DB79" s="944"/>
      <c r="DC79" s="945"/>
      <c r="DD79" s="945"/>
      <c r="DE79" s="945"/>
      <c r="DF79" s="946"/>
      <c r="DG79" s="944"/>
      <c r="DH79" s="945"/>
      <c r="DI79" s="945"/>
      <c r="DJ79" s="945"/>
      <c r="DK79" s="946"/>
      <c r="DL79" s="944"/>
      <c r="DM79" s="945"/>
      <c r="DN79" s="945"/>
      <c r="DO79" s="945"/>
      <c r="DP79" s="946"/>
      <c r="DQ79" s="944"/>
      <c r="DR79" s="945"/>
      <c r="DS79" s="945"/>
      <c r="DT79" s="945"/>
      <c r="DU79" s="946"/>
      <c r="DV79" s="941"/>
      <c r="DW79" s="942"/>
      <c r="DX79" s="942"/>
      <c r="DY79" s="942"/>
      <c r="DZ79" s="943"/>
      <c r="EA79" s="247"/>
    </row>
    <row r="80" spans="1:131" s="248" customFormat="1" ht="26.25" customHeight="1" x14ac:dyDescent="0.2">
      <c r="A80" s="262">
        <v>13</v>
      </c>
      <c r="B80" s="957"/>
      <c r="C80" s="958"/>
      <c r="D80" s="958"/>
      <c r="E80" s="958"/>
      <c r="F80" s="958"/>
      <c r="G80" s="958"/>
      <c r="H80" s="958"/>
      <c r="I80" s="958"/>
      <c r="J80" s="958"/>
      <c r="K80" s="958"/>
      <c r="L80" s="958"/>
      <c r="M80" s="958"/>
      <c r="N80" s="958"/>
      <c r="O80" s="958"/>
      <c r="P80" s="959"/>
      <c r="Q80" s="960"/>
      <c r="R80" s="915"/>
      <c r="S80" s="915"/>
      <c r="T80" s="915"/>
      <c r="U80" s="915"/>
      <c r="V80" s="915"/>
      <c r="W80" s="915"/>
      <c r="X80" s="915"/>
      <c r="Y80" s="915"/>
      <c r="Z80" s="915"/>
      <c r="AA80" s="915"/>
      <c r="AB80" s="915"/>
      <c r="AC80" s="915"/>
      <c r="AD80" s="915"/>
      <c r="AE80" s="915"/>
      <c r="AF80" s="915"/>
      <c r="AG80" s="915"/>
      <c r="AH80" s="915"/>
      <c r="AI80" s="915"/>
      <c r="AJ80" s="915"/>
      <c r="AK80" s="915"/>
      <c r="AL80" s="915"/>
      <c r="AM80" s="915"/>
      <c r="AN80" s="915"/>
      <c r="AO80" s="915"/>
      <c r="AP80" s="915"/>
      <c r="AQ80" s="915"/>
      <c r="AR80" s="915"/>
      <c r="AS80" s="915"/>
      <c r="AT80" s="915"/>
      <c r="AU80" s="915"/>
      <c r="AV80" s="915"/>
      <c r="AW80" s="915"/>
      <c r="AX80" s="915"/>
      <c r="AY80" s="915"/>
      <c r="AZ80" s="961"/>
      <c r="BA80" s="961"/>
      <c r="BB80" s="961"/>
      <c r="BC80" s="961"/>
      <c r="BD80" s="962"/>
      <c r="BE80" s="266"/>
      <c r="BF80" s="266"/>
      <c r="BG80" s="266"/>
      <c r="BH80" s="266"/>
      <c r="BI80" s="266"/>
      <c r="BJ80" s="266"/>
      <c r="BK80" s="266"/>
      <c r="BL80" s="266"/>
      <c r="BM80" s="266"/>
      <c r="BN80" s="266"/>
      <c r="BO80" s="266"/>
      <c r="BP80" s="266"/>
      <c r="BQ80" s="263">
        <v>74</v>
      </c>
      <c r="BR80" s="268"/>
      <c r="BS80" s="947"/>
      <c r="BT80" s="948"/>
      <c r="BU80" s="948"/>
      <c r="BV80" s="948"/>
      <c r="BW80" s="948"/>
      <c r="BX80" s="948"/>
      <c r="BY80" s="948"/>
      <c r="BZ80" s="948"/>
      <c r="CA80" s="948"/>
      <c r="CB80" s="948"/>
      <c r="CC80" s="948"/>
      <c r="CD80" s="948"/>
      <c r="CE80" s="948"/>
      <c r="CF80" s="948"/>
      <c r="CG80" s="949"/>
      <c r="CH80" s="944"/>
      <c r="CI80" s="945"/>
      <c r="CJ80" s="945"/>
      <c r="CK80" s="945"/>
      <c r="CL80" s="946"/>
      <c r="CM80" s="944"/>
      <c r="CN80" s="945"/>
      <c r="CO80" s="945"/>
      <c r="CP80" s="945"/>
      <c r="CQ80" s="946"/>
      <c r="CR80" s="944"/>
      <c r="CS80" s="945"/>
      <c r="CT80" s="945"/>
      <c r="CU80" s="945"/>
      <c r="CV80" s="946"/>
      <c r="CW80" s="944"/>
      <c r="CX80" s="945"/>
      <c r="CY80" s="945"/>
      <c r="CZ80" s="945"/>
      <c r="DA80" s="946"/>
      <c r="DB80" s="944"/>
      <c r="DC80" s="945"/>
      <c r="DD80" s="945"/>
      <c r="DE80" s="945"/>
      <c r="DF80" s="946"/>
      <c r="DG80" s="944"/>
      <c r="DH80" s="945"/>
      <c r="DI80" s="945"/>
      <c r="DJ80" s="945"/>
      <c r="DK80" s="946"/>
      <c r="DL80" s="944"/>
      <c r="DM80" s="945"/>
      <c r="DN80" s="945"/>
      <c r="DO80" s="945"/>
      <c r="DP80" s="946"/>
      <c r="DQ80" s="944"/>
      <c r="DR80" s="945"/>
      <c r="DS80" s="945"/>
      <c r="DT80" s="945"/>
      <c r="DU80" s="946"/>
      <c r="DV80" s="941"/>
      <c r="DW80" s="942"/>
      <c r="DX80" s="942"/>
      <c r="DY80" s="942"/>
      <c r="DZ80" s="943"/>
      <c r="EA80" s="247"/>
    </row>
    <row r="81" spans="1:131" s="248" customFormat="1" ht="26.25" customHeight="1" x14ac:dyDescent="0.2">
      <c r="A81" s="262">
        <v>14</v>
      </c>
      <c r="B81" s="957"/>
      <c r="C81" s="958"/>
      <c r="D81" s="958"/>
      <c r="E81" s="958"/>
      <c r="F81" s="958"/>
      <c r="G81" s="958"/>
      <c r="H81" s="958"/>
      <c r="I81" s="958"/>
      <c r="J81" s="958"/>
      <c r="K81" s="958"/>
      <c r="L81" s="958"/>
      <c r="M81" s="958"/>
      <c r="N81" s="958"/>
      <c r="O81" s="958"/>
      <c r="P81" s="959"/>
      <c r="Q81" s="960"/>
      <c r="R81" s="915"/>
      <c r="S81" s="915"/>
      <c r="T81" s="915"/>
      <c r="U81" s="915"/>
      <c r="V81" s="915"/>
      <c r="W81" s="915"/>
      <c r="X81" s="915"/>
      <c r="Y81" s="915"/>
      <c r="Z81" s="915"/>
      <c r="AA81" s="915"/>
      <c r="AB81" s="915"/>
      <c r="AC81" s="915"/>
      <c r="AD81" s="915"/>
      <c r="AE81" s="915"/>
      <c r="AF81" s="915"/>
      <c r="AG81" s="915"/>
      <c r="AH81" s="915"/>
      <c r="AI81" s="915"/>
      <c r="AJ81" s="915"/>
      <c r="AK81" s="915"/>
      <c r="AL81" s="915"/>
      <c r="AM81" s="915"/>
      <c r="AN81" s="915"/>
      <c r="AO81" s="915"/>
      <c r="AP81" s="915"/>
      <c r="AQ81" s="915"/>
      <c r="AR81" s="915"/>
      <c r="AS81" s="915"/>
      <c r="AT81" s="915"/>
      <c r="AU81" s="915"/>
      <c r="AV81" s="915"/>
      <c r="AW81" s="915"/>
      <c r="AX81" s="915"/>
      <c r="AY81" s="915"/>
      <c r="AZ81" s="961"/>
      <c r="BA81" s="961"/>
      <c r="BB81" s="961"/>
      <c r="BC81" s="961"/>
      <c r="BD81" s="962"/>
      <c r="BE81" s="266"/>
      <c r="BF81" s="266"/>
      <c r="BG81" s="266"/>
      <c r="BH81" s="266"/>
      <c r="BI81" s="266"/>
      <c r="BJ81" s="266"/>
      <c r="BK81" s="266"/>
      <c r="BL81" s="266"/>
      <c r="BM81" s="266"/>
      <c r="BN81" s="266"/>
      <c r="BO81" s="266"/>
      <c r="BP81" s="266"/>
      <c r="BQ81" s="263">
        <v>75</v>
      </c>
      <c r="BR81" s="268"/>
      <c r="BS81" s="947"/>
      <c r="BT81" s="948"/>
      <c r="BU81" s="948"/>
      <c r="BV81" s="948"/>
      <c r="BW81" s="948"/>
      <c r="BX81" s="948"/>
      <c r="BY81" s="948"/>
      <c r="BZ81" s="948"/>
      <c r="CA81" s="948"/>
      <c r="CB81" s="948"/>
      <c r="CC81" s="948"/>
      <c r="CD81" s="948"/>
      <c r="CE81" s="948"/>
      <c r="CF81" s="948"/>
      <c r="CG81" s="949"/>
      <c r="CH81" s="944"/>
      <c r="CI81" s="945"/>
      <c r="CJ81" s="945"/>
      <c r="CK81" s="945"/>
      <c r="CL81" s="946"/>
      <c r="CM81" s="944"/>
      <c r="CN81" s="945"/>
      <c r="CO81" s="945"/>
      <c r="CP81" s="945"/>
      <c r="CQ81" s="946"/>
      <c r="CR81" s="944"/>
      <c r="CS81" s="945"/>
      <c r="CT81" s="945"/>
      <c r="CU81" s="945"/>
      <c r="CV81" s="946"/>
      <c r="CW81" s="944"/>
      <c r="CX81" s="945"/>
      <c r="CY81" s="945"/>
      <c r="CZ81" s="945"/>
      <c r="DA81" s="946"/>
      <c r="DB81" s="944"/>
      <c r="DC81" s="945"/>
      <c r="DD81" s="945"/>
      <c r="DE81" s="945"/>
      <c r="DF81" s="946"/>
      <c r="DG81" s="944"/>
      <c r="DH81" s="945"/>
      <c r="DI81" s="945"/>
      <c r="DJ81" s="945"/>
      <c r="DK81" s="946"/>
      <c r="DL81" s="944"/>
      <c r="DM81" s="945"/>
      <c r="DN81" s="945"/>
      <c r="DO81" s="945"/>
      <c r="DP81" s="946"/>
      <c r="DQ81" s="944"/>
      <c r="DR81" s="945"/>
      <c r="DS81" s="945"/>
      <c r="DT81" s="945"/>
      <c r="DU81" s="946"/>
      <c r="DV81" s="941"/>
      <c r="DW81" s="942"/>
      <c r="DX81" s="942"/>
      <c r="DY81" s="942"/>
      <c r="DZ81" s="943"/>
      <c r="EA81" s="247"/>
    </row>
    <row r="82" spans="1:131" s="248" customFormat="1" ht="26.25" customHeight="1" x14ac:dyDescent="0.2">
      <c r="A82" s="262">
        <v>15</v>
      </c>
      <c r="B82" s="957"/>
      <c r="C82" s="958"/>
      <c r="D82" s="958"/>
      <c r="E82" s="958"/>
      <c r="F82" s="958"/>
      <c r="G82" s="958"/>
      <c r="H82" s="958"/>
      <c r="I82" s="958"/>
      <c r="J82" s="958"/>
      <c r="K82" s="958"/>
      <c r="L82" s="958"/>
      <c r="M82" s="958"/>
      <c r="N82" s="958"/>
      <c r="O82" s="958"/>
      <c r="P82" s="959"/>
      <c r="Q82" s="960"/>
      <c r="R82" s="915"/>
      <c r="S82" s="915"/>
      <c r="T82" s="915"/>
      <c r="U82" s="915"/>
      <c r="V82" s="915"/>
      <c r="W82" s="915"/>
      <c r="X82" s="915"/>
      <c r="Y82" s="915"/>
      <c r="Z82" s="915"/>
      <c r="AA82" s="915"/>
      <c r="AB82" s="915"/>
      <c r="AC82" s="915"/>
      <c r="AD82" s="915"/>
      <c r="AE82" s="915"/>
      <c r="AF82" s="915"/>
      <c r="AG82" s="915"/>
      <c r="AH82" s="915"/>
      <c r="AI82" s="915"/>
      <c r="AJ82" s="915"/>
      <c r="AK82" s="915"/>
      <c r="AL82" s="915"/>
      <c r="AM82" s="915"/>
      <c r="AN82" s="915"/>
      <c r="AO82" s="915"/>
      <c r="AP82" s="915"/>
      <c r="AQ82" s="915"/>
      <c r="AR82" s="915"/>
      <c r="AS82" s="915"/>
      <c r="AT82" s="915"/>
      <c r="AU82" s="915"/>
      <c r="AV82" s="915"/>
      <c r="AW82" s="915"/>
      <c r="AX82" s="915"/>
      <c r="AY82" s="915"/>
      <c r="AZ82" s="961"/>
      <c r="BA82" s="961"/>
      <c r="BB82" s="961"/>
      <c r="BC82" s="961"/>
      <c r="BD82" s="962"/>
      <c r="BE82" s="266"/>
      <c r="BF82" s="266"/>
      <c r="BG82" s="266"/>
      <c r="BH82" s="266"/>
      <c r="BI82" s="266"/>
      <c r="BJ82" s="266"/>
      <c r="BK82" s="266"/>
      <c r="BL82" s="266"/>
      <c r="BM82" s="266"/>
      <c r="BN82" s="266"/>
      <c r="BO82" s="266"/>
      <c r="BP82" s="266"/>
      <c r="BQ82" s="263">
        <v>76</v>
      </c>
      <c r="BR82" s="268"/>
      <c r="BS82" s="947"/>
      <c r="BT82" s="948"/>
      <c r="BU82" s="948"/>
      <c r="BV82" s="948"/>
      <c r="BW82" s="948"/>
      <c r="BX82" s="948"/>
      <c r="BY82" s="948"/>
      <c r="BZ82" s="948"/>
      <c r="CA82" s="948"/>
      <c r="CB82" s="948"/>
      <c r="CC82" s="948"/>
      <c r="CD82" s="948"/>
      <c r="CE82" s="948"/>
      <c r="CF82" s="948"/>
      <c r="CG82" s="949"/>
      <c r="CH82" s="944"/>
      <c r="CI82" s="945"/>
      <c r="CJ82" s="945"/>
      <c r="CK82" s="945"/>
      <c r="CL82" s="946"/>
      <c r="CM82" s="944"/>
      <c r="CN82" s="945"/>
      <c r="CO82" s="945"/>
      <c r="CP82" s="945"/>
      <c r="CQ82" s="946"/>
      <c r="CR82" s="944"/>
      <c r="CS82" s="945"/>
      <c r="CT82" s="945"/>
      <c r="CU82" s="945"/>
      <c r="CV82" s="946"/>
      <c r="CW82" s="944"/>
      <c r="CX82" s="945"/>
      <c r="CY82" s="945"/>
      <c r="CZ82" s="945"/>
      <c r="DA82" s="946"/>
      <c r="DB82" s="944"/>
      <c r="DC82" s="945"/>
      <c r="DD82" s="945"/>
      <c r="DE82" s="945"/>
      <c r="DF82" s="946"/>
      <c r="DG82" s="944"/>
      <c r="DH82" s="945"/>
      <c r="DI82" s="945"/>
      <c r="DJ82" s="945"/>
      <c r="DK82" s="946"/>
      <c r="DL82" s="944"/>
      <c r="DM82" s="945"/>
      <c r="DN82" s="945"/>
      <c r="DO82" s="945"/>
      <c r="DP82" s="946"/>
      <c r="DQ82" s="944"/>
      <c r="DR82" s="945"/>
      <c r="DS82" s="945"/>
      <c r="DT82" s="945"/>
      <c r="DU82" s="946"/>
      <c r="DV82" s="941"/>
      <c r="DW82" s="942"/>
      <c r="DX82" s="942"/>
      <c r="DY82" s="942"/>
      <c r="DZ82" s="943"/>
      <c r="EA82" s="247"/>
    </row>
    <row r="83" spans="1:131" s="248" customFormat="1" ht="26.25" customHeight="1" x14ac:dyDescent="0.2">
      <c r="A83" s="262">
        <v>16</v>
      </c>
      <c r="B83" s="957"/>
      <c r="C83" s="958"/>
      <c r="D83" s="958"/>
      <c r="E83" s="958"/>
      <c r="F83" s="958"/>
      <c r="G83" s="958"/>
      <c r="H83" s="958"/>
      <c r="I83" s="958"/>
      <c r="J83" s="958"/>
      <c r="K83" s="958"/>
      <c r="L83" s="958"/>
      <c r="M83" s="958"/>
      <c r="N83" s="958"/>
      <c r="O83" s="958"/>
      <c r="P83" s="959"/>
      <c r="Q83" s="960"/>
      <c r="R83" s="915"/>
      <c r="S83" s="915"/>
      <c r="T83" s="915"/>
      <c r="U83" s="915"/>
      <c r="V83" s="915"/>
      <c r="W83" s="915"/>
      <c r="X83" s="915"/>
      <c r="Y83" s="915"/>
      <c r="Z83" s="915"/>
      <c r="AA83" s="915"/>
      <c r="AB83" s="915"/>
      <c r="AC83" s="915"/>
      <c r="AD83" s="915"/>
      <c r="AE83" s="915"/>
      <c r="AF83" s="915"/>
      <c r="AG83" s="915"/>
      <c r="AH83" s="915"/>
      <c r="AI83" s="915"/>
      <c r="AJ83" s="915"/>
      <c r="AK83" s="915"/>
      <c r="AL83" s="915"/>
      <c r="AM83" s="915"/>
      <c r="AN83" s="915"/>
      <c r="AO83" s="915"/>
      <c r="AP83" s="915"/>
      <c r="AQ83" s="915"/>
      <c r="AR83" s="915"/>
      <c r="AS83" s="915"/>
      <c r="AT83" s="915"/>
      <c r="AU83" s="915"/>
      <c r="AV83" s="915"/>
      <c r="AW83" s="915"/>
      <c r="AX83" s="915"/>
      <c r="AY83" s="915"/>
      <c r="AZ83" s="961"/>
      <c r="BA83" s="961"/>
      <c r="BB83" s="961"/>
      <c r="BC83" s="961"/>
      <c r="BD83" s="962"/>
      <c r="BE83" s="266"/>
      <c r="BF83" s="266"/>
      <c r="BG83" s="266"/>
      <c r="BH83" s="266"/>
      <c r="BI83" s="266"/>
      <c r="BJ83" s="266"/>
      <c r="BK83" s="266"/>
      <c r="BL83" s="266"/>
      <c r="BM83" s="266"/>
      <c r="BN83" s="266"/>
      <c r="BO83" s="266"/>
      <c r="BP83" s="266"/>
      <c r="BQ83" s="263">
        <v>77</v>
      </c>
      <c r="BR83" s="268"/>
      <c r="BS83" s="947"/>
      <c r="BT83" s="948"/>
      <c r="BU83" s="948"/>
      <c r="BV83" s="948"/>
      <c r="BW83" s="948"/>
      <c r="BX83" s="948"/>
      <c r="BY83" s="948"/>
      <c r="BZ83" s="948"/>
      <c r="CA83" s="948"/>
      <c r="CB83" s="948"/>
      <c r="CC83" s="948"/>
      <c r="CD83" s="948"/>
      <c r="CE83" s="948"/>
      <c r="CF83" s="948"/>
      <c r="CG83" s="949"/>
      <c r="CH83" s="944"/>
      <c r="CI83" s="945"/>
      <c r="CJ83" s="945"/>
      <c r="CK83" s="945"/>
      <c r="CL83" s="946"/>
      <c r="CM83" s="944"/>
      <c r="CN83" s="945"/>
      <c r="CO83" s="945"/>
      <c r="CP83" s="945"/>
      <c r="CQ83" s="946"/>
      <c r="CR83" s="944"/>
      <c r="CS83" s="945"/>
      <c r="CT83" s="945"/>
      <c r="CU83" s="945"/>
      <c r="CV83" s="946"/>
      <c r="CW83" s="944"/>
      <c r="CX83" s="945"/>
      <c r="CY83" s="945"/>
      <c r="CZ83" s="945"/>
      <c r="DA83" s="946"/>
      <c r="DB83" s="944"/>
      <c r="DC83" s="945"/>
      <c r="DD83" s="945"/>
      <c r="DE83" s="945"/>
      <c r="DF83" s="946"/>
      <c r="DG83" s="944"/>
      <c r="DH83" s="945"/>
      <c r="DI83" s="945"/>
      <c r="DJ83" s="945"/>
      <c r="DK83" s="946"/>
      <c r="DL83" s="944"/>
      <c r="DM83" s="945"/>
      <c r="DN83" s="945"/>
      <c r="DO83" s="945"/>
      <c r="DP83" s="946"/>
      <c r="DQ83" s="944"/>
      <c r="DR83" s="945"/>
      <c r="DS83" s="945"/>
      <c r="DT83" s="945"/>
      <c r="DU83" s="946"/>
      <c r="DV83" s="941"/>
      <c r="DW83" s="942"/>
      <c r="DX83" s="942"/>
      <c r="DY83" s="942"/>
      <c r="DZ83" s="943"/>
      <c r="EA83" s="247"/>
    </row>
    <row r="84" spans="1:131" s="248" customFormat="1" ht="26.25" customHeight="1" x14ac:dyDescent="0.2">
      <c r="A84" s="262">
        <v>17</v>
      </c>
      <c r="B84" s="957"/>
      <c r="C84" s="958"/>
      <c r="D84" s="958"/>
      <c r="E84" s="958"/>
      <c r="F84" s="958"/>
      <c r="G84" s="958"/>
      <c r="H84" s="958"/>
      <c r="I84" s="958"/>
      <c r="J84" s="958"/>
      <c r="K84" s="958"/>
      <c r="L84" s="958"/>
      <c r="M84" s="958"/>
      <c r="N84" s="958"/>
      <c r="O84" s="958"/>
      <c r="P84" s="959"/>
      <c r="Q84" s="960"/>
      <c r="R84" s="915"/>
      <c r="S84" s="915"/>
      <c r="T84" s="915"/>
      <c r="U84" s="915"/>
      <c r="V84" s="915"/>
      <c r="W84" s="915"/>
      <c r="X84" s="915"/>
      <c r="Y84" s="915"/>
      <c r="Z84" s="915"/>
      <c r="AA84" s="915"/>
      <c r="AB84" s="915"/>
      <c r="AC84" s="915"/>
      <c r="AD84" s="915"/>
      <c r="AE84" s="915"/>
      <c r="AF84" s="915"/>
      <c r="AG84" s="915"/>
      <c r="AH84" s="915"/>
      <c r="AI84" s="915"/>
      <c r="AJ84" s="915"/>
      <c r="AK84" s="915"/>
      <c r="AL84" s="915"/>
      <c r="AM84" s="915"/>
      <c r="AN84" s="915"/>
      <c r="AO84" s="915"/>
      <c r="AP84" s="915"/>
      <c r="AQ84" s="915"/>
      <c r="AR84" s="915"/>
      <c r="AS84" s="915"/>
      <c r="AT84" s="915"/>
      <c r="AU84" s="915"/>
      <c r="AV84" s="915"/>
      <c r="AW84" s="915"/>
      <c r="AX84" s="915"/>
      <c r="AY84" s="915"/>
      <c r="AZ84" s="961"/>
      <c r="BA84" s="961"/>
      <c r="BB84" s="961"/>
      <c r="BC84" s="961"/>
      <c r="BD84" s="962"/>
      <c r="BE84" s="266"/>
      <c r="BF84" s="266"/>
      <c r="BG84" s="266"/>
      <c r="BH84" s="266"/>
      <c r="BI84" s="266"/>
      <c r="BJ84" s="266"/>
      <c r="BK84" s="266"/>
      <c r="BL84" s="266"/>
      <c r="BM84" s="266"/>
      <c r="BN84" s="266"/>
      <c r="BO84" s="266"/>
      <c r="BP84" s="266"/>
      <c r="BQ84" s="263">
        <v>78</v>
      </c>
      <c r="BR84" s="268"/>
      <c r="BS84" s="947"/>
      <c r="BT84" s="948"/>
      <c r="BU84" s="948"/>
      <c r="BV84" s="948"/>
      <c r="BW84" s="948"/>
      <c r="BX84" s="948"/>
      <c r="BY84" s="948"/>
      <c r="BZ84" s="948"/>
      <c r="CA84" s="948"/>
      <c r="CB84" s="948"/>
      <c r="CC84" s="948"/>
      <c r="CD84" s="948"/>
      <c r="CE84" s="948"/>
      <c r="CF84" s="948"/>
      <c r="CG84" s="949"/>
      <c r="CH84" s="944"/>
      <c r="CI84" s="945"/>
      <c r="CJ84" s="945"/>
      <c r="CK84" s="945"/>
      <c r="CL84" s="946"/>
      <c r="CM84" s="944"/>
      <c r="CN84" s="945"/>
      <c r="CO84" s="945"/>
      <c r="CP84" s="945"/>
      <c r="CQ84" s="946"/>
      <c r="CR84" s="944"/>
      <c r="CS84" s="945"/>
      <c r="CT84" s="945"/>
      <c r="CU84" s="945"/>
      <c r="CV84" s="946"/>
      <c r="CW84" s="944"/>
      <c r="CX84" s="945"/>
      <c r="CY84" s="945"/>
      <c r="CZ84" s="945"/>
      <c r="DA84" s="946"/>
      <c r="DB84" s="944"/>
      <c r="DC84" s="945"/>
      <c r="DD84" s="945"/>
      <c r="DE84" s="945"/>
      <c r="DF84" s="946"/>
      <c r="DG84" s="944"/>
      <c r="DH84" s="945"/>
      <c r="DI84" s="945"/>
      <c r="DJ84" s="945"/>
      <c r="DK84" s="946"/>
      <c r="DL84" s="944"/>
      <c r="DM84" s="945"/>
      <c r="DN84" s="945"/>
      <c r="DO84" s="945"/>
      <c r="DP84" s="946"/>
      <c r="DQ84" s="944"/>
      <c r="DR84" s="945"/>
      <c r="DS84" s="945"/>
      <c r="DT84" s="945"/>
      <c r="DU84" s="946"/>
      <c r="DV84" s="941"/>
      <c r="DW84" s="942"/>
      <c r="DX84" s="942"/>
      <c r="DY84" s="942"/>
      <c r="DZ84" s="943"/>
      <c r="EA84" s="247"/>
    </row>
    <row r="85" spans="1:131" s="248" customFormat="1" ht="26.25" customHeight="1" x14ac:dyDescent="0.2">
      <c r="A85" s="262">
        <v>18</v>
      </c>
      <c r="B85" s="957"/>
      <c r="C85" s="958"/>
      <c r="D85" s="958"/>
      <c r="E85" s="958"/>
      <c r="F85" s="958"/>
      <c r="G85" s="958"/>
      <c r="H85" s="958"/>
      <c r="I85" s="958"/>
      <c r="J85" s="958"/>
      <c r="K85" s="958"/>
      <c r="L85" s="958"/>
      <c r="M85" s="958"/>
      <c r="N85" s="958"/>
      <c r="O85" s="958"/>
      <c r="P85" s="959"/>
      <c r="Q85" s="960"/>
      <c r="R85" s="915"/>
      <c r="S85" s="915"/>
      <c r="T85" s="915"/>
      <c r="U85" s="915"/>
      <c r="V85" s="915"/>
      <c r="W85" s="915"/>
      <c r="X85" s="915"/>
      <c r="Y85" s="915"/>
      <c r="Z85" s="915"/>
      <c r="AA85" s="915"/>
      <c r="AB85" s="915"/>
      <c r="AC85" s="915"/>
      <c r="AD85" s="915"/>
      <c r="AE85" s="915"/>
      <c r="AF85" s="915"/>
      <c r="AG85" s="915"/>
      <c r="AH85" s="915"/>
      <c r="AI85" s="915"/>
      <c r="AJ85" s="915"/>
      <c r="AK85" s="915"/>
      <c r="AL85" s="915"/>
      <c r="AM85" s="915"/>
      <c r="AN85" s="915"/>
      <c r="AO85" s="915"/>
      <c r="AP85" s="915"/>
      <c r="AQ85" s="915"/>
      <c r="AR85" s="915"/>
      <c r="AS85" s="915"/>
      <c r="AT85" s="915"/>
      <c r="AU85" s="915"/>
      <c r="AV85" s="915"/>
      <c r="AW85" s="915"/>
      <c r="AX85" s="915"/>
      <c r="AY85" s="915"/>
      <c r="AZ85" s="961"/>
      <c r="BA85" s="961"/>
      <c r="BB85" s="961"/>
      <c r="BC85" s="961"/>
      <c r="BD85" s="962"/>
      <c r="BE85" s="266"/>
      <c r="BF85" s="266"/>
      <c r="BG85" s="266"/>
      <c r="BH85" s="266"/>
      <c r="BI85" s="266"/>
      <c r="BJ85" s="266"/>
      <c r="BK85" s="266"/>
      <c r="BL85" s="266"/>
      <c r="BM85" s="266"/>
      <c r="BN85" s="266"/>
      <c r="BO85" s="266"/>
      <c r="BP85" s="266"/>
      <c r="BQ85" s="263">
        <v>79</v>
      </c>
      <c r="BR85" s="268"/>
      <c r="BS85" s="947"/>
      <c r="BT85" s="948"/>
      <c r="BU85" s="948"/>
      <c r="BV85" s="948"/>
      <c r="BW85" s="948"/>
      <c r="BX85" s="948"/>
      <c r="BY85" s="948"/>
      <c r="BZ85" s="948"/>
      <c r="CA85" s="948"/>
      <c r="CB85" s="948"/>
      <c r="CC85" s="948"/>
      <c r="CD85" s="948"/>
      <c r="CE85" s="948"/>
      <c r="CF85" s="948"/>
      <c r="CG85" s="949"/>
      <c r="CH85" s="944"/>
      <c r="CI85" s="945"/>
      <c r="CJ85" s="945"/>
      <c r="CK85" s="945"/>
      <c r="CL85" s="946"/>
      <c r="CM85" s="944"/>
      <c r="CN85" s="945"/>
      <c r="CO85" s="945"/>
      <c r="CP85" s="945"/>
      <c r="CQ85" s="946"/>
      <c r="CR85" s="944"/>
      <c r="CS85" s="945"/>
      <c r="CT85" s="945"/>
      <c r="CU85" s="945"/>
      <c r="CV85" s="946"/>
      <c r="CW85" s="944"/>
      <c r="CX85" s="945"/>
      <c r="CY85" s="945"/>
      <c r="CZ85" s="945"/>
      <c r="DA85" s="946"/>
      <c r="DB85" s="944"/>
      <c r="DC85" s="945"/>
      <c r="DD85" s="945"/>
      <c r="DE85" s="945"/>
      <c r="DF85" s="946"/>
      <c r="DG85" s="944"/>
      <c r="DH85" s="945"/>
      <c r="DI85" s="945"/>
      <c r="DJ85" s="945"/>
      <c r="DK85" s="946"/>
      <c r="DL85" s="944"/>
      <c r="DM85" s="945"/>
      <c r="DN85" s="945"/>
      <c r="DO85" s="945"/>
      <c r="DP85" s="946"/>
      <c r="DQ85" s="944"/>
      <c r="DR85" s="945"/>
      <c r="DS85" s="945"/>
      <c r="DT85" s="945"/>
      <c r="DU85" s="946"/>
      <c r="DV85" s="941"/>
      <c r="DW85" s="942"/>
      <c r="DX85" s="942"/>
      <c r="DY85" s="942"/>
      <c r="DZ85" s="943"/>
      <c r="EA85" s="247"/>
    </row>
    <row r="86" spans="1:131" s="248" customFormat="1" ht="26.25" customHeight="1" x14ac:dyDescent="0.2">
      <c r="A86" s="262">
        <v>19</v>
      </c>
      <c r="B86" s="957"/>
      <c r="C86" s="958"/>
      <c r="D86" s="958"/>
      <c r="E86" s="958"/>
      <c r="F86" s="958"/>
      <c r="G86" s="958"/>
      <c r="H86" s="958"/>
      <c r="I86" s="958"/>
      <c r="J86" s="958"/>
      <c r="K86" s="958"/>
      <c r="L86" s="958"/>
      <c r="M86" s="958"/>
      <c r="N86" s="958"/>
      <c r="O86" s="958"/>
      <c r="P86" s="959"/>
      <c r="Q86" s="960"/>
      <c r="R86" s="915"/>
      <c r="S86" s="915"/>
      <c r="T86" s="915"/>
      <c r="U86" s="915"/>
      <c r="V86" s="915"/>
      <c r="W86" s="915"/>
      <c r="X86" s="915"/>
      <c r="Y86" s="915"/>
      <c r="Z86" s="915"/>
      <c r="AA86" s="915"/>
      <c r="AB86" s="915"/>
      <c r="AC86" s="915"/>
      <c r="AD86" s="915"/>
      <c r="AE86" s="915"/>
      <c r="AF86" s="915"/>
      <c r="AG86" s="915"/>
      <c r="AH86" s="915"/>
      <c r="AI86" s="915"/>
      <c r="AJ86" s="915"/>
      <c r="AK86" s="915"/>
      <c r="AL86" s="915"/>
      <c r="AM86" s="915"/>
      <c r="AN86" s="915"/>
      <c r="AO86" s="915"/>
      <c r="AP86" s="915"/>
      <c r="AQ86" s="915"/>
      <c r="AR86" s="915"/>
      <c r="AS86" s="915"/>
      <c r="AT86" s="915"/>
      <c r="AU86" s="915"/>
      <c r="AV86" s="915"/>
      <c r="AW86" s="915"/>
      <c r="AX86" s="915"/>
      <c r="AY86" s="915"/>
      <c r="AZ86" s="961"/>
      <c r="BA86" s="961"/>
      <c r="BB86" s="961"/>
      <c r="BC86" s="961"/>
      <c r="BD86" s="962"/>
      <c r="BE86" s="266"/>
      <c r="BF86" s="266"/>
      <c r="BG86" s="266"/>
      <c r="BH86" s="266"/>
      <c r="BI86" s="266"/>
      <c r="BJ86" s="266"/>
      <c r="BK86" s="266"/>
      <c r="BL86" s="266"/>
      <c r="BM86" s="266"/>
      <c r="BN86" s="266"/>
      <c r="BO86" s="266"/>
      <c r="BP86" s="266"/>
      <c r="BQ86" s="263">
        <v>80</v>
      </c>
      <c r="BR86" s="268"/>
      <c r="BS86" s="947"/>
      <c r="BT86" s="948"/>
      <c r="BU86" s="948"/>
      <c r="BV86" s="948"/>
      <c r="BW86" s="948"/>
      <c r="BX86" s="948"/>
      <c r="BY86" s="948"/>
      <c r="BZ86" s="948"/>
      <c r="CA86" s="948"/>
      <c r="CB86" s="948"/>
      <c r="CC86" s="948"/>
      <c r="CD86" s="948"/>
      <c r="CE86" s="948"/>
      <c r="CF86" s="948"/>
      <c r="CG86" s="949"/>
      <c r="CH86" s="944"/>
      <c r="CI86" s="945"/>
      <c r="CJ86" s="945"/>
      <c r="CK86" s="945"/>
      <c r="CL86" s="946"/>
      <c r="CM86" s="944"/>
      <c r="CN86" s="945"/>
      <c r="CO86" s="945"/>
      <c r="CP86" s="945"/>
      <c r="CQ86" s="946"/>
      <c r="CR86" s="944"/>
      <c r="CS86" s="945"/>
      <c r="CT86" s="945"/>
      <c r="CU86" s="945"/>
      <c r="CV86" s="946"/>
      <c r="CW86" s="944"/>
      <c r="CX86" s="945"/>
      <c r="CY86" s="945"/>
      <c r="CZ86" s="945"/>
      <c r="DA86" s="946"/>
      <c r="DB86" s="944"/>
      <c r="DC86" s="945"/>
      <c r="DD86" s="945"/>
      <c r="DE86" s="945"/>
      <c r="DF86" s="946"/>
      <c r="DG86" s="944"/>
      <c r="DH86" s="945"/>
      <c r="DI86" s="945"/>
      <c r="DJ86" s="945"/>
      <c r="DK86" s="946"/>
      <c r="DL86" s="944"/>
      <c r="DM86" s="945"/>
      <c r="DN86" s="945"/>
      <c r="DO86" s="945"/>
      <c r="DP86" s="946"/>
      <c r="DQ86" s="944"/>
      <c r="DR86" s="945"/>
      <c r="DS86" s="945"/>
      <c r="DT86" s="945"/>
      <c r="DU86" s="946"/>
      <c r="DV86" s="941"/>
      <c r="DW86" s="942"/>
      <c r="DX86" s="942"/>
      <c r="DY86" s="942"/>
      <c r="DZ86" s="943"/>
      <c r="EA86" s="247"/>
    </row>
    <row r="87" spans="1:131" s="248" customFormat="1" ht="26.25" customHeight="1" x14ac:dyDescent="0.2">
      <c r="A87" s="270">
        <v>20</v>
      </c>
      <c r="B87" s="966"/>
      <c r="C87" s="967"/>
      <c r="D87" s="967"/>
      <c r="E87" s="967"/>
      <c r="F87" s="967"/>
      <c r="G87" s="967"/>
      <c r="H87" s="967"/>
      <c r="I87" s="967"/>
      <c r="J87" s="967"/>
      <c r="K87" s="967"/>
      <c r="L87" s="967"/>
      <c r="M87" s="967"/>
      <c r="N87" s="967"/>
      <c r="O87" s="967"/>
      <c r="P87" s="968"/>
      <c r="Q87" s="969"/>
      <c r="R87" s="970"/>
      <c r="S87" s="970"/>
      <c r="T87" s="970"/>
      <c r="U87" s="970"/>
      <c r="V87" s="970"/>
      <c r="W87" s="970"/>
      <c r="X87" s="970"/>
      <c r="Y87" s="970"/>
      <c r="Z87" s="970"/>
      <c r="AA87" s="970"/>
      <c r="AB87" s="970"/>
      <c r="AC87" s="970"/>
      <c r="AD87" s="970"/>
      <c r="AE87" s="970"/>
      <c r="AF87" s="970"/>
      <c r="AG87" s="970"/>
      <c r="AH87" s="970"/>
      <c r="AI87" s="970"/>
      <c r="AJ87" s="970"/>
      <c r="AK87" s="970"/>
      <c r="AL87" s="970"/>
      <c r="AM87" s="970"/>
      <c r="AN87" s="970"/>
      <c r="AO87" s="970"/>
      <c r="AP87" s="970"/>
      <c r="AQ87" s="970"/>
      <c r="AR87" s="970"/>
      <c r="AS87" s="970"/>
      <c r="AT87" s="970"/>
      <c r="AU87" s="970"/>
      <c r="AV87" s="970"/>
      <c r="AW87" s="970"/>
      <c r="AX87" s="970"/>
      <c r="AY87" s="970"/>
      <c r="AZ87" s="971"/>
      <c r="BA87" s="971"/>
      <c r="BB87" s="971"/>
      <c r="BC87" s="971"/>
      <c r="BD87" s="972"/>
      <c r="BE87" s="266"/>
      <c r="BF87" s="266"/>
      <c r="BG87" s="266"/>
      <c r="BH87" s="266"/>
      <c r="BI87" s="266"/>
      <c r="BJ87" s="266"/>
      <c r="BK87" s="266"/>
      <c r="BL87" s="266"/>
      <c r="BM87" s="266"/>
      <c r="BN87" s="266"/>
      <c r="BO87" s="266"/>
      <c r="BP87" s="266"/>
      <c r="BQ87" s="263">
        <v>81</v>
      </c>
      <c r="BR87" s="268"/>
      <c r="BS87" s="947"/>
      <c r="BT87" s="948"/>
      <c r="BU87" s="948"/>
      <c r="BV87" s="948"/>
      <c r="BW87" s="948"/>
      <c r="BX87" s="948"/>
      <c r="BY87" s="948"/>
      <c r="BZ87" s="948"/>
      <c r="CA87" s="948"/>
      <c r="CB87" s="948"/>
      <c r="CC87" s="948"/>
      <c r="CD87" s="948"/>
      <c r="CE87" s="948"/>
      <c r="CF87" s="948"/>
      <c r="CG87" s="949"/>
      <c r="CH87" s="944"/>
      <c r="CI87" s="945"/>
      <c r="CJ87" s="945"/>
      <c r="CK87" s="945"/>
      <c r="CL87" s="946"/>
      <c r="CM87" s="944"/>
      <c r="CN87" s="945"/>
      <c r="CO87" s="945"/>
      <c r="CP87" s="945"/>
      <c r="CQ87" s="946"/>
      <c r="CR87" s="944"/>
      <c r="CS87" s="945"/>
      <c r="CT87" s="945"/>
      <c r="CU87" s="945"/>
      <c r="CV87" s="946"/>
      <c r="CW87" s="944"/>
      <c r="CX87" s="945"/>
      <c r="CY87" s="945"/>
      <c r="CZ87" s="945"/>
      <c r="DA87" s="946"/>
      <c r="DB87" s="944"/>
      <c r="DC87" s="945"/>
      <c r="DD87" s="945"/>
      <c r="DE87" s="945"/>
      <c r="DF87" s="946"/>
      <c r="DG87" s="944"/>
      <c r="DH87" s="945"/>
      <c r="DI87" s="945"/>
      <c r="DJ87" s="945"/>
      <c r="DK87" s="946"/>
      <c r="DL87" s="944"/>
      <c r="DM87" s="945"/>
      <c r="DN87" s="945"/>
      <c r="DO87" s="945"/>
      <c r="DP87" s="946"/>
      <c r="DQ87" s="944"/>
      <c r="DR87" s="945"/>
      <c r="DS87" s="945"/>
      <c r="DT87" s="945"/>
      <c r="DU87" s="946"/>
      <c r="DV87" s="941"/>
      <c r="DW87" s="942"/>
      <c r="DX87" s="942"/>
      <c r="DY87" s="942"/>
      <c r="DZ87" s="943"/>
      <c r="EA87" s="247"/>
    </row>
    <row r="88" spans="1:131" s="248" customFormat="1" ht="26.25" customHeight="1" thickBot="1" x14ac:dyDescent="0.25">
      <c r="A88" s="265" t="s">
        <v>386</v>
      </c>
      <c r="B88" s="874" t="s">
        <v>416</v>
      </c>
      <c r="C88" s="875"/>
      <c r="D88" s="875"/>
      <c r="E88" s="875"/>
      <c r="F88" s="875"/>
      <c r="G88" s="875"/>
      <c r="H88" s="875"/>
      <c r="I88" s="875"/>
      <c r="J88" s="875"/>
      <c r="K88" s="875"/>
      <c r="L88" s="875"/>
      <c r="M88" s="875"/>
      <c r="N88" s="875"/>
      <c r="O88" s="875"/>
      <c r="P88" s="876"/>
      <c r="Q88" s="922"/>
      <c r="R88" s="923"/>
      <c r="S88" s="923"/>
      <c r="T88" s="923"/>
      <c r="U88" s="923"/>
      <c r="V88" s="923"/>
      <c r="W88" s="923"/>
      <c r="X88" s="923"/>
      <c r="Y88" s="923"/>
      <c r="Z88" s="923"/>
      <c r="AA88" s="923"/>
      <c r="AB88" s="923"/>
      <c r="AC88" s="923"/>
      <c r="AD88" s="923"/>
      <c r="AE88" s="923"/>
      <c r="AF88" s="926">
        <v>11713</v>
      </c>
      <c r="AG88" s="926"/>
      <c r="AH88" s="926"/>
      <c r="AI88" s="926"/>
      <c r="AJ88" s="926"/>
      <c r="AK88" s="923"/>
      <c r="AL88" s="923"/>
      <c r="AM88" s="923"/>
      <c r="AN88" s="923"/>
      <c r="AO88" s="923"/>
      <c r="AP88" s="926"/>
      <c r="AQ88" s="926"/>
      <c r="AR88" s="926"/>
      <c r="AS88" s="926"/>
      <c r="AT88" s="926"/>
      <c r="AU88" s="926"/>
      <c r="AV88" s="926"/>
      <c r="AW88" s="926"/>
      <c r="AX88" s="926"/>
      <c r="AY88" s="926"/>
      <c r="AZ88" s="931"/>
      <c r="BA88" s="931"/>
      <c r="BB88" s="931"/>
      <c r="BC88" s="931"/>
      <c r="BD88" s="932"/>
      <c r="BE88" s="266"/>
      <c r="BF88" s="266"/>
      <c r="BG88" s="266"/>
      <c r="BH88" s="266"/>
      <c r="BI88" s="266"/>
      <c r="BJ88" s="266"/>
      <c r="BK88" s="266"/>
      <c r="BL88" s="266"/>
      <c r="BM88" s="266"/>
      <c r="BN88" s="266"/>
      <c r="BO88" s="266"/>
      <c r="BP88" s="266"/>
      <c r="BQ88" s="263">
        <v>82</v>
      </c>
      <c r="BR88" s="268"/>
      <c r="BS88" s="947"/>
      <c r="BT88" s="948"/>
      <c r="BU88" s="948"/>
      <c r="BV88" s="948"/>
      <c r="BW88" s="948"/>
      <c r="BX88" s="948"/>
      <c r="BY88" s="948"/>
      <c r="BZ88" s="948"/>
      <c r="CA88" s="948"/>
      <c r="CB88" s="948"/>
      <c r="CC88" s="948"/>
      <c r="CD88" s="948"/>
      <c r="CE88" s="948"/>
      <c r="CF88" s="948"/>
      <c r="CG88" s="949"/>
      <c r="CH88" s="944"/>
      <c r="CI88" s="945"/>
      <c r="CJ88" s="945"/>
      <c r="CK88" s="945"/>
      <c r="CL88" s="946"/>
      <c r="CM88" s="944"/>
      <c r="CN88" s="945"/>
      <c r="CO88" s="945"/>
      <c r="CP88" s="945"/>
      <c r="CQ88" s="946"/>
      <c r="CR88" s="944"/>
      <c r="CS88" s="945"/>
      <c r="CT88" s="945"/>
      <c r="CU88" s="945"/>
      <c r="CV88" s="946"/>
      <c r="CW88" s="944"/>
      <c r="CX88" s="945"/>
      <c r="CY88" s="945"/>
      <c r="CZ88" s="945"/>
      <c r="DA88" s="946"/>
      <c r="DB88" s="944"/>
      <c r="DC88" s="945"/>
      <c r="DD88" s="945"/>
      <c r="DE88" s="945"/>
      <c r="DF88" s="946"/>
      <c r="DG88" s="944"/>
      <c r="DH88" s="945"/>
      <c r="DI88" s="945"/>
      <c r="DJ88" s="945"/>
      <c r="DK88" s="946"/>
      <c r="DL88" s="944"/>
      <c r="DM88" s="945"/>
      <c r="DN88" s="945"/>
      <c r="DO88" s="945"/>
      <c r="DP88" s="946"/>
      <c r="DQ88" s="944"/>
      <c r="DR88" s="945"/>
      <c r="DS88" s="945"/>
      <c r="DT88" s="945"/>
      <c r="DU88" s="946"/>
      <c r="DV88" s="941"/>
      <c r="DW88" s="942"/>
      <c r="DX88" s="942"/>
      <c r="DY88" s="942"/>
      <c r="DZ88" s="943"/>
      <c r="EA88" s="247"/>
    </row>
    <row r="89" spans="1:131" s="248" customFormat="1" ht="26.25" hidden="1" customHeight="1" x14ac:dyDescent="0.2">
      <c r="A89" s="271"/>
      <c r="B89" s="272"/>
      <c r="C89" s="272"/>
      <c r="D89" s="272"/>
      <c r="E89" s="272"/>
      <c r="F89" s="272"/>
      <c r="G89" s="272"/>
      <c r="H89" s="272"/>
      <c r="I89" s="272"/>
      <c r="J89" s="272"/>
      <c r="K89" s="272"/>
      <c r="L89" s="272"/>
      <c r="M89" s="272"/>
      <c r="N89" s="272"/>
      <c r="O89" s="272"/>
      <c r="P89" s="272"/>
      <c r="Q89" s="273"/>
      <c r="R89" s="273"/>
      <c r="S89" s="273"/>
      <c r="T89" s="273"/>
      <c r="U89" s="273"/>
      <c r="V89" s="273"/>
      <c r="W89" s="273"/>
      <c r="X89" s="273"/>
      <c r="Y89" s="273"/>
      <c r="Z89" s="273"/>
      <c r="AA89" s="273"/>
      <c r="AB89" s="273"/>
      <c r="AC89" s="273"/>
      <c r="AD89" s="273"/>
      <c r="AE89" s="273"/>
      <c r="AF89" s="273"/>
      <c r="AG89" s="273"/>
      <c r="AH89" s="273"/>
      <c r="AI89" s="273"/>
      <c r="AJ89" s="273"/>
      <c r="AK89" s="273"/>
      <c r="AL89" s="273"/>
      <c r="AM89" s="273"/>
      <c r="AN89" s="273"/>
      <c r="AO89" s="273"/>
      <c r="AP89" s="273"/>
      <c r="AQ89" s="273"/>
      <c r="AR89" s="273"/>
      <c r="AS89" s="273"/>
      <c r="AT89" s="273"/>
      <c r="AU89" s="273"/>
      <c r="AV89" s="273"/>
      <c r="AW89" s="273"/>
      <c r="AX89" s="273"/>
      <c r="AY89" s="273"/>
      <c r="AZ89" s="274"/>
      <c r="BA89" s="274"/>
      <c r="BB89" s="274"/>
      <c r="BC89" s="274"/>
      <c r="BD89" s="274"/>
      <c r="BE89" s="266"/>
      <c r="BF89" s="266"/>
      <c r="BG89" s="266"/>
      <c r="BH89" s="266"/>
      <c r="BI89" s="266"/>
      <c r="BJ89" s="266"/>
      <c r="BK89" s="266"/>
      <c r="BL89" s="266"/>
      <c r="BM89" s="266"/>
      <c r="BN89" s="266"/>
      <c r="BO89" s="266"/>
      <c r="BP89" s="266"/>
      <c r="BQ89" s="263">
        <v>83</v>
      </c>
      <c r="BR89" s="268"/>
      <c r="BS89" s="947"/>
      <c r="BT89" s="948"/>
      <c r="BU89" s="948"/>
      <c r="BV89" s="948"/>
      <c r="BW89" s="948"/>
      <c r="BX89" s="948"/>
      <c r="BY89" s="948"/>
      <c r="BZ89" s="948"/>
      <c r="CA89" s="948"/>
      <c r="CB89" s="948"/>
      <c r="CC89" s="948"/>
      <c r="CD89" s="948"/>
      <c r="CE89" s="948"/>
      <c r="CF89" s="948"/>
      <c r="CG89" s="949"/>
      <c r="CH89" s="944"/>
      <c r="CI89" s="945"/>
      <c r="CJ89" s="945"/>
      <c r="CK89" s="945"/>
      <c r="CL89" s="946"/>
      <c r="CM89" s="944"/>
      <c r="CN89" s="945"/>
      <c r="CO89" s="945"/>
      <c r="CP89" s="945"/>
      <c r="CQ89" s="946"/>
      <c r="CR89" s="944"/>
      <c r="CS89" s="945"/>
      <c r="CT89" s="945"/>
      <c r="CU89" s="945"/>
      <c r="CV89" s="946"/>
      <c r="CW89" s="944"/>
      <c r="CX89" s="945"/>
      <c r="CY89" s="945"/>
      <c r="CZ89" s="945"/>
      <c r="DA89" s="946"/>
      <c r="DB89" s="944"/>
      <c r="DC89" s="945"/>
      <c r="DD89" s="945"/>
      <c r="DE89" s="945"/>
      <c r="DF89" s="946"/>
      <c r="DG89" s="944"/>
      <c r="DH89" s="945"/>
      <c r="DI89" s="945"/>
      <c r="DJ89" s="945"/>
      <c r="DK89" s="946"/>
      <c r="DL89" s="944"/>
      <c r="DM89" s="945"/>
      <c r="DN89" s="945"/>
      <c r="DO89" s="945"/>
      <c r="DP89" s="946"/>
      <c r="DQ89" s="944"/>
      <c r="DR89" s="945"/>
      <c r="DS89" s="945"/>
      <c r="DT89" s="945"/>
      <c r="DU89" s="946"/>
      <c r="DV89" s="941"/>
      <c r="DW89" s="942"/>
      <c r="DX89" s="942"/>
      <c r="DY89" s="942"/>
      <c r="DZ89" s="943"/>
      <c r="EA89" s="247"/>
    </row>
    <row r="90" spans="1:131" s="248" customFormat="1" ht="26.25" hidden="1" customHeight="1" x14ac:dyDescent="0.2">
      <c r="A90" s="271"/>
      <c r="B90" s="272"/>
      <c r="C90" s="272"/>
      <c r="D90" s="272"/>
      <c r="E90" s="272"/>
      <c r="F90" s="272"/>
      <c r="G90" s="272"/>
      <c r="H90" s="272"/>
      <c r="I90" s="272"/>
      <c r="J90" s="272"/>
      <c r="K90" s="272"/>
      <c r="L90" s="272"/>
      <c r="M90" s="272"/>
      <c r="N90" s="272"/>
      <c r="O90" s="272"/>
      <c r="P90" s="272"/>
      <c r="Q90" s="273"/>
      <c r="R90" s="273"/>
      <c r="S90" s="273"/>
      <c r="T90" s="273"/>
      <c r="U90" s="273"/>
      <c r="V90" s="273"/>
      <c r="W90" s="273"/>
      <c r="X90" s="273"/>
      <c r="Y90" s="273"/>
      <c r="Z90" s="273"/>
      <c r="AA90" s="273"/>
      <c r="AB90" s="273"/>
      <c r="AC90" s="273"/>
      <c r="AD90" s="273"/>
      <c r="AE90" s="273"/>
      <c r="AF90" s="273"/>
      <c r="AG90" s="273"/>
      <c r="AH90" s="273"/>
      <c r="AI90" s="273"/>
      <c r="AJ90" s="273"/>
      <c r="AK90" s="273"/>
      <c r="AL90" s="273"/>
      <c r="AM90" s="273"/>
      <c r="AN90" s="273"/>
      <c r="AO90" s="273"/>
      <c r="AP90" s="273"/>
      <c r="AQ90" s="273"/>
      <c r="AR90" s="273"/>
      <c r="AS90" s="273"/>
      <c r="AT90" s="273"/>
      <c r="AU90" s="273"/>
      <c r="AV90" s="273"/>
      <c r="AW90" s="273"/>
      <c r="AX90" s="273"/>
      <c r="AY90" s="273"/>
      <c r="AZ90" s="274"/>
      <c r="BA90" s="274"/>
      <c r="BB90" s="274"/>
      <c r="BC90" s="274"/>
      <c r="BD90" s="274"/>
      <c r="BE90" s="266"/>
      <c r="BF90" s="266"/>
      <c r="BG90" s="266"/>
      <c r="BH90" s="266"/>
      <c r="BI90" s="266"/>
      <c r="BJ90" s="266"/>
      <c r="BK90" s="266"/>
      <c r="BL90" s="266"/>
      <c r="BM90" s="266"/>
      <c r="BN90" s="266"/>
      <c r="BO90" s="266"/>
      <c r="BP90" s="266"/>
      <c r="BQ90" s="263">
        <v>84</v>
      </c>
      <c r="BR90" s="268"/>
      <c r="BS90" s="947"/>
      <c r="BT90" s="948"/>
      <c r="BU90" s="948"/>
      <c r="BV90" s="948"/>
      <c r="BW90" s="948"/>
      <c r="BX90" s="948"/>
      <c r="BY90" s="948"/>
      <c r="BZ90" s="948"/>
      <c r="CA90" s="948"/>
      <c r="CB90" s="948"/>
      <c r="CC90" s="948"/>
      <c r="CD90" s="948"/>
      <c r="CE90" s="948"/>
      <c r="CF90" s="948"/>
      <c r="CG90" s="949"/>
      <c r="CH90" s="944"/>
      <c r="CI90" s="945"/>
      <c r="CJ90" s="945"/>
      <c r="CK90" s="945"/>
      <c r="CL90" s="946"/>
      <c r="CM90" s="944"/>
      <c r="CN90" s="945"/>
      <c r="CO90" s="945"/>
      <c r="CP90" s="945"/>
      <c r="CQ90" s="946"/>
      <c r="CR90" s="944"/>
      <c r="CS90" s="945"/>
      <c r="CT90" s="945"/>
      <c r="CU90" s="945"/>
      <c r="CV90" s="946"/>
      <c r="CW90" s="944"/>
      <c r="CX90" s="945"/>
      <c r="CY90" s="945"/>
      <c r="CZ90" s="945"/>
      <c r="DA90" s="946"/>
      <c r="DB90" s="944"/>
      <c r="DC90" s="945"/>
      <c r="DD90" s="945"/>
      <c r="DE90" s="945"/>
      <c r="DF90" s="946"/>
      <c r="DG90" s="944"/>
      <c r="DH90" s="945"/>
      <c r="DI90" s="945"/>
      <c r="DJ90" s="945"/>
      <c r="DK90" s="946"/>
      <c r="DL90" s="944"/>
      <c r="DM90" s="945"/>
      <c r="DN90" s="945"/>
      <c r="DO90" s="945"/>
      <c r="DP90" s="946"/>
      <c r="DQ90" s="944"/>
      <c r="DR90" s="945"/>
      <c r="DS90" s="945"/>
      <c r="DT90" s="945"/>
      <c r="DU90" s="946"/>
      <c r="DV90" s="941"/>
      <c r="DW90" s="942"/>
      <c r="DX90" s="942"/>
      <c r="DY90" s="942"/>
      <c r="DZ90" s="943"/>
      <c r="EA90" s="247"/>
    </row>
    <row r="91" spans="1:131" s="248" customFormat="1" ht="26.25" hidden="1" customHeight="1" x14ac:dyDescent="0.2">
      <c r="A91" s="271"/>
      <c r="B91" s="272"/>
      <c r="C91" s="272"/>
      <c r="D91" s="272"/>
      <c r="E91" s="272"/>
      <c r="F91" s="272"/>
      <c r="G91" s="272"/>
      <c r="H91" s="272"/>
      <c r="I91" s="272"/>
      <c r="J91" s="272"/>
      <c r="K91" s="272"/>
      <c r="L91" s="272"/>
      <c r="M91" s="272"/>
      <c r="N91" s="272"/>
      <c r="O91" s="272"/>
      <c r="P91" s="272"/>
      <c r="Q91" s="273"/>
      <c r="R91" s="273"/>
      <c r="S91" s="273"/>
      <c r="T91" s="273"/>
      <c r="U91" s="273"/>
      <c r="V91" s="273"/>
      <c r="W91" s="273"/>
      <c r="X91" s="273"/>
      <c r="Y91" s="273"/>
      <c r="Z91" s="273"/>
      <c r="AA91" s="273"/>
      <c r="AB91" s="273"/>
      <c r="AC91" s="273"/>
      <c r="AD91" s="273"/>
      <c r="AE91" s="273"/>
      <c r="AF91" s="273"/>
      <c r="AG91" s="273"/>
      <c r="AH91" s="273"/>
      <c r="AI91" s="273"/>
      <c r="AJ91" s="273"/>
      <c r="AK91" s="273"/>
      <c r="AL91" s="273"/>
      <c r="AM91" s="273"/>
      <c r="AN91" s="273"/>
      <c r="AO91" s="273"/>
      <c r="AP91" s="273"/>
      <c r="AQ91" s="273"/>
      <c r="AR91" s="273"/>
      <c r="AS91" s="273"/>
      <c r="AT91" s="273"/>
      <c r="AU91" s="273"/>
      <c r="AV91" s="273"/>
      <c r="AW91" s="273"/>
      <c r="AX91" s="273"/>
      <c r="AY91" s="273"/>
      <c r="AZ91" s="274"/>
      <c r="BA91" s="274"/>
      <c r="BB91" s="274"/>
      <c r="BC91" s="274"/>
      <c r="BD91" s="274"/>
      <c r="BE91" s="266"/>
      <c r="BF91" s="266"/>
      <c r="BG91" s="266"/>
      <c r="BH91" s="266"/>
      <c r="BI91" s="266"/>
      <c r="BJ91" s="266"/>
      <c r="BK91" s="266"/>
      <c r="BL91" s="266"/>
      <c r="BM91" s="266"/>
      <c r="BN91" s="266"/>
      <c r="BO91" s="266"/>
      <c r="BP91" s="266"/>
      <c r="BQ91" s="263">
        <v>85</v>
      </c>
      <c r="BR91" s="268"/>
      <c r="BS91" s="947"/>
      <c r="BT91" s="948"/>
      <c r="BU91" s="948"/>
      <c r="BV91" s="948"/>
      <c r="BW91" s="948"/>
      <c r="BX91" s="948"/>
      <c r="BY91" s="948"/>
      <c r="BZ91" s="948"/>
      <c r="CA91" s="948"/>
      <c r="CB91" s="948"/>
      <c r="CC91" s="948"/>
      <c r="CD91" s="948"/>
      <c r="CE91" s="948"/>
      <c r="CF91" s="948"/>
      <c r="CG91" s="949"/>
      <c r="CH91" s="944"/>
      <c r="CI91" s="945"/>
      <c r="CJ91" s="945"/>
      <c r="CK91" s="945"/>
      <c r="CL91" s="946"/>
      <c r="CM91" s="944"/>
      <c r="CN91" s="945"/>
      <c r="CO91" s="945"/>
      <c r="CP91" s="945"/>
      <c r="CQ91" s="946"/>
      <c r="CR91" s="944"/>
      <c r="CS91" s="945"/>
      <c r="CT91" s="945"/>
      <c r="CU91" s="945"/>
      <c r="CV91" s="946"/>
      <c r="CW91" s="944"/>
      <c r="CX91" s="945"/>
      <c r="CY91" s="945"/>
      <c r="CZ91" s="945"/>
      <c r="DA91" s="946"/>
      <c r="DB91" s="944"/>
      <c r="DC91" s="945"/>
      <c r="DD91" s="945"/>
      <c r="DE91" s="945"/>
      <c r="DF91" s="946"/>
      <c r="DG91" s="944"/>
      <c r="DH91" s="945"/>
      <c r="DI91" s="945"/>
      <c r="DJ91" s="945"/>
      <c r="DK91" s="946"/>
      <c r="DL91" s="944"/>
      <c r="DM91" s="945"/>
      <c r="DN91" s="945"/>
      <c r="DO91" s="945"/>
      <c r="DP91" s="946"/>
      <c r="DQ91" s="944"/>
      <c r="DR91" s="945"/>
      <c r="DS91" s="945"/>
      <c r="DT91" s="945"/>
      <c r="DU91" s="946"/>
      <c r="DV91" s="941"/>
      <c r="DW91" s="942"/>
      <c r="DX91" s="942"/>
      <c r="DY91" s="942"/>
      <c r="DZ91" s="943"/>
      <c r="EA91" s="247"/>
    </row>
    <row r="92" spans="1:131" s="248" customFormat="1" ht="26.25" hidden="1" customHeight="1" x14ac:dyDescent="0.2">
      <c r="A92" s="271"/>
      <c r="B92" s="272"/>
      <c r="C92" s="272"/>
      <c r="D92" s="272"/>
      <c r="E92" s="272"/>
      <c r="F92" s="272"/>
      <c r="G92" s="272"/>
      <c r="H92" s="272"/>
      <c r="I92" s="272"/>
      <c r="J92" s="272"/>
      <c r="K92" s="272"/>
      <c r="L92" s="272"/>
      <c r="M92" s="272"/>
      <c r="N92" s="272"/>
      <c r="O92" s="272"/>
      <c r="P92" s="272"/>
      <c r="Q92" s="273"/>
      <c r="R92" s="273"/>
      <c r="S92" s="273"/>
      <c r="T92" s="273"/>
      <c r="U92" s="273"/>
      <c r="V92" s="273"/>
      <c r="W92" s="273"/>
      <c r="X92" s="273"/>
      <c r="Y92" s="273"/>
      <c r="Z92" s="273"/>
      <c r="AA92" s="273"/>
      <c r="AB92" s="273"/>
      <c r="AC92" s="273"/>
      <c r="AD92" s="273"/>
      <c r="AE92" s="273"/>
      <c r="AF92" s="273"/>
      <c r="AG92" s="273"/>
      <c r="AH92" s="273"/>
      <c r="AI92" s="273"/>
      <c r="AJ92" s="273"/>
      <c r="AK92" s="273"/>
      <c r="AL92" s="273"/>
      <c r="AM92" s="273"/>
      <c r="AN92" s="273"/>
      <c r="AO92" s="273"/>
      <c r="AP92" s="273"/>
      <c r="AQ92" s="273"/>
      <c r="AR92" s="273"/>
      <c r="AS92" s="273"/>
      <c r="AT92" s="273"/>
      <c r="AU92" s="273"/>
      <c r="AV92" s="273"/>
      <c r="AW92" s="273"/>
      <c r="AX92" s="273"/>
      <c r="AY92" s="273"/>
      <c r="AZ92" s="274"/>
      <c r="BA92" s="274"/>
      <c r="BB92" s="274"/>
      <c r="BC92" s="274"/>
      <c r="BD92" s="274"/>
      <c r="BE92" s="266"/>
      <c r="BF92" s="266"/>
      <c r="BG92" s="266"/>
      <c r="BH92" s="266"/>
      <c r="BI92" s="266"/>
      <c r="BJ92" s="266"/>
      <c r="BK92" s="266"/>
      <c r="BL92" s="266"/>
      <c r="BM92" s="266"/>
      <c r="BN92" s="266"/>
      <c r="BO92" s="266"/>
      <c r="BP92" s="266"/>
      <c r="BQ92" s="263">
        <v>86</v>
      </c>
      <c r="BR92" s="268"/>
      <c r="BS92" s="947"/>
      <c r="BT92" s="948"/>
      <c r="BU92" s="948"/>
      <c r="BV92" s="948"/>
      <c r="BW92" s="948"/>
      <c r="BX92" s="948"/>
      <c r="BY92" s="948"/>
      <c r="BZ92" s="948"/>
      <c r="CA92" s="948"/>
      <c r="CB92" s="948"/>
      <c r="CC92" s="948"/>
      <c r="CD92" s="948"/>
      <c r="CE92" s="948"/>
      <c r="CF92" s="948"/>
      <c r="CG92" s="949"/>
      <c r="CH92" s="944"/>
      <c r="CI92" s="945"/>
      <c r="CJ92" s="945"/>
      <c r="CK92" s="945"/>
      <c r="CL92" s="946"/>
      <c r="CM92" s="944"/>
      <c r="CN92" s="945"/>
      <c r="CO92" s="945"/>
      <c r="CP92" s="945"/>
      <c r="CQ92" s="946"/>
      <c r="CR92" s="944"/>
      <c r="CS92" s="945"/>
      <c r="CT92" s="945"/>
      <c r="CU92" s="945"/>
      <c r="CV92" s="946"/>
      <c r="CW92" s="944"/>
      <c r="CX92" s="945"/>
      <c r="CY92" s="945"/>
      <c r="CZ92" s="945"/>
      <c r="DA92" s="946"/>
      <c r="DB92" s="944"/>
      <c r="DC92" s="945"/>
      <c r="DD92" s="945"/>
      <c r="DE92" s="945"/>
      <c r="DF92" s="946"/>
      <c r="DG92" s="944"/>
      <c r="DH92" s="945"/>
      <c r="DI92" s="945"/>
      <c r="DJ92" s="945"/>
      <c r="DK92" s="946"/>
      <c r="DL92" s="944"/>
      <c r="DM92" s="945"/>
      <c r="DN92" s="945"/>
      <c r="DO92" s="945"/>
      <c r="DP92" s="946"/>
      <c r="DQ92" s="944"/>
      <c r="DR92" s="945"/>
      <c r="DS92" s="945"/>
      <c r="DT92" s="945"/>
      <c r="DU92" s="946"/>
      <c r="DV92" s="941"/>
      <c r="DW92" s="942"/>
      <c r="DX92" s="942"/>
      <c r="DY92" s="942"/>
      <c r="DZ92" s="943"/>
      <c r="EA92" s="247"/>
    </row>
    <row r="93" spans="1:131" s="248" customFormat="1" ht="26.25" hidden="1" customHeight="1" x14ac:dyDescent="0.2">
      <c r="A93" s="271"/>
      <c r="B93" s="272"/>
      <c r="C93" s="272"/>
      <c r="D93" s="272"/>
      <c r="E93" s="272"/>
      <c r="F93" s="272"/>
      <c r="G93" s="272"/>
      <c r="H93" s="272"/>
      <c r="I93" s="272"/>
      <c r="J93" s="272"/>
      <c r="K93" s="272"/>
      <c r="L93" s="272"/>
      <c r="M93" s="272"/>
      <c r="N93" s="272"/>
      <c r="O93" s="272"/>
      <c r="P93" s="272"/>
      <c r="Q93" s="273"/>
      <c r="R93" s="273"/>
      <c r="S93" s="273"/>
      <c r="T93" s="273"/>
      <c r="U93" s="273"/>
      <c r="V93" s="273"/>
      <c r="W93" s="273"/>
      <c r="X93" s="273"/>
      <c r="Y93" s="273"/>
      <c r="Z93" s="273"/>
      <c r="AA93" s="273"/>
      <c r="AB93" s="273"/>
      <c r="AC93" s="273"/>
      <c r="AD93" s="273"/>
      <c r="AE93" s="273"/>
      <c r="AF93" s="273"/>
      <c r="AG93" s="273"/>
      <c r="AH93" s="273"/>
      <c r="AI93" s="273"/>
      <c r="AJ93" s="273"/>
      <c r="AK93" s="273"/>
      <c r="AL93" s="273"/>
      <c r="AM93" s="273"/>
      <c r="AN93" s="273"/>
      <c r="AO93" s="273"/>
      <c r="AP93" s="273"/>
      <c r="AQ93" s="273"/>
      <c r="AR93" s="273"/>
      <c r="AS93" s="273"/>
      <c r="AT93" s="273"/>
      <c r="AU93" s="273"/>
      <c r="AV93" s="273"/>
      <c r="AW93" s="273"/>
      <c r="AX93" s="273"/>
      <c r="AY93" s="273"/>
      <c r="AZ93" s="274"/>
      <c r="BA93" s="274"/>
      <c r="BB93" s="274"/>
      <c r="BC93" s="274"/>
      <c r="BD93" s="274"/>
      <c r="BE93" s="266"/>
      <c r="BF93" s="266"/>
      <c r="BG93" s="266"/>
      <c r="BH93" s="266"/>
      <c r="BI93" s="266"/>
      <c r="BJ93" s="266"/>
      <c r="BK93" s="266"/>
      <c r="BL93" s="266"/>
      <c r="BM93" s="266"/>
      <c r="BN93" s="266"/>
      <c r="BO93" s="266"/>
      <c r="BP93" s="266"/>
      <c r="BQ93" s="263">
        <v>87</v>
      </c>
      <c r="BR93" s="268"/>
      <c r="BS93" s="947"/>
      <c r="BT93" s="948"/>
      <c r="BU93" s="948"/>
      <c r="BV93" s="948"/>
      <c r="BW93" s="948"/>
      <c r="BX93" s="948"/>
      <c r="BY93" s="948"/>
      <c r="BZ93" s="948"/>
      <c r="CA93" s="948"/>
      <c r="CB93" s="948"/>
      <c r="CC93" s="948"/>
      <c r="CD93" s="948"/>
      <c r="CE93" s="948"/>
      <c r="CF93" s="948"/>
      <c r="CG93" s="949"/>
      <c r="CH93" s="944"/>
      <c r="CI93" s="945"/>
      <c r="CJ93" s="945"/>
      <c r="CK93" s="945"/>
      <c r="CL93" s="946"/>
      <c r="CM93" s="944"/>
      <c r="CN93" s="945"/>
      <c r="CO93" s="945"/>
      <c r="CP93" s="945"/>
      <c r="CQ93" s="946"/>
      <c r="CR93" s="944"/>
      <c r="CS93" s="945"/>
      <c r="CT93" s="945"/>
      <c r="CU93" s="945"/>
      <c r="CV93" s="946"/>
      <c r="CW93" s="944"/>
      <c r="CX93" s="945"/>
      <c r="CY93" s="945"/>
      <c r="CZ93" s="945"/>
      <c r="DA93" s="946"/>
      <c r="DB93" s="944"/>
      <c r="DC93" s="945"/>
      <c r="DD93" s="945"/>
      <c r="DE93" s="945"/>
      <c r="DF93" s="946"/>
      <c r="DG93" s="944"/>
      <c r="DH93" s="945"/>
      <c r="DI93" s="945"/>
      <c r="DJ93" s="945"/>
      <c r="DK93" s="946"/>
      <c r="DL93" s="944"/>
      <c r="DM93" s="945"/>
      <c r="DN93" s="945"/>
      <c r="DO93" s="945"/>
      <c r="DP93" s="946"/>
      <c r="DQ93" s="944"/>
      <c r="DR93" s="945"/>
      <c r="DS93" s="945"/>
      <c r="DT93" s="945"/>
      <c r="DU93" s="946"/>
      <c r="DV93" s="941"/>
      <c r="DW93" s="942"/>
      <c r="DX93" s="942"/>
      <c r="DY93" s="942"/>
      <c r="DZ93" s="943"/>
      <c r="EA93" s="247"/>
    </row>
    <row r="94" spans="1:131" s="248" customFormat="1" ht="26.25" hidden="1" customHeight="1" x14ac:dyDescent="0.2">
      <c r="A94" s="271"/>
      <c r="B94" s="272"/>
      <c r="C94" s="272"/>
      <c r="D94" s="272"/>
      <c r="E94" s="272"/>
      <c r="F94" s="272"/>
      <c r="G94" s="272"/>
      <c r="H94" s="272"/>
      <c r="I94" s="272"/>
      <c r="J94" s="272"/>
      <c r="K94" s="272"/>
      <c r="L94" s="272"/>
      <c r="M94" s="272"/>
      <c r="N94" s="272"/>
      <c r="O94" s="272"/>
      <c r="P94" s="272"/>
      <c r="Q94" s="273"/>
      <c r="R94" s="273"/>
      <c r="S94" s="273"/>
      <c r="T94" s="273"/>
      <c r="U94" s="273"/>
      <c r="V94" s="273"/>
      <c r="W94" s="273"/>
      <c r="X94" s="273"/>
      <c r="Y94" s="273"/>
      <c r="Z94" s="273"/>
      <c r="AA94" s="273"/>
      <c r="AB94" s="273"/>
      <c r="AC94" s="273"/>
      <c r="AD94" s="273"/>
      <c r="AE94" s="273"/>
      <c r="AF94" s="273"/>
      <c r="AG94" s="273"/>
      <c r="AH94" s="273"/>
      <c r="AI94" s="273"/>
      <c r="AJ94" s="273"/>
      <c r="AK94" s="273"/>
      <c r="AL94" s="273"/>
      <c r="AM94" s="273"/>
      <c r="AN94" s="273"/>
      <c r="AO94" s="273"/>
      <c r="AP94" s="273"/>
      <c r="AQ94" s="273"/>
      <c r="AR94" s="273"/>
      <c r="AS94" s="273"/>
      <c r="AT94" s="273"/>
      <c r="AU94" s="273"/>
      <c r="AV94" s="273"/>
      <c r="AW94" s="273"/>
      <c r="AX94" s="273"/>
      <c r="AY94" s="273"/>
      <c r="AZ94" s="274"/>
      <c r="BA94" s="274"/>
      <c r="BB94" s="274"/>
      <c r="BC94" s="274"/>
      <c r="BD94" s="274"/>
      <c r="BE94" s="266"/>
      <c r="BF94" s="266"/>
      <c r="BG94" s="266"/>
      <c r="BH94" s="266"/>
      <c r="BI94" s="266"/>
      <c r="BJ94" s="266"/>
      <c r="BK94" s="266"/>
      <c r="BL94" s="266"/>
      <c r="BM94" s="266"/>
      <c r="BN94" s="266"/>
      <c r="BO94" s="266"/>
      <c r="BP94" s="266"/>
      <c r="BQ94" s="263">
        <v>88</v>
      </c>
      <c r="BR94" s="268"/>
      <c r="BS94" s="947"/>
      <c r="BT94" s="948"/>
      <c r="BU94" s="948"/>
      <c r="BV94" s="948"/>
      <c r="BW94" s="948"/>
      <c r="BX94" s="948"/>
      <c r="BY94" s="948"/>
      <c r="BZ94" s="948"/>
      <c r="CA94" s="948"/>
      <c r="CB94" s="948"/>
      <c r="CC94" s="948"/>
      <c r="CD94" s="948"/>
      <c r="CE94" s="948"/>
      <c r="CF94" s="948"/>
      <c r="CG94" s="949"/>
      <c r="CH94" s="944"/>
      <c r="CI94" s="945"/>
      <c r="CJ94" s="945"/>
      <c r="CK94" s="945"/>
      <c r="CL94" s="946"/>
      <c r="CM94" s="944"/>
      <c r="CN94" s="945"/>
      <c r="CO94" s="945"/>
      <c r="CP94" s="945"/>
      <c r="CQ94" s="946"/>
      <c r="CR94" s="944"/>
      <c r="CS94" s="945"/>
      <c r="CT94" s="945"/>
      <c r="CU94" s="945"/>
      <c r="CV94" s="946"/>
      <c r="CW94" s="944"/>
      <c r="CX94" s="945"/>
      <c r="CY94" s="945"/>
      <c r="CZ94" s="945"/>
      <c r="DA94" s="946"/>
      <c r="DB94" s="944"/>
      <c r="DC94" s="945"/>
      <c r="DD94" s="945"/>
      <c r="DE94" s="945"/>
      <c r="DF94" s="946"/>
      <c r="DG94" s="944"/>
      <c r="DH94" s="945"/>
      <c r="DI94" s="945"/>
      <c r="DJ94" s="945"/>
      <c r="DK94" s="946"/>
      <c r="DL94" s="944"/>
      <c r="DM94" s="945"/>
      <c r="DN94" s="945"/>
      <c r="DO94" s="945"/>
      <c r="DP94" s="946"/>
      <c r="DQ94" s="944"/>
      <c r="DR94" s="945"/>
      <c r="DS94" s="945"/>
      <c r="DT94" s="945"/>
      <c r="DU94" s="946"/>
      <c r="DV94" s="941"/>
      <c r="DW94" s="942"/>
      <c r="DX94" s="942"/>
      <c r="DY94" s="942"/>
      <c r="DZ94" s="943"/>
      <c r="EA94" s="247"/>
    </row>
    <row r="95" spans="1:131" s="248" customFormat="1" ht="26.25" hidden="1" customHeight="1" x14ac:dyDescent="0.2">
      <c r="A95" s="271"/>
      <c r="B95" s="272"/>
      <c r="C95" s="272"/>
      <c r="D95" s="272"/>
      <c r="E95" s="272"/>
      <c r="F95" s="272"/>
      <c r="G95" s="272"/>
      <c r="H95" s="272"/>
      <c r="I95" s="272"/>
      <c r="J95" s="272"/>
      <c r="K95" s="272"/>
      <c r="L95" s="272"/>
      <c r="M95" s="272"/>
      <c r="N95" s="272"/>
      <c r="O95" s="272"/>
      <c r="P95" s="272"/>
      <c r="Q95" s="273"/>
      <c r="R95" s="273"/>
      <c r="S95" s="273"/>
      <c r="T95" s="273"/>
      <c r="U95" s="273"/>
      <c r="V95" s="273"/>
      <c r="W95" s="273"/>
      <c r="X95" s="273"/>
      <c r="Y95" s="273"/>
      <c r="Z95" s="273"/>
      <c r="AA95" s="273"/>
      <c r="AB95" s="273"/>
      <c r="AC95" s="273"/>
      <c r="AD95" s="273"/>
      <c r="AE95" s="273"/>
      <c r="AF95" s="273"/>
      <c r="AG95" s="273"/>
      <c r="AH95" s="273"/>
      <c r="AI95" s="273"/>
      <c r="AJ95" s="273"/>
      <c r="AK95" s="273"/>
      <c r="AL95" s="273"/>
      <c r="AM95" s="273"/>
      <c r="AN95" s="273"/>
      <c r="AO95" s="273"/>
      <c r="AP95" s="273"/>
      <c r="AQ95" s="273"/>
      <c r="AR95" s="273"/>
      <c r="AS95" s="273"/>
      <c r="AT95" s="273"/>
      <c r="AU95" s="273"/>
      <c r="AV95" s="273"/>
      <c r="AW95" s="273"/>
      <c r="AX95" s="273"/>
      <c r="AY95" s="273"/>
      <c r="AZ95" s="274"/>
      <c r="BA95" s="274"/>
      <c r="BB95" s="274"/>
      <c r="BC95" s="274"/>
      <c r="BD95" s="274"/>
      <c r="BE95" s="266"/>
      <c r="BF95" s="266"/>
      <c r="BG95" s="266"/>
      <c r="BH95" s="266"/>
      <c r="BI95" s="266"/>
      <c r="BJ95" s="266"/>
      <c r="BK95" s="266"/>
      <c r="BL95" s="266"/>
      <c r="BM95" s="266"/>
      <c r="BN95" s="266"/>
      <c r="BO95" s="266"/>
      <c r="BP95" s="266"/>
      <c r="BQ95" s="263">
        <v>89</v>
      </c>
      <c r="BR95" s="268"/>
      <c r="BS95" s="947"/>
      <c r="BT95" s="948"/>
      <c r="BU95" s="948"/>
      <c r="BV95" s="948"/>
      <c r="BW95" s="948"/>
      <c r="BX95" s="948"/>
      <c r="BY95" s="948"/>
      <c r="BZ95" s="948"/>
      <c r="CA95" s="948"/>
      <c r="CB95" s="948"/>
      <c r="CC95" s="948"/>
      <c r="CD95" s="948"/>
      <c r="CE95" s="948"/>
      <c r="CF95" s="948"/>
      <c r="CG95" s="949"/>
      <c r="CH95" s="944"/>
      <c r="CI95" s="945"/>
      <c r="CJ95" s="945"/>
      <c r="CK95" s="945"/>
      <c r="CL95" s="946"/>
      <c r="CM95" s="944"/>
      <c r="CN95" s="945"/>
      <c r="CO95" s="945"/>
      <c r="CP95" s="945"/>
      <c r="CQ95" s="946"/>
      <c r="CR95" s="944"/>
      <c r="CS95" s="945"/>
      <c r="CT95" s="945"/>
      <c r="CU95" s="945"/>
      <c r="CV95" s="946"/>
      <c r="CW95" s="944"/>
      <c r="CX95" s="945"/>
      <c r="CY95" s="945"/>
      <c r="CZ95" s="945"/>
      <c r="DA95" s="946"/>
      <c r="DB95" s="944"/>
      <c r="DC95" s="945"/>
      <c r="DD95" s="945"/>
      <c r="DE95" s="945"/>
      <c r="DF95" s="946"/>
      <c r="DG95" s="944"/>
      <c r="DH95" s="945"/>
      <c r="DI95" s="945"/>
      <c r="DJ95" s="945"/>
      <c r="DK95" s="946"/>
      <c r="DL95" s="944"/>
      <c r="DM95" s="945"/>
      <c r="DN95" s="945"/>
      <c r="DO95" s="945"/>
      <c r="DP95" s="946"/>
      <c r="DQ95" s="944"/>
      <c r="DR95" s="945"/>
      <c r="DS95" s="945"/>
      <c r="DT95" s="945"/>
      <c r="DU95" s="946"/>
      <c r="DV95" s="941"/>
      <c r="DW95" s="942"/>
      <c r="DX95" s="942"/>
      <c r="DY95" s="942"/>
      <c r="DZ95" s="943"/>
      <c r="EA95" s="247"/>
    </row>
    <row r="96" spans="1:131" s="248" customFormat="1" ht="26.25" hidden="1" customHeight="1" x14ac:dyDescent="0.2">
      <c r="A96" s="271"/>
      <c r="B96" s="272"/>
      <c r="C96" s="272"/>
      <c r="D96" s="272"/>
      <c r="E96" s="272"/>
      <c r="F96" s="272"/>
      <c r="G96" s="272"/>
      <c r="H96" s="272"/>
      <c r="I96" s="272"/>
      <c r="J96" s="272"/>
      <c r="K96" s="272"/>
      <c r="L96" s="272"/>
      <c r="M96" s="272"/>
      <c r="N96" s="272"/>
      <c r="O96" s="272"/>
      <c r="P96" s="272"/>
      <c r="Q96" s="273"/>
      <c r="R96" s="273"/>
      <c r="S96" s="273"/>
      <c r="T96" s="273"/>
      <c r="U96" s="273"/>
      <c r="V96" s="273"/>
      <c r="W96" s="273"/>
      <c r="X96" s="273"/>
      <c r="Y96" s="273"/>
      <c r="Z96" s="273"/>
      <c r="AA96" s="273"/>
      <c r="AB96" s="273"/>
      <c r="AC96" s="273"/>
      <c r="AD96" s="273"/>
      <c r="AE96" s="273"/>
      <c r="AF96" s="273"/>
      <c r="AG96" s="273"/>
      <c r="AH96" s="273"/>
      <c r="AI96" s="273"/>
      <c r="AJ96" s="273"/>
      <c r="AK96" s="273"/>
      <c r="AL96" s="273"/>
      <c r="AM96" s="273"/>
      <c r="AN96" s="273"/>
      <c r="AO96" s="273"/>
      <c r="AP96" s="273"/>
      <c r="AQ96" s="273"/>
      <c r="AR96" s="273"/>
      <c r="AS96" s="273"/>
      <c r="AT96" s="273"/>
      <c r="AU96" s="273"/>
      <c r="AV96" s="273"/>
      <c r="AW96" s="273"/>
      <c r="AX96" s="273"/>
      <c r="AY96" s="273"/>
      <c r="AZ96" s="274"/>
      <c r="BA96" s="274"/>
      <c r="BB96" s="274"/>
      <c r="BC96" s="274"/>
      <c r="BD96" s="274"/>
      <c r="BE96" s="266"/>
      <c r="BF96" s="266"/>
      <c r="BG96" s="266"/>
      <c r="BH96" s="266"/>
      <c r="BI96" s="266"/>
      <c r="BJ96" s="266"/>
      <c r="BK96" s="266"/>
      <c r="BL96" s="266"/>
      <c r="BM96" s="266"/>
      <c r="BN96" s="266"/>
      <c r="BO96" s="266"/>
      <c r="BP96" s="266"/>
      <c r="BQ96" s="263">
        <v>90</v>
      </c>
      <c r="BR96" s="268"/>
      <c r="BS96" s="947"/>
      <c r="BT96" s="948"/>
      <c r="BU96" s="948"/>
      <c r="BV96" s="948"/>
      <c r="BW96" s="948"/>
      <c r="BX96" s="948"/>
      <c r="BY96" s="948"/>
      <c r="BZ96" s="948"/>
      <c r="CA96" s="948"/>
      <c r="CB96" s="948"/>
      <c r="CC96" s="948"/>
      <c r="CD96" s="948"/>
      <c r="CE96" s="948"/>
      <c r="CF96" s="948"/>
      <c r="CG96" s="949"/>
      <c r="CH96" s="944"/>
      <c r="CI96" s="945"/>
      <c r="CJ96" s="945"/>
      <c r="CK96" s="945"/>
      <c r="CL96" s="946"/>
      <c r="CM96" s="944"/>
      <c r="CN96" s="945"/>
      <c r="CO96" s="945"/>
      <c r="CP96" s="945"/>
      <c r="CQ96" s="946"/>
      <c r="CR96" s="944"/>
      <c r="CS96" s="945"/>
      <c r="CT96" s="945"/>
      <c r="CU96" s="945"/>
      <c r="CV96" s="946"/>
      <c r="CW96" s="944"/>
      <c r="CX96" s="945"/>
      <c r="CY96" s="945"/>
      <c r="CZ96" s="945"/>
      <c r="DA96" s="946"/>
      <c r="DB96" s="944"/>
      <c r="DC96" s="945"/>
      <c r="DD96" s="945"/>
      <c r="DE96" s="945"/>
      <c r="DF96" s="946"/>
      <c r="DG96" s="944"/>
      <c r="DH96" s="945"/>
      <c r="DI96" s="945"/>
      <c r="DJ96" s="945"/>
      <c r="DK96" s="946"/>
      <c r="DL96" s="944"/>
      <c r="DM96" s="945"/>
      <c r="DN96" s="945"/>
      <c r="DO96" s="945"/>
      <c r="DP96" s="946"/>
      <c r="DQ96" s="944"/>
      <c r="DR96" s="945"/>
      <c r="DS96" s="945"/>
      <c r="DT96" s="945"/>
      <c r="DU96" s="946"/>
      <c r="DV96" s="941"/>
      <c r="DW96" s="942"/>
      <c r="DX96" s="942"/>
      <c r="DY96" s="942"/>
      <c r="DZ96" s="943"/>
      <c r="EA96" s="247"/>
    </row>
    <row r="97" spans="1:131" s="248" customFormat="1" ht="26.25" hidden="1" customHeight="1" x14ac:dyDescent="0.2">
      <c r="A97" s="271"/>
      <c r="B97" s="272"/>
      <c r="C97" s="272"/>
      <c r="D97" s="272"/>
      <c r="E97" s="272"/>
      <c r="F97" s="272"/>
      <c r="G97" s="272"/>
      <c r="H97" s="272"/>
      <c r="I97" s="272"/>
      <c r="J97" s="272"/>
      <c r="K97" s="272"/>
      <c r="L97" s="272"/>
      <c r="M97" s="272"/>
      <c r="N97" s="272"/>
      <c r="O97" s="272"/>
      <c r="P97" s="272"/>
      <c r="Q97" s="273"/>
      <c r="R97" s="273"/>
      <c r="S97" s="273"/>
      <c r="T97" s="273"/>
      <c r="U97" s="273"/>
      <c r="V97" s="273"/>
      <c r="W97" s="273"/>
      <c r="X97" s="273"/>
      <c r="Y97" s="273"/>
      <c r="Z97" s="273"/>
      <c r="AA97" s="273"/>
      <c r="AB97" s="273"/>
      <c r="AC97" s="273"/>
      <c r="AD97" s="273"/>
      <c r="AE97" s="273"/>
      <c r="AF97" s="273"/>
      <c r="AG97" s="273"/>
      <c r="AH97" s="273"/>
      <c r="AI97" s="273"/>
      <c r="AJ97" s="273"/>
      <c r="AK97" s="273"/>
      <c r="AL97" s="273"/>
      <c r="AM97" s="273"/>
      <c r="AN97" s="273"/>
      <c r="AO97" s="273"/>
      <c r="AP97" s="273"/>
      <c r="AQ97" s="273"/>
      <c r="AR97" s="273"/>
      <c r="AS97" s="273"/>
      <c r="AT97" s="273"/>
      <c r="AU97" s="273"/>
      <c r="AV97" s="273"/>
      <c r="AW97" s="273"/>
      <c r="AX97" s="273"/>
      <c r="AY97" s="273"/>
      <c r="AZ97" s="274"/>
      <c r="BA97" s="274"/>
      <c r="BB97" s="274"/>
      <c r="BC97" s="274"/>
      <c r="BD97" s="274"/>
      <c r="BE97" s="266"/>
      <c r="BF97" s="266"/>
      <c r="BG97" s="266"/>
      <c r="BH97" s="266"/>
      <c r="BI97" s="266"/>
      <c r="BJ97" s="266"/>
      <c r="BK97" s="266"/>
      <c r="BL97" s="266"/>
      <c r="BM97" s="266"/>
      <c r="BN97" s="266"/>
      <c r="BO97" s="266"/>
      <c r="BP97" s="266"/>
      <c r="BQ97" s="263">
        <v>91</v>
      </c>
      <c r="BR97" s="268"/>
      <c r="BS97" s="947"/>
      <c r="BT97" s="948"/>
      <c r="BU97" s="948"/>
      <c r="BV97" s="948"/>
      <c r="BW97" s="948"/>
      <c r="BX97" s="948"/>
      <c r="BY97" s="948"/>
      <c r="BZ97" s="948"/>
      <c r="CA97" s="948"/>
      <c r="CB97" s="948"/>
      <c r="CC97" s="948"/>
      <c r="CD97" s="948"/>
      <c r="CE97" s="948"/>
      <c r="CF97" s="948"/>
      <c r="CG97" s="949"/>
      <c r="CH97" s="944"/>
      <c r="CI97" s="945"/>
      <c r="CJ97" s="945"/>
      <c r="CK97" s="945"/>
      <c r="CL97" s="946"/>
      <c r="CM97" s="944"/>
      <c r="CN97" s="945"/>
      <c r="CO97" s="945"/>
      <c r="CP97" s="945"/>
      <c r="CQ97" s="946"/>
      <c r="CR97" s="944"/>
      <c r="CS97" s="945"/>
      <c r="CT97" s="945"/>
      <c r="CU97" s="945"/>
      <c r="CV97" s="946"/>
      <c r="CW97" s="944"/>
      <c r="CX97" s="945"/>
      <c r="CY97" s="945"/>
      <c r="CZ97" s="945"/>
      <c r="DA97" s="946"/>
      <c r="DB97" s="944"/>
      <c r="DC97" s="945"/>
      <c r="DD97" s="945"/>
      <c r="DE97" s="945"/>
      <c r="DF97" s="946"/>
      <c r="DG97" s="944"/>
      <c r="DH97" s="945"/>
      <c r="DI97" s="945"/>
      <c r="DJ97" s="945"/>
      <c r="DK97" s="946"/>
      <c r="DL97" s="944"/>
      <c r="DM97" s="945"/>
      <c r="DN97" s="945"/>
      <c r="DO97" s="945"/>
      <c r="DP97" s="946"/>
      <c r="DQ97" s="944"/>
      <c r="DR97" s="945"/>
      <c r="DS97" s="945"/>
      <c r="DT97" s="945"/>
      <c r="DU97" s="946"/>
      <c r="DV97" s="941"/>
      <c r="DW97" s="942"/>
      <c r="DX97" s="942"/>
      <c r="DY97" s="942"/>
      <c r="DZ97" s="943"/>
      <c r="EA97" s="247"/>
    </row>
    <row r="98" spans="1:131" s="248" customFormat="1" ht="26.25" hidden="1" customHeight="1" x14ac:dyDescent="0.2">
      <c r="A98" s="271"/>
      <c r="B98" s="272"/>
      <c r="C98" s="272"/>
      <c r="D98" s="272"/>
      <c r="E98" s="272"/>
      <c r="F98" s="272"/>
      <c r="G98" s="272"/>
      <c r="H98" s="272"/>
      <c r="I98" s="272"/>
      <c r="J98" s="272"/>
      <c r="K98" s="272"/>
      <c r="L98" s="272"/>
      <c r="M98" s="272"/>
      <c r="N98" s="272"/>
      <c r="O98" s="272"/>
      <c r="P98" s="272"/>
      <c r="Q98" s="273"/>
      <c r="R98" s="273"/>
      <c r="S98" s="273"/>
      <c r="T98" s="273"/>
      <c r="U98" s="273"/>
      <c r="V98" s="273"/>
      <c r="W98" s="273"/>
      <c r="X98" s="273"/>
      <c r="Y98" s="273"/>
      <c r="Z98" s="273"/>
      <c r="AA98" s="273"/>
      <c r="AB98" s="273"/>
      <c r="AC98" s="273"/>
      <c r="AD98" s="273"/>
      <c r="AE98" s="273"/>
      <c r="AF98" s="273"/>
      <c r="AG98" s="273"/>
      <c r="AH98" s="273"/>
      <c r="AI98" s="273"/>
      <c r="AJ98" s="273"/>
      <c r="AK98" s="273"/>
      <c r="AL98" s="273"/>
      <c r="AM98" s="273"/>
      <c r="AN98" s="273"/>
      <c r="AO98" s="273"/>
      <c r="AP98" s="273"/>
      <c r="AQ98" s="273"/>
      <c r="AR98" s="273"/>
      <c r="AS98" s="273"/>
      <c r="AT98" s="273"/>
      <c r="AU98" s="273"/>
      <c r="AV98" s="273"/>
      <c r="AW98" s="273"/>
      <c r="AX98" s="273"/>
      <c r="AY98" s="273"/>
      <c r="AZ98" s="274"/>
      <c r="BA98" s="274"/>
      <c r="BB98" s="274"/>
      <c r="BC98" s="274"/>
      <c r="BD98" s="274"/>
      <c r="BE98" s="266"/>
      <c r="BF98" s="266"/>
      <c r="BG98" s="266"/>
      <c r="BH98" s="266"/>
      <c r="BI98" s="266"/>
      <c r="BJ98" s="266"/>
      <c r="BK98" s="266"/>
      <c r="BL98" s="266"/>
      <c r="BM98" s="266"/>
      <c r="BN98" s="266"/>
      <c r="BO98" s="266"/>
      <c r="BP98" s="266"/>
      <c r="BQ98" s="263">
        <v>92</v>
      </c>
      <c r="BR98" s="268"/>
      <c r="BS98" s="947"/>
      <c r="BT98" s="948"/>
      <c r="BU98" s="948"/>
      <c r="BV98" s="948"/>
      <c r="BW98" s="948"/>
      <c r="BX98" s="948"/>
      <c r="BY98" s="948"/>
      <c r="BZ98" s="948"/>
      <c r="CA98" s="948"/>
      <c r="CB98" s="948"/>
      <c r="CC98" s="948"/>
      <c r="CD98" s="948"/>
      <c r="CE98" s="948"/>
      <c r="CF98" s="948"/>
      <c r="CG98" s="949"/>
      <c r="CH98" s="944"/>
      <c r="CI98" s="945"/>
      <c r="CJ98" s="945"/>
      <c r="CK98" s="945"/>
      <c r="CL98" s="946"/>
      <c r="CM98" s="944"/>
      <c r="CN98" s="945"/>
      <c r="CO98" s="945"/>
      <c r="CP98" s="945"/>
      <c r="CQ98" s="946"/>
      <c r="CR98" s="944"/>
      <c r="CS98" s="945"/>
      <c r="CT98" s="945"/>
      <c r="CU98" s="945"/>
      <c r="CV98" s="946"/>
      <c r="CW98" s="944"/>
      <c r="CX98" s="945"/>
      <c r="CY98" s="945"/>
      <c r="CZ98" s="945"/>
      <c r="DA98" s="946"/>
      <c r="DB98" s="944"/>
      <c r="DC98" s="945"/>
      <c r="DD98" s="945"/>
      <c r="DE98" s="945"/>
      <c r="DF98" s="946"/>
      <c r="DG98" s="944"/>
      <c r="DH98" s="945"/>
      <c r="DI98" s="945"/>
      <c r="DJ98" s="945"/>
      <c r="DK98" s="946"/>
      <c r="DL98" s="944"/>
      <c r="DM98" s="945"/>
      <c r="DN98" s="945"/>
      <c r="DO98" s="945"/>
      <c r="DP98" s="946"/>
      <c r="DQ98" s="944"/>
      <c r="DR98" s="945"/>
      <c r="DS98" s="945"/>
      <c r="DT98" s="945"/>
      <c r="DU98" s="946"/>
      <c r="DV98" s="941"/>
      <c r="DW98" s="942"/>
      <c r="DX98" s="942"/>
      <c r="DY98" s="942"/>
      <c r="DZ98" s="943"/>
      <c r="EA98" s="247"/>
    </row>
    <row r="99" spans="1:131" s="248" customFormat="1" ht="26.25" hidden="1" customHeight="1" x14ac:dyDescent="0.2">
      <c r="A99" s="271"/>
      <c r="B99" s="272"/>
      <c r="C99" s="272"/>
      <c r="D99" s="272"/>
      <c r="E99" s="272"/>
      <c r="F99" s="272"/>
      <c r="G99" s="272"/>
      <c r="H99" s="272"/>
      <c r="I99" s="272"/>
      <c r="J99" s="272"/>
      <c r="K99" s="272"/>
      <c r="L99" s="272"/>
      <c r="M99" s="272"/>
      <c r="N99" s="272"/>
      <c r="O99" s="272"/>
      <c r="P99" s="272"/>
      <c r="Q99" s="273"/>
      <c r="R99" s="273"/>
      <c r="S99" s="273"/>
      <c r="T99" s="273"/>
      <c r="U99" s="273"/>
      <c r="V99" s="273"/>
      <c r="W99" s="273"/>
      <c r="X99" s="273"/>
      <c r="Y99" s="273"/>
      <c r="Z99" s="273"/>
      <c r="AA99" s="273"/>
      <c r="AB99" s="273"/>
      <c r="AC99" s="273"/>
      <c r="AD99" s="273"/>
      <c r="AE99" s="273"/>
      <c r="AF99" s="273"/>
      <c r="AG99" s="273"/>
      <c r="AH99" s="273"/>
      <c r="AI99" s="273"/>
      <c r="AJ99" s="273"/>
      <c r="AK99" s="273"/>
      <c r="AL99" s="273"/>
      <c r="AM99" s="273"/>
      <c r="AN99" s="273"/>
      <c r="AO99" s="273"/>
      <c r="AP99" s="273"/>
      <c r="AQ99" s="273"/>
      <c r="AR99" s="273"/>
      <c r="AS99" s="273"/>
      <c r="AT99" s="273"/>
      <c r="AU99" s="273"/>
      <c r="AV99" s="273"/>
      <c r="AW99" s="273"/>
      <c r="AX99" s="273"/>
      <c r="AY99" s="273"/>
      <c r="AZ99" s="274"/>
      <c r="BA99" s="274"/>
      <c r="BB99" s="274"/>
      <c r="BC99" s="274"/>
      <c r="BD99" s="274"/>
      <c r="BE99" s="266"/>
      <c r="BF99" s="266"/>
      <c r="BG99" s="266"/>
      <c r="BH99" s="266"/>
      <c r="BI99" s="266"/>
      <c r="BJ99" s="266"/>
      <c r="BK99" s="266"/>
      <c r="BL99" s="266"/>
      <c r="BM99" s="266"/>
      <c r="BN99" s="266"/>
      <c r="BO99" s="266"/>
      <c r="BP99" s="266"/>
      <c r="BQ99" s="263">
        <v>93</v>
      </c>
      <c r="BR99" s="268"/>
      <c r="BS99" s="947"/>
      <c r="BT99" s="948"/>
      <c r="BU99" s="948"/>
      <c r="BV99" s="948"/>
      <c r="BW99" s="948"/>
      <c r="BX99" s="948"/>
      <c r="BY99" s="948"/>
      <c r="BZ99" s="948"/>
      <c r="CA99" s="948"/>
      <c r="CB99" s="948"/>
      <c r="CC99" s="948"/>
      <c r="CD99" s="948"/>
      <c r="CE99" s="948"/>
      <c r="CF99" s="948"/>
      <c r="CG99" s="949"/>
      <c r="CH99" s="944"/>
      <c r="CI99" s="945"/>
      <c r="CJ99" s="945"/>
      <c r="CK99" s="945"/>
      <c r="CL99" s="946"/>
      <c r="CM99" s="944"/>
      <c r="CN99" s="945"/>
      <c r="CO99" s="945"/>
      <c r="CP99" s="945"/>
      <c r="CQ99" s="946"/>
      <c r="CR99" s="944"/>
      <c r="CS99" s="945"/>
      <c r="CT99" s="945"/>
      <c r="CU99" s="945"/>
      <c r="CV99" s="946"/>
      <c r="CW99" s="944"/>
      <c r="CX99" s="945"/>
      <c r="CY99" s="945"/>
      <c r="CZ99" s="945"/>
      <c r="DA99" s="946"/>
      <c r="DB99" s="944"/>
      <c r="DC99" s="945"/>
      <c r="DD99" s="945"/>
      <c r="DE99" s="945"/>
      <c r="DF99" s="946"/>
      <c r="DG99" s="944"/>
      <c r="DH99" s="945"/>
      <c r="DI99" s="945"/>
      <c r="DJ99" s="945"/>
      <c r="DK99" s="946"/>
      <c r="DL99" s="944"/>
      <c r="DM99" s="945"/>
      <c r="DN99" s="945"/>
      <c r="DO99" s="945"/>
      <c r="DP99" s="946"/>
      <c r="DQ99" s="944"/>
      <c r="DR99" s="945"/>
      <c r="DS99" s="945"/>
      <c r="DT99" s="945"/>
      <c r="DU99" s="946"/>
      <c r="DV99" s="941"/>
      <c r="DW99" s="942"/>
      <c r="DX99" s="942"/>
      <c r="DY99" s="942"/>
      <c r="DZ99" s="943"/>
      <c r="EA99" s="247"/>
    </row>
    <row r="100" spans="1:131" s="248" customFormat="1" ht="26.25" hidden="1" customHeight="1" x14ac:dyDescent="0.2">
      <c r="A100" s="271"/>
      <c r="B100" s="272"/>
      <c r="C100" s="272"/>
      <c r="D100" s="272"/>
      <c r="E100" s="272"/>
      <c r="F100" s="272"/>
      <c r="G100" s="272"/>
      <c r="H100" s="272"/>
      <c r="I100" s="272"/>
      <c r="J100" s="272"/>
      <c r="K100" s="272"/>
      <c r="L100" s="272"/>
      <c r="M100" s="272"/>
      <c r="N100" s="272"/>
      <c r="O100" s="272"/>
      <c r="P100" s="272"/>
      <c r="Q100" s="273"/>
      <c r="R100" s="273"/>
      <c r="S100" s="273"/>
      <c r="T100" s="273"/>
      <c r="U100" s="273"/>
      <c r="V100" s="273"/>
      <c r="W100" s="273"/>
      <c r="X100" s="273"/>
      <c r="Y100" s="273"/>
      <c r="Z100" s="273"/>
      <c r="AA100" s="273"/>
      <c r="AB100" s="273"/>
      <c r="AC100" s="273"/>
      <c r="AD100" s="273"/>
      <c r="AE100" s="273"/>
      <c r="AF100" s="273"/>
      <c r="AG100" s="273"/>
      <c r="AH100" s="273"/>
      <c r="AI100" s="273"/>
      <c r="AJ100" s="273"/>
      <c r="AK100" s="273"/>
      <c r="AL100" s="273"/>
      <c r="AM100" s="273"/>
      <c r="AN100" s="273"/>
      <c r="AO100" s="273"/>
      <c r="AP100" s="273"/>
      <c r="AQ100" s="273"/>
      <c r="AR100" s="273"/>
      <c r="AS100" s="273"/>
      <c r="AT100" s="273"/>
      <c r="AU100" s="273"/>
      <c r="AV100" s="273"/>
      <c r="AW100" s="273"/>
      <c r="AX100" s="273"/>
      <c r="AY100" s="273"/>
      <c r="AZ100" s="274"/>
      <c r="BA100" s="274"/>
      <c r="BB100" s="274"/>
      <c r="BC100" s="274"/>
      <c r="BD100" s="274"/>
      <c r="BE100" s="266"/>
      <c r="BF100" s="266"/>
      <c r="BG100" s="266"/>
      <c r="BH100" s="266"/>
      <c r="BI100" s="266"/>
      <c r="BJ100" s="266"/>
      <c r="BK100" s="266"/>
      <c r="BL100" s="266"/>
      <c r="BM100" s="266"/>
      <c r="BN100" s="266"/>
      <c r="BO100" s="266"/>
      <c r="BP100" s="266"/>
      <c r="BQ100" s="263">
        <v>94</v>
      </c>
      <c r="BR100" s="268"/>
      <c r="BS100" s="947"/>
      <c r="BT100" s="948"/>
      <c r="BU100" s="948"/>
      <c r="BV100" s="948"/>
      <c r="BW100" s="948"/>
      <c r="BX100" s="948"/>
      <c r="BY100" s="948"/>
      <c r="BZ100" s="948"/>
      <c r="CA100" s="948"/>
      <c r="CB100" s="948"/>
      <c r="CC100" s="948"/>
      <c r="CD100" s="948"/>
      <c r="CE100" s="948"/>
      <c r="CF100" s="948"/>
      <c r="CG100" s="949"/>
      <c r="CH100" s="944"/>
      <c r="CI100" s="945"/>
      <c r="CJ100" s="945"/>
      <c r="CK100" s="945"/>
      <c r="CL100" s="946"/>
      <c r="CM100" s="944"/>
      <c r="CN100" s="945"/>
      <c r="CO100" s="945"/>
      <c r="CP100" s="945"/>
      <c r="CQ100" s="946"/>
      <c r="CR100" s="944"/>
      <c r="CS100" s="945"/>
      <c r="CT100" s="945"/>
      <c r="CU100" s="945"/>
      <c r="CV100" s="946"/>
      <c r="CW100" s="944"/>
      <c r="CX100" s="945"/>
      <c r="CY100" s="945"/>
      <c r="CZ100" s="945"/>
      <c r="DA100" s="946"/>
      <c r="DB100" s="944"/>
      <c r="DC100" s="945"/>
      <c r="DD100" s="945"/>
      <c r="DE100" s="945"/>
      <c r="DF100" s="946"/>
      <c r="DG100" s="944"/>
      <c r="DH100" s="945"/>
      <c r="DI100" s="945"/>
      <c r="DJ100" s="945"/>
      <c r="DK100" s="946"/>
      <c r="DL100" s="944"/>
      <c r="DM100" s="945"/>
      <c r="DN100" s="945"/>
      <c r="DO100" s="945"/>
      <c r="DP100" s="946"/>
      <c r="DQ100" s="944"/>
      <c r="DR100" s="945"/>
      <c r="DS100" s="945"/>
      <c r="DT100" s="945"/>
      <c r="DU100" s="946"/>
      <c r="DV100" s="941"/>
      <c r="DW100" s="942"/>
      <c r="DX100" s="942"/>
      <c r="DY100" s="942"/>
      <c r="DZ100" s="943"/>
      <c r="EA100" s="247"/>
    </row>
    <row r="101" spans="1:131" s="248" customFormat="1" ht="26.25" hidden="1" customHeight="1" x14ac:dyDescent="0.2">
      <c r="A101" s="271"/>
      <c r="B101" s="272"/>
      <c r="C101" s="272"/>
      <c r="D101" s="272"/>
      <c r="E101" s="272"/>
      <c r="F101" s="272"/>
      <c r="G101" s="272"/>
      <c r="H101" s="272"/>
      <c r="I101" s="272"/>
      <c r="J101" s="272"/>
      <c r="K101" s="272"/>
      <c r="L101" s="272"/>
      <c r="M101" s="272"/>
      <c r="N101" s="272"/>
      <c r="O101" s="272"/>
      <c r="P101" s="272"/>
      <c r="Q101" s="273"/>
      <c r="R101" s="273"/>
      <c r="S101" s="273"/>
      <c r="T101" s="273"/>
      <c r="U101" s="273"/>
      <c r="V101" s="273"/>
      <c r="W101" s="273"/>
      <c r="X101" s="273"/>
      <c r="Y101" s="273"/>
      <c r="Z101" s="273"/>
      <c r="AA101" s="273"/>
      <c r="AB101" s="273"/>
      <c r="AC101" s="273"/>
      <c r="AD101" s="273"/>
      <c r="AE101" s="273"/>
      <c r="AF101" s="273"/>
      <c r="AG101" s="273"/>
      <c r="AH101" s="273"/>
      <c r="AI101" s="273"/>
      <c r="AJ101" s="273"/>
      <c r="AK101" s="273"/>
      <c r="AL101" s="273"/>
      <c r="AM101" s="273"/>
      <c r="AN101" s="273"/>
      <c r="AO101" s="273"/>
      <c r="AP101" s="273"/>
      <c r="AQ101" s="273"/>
      <c r="AR101" s="273"/>
      <c r="AS101" s="273"/>
      <c r="AT101" s="273"/>
      <c r="AU101" s="273"/>
      <c r="AV101" s="273"/>
      <c r="AW101" s="273"/>
      <c r="AX101" s="273"/>
      <c r="AY101" s="273"/>
      <c r="AZ101" s="274"/>
      <c r="BA101" s="274"/>
      <c r="BB101" s="274"/>
      <c r="BC101" s="274"/>
      <c r="BD101" s="274"/>
      <c r="BE101" s="266"/>
      <c r="BF101" s="266"/>
      <c r="BG101" s="266"/>
      <c r="BH101" s="266"/>
      <c r="BI101" s="266"/>
      <c r="BJ101" s="266"/>
      <c r="BK101" s="266"/>
      <c r="BL101" s="266"/>
      <c r="BM101" s="266"/>
      <c r="BN101" s="266"/>
      <c r="BO101" s="266"/>
      <c r="BP101" s="266"/>
      <c r="BQ101" s="263">
        <v>95</v>
      </c>
      <c r="BR101" s="268"/>
      <c r="BS101" s="947"/>
      <c r="BT101" s="948"/>
      <c r="BU101" s="948"/>
      <c r="BV101" s="948"/>
      <c r="BW101" s="948"/>
      <c r="BX101" s="948"/>
      <c r="BY101" s="948"/>
      <c r="BZ101" s="948"/>
      <c r="CA101" s="948"/>
      <c r="CB101" s="948"/>
      <c r="CC101" s="948"/>
      <c r="CD101" s="948"/>
      <c r="CE101" s="948"/>
      <c r="CF101" s="948"/>
      <c r="CG101" s="949"/>
      <c r="CH101" s="944"/>
      <c r="CI101" s="945"/>
      <c r="CJ101" s="945"/>
      <c r="CK101" s="945"/>
      <c r="CL101" s="946"/>
      <c r="CM101" s="944"/>
      <c r="CN101" s="945"/>
      <c r="CO101" s="945"/>
      <c r="CP101" s="945"/>
      <c r="CQ101" s="946"/>
      <c r="CR101" s="944"/>
      <c r="CS101" s="945"/>
      <c r="CT101" s="945"/>
      <c r="CU101" s="945"/>
      <c r="CV101" s="946"/>
      <c r="CW101" s="944"/>
      <c r="CX101" s="945"/>
      <c r="CY101" s="945"/>
      <c r="CZ101" s="945"/>
      <c r="DA101" s="946"/>
      <c r="DB101" s="944"/>
      <c r="DC101" s="945"/>
      <c r="DD101" s="945"/>
      <c r="DE101" s="945"/>
      <c r="DF101" s="946"/>
      <c r="DG101" s="944"/>
      <c r="DH101" s="945"/>
      <c r="DI101" s="945"/>
      <c r="DJ101" s="945"/>
      <c r="DK101" s="946"/>
      <c r="DL101" s="944"/>
      <c r="DM101" s="945"/>
      <c r="DN101" s="945"/>
      <c r="DO101" s="945"/>
      <c r="DP101" s="946"/>
      <c r="DQ101" s="944"/>
      <c r="DR101" s="945"/>
      <c r="DS101" s="945"/>
      <c r="DT101" s="945"/>
      <c r="DU101" s="946"/>
      <c r="DV101" s="941"/>
      <c r="DW101" s="942"/>
      <c r="DX101" s="942"/>
      <c r="DY101" s="942"/>
      <c r="DZ101" s="943"/>
      <c r="EA101" s="247"/>
    </row>
    <row r="102" spans="1:131" s="248" customFormat="1" ht="26.25" customHeight="1" thickBot="1" x14ac:dyDescent="0.25">
      <c r="A102" s="271"/>
      <c r="B102" s="272"/>
      <c r="C102" s="272"/>
      <c r="D102" s="272"/>
      <c r="E102" s="272"/>
      <c r="F102" s="272"/>
      <c r="G102" s="272"/>
      <c r="H102" s="272"/>
      <c r="I102" s="272"/>
      <c r="J102" s="272"/>
      <c r="K102" s="272"/>
      <c r="L102" s="272"/>
      <c r="M102" s="272"/>
      <c r="N102" s="272"/>
      <c r="O102" s="272"/>
      <c r="P102" s="272"/>
      <c r="Q102" s="273"/>
      <c r="R102" s="273"/>
      <c r="S102" s="273"/>
      <c r="T102" s="273"/>
      <c r="U102" s="273"/>
      <c r="V102" s="273"/>
      <c r="W102" s="273"/>
      <c r="X102" s="273"/>
      <c r="Y102" s="273"/>
      <c r="Z102" s="273"/>
      <c r="AA102" s="273"/>
      <c r="AB102" s="273"/>
      <c r="AC102" s="273"/>
      <c r="AD102" s="273"/>
      <c r="AE102" s="273"/>
      <c r="AF102" s="273"/>
      <c r="AG102" s="273"/>
      <c r="AH102" s="273"/>
      <c r="AI102" s="273"/>
      <c r="AJ102" s="273"/>
      <c r="AK102" s="273"/>
      <c r="AL102" s="273"/>
      <c r="AM102" s="273"/>
      <c r="AN102" s="273"/>
      <c r="AO102" s="273"/>
      <c r="AP102" s="273"/>
      <c r="AQ102" s="273"/>
      <c r="AR102" s="273"/>
      <c r="AS102" s="273"/>
      <c r="AT102" s="273"/>
      <c r="AU102" s="273"/>
      <c r="AV102" s="273"/>
      <c r="AW102" s="273"/>
      <c r="AX102" s="273"/>
      <c r="AY102" s="273"/>
      <c r="AZ102" s="274"/>
      <c r="BA102" s="274"/>
      <c r="BB102" s="274"/>
      <c r="BC102" s="274"/>
      <c r="BD102" s="274"/>
      <c r="BE102" s="266"/>
      <c r="BF102" s="266"/>
      <c r="BG102" s="266"/>
      <c r="BH102" s="266"/>
      <c r="BI102" s="266"/>
      <c r="BJ102" s="266"/>
      <c r="BK102" s="266"/>
      <c r="BL102" s="266"/>
      <c r="BM102" s="266"/>
      <c r="BN102" s="266"/>
      <c r="BO102" s="266"/>
      <c r="BP102" s="266"/>
      <c r="BQ102" s="265" t="s">
        <v>386</v>
      </c>
      <c r="BR102" s="874" t="s">
        <v>417</v>
      </c>
      <c r="BS102" s="875"/>
      <c r="BT102" s="875"/>
      <c r="BU102" s="875"/>
      <c r="BV102" s="875"/>
      <c r="BW102" s="875"/>
      <c r="BX102" s="875"/>
      <c r="BY102" s="875"/>
      <c r="BZ102" s="875"/>
      <c r="CA102" s="875"/>
      <c r="CB102" s="875"/>
      <c r="CC102" s="875"/>
      <c r="CD102" s="875"/>
      <c r="CE102" s="875"/>
      <c r="CF102" s="875"/>
      <c r="CG102" s="876"/>
      <c r="CH102" s="973"/>
      <c r="CI102" s="974"/>
      <c r="CJ102" s="974"/>
      <c r="CK102" s="974"/>
      <c r="CL102" s="975"/>
      <c r="CM102" s="973"/>
      <c r="CN102" s="974"/>
      <c r="CO102" s="974"/>
      <c r="CP102" s="974"/>
      <c r="CQ102" s="975"/>
      <c r="CR102" s="976">
        <v>1</v>
      </c>
      <c r="CS102" s="934"/>
      <c r="CT102" s="934"/>
      <c r="CU102" s="934"/>
      <c r="CV102" s="977"/>
      <c r="CW102" s="976"/>
      <c r="CX102" s="934"/>
      <c r="CY102" s="934"/>
      <c r="CZ102" s="934"/>
      <c r="DA102" s="977"/>
      <c r="DB102" s="976"/>
      <c r="DC102" s="934"/>
      <c r="DD102" s="934"/>
      <c r="DE102" s="934"/>
      <c r="DF102" s="977"/>
      <c r="DG102" s="976"/>
      <c r="DH102" s="934"/>
      <c r="DI102" s="934"/>
      <c r="DJ102" s="934"/>
      <c r="DK102" s="977"/>
      <c r="DL102" s="976"/>
      <c r="DM102" s="934"/>
      <c r="DN102" s="934"/>
      <c r="DO102" s="934"/>
      <c r="DP102" s="977"/>
      <c r="DQ102" s="976"/>
      <c r="DR102" s="934"/>
      <c r="DS102" s="934"/>
      <c r="DT102" s="934"/>
      <c r="DU102" s="977"/>
      <c r="DV102" s="1000"/>
      <c r="DW102" s="1001"/>
      <c r="DX102" s="1001"/>
      <c r="DY102" s="1001"/>
      <c r="DZ102" s="1002"/>
      <c r="EA102" s="247"/>
    </row>
    <row r="103" spans="1:131" s="248" customFormat="1" ht="26.25" customHeight="1" x14ac:dyDescent="0.2">
      <c r="A103" s="271"/>
      <c r="B103" s="272"/>
      <c r="C103" s="272"/>
      <c r="D103" s="272"/>
      <c r="E103" s="272"/>
      <c r="F103" s="272"/>
      <c r="G103" s="272"/>
      <c r="H103" s="272"/>
      <c r="I103" s="272"/>
      <c r="J103" s="272"/>
      <c r="K103" s="272"/>
      <c r="L103" s="272"/>
      <c r="M103" s="272"/>
      <c r="N103" s="272"/>
      <c r="O103" s="272"/>
      <c r="P103" s="272"/>
      <c r="Q103" s="273"/>
      <c r="R103" s="273"/>
      <c r="S103" s="273"/>
      <c r="T103" s="273"/>
      <c r="U103" s="273"/>
      <c r="V103" s="273"/>
      <c r="W103" s="273"/>
      <c r="X103" s="273"/>
      <c r="Y103" s="273"/>
      <c r="Z103" s="273"/>
      <c r="AA103" s="273"/>
      <c r="AB103" s="273"/>
      <c r="AC103" s="273"/>
      <c r="AD103" s="273"/>
      <c r="AE103" s="273"/>
      <c r="AF103" s="273"/>
      <c r="AG103" s="273"/>
      <c r="AH103" s="273"/>
      <c r="AI103" s="273"/>
      <c r="AJ103" s="273"/>
      <c r="AK103" s="273"/>
      <c r="AL103" s="273"/>
      <c r="AM103" s="273"/>
      <c r="AN103" s="273"/>
      <c r="AO103" s="273"/>
      <c r="AP103" s="273"/>
      <c r="AQ103" s="273"/>
      <c r="AR103" s="273"/>
      <c r="AS103" s="273"/>
      <c r="AT103" s="273"/>
      <c r="AU103" s="273"/>
      <c r="AV103" s="273"/>
      <c r="AW103" s="273"/>
      <c r="AX103" s="273"/>
      <c r="AY103" s="273"/>
      <c r="AZ103" s="274"/>
      <c r="BA103" s="274"/>
      <c r="BB103" s="274"/>
      <c r="BC103" s="274"/>
      <c r="BD103" s="274"/>
      <c r="BE103" s="266"/>
      <c r="BF103" s="266"/>
      <c r="BG103" s="266"/>
      <c r="BH103" s="266"/>
      <c r="BI103" s="266"/>
      <c r="BJ103" s="266"/>
      <c r="BK103" s="266"/>
      <c r="BL103" s="266"/>
      <c r="BM103" s="266"/>
      <c r="BN103" s="266"/>
      <c r="BO103" s="266"/>
      <c r="BP103" s="266"/>
      <c r="BQ103" s="1003" t="s">
        <v>418</v>
      </c>
      <c r="BR103" s="1003"/>
      <c r="BS103" s="1003"/>
      <c r="BT103" s="1003"/>
      <c r="BU103" s="1003"/>
      <c r="BV103" s="1003"/>
      <c r="BW103" s="1003"/>
      <c r="BX103" s="1003"/>
      <c r="BY103" s="1003"/>
      <c r="BZ103" s="1003"/>
      <c r="CA103" s="1003"/>
      <c r="CB103" s="1003"/>
      <c r="CC103" s="1003"/>
      <c r="CD103" s="1003"/>
      <c r="CE103" s="1003"/>
      <c r="CF103" s="1003"/>
      <c r="CG103" s="1003"/>
      <c r="CH103" s="1003"/>
      <c r="CI103" s="1003"/>
      <c r="CJ103" s="1003"/>
      <c r="CK103" s="1003"/>
      <c r="CL103" s="1003"/>
      <c r="CM103" s="1003"/>
      <c r="CN103" s="1003"/>
      <c r="CO103" s="1003"/>
      <c r="CP103" s="1003"/>
      <c r="CQ103" s="1003"/>
      <c r="CR103" s="1003"/>
      <c r="CS103" s="1003"/>
      <c r="CT103" s="1003"/>
      <c r="CU103" s="1003"/>
      <c r="CV103" s="1003"/>
      <c r="CW103" s="1003"/>
      <c r="CX103" s="1003"/>
      <c r="CY103" s="1003"/>
      <c r="CZ103" s="1003"/>
      <c r="DA103" s="1003"/>
      <c r="DB103" s="1003"/>
      <c r="DC103" s="1003"/>
      <c r="DD103" s="1003"/>
      <c r="DE103" s="1003"/>
      <c r="DF103" s="1003"/>
      <c r="DG103" s="1003"/>
      <c r="DH103" s="1003"/>
      <c r="DI103" s="1003"/>
      <c r="DJ103" s="1003"/>
      <c r="DK103" s="1003"/>
      <c r="DL103" s="1003"/>
      <c r="DM103" s="1003"/>
      <c r="DN103" s="1003"/>
      <c r="DO103" s="1003"/>
      <c r="DP103" s="1003"/>
      <c r="DQ103" s="1003"/>
      <c r="DR103" s="1003"/>
      <c r="DS103" s="1003"/>
      <c r="DT103" s="1003"/>
      <c r="DU103" s="1003"/>
      <c r="DV103" s="1003"/>
      <c r="DW103" s="1003"/>
      <c r="DX103" s="1003"/>
      <c r="DY103" s="1003"/>
      <c r="DZ103" s="1003"/>
      <c r="EA103" s="247"/>
    </row>
    <row r="104" spans="1:131" s="248" customFormat="1" ht="26.25" customHeight="1" x14ac:dyDescent="0.2">
      <c r="A104" s="271"/>
      <c r="B104" s="272"/>
      <c r="C104" s="272"/>
      <c r="D104" s="272"/>
      <c r="E104" s="272"/>
      <c r="F104" s="272"/>
      <c r="G104" s="272"/>
      <c r="H104" s="272"/>
      <c r="I104" s="272"/>
      <c r="J104" s="272"/>
      <c r="K104" s="272"/>
      <c r="L104" s="272"/>
      <c r="M104" s="272"/>
      <c r="N104" s="272"/>
      <c r="O104" s="272"/>
      <c r="P104" s="272"/>
      <c r="Q104" s="273"/>
      <c r="R104" s="273"/>
      <c r="S104" s="273"/>
      <c r="T104" s="273"/>
      <c r="U104" s="273"/>
      <c r="V104" s="273"/>
      <c r="W104" s="273"/>
      <c r="X104" s="273"/>
      <c r="Y104" s="273"/>
      <c r="Z104" s="273"/>
      <c r="AA104" s="273"/>
      <c r="AB104" s="273"/>
      <c r="AC104" s="273"/>
      <c r="AD104" s="273"/>
      <c r="AE104" s="273"/>
      <c r="AF104" s="273"/>
      <c r="AG104" s="273"/>
      <c r="AH104" s="273"/>
      <c r="AI104" s="273"/>
      <c r="AJ104" s="273"/>
      <c r="AK104" s="273"/>
      <c r="AL104" s="273"/>
      <c r="AM104" s="273"/>
      <c r="AN104" s="273"/>
      <c r="AO104" s="273"/>
      <c r="AP104" s="273"/>
      <c r="AQ104" s="273"/>
      <c r="AR104" s="273"/>
      <c r="AS104" s="273"/>
      <c r="AT104" s="273"/>
      <c r="AU104" s="273"/>
      <c r="AV104" s="273"/>
      <c r="AW104" s="273"/>
      <c r="AX104" s="273"/>
      <c r="AY104" s="273"/>
      <c r="AZ104" s="274"/>
      <c r="BA104" s="274"/>
      <c r="BB104" s="274"/>
      <c r="BC104" s="274"/>
      <c r="BD104" s="274"/>
      <c r="BE104" s="266"/>
      <c r="BF104" s="266"/>
      <c r="BG104" s="266"/>
      <c r="BH104" s="266"/>
      <c r="BI104" s="266"/>
      <c r="BJ104" s="266"/>
      <c r="BK104" s="266"/>
      <c r="BL104" s="266"/>
      <c r="BM104" s="266"/>
      <c r="BN104" s="266"/>
      <c r="BO104" s="266"/>
      <c r="BP104" s="266"/>
      <c r="BQ104" s="1004" t="s">
        <v>419</v>
      </c>
      <c r="BR104" s="1004"/>
      <c r="BS104" s="1004"/>
      <c r="BT104" s="1004"/>
      <c r="BU104" s="1004"/>
      <c r="BV104" s="1004"/>
      <c r="BW104" s="1004"/>
      <c r="BX104" s="1004"/>
      <c r="BY104" s="1004"/>
      <c r="BZ104" s="1004"/>
      <c r="CA104" s="1004"/>
      <c r="CB104" s="1004"/>
      <c r="CC104" s="1004"/>
      <c r="CD104" s="1004"/>
      <c r="CE104" s="1004"/>
      <c r="CF104" s="1004"/>
      <c r="CG104" s="1004"/>
      <c r="CH104" s="1004"/>
      <c r="CI104" s="1004"/>
      <c r="CJ104" s="1004"/>
      <c r="CK104" s="1004"/>
      <c r="CL104" s="1004"/>
      <c r="CM104" s="1004"/>
      <c r="CN104" s="1004"/>
      <c r="CO104" s="1004"/>
      <c r="CP104" s="1004"/>
      <c r="CQ104" s="1004"/>
      <c r="CR104" s="1004"/>
      <c r="CS104" s="1004"/>
      <c r="CT104" s="1004"/>
      <c r="CU104" s="1004"/>
      <c r="CV104" s="1004"/>
      <c r="CW104" s="1004"/>
      <c r="CX104" s="1004"/>
      <c r="CY104" s="1004"/>
      <c r="CZ104" s="1004"/>
      <c r="DA104" s="1004"/>
      <c r="DB104" s="1004"/>
      <c r="DC104" s="1004"/>
      <c r="DD104" s="1004"/>
      <c r="DE104" s="1004"/>
      <c r="DF104" s="1004"/>
      <c r="DG104" s="1004"/>
      <c r="DH104" s="1004"/>
      <c r="DI104" s="1004"/>
      <c r="DJ104" s="1004"/>
      <c r="DK104" s="1004"/>
      <c r="DL104" s="1004"/>
      <c r="DM104" s="1004"/>
      <c r="DN104" s="1004"/>
      <c r="DO104" s="1004"/>
      <c r="DP104" s="1004"/>
      <c r="DQ104" s="1004"/>
      <c r="DR104" s="1004"/>
      <c r="DS104" s="1004"/>
      <c r="DT104" s="1004"/>
      <c r="DU104" s="1004"/>
      <c r="DV104" s="1004"/>
      <c r="DW104" s="1004"/>
      <c r="DX104" s="1004"/>
      <c r="DY104" s="1004"/>
      <c r="DZ104" s="1004"/>
      <c r="EA104" s="247"/>
    </row>
    <row r="105" spans="1:131" s="248" customFormat="1" ht="11.25" customHeight="1" x14ac:dyDescent="0.2">
      <c r="A105" s="266"/>
      <c r="B105" s="266"/>
      <c r="C105" s="266"/>
      <c r="D105" s="266"/>
      <c r="E105" s="266"/>
      <c r="F105" s="266"/>
      <c r="G105" s="266"/>
      <c r="H105" s="266"/>
      <c r="I105" s="266"/>
      <c r="J105" s="266"/>
      <c r="K105" s="266"/>
      <c r="L105" s="266"/>
      <c r="M105" s="266"/>
      <c r="N105" s="266"/>
      <c r="O105" s="266"/>
      <c r="P105" s="266"/>
      <c r="Q105" s="266"/>
      <c r="R105" s="266"/>
      <c r="S105" s="266"/>
      <c r="T105" s="266"/>
      <c r="U105" s="266"/>
      <c r="V105" s="266"/>
      <c r="W105" s="266"/>
      <c r="X105" s="266"/>
      <c r="Y105" s="266"/>
      <c r="Z105" s="266"/>
      <c r="AA105" s="266"/>
      <c r="AB105" s="266"/>
      <c r="AC105" s="266"/>
      <c r="AD105" s="266"/>
      <c r="AE105" s="266"/>
      <c r="AF105" s="266"/>
      <c r="AG105" s="266"/>
      <c r="AH105" s="266"/>
      <c r="AI105" s="266"/>
      <c r="AJ105" s="266"/>
      <c r="AK105" s="266"/>
      <c r="AL105" s="266"/>
      <c r="AM105" s="266"/>
      <c r="AN105" s="266"/>
      <c r="AO105" s="266"/>
      <c r="AP105" s="266"/>
      <c r="AQ105" s="266"/>
      <c r="AR105" s="266"/>
      <c r="AS105" s="266"/>
      <c r="AT105" s="266"/>
      <c r="AU105" s="266"/>
      <c r="AV105" s="266"/>
      <c r="AW105" s="266"/>
      <c r="AX105" s="266"/>
      <c r="AY105" s="266"/>
      <c r="AZ105" s="266"/>
      <c r="BA105" s="266"/>
      <c r="BB105" s="266"/>
      <c r="BC105" s="266"/>
      <c r="BD105" s="266"/>
      <c r="BE105" s="266"/>
      <c r="BF105" s="266"/>
      <c r="BG105" s="266"/>
      <c r="BH105" s="266"/>
      <c r="BI105" s="266"/>
      <c r="BJ105" s="266"/>
      <c r="BK105" s="266"/>
      <c r="BL105" s="266"/>
      <c r="BM105" s="266"/>
      <c r="BN105" s="266"/>
      <c r="BO105" s="266"/>
      <c r="BP105" s="266"/>
      <c r="BQ105" s="269"/>
      <c r="BR105" s="269"/>
      <c r="BS105" s="269"/>
      <c r="BT105" s="269"/>
      <c r="BU105" s="269"/>
      <c r="BV105" s="269"/>
      <c r="BW105" s="269"/>
      <c r="BX105" s="269"/>
      <c r="BY105" s="269"/>
      <c r="BZ105" s="269"/>
      <c r="CA105" s="269"/>
      <c r="CB105" s="269"/>
      <c r="CC105" s="269"/>
      <c r="CD105" s="269"/>
      <c r="CE105" s="269"/>
      <c r="CF105" s="269"/>
      <c r="CG105" s="269"/>
      <c r="CH105" s="269"/>
      <c r="CI105" s="269"/>
      <c r="CJ105" s="269"/>
      <c r="CK105" s="269"/>
      <c r="CL105" s="269"/>
      <c r="CM105" s="269"/>
      <c r="CN105" s="269"/>
      <c r="CO105" s="269"/>
      <c r="CP105" s="269"/>
      <c r="CQ105" s="269"/>
      <c r="CR105" s="269"/>
      <c r="CS105" s="269"/>
      <c r="CT105" s="269"/>
      <c r="CU105" s="269"/>
      <c r="CV105" s="269"/>
      <c r="CW105" s="269"/>
      <c r="CX105" s="269"/>
      <c r="CY105" s="269"/>
      <c r="CZ105" s="269"/>
      <c r="DA105" s="269"/>
      <c r="DB105" s="269"/>
      <c r="DC105" s="269"/>
      <c r="DD105" s="269"/>
      <c r="DE105" s="269"/>
      <c r="DF105" s="269"/>
      <c r="DG105" s="269"/>
      <c r="DH105" s="269"/>
      <c r="DI105" s="269"/>
      <c r="DJ105" s="269"/>
      <c r="DK105" s="269"/>
      <c r="DL105" s="269"/>
      <c r="DM105" s="269"/>
      <c r="DN105" s="269"/>
      <c r="DO105" s="269"/>
      <c r="DP105" s="269"/>
      <c r="DQ105" s="269"/>
      <c r="DR105" s="269"/>
      <c r="DS105" s="269"/>
      <c r="DT105" s="269"/>
      <c r="DU105" s="269"/>
      <c r="DV105" s="269"/>
      <c r="DW105" s="269"/>
      <c r="DX105" s="269"/>
      <c r="DY105" s="269"/>
      <c r="DZ105" s="269"/>
      <c r="EA105" s="247"/>
    </row>
    <row r="106" spans="1:131" s="248" customFormat="1" ht="11.25" customHeight="1" x14ac:dyDescent="0.2">
      <c r="A106" s="275"/>
      <c r="B106" s="275"/>
      <c r="C106" s="275"/>
      <c r="D106" s="275"/>
      <c r="E106" s="275"/>
      <c r="F106" s="275"/>
      <c r="G106" s="275"/>
      <c r="H106" s="275"/>
      <c r="I106" s="275"/>
      <c r="J106" s="275"/>
      <c r="K106" s="275"/>
      <c r="L106" s="275"/>
      <c r="M106" s="275"/>
      <c r="N106" s="275"/>
      <c r="O106" s="275"/>
      <c r="P106" s="275"/>
      <c r="Q106" s="275"/>
      <c r="R106" s="275"/>
      <c r="S106" s="275"/>
      <c r="T106" s="275"/>
      <c r="U106" s="275"/>
      <c r="V106" s="275"/>
      <c r="W106" s="275"/>
      <c r="X106" s="275"/>
      <c r="Y106" s="275"/>
      <c r="Z106" s="275"/>
      <c r="AA106" s="275"/>
      <c r="AB106" s="275"/>
      <c r="AC106" s="275"/>
      <c r="AD106" s="275"/>
      <c r="AE106" s="275"/>
      <c r="AF106" s="275"/>
      <c r="AG106" s="275"/>
      <c r="AH106" s="275"/>
      <c r="AI106" s="275"/>
      <c r="AJ106" s="275"/>
      <c r="AK106" s="275"/>
      <c r="AL106" s="275"/>
      <c r="AM106" s="275"/>
      <c r="AN106" s="275"/>
      <c r="AO106" s="275"/>
      <c r="AP106" s="275"/>
      <c r="AQ106" s="275"/>
      <c r="AR106" s="275"/>
      <c r="AS106" s="275"/>
      <c r="AT106" s="275"/>
      <c r="AU106" s="275"/>
      <c r="AV106" s="275"/>
      <c r="AW106" s="275"/>
      <c r="AX106" s="275"/>
      <c r="AY106" s="275"/>
      <c r="AZ106" s="275"/>
      <c r="BA106" s="275"/>
      <c r="BB106" s="275"/>
      <c r="BC106" s="275"/>
      <c r="BD106" s="275"/>
      <c r="BE106" s="275"/>
      <c r="BF106" s="275"/>
      <c r="BG106" s="275"/>
      <c r="BH106" s="275"/>
      <c r="BI106" s="275"/>
      <c r="BJ106" s="275"/>
      <c r="BK106" s="275"/>
      <c r="BL106" s="275"/>
      <c r="BM106" s="275"/>
      <c r="BN106" s="275"/>
      <c r="BO106" s="275"/>
      <c r="BP106" s="275"/>
      <c r="BQ106" s="269"/>
      <c r="BR106" s="269"/>
      <c r="BS106" s="269"/>
      <c r="BT106" s="269"/>
      <c r="BU106" s="269"/>
      <c r="BV106" s="269"/>
      <c r="BW106" s="269"/>
      <c r="BX106" s="269"/>
      <c r="BY106" s="269"/>
      <c r="BZ106" s="269"/>
      <c r="CA106" s="269"/>
      <c r="CB106" s="269"/>
      <c r="CC106" s="269"/>
      <c r="CD106" s="269"/>
      <c r="CE106" s="269"/>
      <c r="CF106" s="269"/>
      <c r="CG106" s="269"/>
      <c r="CH106" s="269"/>
      <c r="CI106" s="269"/>
      <c r="CJ106" s="269"/>
      <c r="CK106" s="269"/>
      <c r="CL106" s="269"/>
      <c r="CM106" s="269"/>
      <c r="CN106" s="269"/>
      <c r="CO106" s="269"/>
      <c r="CP106" s="269"/>
      <c r="CQ106" s="269"/>
      <c r="CR106" s="269"/>
      <c r="CS106" s="269"/>
      <c r="CT106" s="269"/>
      <c r="CU106" s="269"/>
      <c r="CV106" s="269"/>
      <c r="CW106" s="269"/>
      <c r="CX106" s="269"/>
      <c r="CY106" s="269"/>
      <c r="CZ106" s="269"/>
      <c r="DA106" s="269"/>
      <c r="DB106" s="269"/>
      <c r="DC106" s="269"/>
      <c r="DD106" s="269"/>
      <c r="DE106" s="269"/>
      <c r="DF106" s="269"/>
      <c r="DG106" s="269"/>
      <c r="DH106" s="269"/>
      <c r="DI106" s="269"/>
      <c r="DJ106" s="269"/>
      <c r="DK106" s="269"/>
      <c r="DL106" s="269"/>
      <c r="DM106" s="269"/>
      <c r="DN106" s="269"/>
      <c r="DO106" s="269"/>
      <c r="DP106" s="269"/>
      <c r="DQ106" s="269"/>
      <c r="DR106" s="269"/>
      <c r="DS106" s="269"/>
      <c r="DT106" s="269"/>
      <c r="DU106" s="269"/>
      <c r="DV106" s="269"/>
      <c r="DW106" s="269"/>
      <c r="DX106" s="269"/>
      <c r="DY106" s="269"/>
      <c r="DZ106" s="269"/>
      <c r="EA106" s="247"/>
    </row>
    <row r="107" spans="1:131" s="247" customFormat="1" ht="26.25" customHeight="1" thickBot="1" x14ac:dyDescent="0.25">
      <c r="A107" s="276" t="s">
        <v>420</v>
      </c>
      <c r="B107" s="277"/>
      <c r="C107" s="277"/>
      <c r="D107" s="277"/>
      <c r="E107" s="277"/>
      <c r="F107" s="277"/>
      <c r="G107" s="277"/>
      <c r="H107" s="277"/>
      <c r="I107" s="277"/>
      <c r="J107" s="277"/>
      <c r="K107" s="277"/>
      <c r="L107" s="277"/>
      <c r="M107" s="277"/>
      <c r="N107" s="277"/>
      <c r="O107" s="277"/>
      <c r="P107" s="277"/>
      <c r="Q107" s="277"/>
      <c r="R107" s="277"/>
      <c r="S107" s="277"/>
      <c r="T107" s="277"/>
      <c r="U107" s="277"/>
      <c r="V107" s="277"/>
      <c r="W107" s="277"/>
      <c r="X107" s="277"/>
      <c r="Y107" s="277"/>
      <c r="Z107" s="277"/>
      <c r="AA107" s="277"/>
      <c r="AB107" s="277"/>
      <c r="AC107" s="277"/>
      <c r="AD107" s="277"/>
      <c r="AE107" s="277"/>
      <c r="AF107" s="277"/>
      <c r="AG107" s="277"/>
      <c r="AH107" s="277"/>
      <c r="AI107" s="277"/>
      <c r="AJ107" s="277"/>
      <c r="AK107" s="277"/>
      <c r="AL107" s="277"/>
      <c r="AM107" s="277"/>
      <c r="AN107" s="277"/>
      <c r="AO107" s="277"/>
      <c r="AP107" s="277"/>
      <c r="AQ107" s="277"/>
      <c r="AR107" s="277"/>
      <c r="AS107" s="277"/>
      <c r="AT107" s="277"/>
      <c r="AU107" s="276" t="s">
        <v>421</v>
      </c>
      <c r="AV107" s="277"/>
      <c r="AW107" s="277"/>
      <c r="AX107" s="277"/>
      <c r="AY107" s="277"/>
      <c r="AZ107" s="277"/>
      <c r="BA107" s="277"/>
      <c r="BB107" s="277"/>
      <c r="BC107" s="277"/>
      <c r="BD107" s="277"/>
      <c r="BE107" s="277"/>
      <c r="BF107" s="277"/>
      <c r="BG107" s="277"/>
      <c r="BH107" s="277"/>
      <c r="BI107" s="277"/>
      <c r="BJ107" s="277"/>
      <c r="BK107" s="277"/>
      <c r="BL107" s="277"/>
      <c r="BM107" s="277"/>
      <c r="BN107" s="277"/>
      <c r="BO107" s="277"/>
      <c r="BP107" s="277"/>
      <c r="BQ107" s="277"/>
      <c r="BR107" s="277"/>
      <c r="BS107" s="277"/>
      <c r="BT107" s="277"/>
      <c r="BU107" s="277"/>
      <c r="BV107" s="277"/>
      <c r="BW107" s="277"/>
      <c r="BX107" s="277"/>
      <c r="BY107" s="277"/>
      <c r="BZ107" s="277"/>
      <c r="CA107" s="277"/>
      <c r="CB107" s="277"/>
      <c r="CC107" s="277"/>
      <c r="CD107" s="277"/>
      <c r="CE107" s="277"/>
      <c r="CF107" s="277"/>
      <c r="CG107" s="277"/>
      <c r="CH107" s="277"/>
      <c r="CI107" s="277"/>
      <c r="CJ107" s="277"/>
      <c r="CK107" s="277"/>
      <c r="CL107" s="277"/>
      <c r="CM107" s="277"/>
      <c r="CN107" s="277"/>
      <c r="CO107" s="277"/>
      <c r="CP107" s="277"/>
      <c r="CQ107" s="277"/>
      <c r="CR107" s="277"/>
      <c r="CS107" s="277"/>
      <c r="CT107" s="277"/>
      <c r="CU107" s="277"/>
      <c r="CV107" s="277"/>
      <c r="CW107" s="277"/>
      <c r="CX107" s="277"/>
      <c r="CY107" s="277"/>
      <c r="CZ107" s="277"/>
      <c r="DA107" s="277"/>
      <c r="DB107" s="277"/>
      <c r="DC107" s="277"/>
      <c r="DD107" s="277"/>
      <c r="DE107" s="277"/>
      <c r="DF107" s="277"/>
      <c r="DG107" s="277"/>
      <c r="DH107" s="277"/>
      <c r="DI107" s="277"/>
      <c r="DJ107" s="277"/>
      <c r="DK107" s="277"/>
      <c r="DL107" s="277"/>
      <c r="DM107" s="277"/>
      <c r="DN107" s="277"/>
      <c r="DO107" s="277"/>
      <c r="DP107" s="277"/>
      <c r="DQ107" s="277"/>
      <c r="DR107" s="277"/>
      <c r="DS107" s="277"/>
      <c r="DT107" s="277"/>
      <c r="DU107" s="277"/>
      <c r="DV107" s="277"/>
      <c r="DW107" s="277"/>
      <c r="DX107" s="277"/>
      <c r="DY107" s="277"/>
      <c r="DZ107" s="277"/>
    </row>
    <row r="108" spans="1:131" s="247" customFormat="1" ht="26.25" customHeight="1" x14ac:dyDescent="0.2">
      <c r="A108" s="1005" t="s">
        <v>422</v>
      </c>
      <c r="B108" s="1006"/>
      <c r="C108" s="1006"/>
      <c r="D108" s="1006"/>
      <c r="E108" s="1006"/>
      <c r="F108" s="1006"/>
      <c r="G108" s="1006"/>
      <c r="H108" s="1006"/>
      <c r="I108" s="1006"/>
      <c r="J108" s="1006"/>
      <c r="K108" s="1006"/>
      <c r="L108" s="1006"/>
      <c r="M108" s="1006"/>
      <c r="N108" s="1006"/>
      <c r="O108" s="1006"/>
      <c r="P108" s="1006"/>
      <c r="Q108" s="1006"/>
      <c r="R108" s="1006"/>
      <c r="S108" s="1006"/>
      <c r="T108" s="1006"/>
      <c r="U108" s="1006"/>
      <c r="V108" s="1006"/>
      <c r="W108" s="1006"/>
      <c r="X108" s="1006"/>
      <c r="Y108" s="1006"/>
      <c r="Z108" s="1006"/>
      <c r="AA108" s="1006"/>
      <c r="AB108" s="1006"/>
      <c r="AC108" s="1006"/>
      <c r="AD108" s="1006"/>
      <c r="AE108" s="1006"/>
      <c r="AF108" s="1006"/>
      <c r="AG108" s="1006"/>
      <c r="AH108" s="1006"/>
      <c r="AI108" s="1006"/>
      <c r="AJ108" s="1006"/>
      <c r="AK108" s="1006"/>
      <c r="AL108" s="1006"/>
      <c r="AM108" s="1006"/>
      <c r="AN108" s="1006"/>
      <c r="AO108" s="1006"/>
      <c r="AP108" s="1006"/>
      <c r="AQ108" s="1006"/>
      <c r="AR108" s="1006"/>
      <c r="AS108" s="1006"/>
      <c r="AT108" s="1007"/>
      <c r="AU108" s="1005" t="s">
        <v>423</v>
      </c>
      <c r="AV108" s="1006"/>
      <c r="AW108" s="1006"/>
      <c r="AX108" s="1006"/>
      <c r="AY108" s="1006"/>
      <c r="AZ108" s="1006"/>
      <c r="BA108" s="1006"/>
      <c r="BB108" s="1006"/>
      <c r="BC108" s="1006"/>
      <c r="BD108" s="1006"/>
      <c r="BE108" s="1006"/>
      <c r="BF108" s="1006"/>
      <c r="BG108" s="1006"/>
      <c r="BH108" s="1006"/>
      <c r="BI108" s="1006"/>
      <c r="BJ108" s="1006"/>
      <c r="BK108" s="1006"/>
      <c r="BL108" s="1006"/>
      <c r="BM108" s="1006"/>
      <c r="BN108" s="1006"/>
      <c r="BO108" s="1006"/>
      <c r="BP108" s="1006"/>
      <c r="BQ108" s="1006"/>
      <c r="BR108" s="1006"/>
      <c r="BS108" s="1006"/>
      <c r="BT108" s="1006"/>
      <c r="BU108" s="1006"/>
      <c r="BV108" s="1006"/>
      <c r="BW108" s="1006"/>
      <c r="BX108" s="1006"/>
      <c r="BY108" s="1006"/>
      <c r="BZ108" s="1006"/>
      <c r="CA108" s="1006"/>
      <c r="CB108" s="1006"/>
      <c r="CC108" s="1006"/>
      <c r="CD108" s="1006"/>
      <c r="CE108" s="1006"/>
      <c r="CF108" s="1006"/>
      <c r="CG108" s="1006"/>
      <c r="CH108" s="1006"/>
      <c r="CI108" s="1006"/>
      <c r="CJ108" s="1006"/>
      <c r="CK108" s="1006"/>
      <c r="CL108" s="1006"/>
      <c r="CM108" s="1006"/>
      <c r="CN108" s="1006"/>
      <c r="CO108" s="1006"/>
      <c r="CP108" s="1006"/>
      <c r="CQ108" s="1006"/>
      <c r="CR108" s="1006"/>
      <c r="CS108" s="1006"/>
      <c r="CT108" s="1006"/>
      <c r="CU108" s="1006"/>
      <c r="CV108" s="1006"/>
      <c r="CW108" s="1006"/>
      <c r="CX108" s="1006"/>
      <c r="CY108" s="1006"/>
      <c r="CZ108" s="1006"/>
      <c r="DA108" s="1006"/>
      <c r="DB108" s="1006"/>
      <c r="DC108" s="1006"/>
      <c r="DD108" s="1006"/>
      <c r="DE108" s="1006"/>
      <c r="DF108" s="1006"/>
      <c r="DG108" s="1006"/>
      <c r="DH108" s="1006"/>
      <c r="DI108" s="1006"/>
      <c r="DJ108" s="1006"/>
      <c r="DK108" s="1006"/>
      <c r="DL108" s="1006"/>
      <c r="DM108" s="1006"/>
      <c r="DN108" s="1006"/>
      <c r="DO108" s="1006"/>
      <c r="DP108" s="1006"/>
      <c r="DQ108" s="1006"/>
      <c r="DR108" s="1006"/>
      <c r="DS108" s="1006"/>
      <c r="DT108" s="1006"/>
      <c r="DU108" s="1006"/>
      <c r="DV108" s="1006"/>
      <c r="DW108" s="1006"/>
      <c r="DX108" s="1006"/>
      <c r="DY108" s="1006"/>
      <c r="DZ108" s="1007"/>
    </row>
    <row r="109" spans="1:131" s="247" customFormat="1" ht="26.25" customHeight="1" x14ac:dyDescent="0.2">
      <c r="A109" s="998" t="s">
        <v>424</v>
      </c>
      <c r="B109" s="979"/>
      <c r="C109" s="979"/>
      <c r="D109" s="979"/>
      <c r="E109" s="979"/>
      <c r="F109" s="979"/>
      <c r="G109" s="979"/>
      <c r="H109" s="979"/>
      <c r="I109" s="979"/>
      <c r="J109" s="979"/>
      <c r="K109" s="979"/>
      <c r="L109" s="979"/>
      <c r="M109" s="979"/>
      <c r="N109" s="979"/>
      <c r="O109" s="979"/>
      <c r="P109" s="979"/>
      <c r="Q109" s="979"/>
      <c r="R109" s="979"/>
      <c r="S109" s="979"/>
      <c r="T109" s="979"/>
      <c r="U109" s="979"/>
      <c r="V109" s="979"/>
      <c r="W109" s="979"/>
      <c r="X109" s="979"/>
      <c r="Y109" s="979"/>
      <c r="Z109" s="980"/>
      <c r="AA109" s="978" t="s">
        <v>425</v>
      </c>
      <c r="AB109" s="979"/>
      <c r="AC109" s="979"/>
      <c r="AD109" s="979"/>
      <c r="AE109" s="980"/>
      <c r="AF109" s="978" t="s">
        <v>304</v>
      </c>
      <c r="AG109" s="979"/>
      <c r="AH109" s="979"/>
      <c r="AI109" s="979"/>
      <c r="AJ109" s="980"/>
      <c r="AK109" s="978" t="s">
        <v>303</v>
      </c>
      <c r="AL109" s="979"/>
      <c r="AM109" s="979"/>
      <c r="AN109" s="979"/>
      <c r="AO109" s="980"/>
      <c r="AP109" s="978" t="s">
        <v>426</v>
      </c>
      <c r="AQ109" s="979"/>
      <c r="AR109" s="979"/>
      <c r="AS109" s="979"/>
      <c r="AT109" s="981"/>
      <c r="AU109" s="998" t="s">
        <v>424</v>
      </c>
      <c r="AV109" s="979"/>
      <c r="AW109" s="979"/>
      <c r="AX109" s="979"/>
      <c r="AY109" s="979"/>
      <c r="AZ109" s="979"/>
      <c r="BA109" s="979"/>
      <c r="BB109" s="979"/>
      <c r="BC109" s="979"/>
      <c r="BD109" s="979"/>
      <c r="BE109" s="979"/>
      <c r="BF109" s="979"/>
      <c r="BG109" s="979"/>
      <c r="BH109" s="979"/>
      <c r="BI109" s="979"/>
      <c r="BJ109" s="979"/>
      <c r="BK109" s="979"/>
      <c r="BL109" s="979"/>
      <c r="BM109" s="979"/>
      <c r="BN109" s="979"/>
      <c r="BO109" s="979"/>
      <c r="BP109" s="980"/>
      <c r="BQ109" s="978" t="s">
        <v>425</v>
      </c>
      <c r="BR109" s="979"/>
      <c r="BS109" s="979"/>
      <c r="BT109" s="979"/>
      <c r="BU109" s="980"/>
      <c r="BV109" s="978" t="s">
        <v>304</v>
      </c>
      <c r="BW109" s="979"/>
      <c r="BX109" s="979"/>
      <c r="BY109" s="979"/>
      <c r="BZ109" s="980"/>
      <c r="CA109" s="978" t="s">
        <v>303</v>
      </c>
      <c r="CB109" s="979"/>
      <c r="CC109" s="979"/>
      <c r="CD109" s="979"/>
      <c r="CE109" s="980"/>
      <c r="CF109" s="999" t="s">
        <v>426</v>
      </c>
      <c r="CG109" s="999"/>
      <c r="CH109" s="999"/>
      <c r="CI109" s="999"/>
      <c r="CJ109" s="999"/>
      <c r="CK109" s="978" t="s">
        <v>427</v>
      </c>
      <c r="CL109" s="979"/>
      <c r="CM109" s="979"/>
      <c r="CN109" s="979"/>
      <c r="CO109" s="979"/>
      <c r="CP109" s="979"/>
      <c r="CQ109" s="979"/>
      <c r="CR109" s="979"/>
      <c r="CS109" s="979"/>
      <c r="CT109" s="979"/>
      <c r="CU109" s="979"/>
      <c r="CV109" s="979"/>
      <c r="CW109" s="979"/>
      <c r="CX109" s="979"/>
      <c r="CY109" s="979"/>
      <c r="CZ109" s="979"/>
      <c r="DA109" s="979"/>
      <c r="DB109" s="979"/>
      <c r="DC109" s="979"/>
      <c r="DD109" s="979"/>
      <c r="DE109" s="979"/>
      <c r="DF109" s="980"/>
      <c r="DG109" s="978" t="s">
        <v>425</v>
      </c>
      <c r="DH109" s="979"/>
      <c r="DI109" s="979"/>
      <c r="DJ109" s="979"/>
      <c r="DK109" s="980"/>
      <c r="DL109" s="978" t="s">
        <v>304</v>
      </c>
      <c r="DM109" s="979"/>
      <c r="DN109" s="979"/>
      <c r="DO109" s="979"/>
      <c r="DP109" s="980"/>
      <c r="DQ109" s="978" t="s">
        <v>303</v>
      </c>
      <c r="DR109" s="979"/>
      <c r="DS109" s="979"/>
      <c r="DT109" s="979"/>
      <c r="DU109" s="980"/>
      <c r="DV109" s="978" t="s">
        <v>426</v>
      </c>
      <c r="DW109" s="979"/>
      <c r="DX109" s="979"/>
      <c r="DY109" s="979"/>
      <c r="DZ109" s="981"/>
    </row>
    <row r="110" spans="1:131" s="247" customFormat="1" ht="26.25" customHeight="1" x14ac:dyDescent="0.2">
      <c r="A110" s="982" t="s">
        <v>428</v>
      </c>
      <c r="B110" s="983"/>
      <c r="C110" s="983"/>
      <c r="D110" s="983"/>
      <c r="E110" s="983"/>
      <c r="F110" s="983"/>
      <c r="G110" s="983"/>
      <c r="H110" s="983"/>
      <c r="I110" s="983"/>
      <c r="J110" s="983"/>
      <c r="K110" s="983"/>
      <c r="L110" s="983"/>
      <c r="M110" s="983"/>
      <c r="N110" s="983"/>
      <c r="O110" s="983"/>
      <c r="P110" s="983"/>
      <c r="Q110" s="983"/>
      <c r="R110" s="983"/>
      <c r="S110" s="983"/>
      <c r="T110" s="983"/>
      <c r="U110" s="983"/>
      <c r="V110" s="983"/>
      <c r="W110" s="983"/>
      <c r="X110" s="983"/>
      <c r="Y110" s="983"/>
      <c r="Z110" s="984"/>
      <c r="AA110" s="985">
        <v>215630</v>
      </c>
      <c r="AB110" s="986"/>
      <c r="AC110" s="986"/>
      <c r="AD110" s="986"/>
      <c r="AE110" s="987"/>
      <c r="AF110" s="988">
        <v>188291</v>
      </c>
      <c r="AG110" s="986"/>
      <c r="AH110" s="986"/>
      <c r="AI110" s="986"/>
      <c r="AJ110" s="987"/>
      <c r="AK110" s="988">
        <v>190300</v>
      </c>
      <c r="AL110" s="986"/>
      <c r="AM110" s="986"/>
      <c r="AN110" s="986"/>
      <c r="AO110" s="987"/>
      <c r="AP110" s="989">
        <v>5.5</v>
      </c>
      <c r="AQ110" s="990"/>
      <c r="AR110" s="990"/>
      <c r="AS110" s="990"/>
      <c r="AT110" s="991"/>
      <c r="AU110" s="992" t="s">
        <v>73</v>
      </c>
      <c r="AV110" s="993"/>
      <c r="AW110" s="993"/>
      <c r="AX110" s="993"/>
      <c r="AY110" s="993"/>
      <c r="AZ110" s="1034" t="s">
        <v>429</v>
      </c>
      <c r="BA110" s="983"/>
      <c r="BB110" s="983"/>
      <c r="BC110" s="983"/>
      <c r="BD110" s="983"/>
      <c r="BE110" s="983"/>
      <c r="BF110" s="983"/>
      <c r="BG110" s="983"/>
      <c r="BH110" s="983"/>
      <c r="BI110" s="983"/>
      <c r="BJ110" s="983"/>
      <c r="BK110" s="983"/>
      <c r="BL110" s="983"/>
      <c r="BM110" s="983"/>
      <c r="BN110" s="983"/>
      <c r="BO110" s="983"/>
      <c r="BP110" s="984"/>
      <c r="BQ110" s="1020">
        <v>2156425</v>
      </c>
      <c r="BR110" s="1021"/>
      <c r="BS110" s="1021"/>
      <c r="BT110" s="1021"/>
      <c r="BU110" s="1021"/>
      <c r="BV110" s="1021">
        <v>2310854</v>
      </c>
      <c r="BW110" s="1021"/>
      <c r="BX110" s="1021"/>
      <c r="BY110" s="1021"/>
      <c r="BZ110" s="1021"/>
      <c r="CA110" s="1021">
        <v>2755795</v>
      </c>
      <c r="CB110" s="1021"/>
      <c r="CC110" s="1021"/>
      <c r="CD110" s="1021"/>
      <c r="CE110" s="1021"/>
      <c r="CF110" s="1035">
        <v>80.2</v>
      </c>
      <c r="CG110" s="1036"/>
      <c r="CH110" s="1036"/>
      <c r="CI110" s="1036"/>
      <c r="CJ110" s="1036"/>
      <c r="CK110" s="1037" t="s">
        <v>430</v>
      </c>
      <c r="CL110" s="1038"/>
      <c r="CM110" s="1017" t="s">
        <v>431</v>
      </c>
      <c r="CN110" s="1018"/>
      <c r="CO110" s="1018"/>
      <c r="CP110" s="1018"/>
      <c r="CQ110" s="1018"/>
      <c r="CR110" s="1018"/>
      <c r="CS110" s="1018"/>
      <c r="CT110" s="1018"/>
      <c r="CU110" s="1018"/>
      <c r="CV110" s="1018"/>
      <c r="CW110" s="1018"/>
      <c r="CX110" s="1018"/>
      <c r="CY110" s="1018"/>
      <c r="CZ110" s="1018"/>
      <c r="DA110" s="1018"/>
      <c r="DB110" s="1018"/>
      <c r="DC110" s="1018"/>
      <c r="DD110" s="1018"/>
      <c r="DE110" s="1018"/>
      <c r="DF110" s="1019"/>
      <c r="DG110" s="1020" t="s">
        <v>128</v>
      </c>
      <c r="DH110" s="1021"/>
      <c r="DI110" s="1021"/>
      <c r="DJ110" s="1021"/>
      <c r="DK110" s="1021"/>
      <c r="DL110" s="1021" t="s">
        <v>128</v>
      </c>
      <c r="DM110" s="1021"/>
      <c r="DN110" s="1021"/>
      <c r="DO110" s="1021"/>
      <c r="DP110" s="1021"/>
      <c r="DQ110" s="1021" t="s">
        <v>432</v>
      </c>
      <c r="DR110" s="1021"/>
      <c r="DS110" s="1021"/>
      <c r="DT110" s="1021"/>
      <c r="DU110" s="1021"/>
      <c r="DV110" s="1022" t="s">
        <v>407</v>
      </c>
      <c r="DW110" s="1022"/>
      <c r="DX110" s="1022"/>
      <c r="DY110" s="1022"/>
      <c r="DZ110" s="1023"/>
    </row>
    <row r="111" spans="1:131" s="247" customFormat="1" ht="26.25" customHeight="1" x14ac:dyDescent="0.2">
      <c r="A111" s="1024" t="s">
        <v>433</v>
      </c>
      <c r="B111" s="1025"/>
      <c r="C111" s="1025"/>
      <c r="D111" s="1025"/>
      <c r="E111" s="1025"/>
      <c r="F111" s="1025"/>
      <c r="G111" s="1025"/>
      <c r="H111" s="1025"/>
      <c r="I111" s="1025"/>
      <c r="J111" s="1025"/>
      <c r="K111" s="1025"/>
      <c r="L111" s="1025"/>
      <c r="M111" s="1025"/>
      <c r="N111" s="1025"/>
      <c r="O111" s="1025"/>
      <c r="P111" s="1025"/>
      <c r="Q111" s="1025"/>
      <c r="R111" s="1025"/>
      <c r="S111" s="1025"/>
      <c r="T111" s="1025"/>
      <c r="U111" s="1025"/>
      <c r="V111" s="1025"/>
      <c r="W111" s="1025"/>
      <c r="X111" s="1025"/>
      <c r="Y111" s="1025"/>
      <c r="Z111" s="1026"/>
      <c r="AA111" s="1027" t="s">
        <v>128</v>
      </c>
      <c r="AB111" s="1028"/>
      <c r="AC111" s="1028"/>
      <c r="AD111" s="1028"/>
      <c r="AE111" s="1029"/>
      <c r="AF111" s="1030" t="s">
        <v>432</v>
      </c>
      <c r="AG111" s="1028"/>
      <c r="AH111" s="1028"/>
      <c r="AI111" s="1028"/>
      <c r="AJ111" s="1029"/>
      <c r="AK111" s="1030" t="s">
        <v>407</v>
      </c>
      <c r="AL111" s="1028"/>
      <c r="AM111" s="1028"/>
      <c r="AN111" s="1028"/>
      <c r="AO111" s="1029"/>
      <c r="AP111" s="1031" t="s">
        <v>407</v>
      </c>
      <c r="AQ111" s="1032"/>
      <c r="AR111" s="1032"/>
      <c r="AS111" s="1032"/>
      <c r="AT111" s="1033"/>
      <c r="AU111" s="994"/>
      <c r="AV111" s="995"/>
      <c r="AW111" s="995"/>
      <c r="AX111" s="995"/>
      <c r="AY111" s="995"/>
      <c r="AZ111" s="1043" t="s">
        <v>434</v>
      </c>
      <c r="BA111" s="1044"/>
      <c r="BB111" s="1044"/>
      <c r="BC111" s="1044"/>
      <c r="BD111" s="1044"/>
      <c r="BE111" s="1044"/>
      <c r="BF111" s="1044"/>
      <c r="BG111" s="1044"/>
      <c r="BH111" s="1044"/>
      <c r="BI111" s="1044"/>
      <c r="BJ111" s="1044"/>
      <c r="BK111" s="1044"/>
      <c r="BL111" s="1044"/>
      <c r="BM111" s="1044"/>
      <c r="BN111" s="1044"/>
      <c r="BO111" s="1044"/>
      <c r="BP111" s="1045"/>
      <c r="BQ111" s="1013" t="s">
        <v>128</v>
      </c>
      <c r="BR111" s="1014"/>
      <c r="BS111" s="1014"/>
      <c r="BT111" s="1014"/>
      <c r="BU111" s="1014"/>
      <c r="BV111" s="1014" t="s">
        <v>128</v>
      </c>
      <c r="BW111" s="1014"/>
      <c r="BX111" s="1014"/>
      <c r="BY111" s="1014"/>
      <c r="BZ111" s="1014"/>
      <c r="CA111" s="1014" t="s">
        <v>128</v>
      </c>
      <c r="CB111" s="1014"/>
      <c r="CC111" s="1014"/>
      <c r="CD111" s="1014"/>
      <c r="CE111" s="1014"/>
      <c r="CF111" s="1008" t="s">
        <v>432</v>
      </c>
      <c r="CG111" s="1009"/>
      <c r="CH111" s="1009"/>
      <c r="CI111" s="1009"/>
      <c r="CJ111" s="1009"/>
      <c r="CK111" s="1039"/>
      <c r="CL111" s="1040"/>
      <c r="CM111" s="1010" t="s">
        <v>435</v>
      </c>
      <c r="CN111" s="1011"/>
      <c r="CO111" s="1011"/>
      <c r="CP111" s="1011"/>
      <c r="CQ111" s="1011"/>
      <c r="CR111" s="1011"/>
      <c r="CS111" s="1011"/>
      <c r="CT111" s="1011"/>
      <c r="CU111" s="1011"/>
      <c r="CV111" s="1011"/>
      <c r="CW111" s="1011"/>
      <c r="CX111" s="1011"/>
      <c r="CY111" s="1011"/>
      <c r="CZ111" s="1011"/>
      <c r="DA111" s="1011"/>
      <c r="DB111" s="1011"/>
      <c r="DC111" s="1011"/>
      <c r="DD111" s="1011"/>
      <c r="DE111" s="1011"/>
      <c r="DF111" s="1012"/>
      <c r="DG111" s="1013" t="s">
        <v>407</v>
      </c>
      <c r="DH111" s="1014"/>
      <c r="DI111" s="1014"/>
      <c r="DJ111" s="1014"/>
      <c r="DK111" s="1014"/>
      <c r="DL111" s="1014" t="s">
        <v>128</v>
      </c>
      <c r="DM111" s="1014"/>
      <c r="DN111" s="1014"/>
      <c r="DO111" s="1014"/>
      <c r="DP111" s="1014"/>
      <c r="DQ111" s="1014" t="s">
        <v>432</v>
      </c>
      <c r="DR111" s="1014"/>
      <c r="DS111" s="1014"/>
      <c r="DT111" s="1014"/>
      <c r="DU111" s="1014"/>
      <c r="DV111" s="1015" t="s">
        <v>407</v>
      </c>
      <c r="DW111" s="1015"/>
      <c r="DX111" s="1015"/>
      <c r="DY111" s="1015"/>
      <c r="DZ111" s="1016"/>
    </row>
    <row r="112" spans="1:131" s="247" customFormat="1" ht="26.25" customHeight="1" x14ac:dyDescent="0.2">
      <c r="A112" s="1046" t="s">
        <v>436</v>
      </c>
      <c r="B112" s="1047"/>
      <c r="C112" s="1044" t="s">
        <v>437</v>
      </c>
      <c r="D112" s="1044"/>
      <c r="E112" s="1044"/>
      <c r="F112" s="1044"/>
      <c r="G112" s="1044"/>
      <c r="H112" s="1044"/>
      <c r="I112" s="1044"/>
      <c r="J112" s="1044"/>
      <c r="K112" s="1044"/>
      <c r="L112" s="1044"/>
      <c r="M112" s="1044"/>
      <c r="N112" s="1044"/>
      <c r="O112" s="1044"/>
      <c r="P112" s="1044"/>
      <c r="Q112" s="1044"/>
      <c r="R112" s="1044"/>
      <c r="S112" s="1044"/>
      <c r="T112" s="1044"/>
      <c r="U112" s="1044"/>
      <c r="V112" s="1044"/>
      <c r="W112" s="1044"/>
      <c r="X112" s="1044"/>
      <c r="Y112" s="1044"/>
      <c r="Z112" s="1045"/>
      <c r="AA112" s="1052" t="s">
        <v>128</v>
      </c>
      <c r="AB112" s="1053"/>
      <c r="AC112" s="1053"/>
      <c r="AD112" s="1053"/>
      <c r="AE112" s="1054"/>
      <c r="AF112" s="1055" t="s">
        <v>128</v>
      </c>
      <c r="AG112" s="1053"/>
      <c r="AH112" s="1053"/>
      <c r="AI112" s="1053"/>
      <c r="AJ112" s="1054"/>
      <c r="AK112" s="1055" t="s">
        <v>128</v>
      </c>
      <c r="AL112" s="1053"/>
      <c r="AM112" s="1053"/>
      <c r="AN112" s="1053"/>
      <c r="AO112" s="1054"/>
      <c r="AP112" s="1056" t="s">
        <v>128</v>
      </c>
      <c r="AQ112" s="1057"/>
      <c r="AR112" s="1057"/>
      <c r="AS112" s="1057"/>
      <c r="AT112" s="1058"/>
      <c r="AU112" s="994"/>
      <c r="AV112" s="995"/>
      <c r="AW112" s="995"/>
      <c r="AX112" s="995"/>
      <c r="AY112" s="995"/>
      <c r="AZ112" s="1043" t="s">
        <v>438</v>
      </c>
      <c r="BA112" s="1044"/>
      <c r="BB112" s="1044"/>
      <c r="BC112" s="1044"/>
      <c r="BD112" s="1044"/>
      <c r="BE112" s="1044"/>
      <c r="BF112" s="1044"/>
      <c r="BG112" s="1044"/>
      <c r="BH112" s="1044"/>
      <c r="BI112" s="1044"/>
      <c r="BJ112" s="1044"/>
      <c r="BK112" s="1044"/>
      <c r="BL112" s="1044"/>
      <c r="BM112" s="1044"/>
      <c r="BN112" s="1044"/>
      <c r="BO112" s="1044"/>
      <c r="BP112" s="1045"/>
      <c r="BQ112" s="1013">
        <v>1400981</v>
      </c>
      <c r="BR112" s="1014"/>
      <c r="BS112" s="1014"/>
      <c r="BT112" s="1014"/>
      <c r="BU112" s="1014"/>
      <c r="BV112" s="1014">
        <v>1293167</v>
      </c>
      <c r="BW112" s="1014"/>
      <c r="BX112" s="1014"/>
      <c r="BY112" s="1014"/>
      <c r="BZ112" s="1014"/>
      <c r="CA112" s="1014">
        <v>1167254</v>
      </c>
      <c r="CB112" s="1014"/>
      <c r="CC112" s="1014"/>
      <c r="CD112" s="1014"/>
      <c r="CE112" s="1014"/>
      <c r="CF112" s="1008">
        <v>34</v>
      </c>
      <c r="CG112" s="1009"/>
      <c r="CH112" s="1009"/>
      <c r="CI112" s="1009"/>
      <c r="CJ112" s="1009"/>
      <c r="CK112" s="1039"/>
      <c r="CL112" s="1040"/>
      <c r="CM112" s="1010" t="s">
        <v>439</v>
      </c>
      <c r="CN112" s="1011"/>
      <c r="CO112" s="1011"/>
      <c r="CP112" s="1011"/>
      <c r="CQ112" s="1011"/>
      <c r="CR112" s="1011"/>
      <c r="CS112" s="1011"/>
      <c r="CT112" s="1011"/>
      <c r="CU112" s="1011"/>
      <c r="CV112" s="1011"/>
      <c r="CW112" s="1011"/>
      <c r="CX112" s="1011"/>
      <c r="CY112" s="1011"/>
      <c r="CZ112" s="1011"/>
      <c r="DA112" s="1011"/>
      <c r="DB112" s="1011"/>
      <c r="DC112" s="1011"/>
      <c r="DD112" s="1011"/>
      <c r="DE112" s="1011"/>
      <c r="DF112" s="1012"/>
      <c r="DG112" s="1013" t="s">
        <v>128</v>
      </c>
      <c r="DH112" s="1014"/>
      <c r="DI112" s="1014"/>
      <c r="DJ112" s="1014"/>
      <c r="DK112" s="1014"/>
      <c r="DL112" s="1014" t="s">
        <v>440</v>
      </c>
      <c r="DM112" s="1014"/>
      <c r="DN112" s="1014"/>
      <c r="DO112" s="1014"/>
      <c r="DP112" s="1014"/>
      <c r="DQ112" s="1014" t="s">
        <v>128</v>
      </c>
      <c r="DR112" s="1014"/>
      <c r="DS112" s="1014"/>
      <c r="DT112" s="1014"/>
      <c r="DU112" s="1014"/>
      <c r="DV112" s="1015" t="s">
        <v>128</v>
      </c>
      <c r="DW112" s="1015"/>
      <c r="DX112" s="1015"/>
      <c r="DY112" s="1015"/>
      <c r="DZ112" s="1016"/>
    </row>
    <row r="113" spans="1:130" s="247" customFormat="1" ht="26.25" customHeight="1" x14ac:dyDescent="0.2">
      <c r="A113" s="1048"/>
      <c r="B113" s="1049"/>
      <c r="C113" s="1044" t="s">
        <v>441</v>
      </c>
      <c r="D113" s="1044"/>
      <c r="E113" s="1044"/>
      <c r="F113" s="1044"/>
      <c r="G113" s="1044"/>
      <c r="H113" s="1044"/>
      <c r="I113" s="1044"/>
      <c r="J113" s="1044"/>
      <c r="K113" s="1044"/>
      <c r="L113" s="1044"/>
      <c r="M113" s="1044"/>
      <c r="N113" s="1044"/>
      <c r="O113" s="1044"/>
      <c r="P113" s="1044"/>
      <c r="Q113" s="1044"/>
      <c r="R113" s="1044"/>
      <c r="S113" s="1044"/>
      <c r="T113" s="1044"/>
      <c r="U113" s="1044"/>
      <c r="V113" s="1044"/>
      <c r="W113" s="1044"/>
      <c r="X113" s="1044"/>
      <c r="Y113" s="1044"/>
      <c r="Z113" s="1045"/>
      <c r="AA113" s="1027">
        <v>244980</v>
      </c>
      <c r="AB113" s="1028"/>
      <c r="AC113" s="1028"/>
      <c r="AD113" s="1028"/>
      <c r="AE113" s="1029"/>
      <c r="AF113" s="1030">
        <v>209993</v>
      </c>
      <c r="AG113" s="1028"/>
      <c r="AH113" s="1028"/>
      <c r="AI113" s="1028"/>
      <c r="AJ113" s="1029"/>
      <c r="AK113" s="1030">
        <v>186865</v>
      </c>
      <c r="AL113" s="1028"/>
      <c r="AM113" s="1028"/>
      <c r="AN113" s="1028"/>
      <c r="AO113" s="1029"/>
      <c r="AP113" s="1031">
        <v>5.4</v>
      </c>
      <c r="AQ113" s="1032"/>
      <c r="AR113" s="1032"/>
      <c r="AS113" s="1032"/>
      <c r="AT113" s="1033"/>
      <c r="AU113" s="994"/>
      <c r="AV113" s="995"/>
      <c r="AW113" s="995"/>
      <c r="AX113" s="995"/>
      <c r="AY113" s="995"/>
      <c r="AZ113" s="1043" t="s">
        <v>442</v>
      </c>
      <c r="BA113" s="1044"/>
      <c r="BB113" s="1044"/>
      <c r="BC113" s="1044"/>
      <c r="BD113" s="1044"/>
      <c r="BE113" s="1044"/>
      <c r="BF113" s="1044"/>
      <c r="BG113" s="1044"/>
      <c r="BH113" s="1044"/>
      <c r="BI113" s="1044"/>
      <c r="BJ113" s="1044"/>
      <c r="BK113" s="1044"/>
      <c r="BL113" s="1044"/>
      <c r="BM113" s="1044"/>
      <c r="BN113" s="1044"/>
      <c r="BO113" s="1044"/>
      <c r="BP113" s="1045"/>
      <c r="BQ113" s="1013" t="s">
        <v>128</v>
      </c>
      <c r="BR113" s="1014"/>
      <c r="BS113" s="1014"/>
      <c r="BT113" s="1014"/>
      <c r="BU113" s="1014"/>
      <c r="BV113" s="1014" t="s">
        <v>407</v>
      </c>
      <c r="BW113" s="1014"/>
      <c r="BX113" s="1014"/>
      <c r="BY113" s="1014"/>
      <c r="BZ113" s="1014"/>
      <c r="CA113" s="1014" t="s">
        <v>443</v>
      </c>
      <c r="CB113" s="1014"/>
      <c r="CC113" s="1014"/>
      <c r="CD113" s="1014"/>
      <c r="CE113" s="1014"/>
      <c r="CF113" s="1008" t="s">
        <v>443</v>
      </c>
      <c r="CG113" s="1009"/>
      <c r="CH113" s="1009"/>
      <c r="CI113" s="1009"/>
      <c r="CJ113" s="1009"/>
      <c r="CK113" s="1039"/>
      <c r="CL113" s="1040"/>
      <c r="CM113" s="1010" t="s">
        <v>444</v>
      </c>
      <c r="CN113" s="1011"/>
      <c r="CO113" s="1011"/>
      <c r="CP113" s="1011"/>
      <c r="CQ113" s="1011"/>
      <c r="CR113" s="1011"/>
      <c r="CS113" s="1011"/>
      <c r="CT113" s="1011"/>
      <c r="CU113" s="1011"/>
      <c r="CV113" s="1011"/>
      <c r="CW113" s="1011"/>
      <c r="CX113" s="1011"/>
      <c r="CY113" s="1011"/>
      <c r="CZ113" s="1011"/>
      <c r="DA113" s="1011"/>
      <c r="DB113" s="1011"/>
      <c r="DC113" s="1011"/>
      <c r="DD113" s="1011"/>
      <c r="DE113" s="1011"/>
      <c r="DF113" s="1012"/>
      <c r="DG113" s="1052" t="s">
        <v>407</v>
      </c>
      <c r="DH113" s="1053"/>
      <c r="DI113" s="1053"/>
      <c r="DJ113" s="1053"/>
      <c r="DK113" s="1054"/>
      <c r="DL113" s="1055" t="s">
        <v>407</v>
      </c>
      <c r="DM113" s="1053"/>
      <c r="DN113" s="1053"/>
      <c r="DO113" s="1053"/>
      <c r="DP113" s="1054"/>
      <c r="DQ113" s="1055" t="s">
        <v>407</v>
      </c>
      <c r="DR113" s="1053"/>
      <c r="DS113" s="1053"/>
      <c r="DT113" s="1053"/>
      <c r="DU113" s="1054"/>
      <c r="DV113" s="1056" t="s">
        <v>128</v>
      </c>
      <c r="DW113" s="1057"/>
      <c r="DX113" s="1057"/>
      <c r="DY113" s="1057"/>
      <c r="DZ113" s="1058"/>
    </row>
    <row r="114" spans="1:130" s="247" customFormat="1" ht="26.25" customHeight="1" x14ac:dyDescent="0.2">
      <c r="A114" s="1048"/>
      <c r="B114" s="1049"/>
      <c r="C114" s="1044" t="s">
        <v>445</v>
      </c>
      <c r="D114" s="1044"/>
      <c r="E114" s="1044"/>
      <c r="F114" s="1044"/>
      <c r="G114" s="1044"/>
      <c r="H114" s="1044"/>
      <c r="I114" s="1044"/>
      <c r="J114" s="1044"/>
      <c r="K114" s="1044"/>
      <c r="L114" s="1044"/>
      <c r="M114" s="1044"/>
      <c r="N114" s="1044"/>
      <c r="O114" s="1044"/>
      <c r="P114" s="1044"/>
      <c r="Q114" s="1044"/>
      <c r="R114" s="1044"/>
      <c r="S114" s="1044"/>
      <c r="T114" s="1044"/>
      <c r="U114" s="1044"/>
      <c r="V114" s="1044"/>
      <c r="W114" s="1044"/>
      <c r="X114" s="1044"/>
      <c r="Y114" s="1044"/>
      <c r="Z114" s="1045"/>
      <c r="AA114" s="1052" t="s">
        <v>128</v>
      </c>
      <c r="AB114" s="1053"/>
      <c r="AC114" s="1053"/>
      <c r="AD114" s="1053"/>
      <c r="AE114" s="1054"/>
      <c r="AF114" s="1055" t="s">
        <v>432</v>
      </c>
      <c r="AG114" s="1053"/>
      <c r="AH114" s="1053"/>
      <c r="AI114" s="1053"/>
      <c r="AJ114" s="1054"/>
      <c r="AK114" s="1055" t="s">
        <v>407</v>
      </c>
      <c r="AL114" s="1053"/>
      <c r="AM114" s="1053"/>
      <c r="AN114" s="1053"/>
      <c r="AO114" s="1054"/>
      <c r="AP114" s="1056" t="s">
        <v>128</v>
      </c>
      <c r="AQ114" s="1057"/>
      <c r="AR114" s="1057"/>
      <c r="AS114" s="1057"/>
      <c r="AT114" s="1058"/>
      <c r="AU114" s="994"/>
      <c r="AV114" s="995"/>
      <c r="AW114" s="995"/>
      <c r="AX114" s="995"/>
      <c r="AY114" s="995"/>
      <c r="AZ114" s="1043" t="s">
        <v>446</v>
      </c>
      <c r="BA114" s="1044"/>
      <c r="BB114" s="1044"/>
      <c r="BC114" s="1044"/>
      <c r="BD114" s="1044"/>
      <c r="BE114" s="1044"/>
      <c r="BF114" s="1044"/>
      <c r="BG114" s="1044"/>
      <c r="BH114" s="1044"/>
      <c r="BI114" s="1044"/>
      <c r="BJ114" s="1044"/>
      <c r="BK114" s="1044"/>
      <c r="BL114" s="1044"/>
      <c r="BM114" s="1044"/>
      <c r="BN114" s="1044"/>
      <c r="BO114" s="1044"/>
      <c r="BP114" s="1045"/>
      <c r="BQ114" s="1013">
        <v>1111035</v>
      </c>
      <c r="BR114" s="1014"/>
      <c r="BS114" s="1014"/>
      <c r="BT114" s="1014"/>
      <c r="BU114" s="1014"/>
      <c r="BV114" s="1014">
        <v>1026479</v>
      </c>
      <c r="BW114" s="1014"/>
      <c r="BX114" s="1014"/>
      <c r="BY114" s="1014"/>
      <c r="BZ114" s="1014"/>
      <c r="CA114" s="1014">
        <v>1038370</v>
      </c>
      <c r="CB114" s="1014"/>
      <c r="CC114" s="1014"/>
      <c r="CD114" s="1014"/>
      <c r="CE114" s="1014"/>
      <c r="CF114" s="1008">
        <v>30.2</v>
      </c>
      <c r="CG114" s="1009"/>
      <c r="CH114" s="1009"/>
      <c r="CI114" s="1009"/>
      <c r="CJ114" s="1009"/>
      <c r="CK114" s="1039"/>
      <c r="CL114" s="1040"/>
      <c r="CM114" s="1010" t="s">
        <v>447</v>
      </c>
      <c r="CN114" s="1011"/>
      <c r="CO114" s="1011"/>
      <c r="CP114" s="1011"/>
      <c r="CQ114" s="1011"/>
      <c r="CR114" s="1011"/>
      <c r="CS114" s="1011"/>
      <c r="CT114" s="1011"/>
      <c r="CU114" s="1011"/>
      <c r="CV114" s="1011"/>
      <c r="CW114" s="1011"/>
      <c r="CX114" s="1011"/>
      <c r="CY114" s="1011"/>
      <c r="CZ114" s="1011"/>
      <c r="DA114" s="1011"/>
      <c r="DB114" s="1011"/>
      <c r="DC114" s="1011"/>
      <c r="DD114" s="1011"/>
      <c r="DE114" s="1011"/>
      <c r="DF114" s="1012"/>
      <c r="DG114" s="1052" t="s">
        <v>407</v>
      </c>
      <c r="DH114" s="1053"/>
      <c r="DI114" s="1053"/>
      <c r="DJ114" s="1053"/>
      <c r="DK114" s="1054"/>
      <c r="DL114" s="1055" t="s">
        <v>407</v>
      </c>
      <c r="DM114" s="1053"/>
      <c r="DN114" s="1053"/>
      <c r="DO114" s="1053"/>
      <c r="DP114" s="1054"/>
      <c r="DQ114" s="1055" t="s">
        <v>128</v>
      </c>
      <c r="DR114" s="1053"/>
      <c r="DS114" s="1053"/>
      <c r="DT114" s="1053"/>
      <c r="DU114" s="1054"/>
      <c r="DV114" s="1056" t="s">
        <v>407</v>
      </c>
      <c r="DW114" s="1057"/>
      <c r="DX114" s="1057"/>
      <c r="DY114" s="1057"/>
      <c r="DZ114" s="1058"/>
    </row>
    <row r="115" spans="1:130" s="247" customFormat="1" ht="26.25" customHeight="1" x14ac:dyDescent="0.2">
      <c r="A115" s="1048"/>
      <c r="B115" s="1049"/>
      <c r="C115" s="1044" t="s">
        <v>448</v>
      </c>
      <c r="D115" s="1044"/>
      <c r="E115" s="1044"/>
      <c r="F115" s="1044"/>
      <c r="G115" s="1044"/>
      <c r="H115" s="1044"/>
      <c r="I115" s="1044"/>
      <c r="J115" s="1044"/>
      <c r="K115" s="1044"/>
      <c r="L115" s="1044"/>
      <c r="M115" s="1044"/>
      <c r="N115" s="1044"/>
      <c r="O115" s="1044"/>
      <c r="P115" s="1044"/>
      <c r="Q115" s="1044"/>
      <c r="R115" s="1044"/>
      <c r="S115" s="1044"/>
      <c r="T115" s="1044"/>
      <c r="U115" s="1044"/>
      <c r="V115" s="1044"/>
      <c r="W115" s="1044"/>
      <c r="X115" s="1044"/>
      <c r="Y115" s="1044"/>
      <c r="Z115" s="1045"/>
      <c r="AA115" s="1027" t="s">
        <v>407</v>
      </c>
      <c r="AB115" s="1028"/>
      <c r="AC115" s="1028"/>
      <c r="AD115" s="1028"/>
      <c r="AE115" s="1029"/>
      <c r="AF115" s="1030" t="s">
        <v>432</v>
      </c>
      <c r="AG115" s="1028"/>
      <c r="AH115" s="1028"/>
      <c r="AI115" s="1028"/>
      <c r="AJ115" s="1029"/>
      <c r="AK115" s="1030" t="s">
        <v>432</v>
      </c>
      <c r="AL115" s="1028"/>
      <c r="AM115" s="1028"/>
      <c r="AN115" s="1028"/>
      <c r="AO115" s="1029"/>
      <c r="AP115" s="1031" t="s">
        <v>128</v>
      </c>
      <c r="AQ115" s="1032"/>
      <c r="AR115" s="1032"/>
      <c r="AS115" s="1032"/>
      <c r="AT115" s="1033"/>
      <c r="AU115" s="994"/>
      <c r="AV115" s="995"/>
      <c r="AW115" s="995"/>
      <c r="AX115" s="995"/>
      <c r="AY115" s="995"/>
      <c r="AZ115" s="1043" t="s">
        <v>449</v>
      </c>
      <c r="BA115" s="1044"/>
      <c r="BB115" s="1044"/>
      <c r="BC115" s="1044"/>
      <c r="BD115" s="1044"/>
      <c r="BE115" s="1044"/>
      <c r="BF115" s="1044"/>
      <c r="BG115" s="1044"/>
      <c r="BH115" s="1044"/>
      <c r="BI115" s="1044"/>
      <c r="BJ115" s="1044"/>
      <c r="BK115" s="1044"/>
      <c r="BL115" s="1044"/>
      <c r="BM115" s="1044"/>
      <c r="BN115" s="1044"/>
      <c r="BO115" s="1044"/>
      <c r="BP115" s="1045"/>
      <c r="BQ115" s="1013" t="s">
        <v>407</v>
      </c>
      <c r="BR115" s="1014"/>
      <c r="BS115" s="1014"/>
      <c r="BT115" s="1014"/>
      <c r="BU115" s="1014"/>
      <c r="BV115" s="1014" t="s">
        <v>128</v>
      </c>
      <c r="BW115" s="1014"/>
      <c r="BX115" s="1014"/>
      <c r="BY115" s="1014"/>
      <c r="BZ115" s="1014"/>
      <c r="CA115" s="1014" t="s">
        <v>432</v>
      </c>
      <c r="CB115" s="1014"/>
      <c r="CC115" s="1014"/>
      <c r="CD115" s="1014"/>
      <c r="CE115" s="1014"/>
      <c r="CF115" s="1008" t="s">
        <v>128</v>
      </c>
      <c r="CG115" s="1009"/>
      <c r="CH115" s="1009"/>
      <c r="CI115" s="1009"/>
      <c r="CJ115" s="1009"/>
      <c r="CK115" s="1039"/>
      <c r="CL115" s="1040"/>
      <c r="CM115" s="1043" t="s">
        <v>450</v>
      </c>
      <c r="CN115" s="1064"/>
      <c r="CO115" s="1064"/>
      <c r="CP115" s="1064"/>
      <c r="CQ115" s="1064"/>
      <c r="CR115" s="1064"/>
      <c r="CS115" s="1064"/>
      <c r="CT115" s="1064"/>
      <c r="CU115" s="1064"/>
      <c r="CV115" s="1064"/>
      <c r="CW115" s="1064"/>
      <c r="CX115" s="1064"/>
      <c r="CY115" s="1064"/>
      <c r="CZ115" s="1064"/>
      <c r="DA115" s="1064"/>
      <c r="DB115" s="1064"/>
      <c r="DC115" s="1064"/>
      <c r="DD115" s="1064"/>
      <c r="DE115" s="1064"/>
      <c r="DF115" s="1045"/>
      <c r="DG115" s="1052" t="s">
        <v>407</v>
      </c>
      <c r="DH115" s="1053"/>
      <c r="DI115" s="1053"/>
      <c r="DJ115" s="1053"/>
      <c r="DK115" s="1054"/>
      <c r="DL115" s="1055" t="s">
        <v>432</v>
      </c>
      <c r="DM115" s="1053"/>
      <c r="DN115" s="1053"/>
      <c r="DO115" s="1053"/>
      <c r="DP115" s="1054"/>
      <c r="DQ115" s="1055" t="s">
        <v>432</v>
      </c>
      <c r="DR115" s="1053"/>
      <c r="DS115" s="1053"/>
      <c r="DT115" s="1053"/>
      <c r="DU115" s="1054"/>
      <c r="DV115" s="1056" t="s">
        <v>407</v>
      </c>
      <c r="DW115" s="1057"/>
      <c r="DX115" s="1057"/>
      <c r="DY115" s="1057"/>
      <c r="DZ115" s="1058"/>
    </row>
    <row r="116" spans="1:130" s="247" customFormat="1" ht="26.25" customHeight="1" x14ac:dyDescent="0.2">
      <c r="A116" s="1050"/>
      <c r="B116" s="1051"/>
      <c r="C116" s="1059" t="s">
        <v>451</v>
      </c>
      <c r="D116" s="1059"/>
      <c r="E116" s="1059"/>
      <c r="F116" s="1059"/>
      <c r="G116" s="1059"/>
      <c r="H116" s="1059"/>
      <c r="I116" s="1059"/>
      <c r="J116" s="1059"/>
      <c r="K116" s="1059"/>
      <c r="L116" s="1059"/>
      <c r="M116" s="1059"/>
      <c r="N116" s="1059"/>
      <c r="O116" s="1059"/>
      <c r="P116" s="1059"/>
      <c r="Q116" s="1059"/>
      <c r="R116" s="1059"/>
      <c r="S116" s="1059"/>
      <c r="T116" s="1059"/>
      <c r="U116" s="1059"/>
      <c r="V116" s="1059"/>
      <c r="W116" s="1059"/>
      <c r="X116" s="1059"/>
      <c r="Y116" s="1059"/>
      <c r="Z116" s="1060"/>
      <c r="AA116" s="1052" t="s">
        <v>128</v>
      </c>
      <c r="AB116" s="1053"/>
      <c r="AC116" s="1053"/>
      <c r="AD116" s="1053"/>
      <c r="AE116" s="1054"/>
      <c r="AF116" s="1055" t="s">
        <v>443</v>
      </c>
      <c r="AG116" s="1053"/>
      <c r="AH116" s="1053"/>
      <c r="AI116" s="1053"/>
      <c r="AJ116" s="1054"/>
      <c r="AK116" s="1055" t="s">
        <v>407</v>
      </c>
      <c r="AL116" s="1053"/>
      <c r="AM116" s="1053"/>
      <c r="AN116" s="1053"/>
      <c r="AO116" s="1054"/>
      <c r="AP116" s="1056" t="s">
        <v>440</v>
      </c>
      <c r="AQ116" s="1057"/>
      <c r="AR116" s="1057"/>
      <c r="AS116" s="1057"/>
      <c r="AT116" s="1058"/>
      <c r="AU116" s="994"/>
      <c r="AV116" s="995"/>
      <c r="AW116" s="995"/>
      <c r="AX116" s="995"/>
      <c r="AY116" s="995"/>
      <c r="AZ116" s="1061" t="s">
        <v>452</v>
      </c>
      <c r="BA116" s="1062"/>
      <c r="BB116" s="1062"/>
      <c r="BC116" s="1062"/>
      <c r="BD116" s="1062"/>
      <c r="BE116" s="1062"/>
      <c r="BF116" s="1062"/>
      <c r="BG116" s="1062"/>
      <c r="BH116" s="1062"/>
      <c r="BI116" s="1062"/>
      <c r="BJ116" s="1062"/>
      <c r="BK116" s="1062"/>
      <c r="BL116" s="1062"/>
      <c r="BM116" s="1062"/>
      <c r="BN116" s="1062"/>
      <c r="BO116" s="1062"/>
      <c r="BP116" s="1063"/>
      <c r="BQ116" s="1013" t="s">
        <v>432</v>
      </c>
      <c r="BR116" s="1014"/>
      <c r="BS116" s="1014"/>
      <c r="BT116" s="1014"/>
      <c r="BU116" s="1014"/>
      <c r="BV116" s="1014" t="s">
        <v>440</v>
      </c>
      <c r="BW116" s="1014"/>
      <c r="BX116" s="1014"/>
      <c r="BY116" s="1014"/>
      <c r="BZ116" s="1014"/>
      <c r="CA116" s="1014" t="s">
        <v>407</v>
      </c>
      <c r="CB116" s="1014"/>
      <c r="CC116" s="1014"/>
      <c r="CD116" s="1014"/>
      <c r="CE116" s="1014"/>
      <c r="CF116" s="1008" t="s">
        <v>128</v>
      </c>
      <c r="CG116" s="1009"/>
      <c r="CH116" s="1009"/>
      <c r="CI116" s="1009"/>
      <c r="CJ116" s="1009"/>
      <c r="CK116" s="1039"/>
      <c r="CL116" s="1040"/>
      <c r="CM116" s="1010" t="s">
        <v>453</v>
      </c>
      <c r="CN116" s="1011"/>
      <c r="CO116" s="1011"/>
      <c r="CP116" s="1011"/>
      <c r="CQ116" s="1011"/>
      <c r="CR116" s="1011"/>
      <c r="CS116" s="1011"/>
      <c r="CT116" s="1011"/>
      <c r="CU116" s="1011"/>
      <c r="CV116" s="1011"/>
      <c r="CW116" s="1011"/>
      <c r="CX116" s="1011"/>
      <c r="CY116" s="1011"/>
      <c r="CZ116" s="1011"/>
      <c r="DA116" s="1011"/>
      <c r="DB116" s="1011"/>
      <c r="DC116" s="1011"/>
      <c r="DD116" s="1011"/>
      <c r="DE116" s="1011"/>
      <c r="DF116" s="1012"/>
      <c r="DG116" s="1052" t="s">
        <v>128</v>
      </c>
      <c r="DH116" s="1053"/>
      <c r="DI116" s="1053"/>
      <c r="DJ116" s="1053"/>
      <c r="DK116" s="1054"/>
      <c r="DL116" s="1055" t="s">
        <v>128</v>
      </c>
      <c r="DM116" s="1053"/>
      <c r="DN116" s="1053"/>
      <c r="DO116" s="1053"/>
      <c r="DP116" s="1054"/>
      <c r="DQ116" s="1055" t="s">
        <v>128</v>
      </c>
      <c r="DR116" s="1053"/>
      <c r="DS116" s="1053"/>
      <c r="DT116" s="1053"/>
      <c r="DU116" s="1054"/>
      <c r="DV116" s="1056" t="s">
        <v>128</v>
      </c>
      <c r="DW116" s="1057"/>
      <c r="DX116" s="1057"/>
      <c r="DY116" s="1057"/>
      <c r="DZ116" s="1058"/>
    </row>
    <row r="117" spans="1:130" s="247" customFormat="1" ht="26.25" customHeight="1" x14ac:dyDescent="0.2">
      <c r="A117" s="998" t="s">
        <v>184</v>
      </c>
      <c r="B117" s="979"/>
      <c r="C117" s="979"/>
      <c r="D117" s="979"/>
      <c r="E117" s="979"/>
      <c r="F117" s="979"/>
      <c r="G117" s="979"/>
      <c r="H117" s="979"/>
      <c r="I117" s="979"/>
      <c r="J117" s="979"/>
      <c r="K117" s="979"/>
      <c r="L117" s="979"/>
      <c r="M117" s="979"/>
      <c r="N117" s="979"/>
      <c r="O117" s="979"/>
      <c r="P117" s="979"/>
      <c r="Q117" s="979"/>
      <c r="R117" s="979"/>
      <c r="S117" s="979"/>
      <c r="T117" s="979"/>
      <c r="U117" s="979"/>
      <c r="V117" s="979"/>
      <c r="W117" s="979"/>
      <c r="X117" s="979"/>
      <c r="Y117" s="1069" t="s">
        <v>454</v>
      </c>
      <c r="Z117" s="980"/>
      <c r="AA117" s="1070">
        <v>460610</v>
      </c>
      <c r="AB117" s="1071"/>
      <c r="AC117" s="1071"/>
      <c r="AD117" s="1071"/>
      <c r="AE117" s="1072"/>
      <c r="AF117" s="1073">
        <v>398284</v>
      </c>
      <c r="AG117" s="1071"/>
      <c r="AH117" s="1071"/>
      <c r="AI117" s="1071"/>
      <c r="AJ117" s="1072"/>
      <c r="AK117" s="1073">
        <v>377165</v>
      </c>
      <c r="AL117" s="1071"/>
      <c r="AM117" s="1071"/>
      <c r="AN117" s="1071"/>
      <c r="AO117" s="1072"/>
      <c r="AP117" s="1074"/>
      <c r="AQ117" s="1075"/>
      <c r="AR117" s="1075"/>
      <c r="AS117" s="1075"/>
      <c r="AT117" s="1076"/>
      <c r="AU117" s="994"/>
      <c r="AV117" s="995"/>
      <c r="AW117" s="995"/>
      <c r="AX117" s="995"/>
      <c r="AY117" s="995"/>
      <c r="AZ117" s="1061" t="s">
        <v>455</v>
      </c>
      <c r="BA117" s="1062"/>
      <c r="BB117" s="1062"/>
      <c r="BC117" s="1062"/>
      <c r="BD117" s="1062"/>
      <c r="BE117" s="1062"/>
      <c r="BF117" s="1062"/>
      <c r="BG117" s="1062"/>
      <c r="BH117" s="1062"/>
      <c r="BI117" s="1062"/>
      <c r="BJ117" s="1062"/>
      <c r="BK117" s="1062"/>
      <c r="BL117" s="1062"/>
      <c r="BM117" s="1062"/>
      <c r="BN117" s="1062"/>
      <c r="BO117" s="1062"/>
      <c r="BP117" s="1063"/>
      <c r="BQ117" s="1013" t="s">
        <v>128</v>
      </c>
      <c r="BR117" s="1014"/>
      <c r="BS117" s="1014"/>
      <c r="BT117" s="1014"/>
      <c r="BU117" s="1014"/>
      <c r="BV117" s="1014" t="s">
        <v>128</v>
      </c>
      <c r="BW117" s="1014"/>
      <c r="BX117" s="1014"/>
      <c r="BY117" s="1014"/>
      <c r="BZ117" s="1014"/>
      <c r="CA117" s="1014" t="s">
        <v>443</v>
      </c>
      <c r="CB117" s="1014"/>
      <c r="CC117" s="1014"/>
      <c r="CD117" s="1014"/>
      <c r="CE117" s="1014"/>
      <c r="CF117" s="1008" t="s">
        <v>440</v>
      </c>
      <c r="CG117" s="1009"/>
      <c r="CH117" s="1009"/>
      <c r="CI117" s="1009"/>
      <c r="CJ117" s="1009"/>
      <c r="CK117" s="1039"/>
      <c r="CL117" s="1040"/>
      <c r="CM117" s="1010" t="s">
        <v>456</v>
      </c>
      <c r="CN117" s="1011"/>
      <c r="CO117" s="1011"/>
      <c r="CP117" s="1011"/>
      <c r="CQ117" s="1011"/>
      <c r="CR117" s="1011"/>
      <c r="CS117" s="1011"/>
      <c r="CT117" s="1011"/>
      <c r="CU117" s="1011"/>
      <c r="CV117" s="1011"/>
      <c r="CW117" s="1011"/>
      <c r="CX117" s="1011"/>
      <c r="CY117" s="1011"/>
      <c r="CZ117" s="1011"/>
      <c r="DA117" s="1011"/>
      <c r="DB117" s="1011"/>
      <c r="DC117" s="1011"/>
      <c r="DD117" s="1011"/>
      <c r="DE117" s="1011"/>
      <c r="DF117" s="1012"/>
      <c r="DG117" s="1052" t="s">
        <v>407</v>
      </c>
      <c r="DH117" s="1053"/>
      <c r="DI117" s="1053"/>
      <c r="DJ117" s="1053"/>
      <c r="DK117" s="1054"/>
      <c r="DL117" s="1055" t="s">
        <v>407</v>
      </c>
      <c r="DM117" s="1053"/>
      <c r="DN117" s="1053"/>
      <c r="DO117" s="1053"/>
      <c r="DP117" s="1054"/>
      <c r="DQ117" s="1055" t="s">
        <v>128</v>
      </c>
      <c r="DR117" s="1053"/>
      <c r="DS117" s="1053"/>
      <c r="DT117" s="1053"/>
      <c r="DU117" s="1054"/>
      <c r="DV117" s="1056" t="s">
        <v>432</v>
      </c>
      <c r="DW117" s="1057"/>
      <c r="DX117" s="1057"/>
      <c r="DY117" s="1057"/>
      <c r="DZ117" s="1058"/>
    </row>
    <row r="118" spans="1:130" s="247" customFormat="1" ht="26.25" customHeight="1" x14ac:dyDescent="0.2">
      <c r="A118" s="998" t="s">
        <v>427</v>
      </c>
      <c r="B118" s="979"/>
      <c r="C118" s="979"/>
      <c r="D118" s="979"/>
      <c r="E118" s="979"/>
      <c r="F118" s="979"/>
      <c r="G118" s="979"/>
      <c r="H118" s="979"/>
      <c r="I118" s="979"/>
      <c r="J118" s="979"/>
      <c r="K118" s="979"/>
      <c r="L118" s="979"/>
      <c r="M118" s="979"/>
      <c r="N118" s="979"/>
      <c r="O118" s="979"/>
      <c r="P118" s="979"/>
      <c r="Q118" s="979"/>
      <c r="R118" s="979"/>
      <c r="S118" s="979"/>
      <c r="T118" s="979"/>
      <c r="U118" s="979"/>
      <c r="V118" s="979"/>
      <c r="W118" s="979"/>
      <c r="X118" s="979"/>
      <c r="Y118" s="979"/>
      <c r="Z118" s="980"/>
      <c r="AA118" s="978" t="s">
        <v>425</v>
      </c>
      <c r="AB118" s="979"/>
      <c r="AC118" s="979"/>
      <c r="AD118" s="979"/>
      <c r="AE118" s="980"/>
      <c r="AF118" s="978" t="s">
        <v>304</v>
      </c>
      <c r="AG118" s="979"/>
      <c r="AH118" s="979"/>
      <c r="AI118" s="979"/>
      <c r="AJ118" s="980"/>
      <c r="AK118" s="978" t="s">
        <v>303</v>
      </c>
      <c r="AL118" s="979"/>
      <c r="AM118" s="979"/>
      <c r="AN118" s="979"/>
      <c r="AO118" s="980"/>
      <c r="AP118" s="1065" t="s">
        <v>426</v>
      </c>
      <c r="AQ118" s="1066"/>
      <c r="AR118" s="1066"/>
      <c r="AS118" s="1066"/>
      <c r="AT118" s="1067"/>
      <c r="AU118" s="994"/>
      <c r="AV118" s="995"/>
      <c r="AW118" s="995"/>
      <c r="AX118" s="995"/>
      <c r="AY118" s="995"/>
      <c r="AZ118" s="1068" t="s">
        <v>457</v>
      </c>
      <c r="BA118" s="1059"/>
      <c r="BB118" s="1059"/>
      <c r="BC118" s="1059"/>
      <c r="BD118" s="1059"/>
      <c r="BE118" s="1059"/>
      <c r="BF118" s="1059"/>
      <c r="BG118" s="1059"/>
      <c r="BH118" s="1059"/>
      <c r="BI118" s="1059"/>
      <c r="BJ118" s="1059"/>
      <c r="BK118" s="1059"/>
      <c r="BL118" s="1059"/>
      <c r="BM118" s="1059"/>
      <c r="BN118" s="1059"/>
      <c r="BO118" s="1059"/>
      <c r="BP118" s="1060"/>
      <c r="BQ118" s="1091" t="s">
        <v>407</v>
      </c>
      <c r="BR118" s="1092"/>
      <c r="BS118" s="1092"/>
      <c r="BT118" s="1092"/>
      <c r="BU118" s="1092"/>
      <c r="BV118" s="1092" t="s">
        <v>128</v>
      </c>
      <c r="BW118" s="1092"/>
      <c r="BX118" s="1092"/>
      <c r="BY118" s="1092"/>
      <c r="BZ118" s="1092"/>
      <c r="CA118" s="1092" t="s">
        <v>440</v>
      </c>
      <c r="CB118" s="1092"/>
      <c r="CC118" s="1092"/>
      <c r="CD118" s="1092"/>
      <c r="CE118" s="1092"/>
      <c r="CF118" s="1008" t="s">
        <v>407</v>
      </c>
      <c r="CG118" s="1009"/>
      <c r="CH118" s="1009"/>
      <c r="CI118" s="1009"/>
      <c r="CJ118" s="1009"/>
      <c r="CK118" s="1039"/>
      <c r="CL118" s="1040"/>
      <c r="CM118" s="1010" t="s">
        <v>458</v>
      </c>
      <c r="CN118" s="1011"/>
      <c r="CO118" s="1011"/>
      <c r="CP118" s="1011"/>
      <c r="CQ118" s="1011"/>
      <c r="CR118" s="1011"/>
      <c r="CS118" s="1011"/>
      <c r="CT118" s="1011"/>
      <c r="CU118" s="1011"/>
      <c r="CV118" s="1011"/>
      <c r="CW118" s="1011"/>
      <c r="CX118" s="1011"/>
      <c r="CY118" s="1011"/>
      <c r="CZ118" s="1011"/>
      <c r="DA118" s="1011"/>
      <c r="DB118" s="1011"/>
      <c r="DC118" s="1011"/>
      <c r="DD118" s="1011"/>
      <c r="DE118" s="1011"/>
      <c r="DF118" s="1012"/>
      <c r="DG118" s="1052" t="s">
        <v>432</v>
      </c>
      <c r="DH118" s="1053"/>
      <c r="DI118" s="1053"/>
      <c r="DJ118" s="1053"/>
      <c r="DK118" s="1054"/>
      <c r="DL118" s="1055" t="s">
        <v>128</v>
      </c>
      <c r="DM118" s="1053"/>
      <c r="DN118" s="1053"/>
      <c r="DO118" s="1053"/>
      <c r="DP118" s="1054"/>
      <c r="DQ118" s="1055" t="s">
        <v>440</v>
      </c>
      <c r="DR118" s="1053"/>
      <c r="DS118" s="1053"/>
      <c r="DT118" s="1053"/>
      <c r="DU118" s="1054"/>
      <c r="DV118" s="1056" t="s">
        <v>440</v>
      </c>
      <c r="DW118" s="1057"/>
      <c r="DX118" s="1057"/>
      <c r="DY118" s="1057"/>
      <c r="DZ118" s="1058"/>
    </row>
    <row r="119" spans="1:130" s="247" customFormat="1" ht="26.25" customHeight="1" x14ac:dyDescent="0.2">
      <c r="A119" s="1152" t="s">
        <v>430</v>
      </c>
      <c r="B119" s="1038"/>
      <c r="C119" s="1017" t="s">
        <v>431</v>
      </c>
      <c r="D119" s="1018"/>
      <c r="E119" s="1018"/>
      <c r="F119" s="1018"/>
      <c r="G119" s="1018"/>
      <c r="H119" s="1018"/>
      <c r="I119" s="1018"/>
      <c r="J119" s="1018"/>
      <c r="K119" s="1018"/>
      <c r="L119" s="1018"/>
      <c r="M119" s="1018"/>
      <c r="N119" s="1018"/>
      <c r="O119" s="1018"/>
      <c r="P119" s="1018"/>
      <c r="Q119" s="1018"/>
      <c r="R119" s="1018"/>
      <c r="S119" s="1018"/>
      <c r="T119" s="1018"/>
      <c r="U119" s="1018"/>
      <c r="V119" s="1018"/>
      <c r="W119" s="1018"/>
      <c r="X119" s="1018"/>
      <c r="Y119" s="1018"/>
      <c r="Z119" s="1019"/>
      <c r="AA119" s="985" t="s">
        <v>128</v>
      </c>
      <c r="AB119" s="986"/>
      <c r="AC119" s="986"/>
      <c r="AD119" s="986"/>
      <c r="AE119" s="987"/>
      <c r="AF119" s="988" t="s">
        <v>432</v>
      </c>
      <c r="AG119" s="986"/>
      <c r="AH119" s="986"/>
      <c r="AI119" s="986"/>
      <c r="AJ119" s="987"/>
      <c r="AK119" s="988" t="s">
        <v>407</v>
      </c>
      <c r="AL119" s="986"/>
      <c r="AM119" s="986"/>
      <c r="AN119" s="986"/>
      <c r="AO119" s="987"/>
      <c r="AP119" s="989" t="s">
        <v>128</v>
      </c>
      <c r="AQ119" s="990"/>
      <c r="AR119" s="990"/>
      <c r="AS119" s="990"/>
      <c r="AT119" s="991"/>
      <c r="AU119" s="996"/>
      <c r="AV119" s="997"/>
      <c r="AW119" s="997"/>
      <c r="AX119" s="997"/>
      <c r="AY119" s="997"/>
      <c r="AZ119" s="278" t="s">
        <v>184</v>
      </c>
      <c r="BA119" s="278"/>
      <c r="BB119" s="278"/>
      <c r="BC119" s="278"/>
      <c r="BD119" s="278"/>
      <c r="BE119" s="278"/>
      <c r="BF119" s="278"/>
      <c r="BG119" s="278"/>
      <c r="BH119" s="278"/>
      <c r="BI119" s="278"/>
      <c r="BJ119" s="278"/>
      <c r="BK119" s="278"/>
      <c r="BL119" s="278"/>
      <c r="BM119" s="278"/>
      <c r="BN119" s="278"/>
      <c r="BO119" s="1069" t="s">
        <v>459</v>
      </c>
      <c r="BP119" s="1100"/>
      <c r="BQ119" s="1091">
        <v>4668441</v>
      </c>
      <c r="BR119" s="1092"/>
      <c r="BS119" s="1092"/>
      <c r="BT119" s="1092"/>
      <c r="BU119" s="1092"/>
      <c r="BV119" s="1092">
        <v>4630500</v>
      </c>
      <c r="BW119" s="1092"/>
      <c r="BX119" s="1092"/>
      <c r="BY119" s="1092"/>
      <c r="BZ119" s="1092"/>
      <c r="CA119" s="1092">
        <v>4961419</v>
      </c>
      <c r="CB119" s="1092"/>
      <c r="CC119" s="1092"/>
      <c r="CD119" s="1092"/>
      <c r="CE119" s="1092"/>
      <c r="CF119" s="1093"/>
      <c r="CG119" s="1094"/>
      <c r="CH119" s="1094"/>
      <c r="CI119" s="1094"/>
      <c r="CJ119" s="1095"/>
      <c r="CK119" s="1041"/>
      <c r="CL119" s="1042"/>
      <c r="CM119" s="1096" t="s">
        <v>460</v>
      </c>
      <c r="CN119" s="1097"/>
      <c r="CO119" s="1097"/>
      <c r="CP119" s="1097"/>
      <c r="CQ119" s="1097"/>
      <c r="CR119" s="1097"/>
      <c r="CS119" s="1097"/>
      <c r="CT119" s="1097"/>
      <c r="CU119" s="1097"/>
      <c r="CV119" s="1097"/>
      <c r="CW119" s="1097"/>
      <c r="CX119" s="1097"/>
      <c r="CY119" s="1097"/>
      <c r="CZ119" s="1097"/>
      <c r="DA119" s="1097"/>
      <c r="DB119" s="1097"/>
      <c r="DC119" s="1097"/>
      <c r="DD119" s="1097"/>
      <c r="DE119" s="1097"/>
      <c r="DF119" s="1098"/>
      <c r="DG119" s="1099" t="s">
        <v>407</v>
      </c>
      <c r="DH119" s="1078"/>
      <c r="DI119" s="1078"/>
      <c r="DJ119" s="1078"/>
      <c r="DK119" s="1079"/>
      <c r="DL119" s="1077" t="s">
        <v>407</v>
      </c>
      <c r="DM119" s="1078"/>
      <c r="DN119" s="1078"/>
      <c r="DO119" s="1078"/>
      <c r="DP119" s="1079"/>
      <c r="DQ119" s="1077" t="s">
        <v>128</v>
      </c>
      <c r="DR119" s="1078"/>
      <c r="DS119" s="1078"/>
      <c r="DT119" s="1078"/>
      <c r="DU119" s="1079"/>
      <c r="DV119" s="1080" t="s">
        <v>128</v>
      </c>
      <c r="DW119" s="1081"/>
      <c r="DX119" s="1081"/>
      <c r="DY119" s="1081"/>
      <c r="DZ119" s="1082"/>
    </row>
    <row r="120" spans="1:130" s="247" customFormat="1" ht="26.25" customHeight="1" x14ac:dyDescent="0.2">
      <c r="A120" s="1153"/>
      <c r="B120" s="1040"/>
      <c r="C120" s="1010" t="s">
        <v>435</v>
      </c>
      <c r="D120" s="1011"/>
      <c r="E120" s="1011"/>
      <c r="F120" s="1011"/>
      <c r="G120" s="1011"/>
      <c r="H120" s="1011"/>
      <c r="I120" s="1011"/>
      <c r="J120" s="1011"/>
      <c r="K120" s="1011"/>
      <c r="L120" s="1011"/>
      <c r="M120" s="1011"/>
      <c r="N120" s="1011"/>
      <c r="O120" s="1011"/>
      <c r="P120" s="1011"/>
      <c r="Q120" s="1011"/>
      <c r="R120" s="1011"/>
      <c r="S120" s="1011"/>
      <c r="T120" s="1011"/>
      <c r="U120" s="1011"/>
      <c r="V120" s="1011"/>
      <c r="W120" s="1011"/>
      <c r="X120" s="1011"/>
      <c r="Y120" s="1011"/>
      <c r="Z120" s="1012"/>
      <c r="AA120" s="1052" t="s">
        <v>407</v>
      </c>
      <c r="AB120" s="1053"/>
      <c r="AC120" s="1053"/>
      <c r="AD120" s="1053"/>
      <c r="AE120" s="1054"/>
      <c r="AF120" s="1055" t="s">
        <v>440</v>
      </c>
      <c r="AG120" s="1053"/>
      <c r="AH120" s="1053"/>
      <c r="AI120" s="1053"/>
      <c r="AJ120" s="1054"/>
      <c r="AK120" s="1055" t="s">
        <v>440</v>
      </c>
      <c r="AL120" s="1053"/>
      <c r="AM120" s="1053"/>
      <c r="AN120" s="1053"/>
      <c r="AO120" s="1054"/>
      <c r="AP120" s="1056" t="s">
        <v>128</v>
      </c>
      <c r="AQ120" s="1057"/>
      <c r="AR120" s="1057"/>
      <c r="AS120" s="1057"/>
      <c r="AT120" s="1058"/>
      <c r="AU120" s="1083" t="s">
        <v>461</v>
      </c>
      <c r="AV120" s="1084"/>
      <c r="AW120" s="1084"/>
      <c r="AX120" s="1084"/>
      <c r="AY120" s="1085"/>
      <c r="AZ120" s="1034" t="s">
        <v>462</v>
      </c>
      <c r="BA120" s="983"/>
      <c r="BB120" s="983"/>
      <c r="BC120" s="983"/>
      <c r="BD120" s="983"/>
      <c r="BE120" s="983"/>
      <c r="BF120" s="983"/>
      <c r="BG120" s="983"/>
      <c r="BH120" s="983"/>
      <c r="BI120" s="983"/>
      <c r="BJ120" s="983"/>
      <c r="BK120" s="983"/>
      <c r="BL120" s="983"/>
      <c r="BM120" s="983"/>
      <c r="BN120" s="983"/>
      <c r="BO120" s="983"/>
      <c r="BP120" s="984"/>
      <c r="BQ120" s="1020">
        <v>1939036</v>
      </c>
      <c r="BR120" s="1021"/>
      <c r="BS120" s="1021"/>
      <c r="BT120" s="1021"/>
      <c r="BU120" s="1021"/>
      <c r="BV120" s="1021">
        <v>2180978</v>
      </c>
      <c r="BW120" s="1021"/>
      <c r="BX120" s="1021"/>
      <c r="BY120" s="1021"/>
      <c r="BZ120" s="1021"/>
      <c r="CA120" s="1021">
        <v>2203966</v>
      </c>
      <c r="CB120" s="1021"/>
      <c r="CC120" s="1021"/>
      <c r="CD120" s="1021"/>
      <c r="CE120" s="1021"/>
      <c r="CF120" s="1035">
        <v>64.2</v>
      </c>
      <c r="CG120" s="1036"/>
      <c r="CH120" s="1036"/>
      <c r="CI120" s="1036"/>
      <c r="CJ120" s="1036"/>
      <c r="CK120" s="1101" t="s">
        <v>463</v>
      </c>
      <c r="CL120" s="1102"/>
      <c r="CM120" s="1102"/>
      <c r="CN120" s="1102"/>
      <c r="CO120" s="1103"/>
      <c r="CP120" s="1109" t="s">
        <v>464</v>
      </c>
      <c r="CQ120" s="1110"/>
      <c r="CR120" s="1110"/>
      <c r="CS120" s="1110"/>
      <c r="CT120" s="1110"/>
      <c r="CU120" s="1110"/>
      <c r="CV120" s="1110"/>
      <c r="CW120" s="1110"/>
      <c r="CX120" s="1110"/>
      <c r="CY120" s="1110"/>
      <c r="CZ120" s="1110"/>
      <c r="DA120" s="1110"/>
      <c r="DB120" s="1110"/>
      <c r="DC120" s="1110"/>
      <c r="DD120" s="1110"/>
      <c r="DE120" s="1110"/>
      <c r="DF120" s="1111"/>
      <c r="DG120" s="1020">
        <v>1346958</v>
      </c>
      <c r="DH120" s="1021"/>
      <c r="DI120" s="1021"/>
      <c r="DJ120" s="1021"/>
      <c r="DK120" s="1021"/>
      <c r="DL120" s="1021">
        <v>1242607</v>
      </c>
      <c r="DM120" s="1021"/>
      <c r="DN120" s="1021"/>
      <c r="DO120" s="1021"/>
      <c r="DP120" s="1021"/>
      <c r="DQ120" s="1021">
        <v>1116805</v>
      </c>
      <c r="DR120" s="1021"/>
      <c r="DS120" s="1021"/>
      <c r="DT120" s="1021"/>
      <c r="DU120" s="1021"/>
      <c r="DV120" s="1022">
        <v>32.5</v>
      </c>
      <c r="DW120" s="1022"/>
      <c r="DX120" s="1022"/>
      <c r="DY120" s="1022"/>
      <c r="DZ120" s="1023"/>
    </row>
    <row r="121" spans="1:130" s="247" customFormat="1" ht="26.25" customHeight="1" x14ac:dyDescent="0.2">
      <c r="A121" s="1153"/>
      <c r="B121" s="1040"/>
      <c r="C121" s="1061" t="s">
        <v>465</v>
      </c>
      <c r="D121" s="1062"/>
      <c r="E121" s="1062"/>
      <c r="F121" s="1062"/>
      <c r="G121" s="1062"/>
      <c r="H121" s="1062"/>
      <c r="I121" s="1062"/>
      <c r="J121" s="1062"/>
      <c r="K121" s="1062"/>
      <c r="L121" s="1062"/>
      <c r="M121" s="1062"/>
      <c r="N121" s="1062"/>
      <c r="O121" s="1062"/>
      <c r="P121" s="1062"/>
      <c r="Q121" s="1062"/>
      <c r="R121" s="1062"/>
      <c r="S121" s="1062"/>
      <c r="T121" s="1062"/>
      <c r="U121" s="1062"/>
      <c r="V121" s="1062"/>
      <c r="W121" s="1062"/>
      <c r="X121" s="1062"/>
      <c r="Y121" s="1062"/>
      <c r="Z121" s="1063"/>
      <c r="AA121" s="1052" t="s">
        <v>407</v>
      </c>
      <c r="AB121" s="1053"/>
      <c r="AC121" s="1053"/>
      <c r="AD121" s="1053"/>
      <c r="AE121" s="1054"/>
      <c r="AF121" s="1055" t="s">
        <v>128</v>
      </c>
      <c r="AG121" s="1053"/>
      <c r="AH121" s="1053"/>
      <c r="AI121" s="1053"/>
      <c r="AJ121" s="1054"/>
      <c r="AK121" s="1055" t="s">
        <v>128</v>
      </c>
      <c r="AL121" s="1053"/>
      <c r="AM121" s="1053"/>
      <c r="AN121" s="1053"/>
      <c r="AO121" s="1054"/>
      <c r="AP121" s="1056" t="s">
        <v>440</v>
      </c>
      <c r="AQ121" s="1057"/>
      <c r="AR121" s="1057"/>
      <c r="AS121" s="1057"/>
      <c r="AT121" s="1058"/>
      <c r="AU121" s="1086"/>
      <c r="AV121" s="1087"/>
      <c r="AW121" s="1087"/>
      <c r="AX121" s="1087"/>
      <c r="AY121" s="1088"/>
      <c r="AZ121" s="1043" t="s">
        <v>466</v>
      </c>
      <c r="BA121" s="1044"/>
      <c r="BB121" s="1044"/>
      <c r="BC121" s="1044"/>
      <c r="BD121" s="1044"/>
      <c r="BE121" s="1044"/>
      <c r="BF121" s="1044"/>
      <c r="BG121" s="1044"/>
      <c r="BH121" s="1044"/>
      <c r="BI121" s="1044"/>
      <c r="BJ121" s="1044"/>
      <c r="BK121" s="1044"/>
      <c r="BL121" s="1044"/>
      <c r="BM121" s="1044"/>
      <c r="BN121" s="1044"/>
      <c r="BO121" s="1044"/>
      <c r="BP121" s="1045"/>
      <c r="BQ121" s="1013">
        <v>27121</v>
      </c>
      <c r="BR121" s="1014"/>
      <c r="BS121" s="1014"/>
      <c r="BT121" s="1014"/>
      <c r="BU121" s="1014"/>
      <c r="BV121" s="1014">
        <v>20520</v>
      </c>
      <c r="BW121" s="1014"/>
      <c r="BX121" s="1014"/>
      <c r="BY121" s="1014"/>
      <c r="BZ121" s="1014"/>
      <c r="CA121" s="1014">
        <v>13738</v>
      </c>
      <c r="CB121" s="1014"/>
      <c r="CC121" s="1014"/>
      <c r="CD121" s="1014"/>
      <c r="CE121" s="1014"/>
      <c r="CF121" s="1008">
        <v>0.4</v>
      </c>
      <c r="CG121" s="1009"/>
      <c r="CH121" s="1009"/>
      <c r="CI121" s="1009"/>
      <c r="CJ121" s="1009"/>
      <c r="CK121" s="1104"/>
      <c r="CL121" s="1105"/>
      <c r="CM121" s="1105"/>
      <c r="CN121" s="1105"/>
      <c r="CO121" s="1106"/>
      <c r="CP121" s="1114" t="s">
        <v>467</v>
      </c>
      <c r="CQ121" s="1115"/>
      <c r="CR121" s="1115"/>
      <c r="CS121" s="1115"/>
      <c r="CT121" s="1115"/>
      <c r="CU121" s="1115"/>
      <c r="CV121" s="1115"/>
      <c r="CW121" s="1115"/>
      <c r="CX121" s="1115"/>
      <c r="CY121" s="1115"/>
      <c r="CZ121" s="1115"/>
      <c r="DA121" s="1115"/>
      <c r="DB121" s="1115"/>
      <c r="DC121" s="1115"/>
      <c r="DD121" s="1115"/>
      <c r="DE121" s="1115"/>
      <c r="DF121" s="1116"/>
      <c r="DG121" s="1013">
        <v>54023</v>
      </c>
      <c r="DH121" s="1014"/>
      <c r="DI121" s="1014"/>
      <c r="DJ121" s="1014"/>
      <c r="DK121" s="1014"/>
      <c r="DL121" s="1014">
        <v>50560</v>
      </c>
      <c r="DM121" s="1014"/>
      <c r="DN121" s="1014"/>
      <c r="DO121" s="1014"/>
      <c r="DP121" s="1014"/>
      <c r="DQ121" s="1014">
        <v>50449</v>
      </c>
      <c r="DR121" s="1014"/>
      <c r="DS121" s="1014"/>
      <c r="DT121" s="1014"/>
      <c r="DU121" s="1014"/>
      <c r="DV121" s="1015">
        <v>1.5</v>
      </c>
      <c r="DW121" s="1015"/>
      <c r="DX121" s="1015"/>
      <c r="DY121" s="1015"/>
      <c r="DZ121" s="1016"/>
    </row>
    <row r="122" spans="1:130" s="247" customFormat="1" ht="26.25" customHeight="1" x14ac:dyDescent="0.2">
      <c r="A122" s="1153"/>
      <c r="B122" s="1040"/>
      <c r="C122" s="1010" t="s">
        <v>447</v>
      </c>
      <c r="D122" s="1011"/>
      <c r="E122" s="1011"/>
      <c r="F122" s="1011"/>
      <c r="G122" s="1011"/>
      <c r="H122" s="1011"/>
      <c r="I122" s="1011"/>
      <c r="J122" s="1011"/>
      <c r="K122" s="1011"/>
      <c r="L122" s="1011"/>
      <c r="M122" s="1011"/>
      <c r="N122" s="1011"/>
      <c r="O122" s="1011"/>
      <c r="P122" s="1011"/>
      <c r="Q122" s="1011"/>
      <c r="R122" s="1011"/>
      <c r="S122" s="1011"/>
      <c r="T122" s="1011"/>
      <c r="U122" s="1011"/>
      <c r="V122" s="1011"/>
      <c r="W122" s="1011"/>
      <c r="X122" s="1011"/>
      <c r="Y122" s="1011"/>
      <c r="Z122" s="1012"/>
      <c r="AA122" s="1052" t="s">
        <v>128</v>
      </c>
      <c r="AB122" s="1053"/>
      <c r="AC122" s="1053"/>
      <c r="AD122" s="1053"/>
      <c r="AE122" s="1054"/>
      <c r="AF122" s="1055" t="s">
        <v>128</v>
      </c>
      <c r="AG122" s="1053"/>
      <c r="AH122" s="1053"/>
      <c r="AI122" s="1053"/>
      <c r="AJ122" s="1054"/>
      <c r="AK122" s="1055" t="s">
        <v>128</v>
      </c>
      <c r="AL122" s="1053"/>
      <c r="AM122" s="1053"/>
      <c r="AN122" s="1053"/>
      <c r="AO122" s="1054"/>
      <c r="AP122" s="1056" t="s">
        <v>128</v>
      </c>
      <c r="AQ122" s="1057"/>
      <c r="AR122" s="1057"/>
      <c r="AS122" s="1057"/>
      <c r="AT122" s="1058"/>
      <c r="AU122" s="1086"/>
      <c r="AV122" s="1087"/>
      <c r="AW122" s="1087"/>
      <c r="AX122" s="1087"/>
      <c r="AY122" s="1088"/>
      <c r="AZ122" s="1068" t="s">
        <v>468</v>
      </c>
      <c r="BA122" s="1059"/>
      <c r="BB122" s="1059"/>
      <c r="BC122" s="1059"/>
      <c r="BD122" s="1059"/>
      <c r="BE122" s="1059"/>
      <c r="BF122" s="1059"/>
      <c r="BG122" s="1059"/>
      <c r="BH122" s="1059"/>
      <c r="BI122" s="1059"/>
      <c r="BJ122" s="1059"/>
      <c r="BK122" s="1059"/>
      <c r="BL122" s="1059"/>
      <c r="BM122" s="1059"/>
      <c r="BN122" s="1059"/>
      <c r="BO122" s="1059"/>
      <c r="BP122" s="1060"/>
      <c r="BQ122" s="1091">
        <v>5589333</v>
      </c>
      <c r="BR122" s="1092"/>
      <c r="BS122" s="1092"/>
      <c r="BT122" s="1092"/>
      <c r="BU122" s="1092"/>
      <c r="BV122" s="1092">
        <v>5559349</v>
      </c>
      <c r="BW122" s="1092"/>
      <c r="BX122" s="1092"/>
      <c r="BY122" s="1092"/>
      <c r="BZ122" s="1092"/>
      <c r="CA122" s="1092">
        <v>5606214</v>
      </c>
      <c r="CB122" s="1092"/>
      <c r="CC122" s="1092"/>
      <c r="CD122" s="1092"/>
      <c r="CE122" s="1092"/>
      <c r="CF122" s="1112">
        <v>163.19999999999999</v>
      </c>
      <c r="CG122" s="1113"/>
      <c r="CH122" s="1113"/>
      <c r="CI122" s="1113"/>
      <c r="CJ122" s="1113"/>
      <c r="CK122" s="1104"/>
      <c r="CL122" s="1105"/>
      <c r="CM122" s="1105"/>
      <c r="CN122" s="1105"/>
      <c r="CO122" s="1106"/>
      <c r="CP122" s="1114" t="s">
        <v>469</v>
      </c>
      <c r="CQ122" s="1115"/>
      <c r="CR122" s="1115"/>
      <c r="CS122" s="1115"/>
      <c r="CT122" s="1115"/>
      <c r="CU122" s="1115"/>
      <c r="CV122" s="1115"/>
      <c r="CW122" s="1115"/>
      <c r="CX122" s="1115"/>
      <c r="CY122" s="1115"/>
      <c r="CZ122" s="1115"/>
      <c r="DA122" s="1115"/>
      <c r="DB122" s="1115"/>
      <c r="DC122" s="1115"/>
      <c r="DD122" s="1115"/>
      <c r="DE122" s="1115"/>
      <c r="DF122" s="1116"/>
      <c r="DG122" s="1013" t="s">
        <v>440</v>
      </c>
      <c r="DH122" s="1014"/>
      <c r="DI122" s="1014"/>
      <c r="DJ122" s="1014"/>
      <c r="DK122" s="1014"/>
      <c r="DL122" s="1014" t="s">
        <v>128</v>
      </c>
      <c r="DM122" s="1014"/>
      <c r="DN122" s="1014"/>
      <c r="DO122" s="1014"/>
      <c r="DP122" s="1014"/>
      <c r="DQ122" s="1014" t="s">
        <v>128</v>
      </c>
      <c r="DR122" s="1014"/>
      <c r="DS122" s="1014"/>
      <c r="DT122" s="1014"/>
      <c r="DU122" s="1014"/>
      <c r="DV122" s="1015" t="s">
        <v>440</v>
      </c>
      <c r="DW122" s="1015"/>
      <c r="DX122" s="1015"/>
      <c r="DY122" s="1015"/>
      <c r="DZ122" s="1016"/>
    </row>
    <row r="123" spans="1:130" s="247" customFormat="1" ht="26.25" customHeight="1" x14ac:dyDescent="0.2">
      <c r="A123" s="1153"/>
      <c r="B123" s="1040"/>
      <c r="C123" s="1010" t="s">
        <v>453</v>
      </c>
      <c r="D123" s="1011"/>
      <c r="E123" s="1011"/>
      <c r="F123" s="1011"/>
      <c r="G123" s="1011"/>
      <c r="H123" s="1011"/>
      <c r="I123" s="1011"/>
      <c r="J123" s="1011"/>
      <c r="K123" s="1011"/>
      <c r="L123" s="1011"/>
      <c r="M123" s="1011"/>
      <c r="N123" s="1011"/>
      <c r="O123" s="1011"/>
      <c r="P123" s="1011"/>
      <c r="Q123" s="1011"/>
      <c r="R123" s="1011"/>
      <c r="S123" s="1011"/>
      <c r="T123" s="1011"/>
      <c r="U123" s="1011"/>
      <c r="V123" s="1011"/>
      <c r="W123" s="1011"/>
      <c r="X123" s="1011"/>
      <c r="Y123" s="1011"/>
      <c r="Z123" s="1012"/>
      <c r="AA123" s="1052" t="s">
        <v>128</v>
      </c>
      <c r="AB123" s="1053"/>
      <c r="AC123" s="1053"/>
      <c r="AD123" s="1053"/>
      <c r="AE123" s="1054"/>
      <c r="AF123" s="1055" t="s">
        <v>128</v>
      </c>
      <c r="AG123" s="1053"/>
      <c r="AH123" s="1053"/>
      <c r="AI123" s="1053"/>
      <c r="AJ123" s="1054"/>
      <c r="AK123" s="1055" t="s">
        <v>407</v>
      </c>
      <c r="AL123" s="1053"/>
      <c r="AM123" s="1053"/>
      <c r="AN123" s="1053"/>
      <c r="AO123" s="1054"/>
      <c r="AP123" s="1056" t="s">
        <v>407</v>
      </c>
      <c r="AQ123" s="1057"/>
      <c r="AR123" s="1057"/>
      <c r="AS123" s="1057"/>
      <c r="AT123" s="1058"/>
      <c r="AU123" s="1089"/>
      <c r="AV123" s="1090"/>
      <c r="AW123" s="1090"/>
      <c r="AX123" s="1090"/>
      <c r="AY123" s="1090"/>
      <c r="AZ123" s="278" t="s">
        <v>184</v>
      </c>
      <c r="BA123" s="278"/>
      <c r="BB123" s="278"/>
      <c r="BC123" s="278"/>
      <c r="BD123" s="278"/>
      <c r="BE123" s="278"/>
      <c r="BF123" s="278"/>
      <c r="BG123" s="278"/>
      <c r="BH123" s="278"/>
      <c r="BI123" s="278"/>
      <c r="BJ123" s="278"/>
      <c r="BK123" s="278"/>
      <c r="BL123" s="278"/>
      <c r="BM123" s="278"/>
      <c r="BN123" s="278"/>
      <c r="BO123" s="1069" t="s">
        <v>470</v>
      </c>
      <c r="BP123" s="1100"/>
      <c r="BQ123" s="1159">
        <v>7555490</v>
      </c>
      <c r="BR123" s="1160"/>
      <c r="BS123" s="1160"/>
      <c r="BT123" s="1160"/>
      <c r="BU123" s="1160"/>
      <c r="BV123" s="1160">
        <v>7760847</v>
      </c>
      <c r="BW123" s="1160"/>
      <c r="BX123" s="1160"/>
      <c r="BY123" s="1160"/>
      <c r="BZ123" s="1160"/>
      <c r="CA123" s="1160">
        <v>7823918</v>
      </c>
      <c r="CB123" s="1160"/>
      <c r="CC123" s="1160"/>
      <c r="CD123" s="1160"/>
      <c r="CE123" s="1160"/>
      <c r="CF123" s="1093"/>
      <c r="CG123" s="1094"/>
      <c r="CH123" s="1094"/>
      <c r="CI123" s="1094"/>
      <c r="CJ123" s="1095"/>
      <c r="CK123" s="1104"/>
      <c r="CL123" s="1105"/>
      <c r="CM123" s="1105"/>
      <c r="CN123" s="1105"/>
      <c r="CO123" s="1106"/>
      <c r="CP123" s="1114" t="s">
        <v>400</v>
      </c>
      <c r="CQ123" s="1115"/>
      <c r="CR123" s="1115"/>
      <c r="CS123" s="1115"/>
      <c r="CT123" s="1115"/>
      <c r="CU123" s="1115"/>
      <c r="CV123" s="1115"/>
      <c r="CW123" s="1115"/>
      <c r="CX123" s="1115"/>
      <c r="CY123" s="1115"/>
      <c r="CZ123" s="1115"/>
      <c r="DA123" s="1115"/>
      <c r="DB123" s="1115"/>
      <c r="DC123" s="1115"/>
      <c r="DD123" s="1115"/>
      <c r="DE123" s="1115"/>
      <c r="DF123" s="1116"/>
      <c r="DG123" s="1052" t="s">
        <v>128</v>
      </c>
      <c r="DH123" s="1053"/>
      <c r="DI123" s="1053"/>
      <c r="DJ123" s="1053"/>
      <c r="DK123" s="1054"/>
      <c r="DL123" s="1055" t="s">
        <v>128</v>
      </c>
      <c r="DM123" s="1053"/>
      <c r="DN123" s="1053"/>
      <c r="DO123" s="1053"/>
      <c r="DP123" s="1054"/>
      <c r="DQ123" s="1055" t="s">
        <v>128</v>
      </c>
      <c r="DR123" s="1053"/>
      <c r="DS123" s="1053"/>
      <c r="DT123" s="1053"/>
      <c r="DU123" s="1054"/>
      <c r="DV123" s="1056" t="s">
        <v>128</v>
      </c>
      <c r="DW123" s="1057"/>
      <c r="DX123" s="1057"/>
      <c r="DY123" s="1057"/>
      <c r="DZ123" s="1058"/>
    </row>
    <row r="124" spans="1:130" s="247" customFormat="1" ht="26.25" customHeight="1" thickBot="1" x14ac:dyDescent="0.25">
      <c r="A124" s="1153"/>
      <c r="B124" s="1040"/>
      <c r="C124" s="1010" t="s">
        <v>456</v>
      </c>
      <c r="D124" s="1011"/>
      <c r="E124" s="1011"/>
      <c r="F124" s="1011"/>
      <c r="G124" s="1011"/>
      <c r="H124" s="1011"/>
      <c r="I124" s="1011"/>
      <c r="J124" s="1011"/>
      <c r="K124" s="1011"/>
      <c r="L124" s="1011"/>
      <c r="M124" s="1011"/>
      <c r="N124" s="1011"/>
      <c r="O124" s="1011"/>
      <c r="P124" s="1011"/>
      <c r="Q124" s="1011"/>
      <c r="R124" s="1011"/>
      <c r="S124" s="1011"/>
      <c r="T124" s="1011"/>
      <c r="U124" s="1011"/>
      <c r="V124" s="1011"/>
      <c r="W124" s="1011"/>
      <c r="X124" s="1011"/>
      <c r="Y124" s="1011"/>
      <c r="Z124" s="1012"/>
      <c r="AA124" s="1052" t="s">
        <v>443</v>
      </c>
      <c r="AB124" s="1053"/>
      <c r="AC124" s="1053"/>
      <c r="AD124" s="1053"/>
      <c r="AE124" s="1054"/>
      <c r="AF124" s="1055" t="s">
        <v>128</v>
      </c>
      <c r="AG124" s="1053"/>
      <c r="AH124" s="1053"/>
      <c r="AI124" s="1053"/>
      <c r="AJ124" s="1054"/>
      <c r="AK124" s="1055" t="s">
        <v>128</v>
      </c>
      <c r="AL124" s="1053"/>
      <c r="AM124" s="1053"/>
      <c r="AN124" s="1053"/>
      <c r="AO124" s="1054"/>
      <c r="AP124" s="1056" t="s">
        <v>407</v>
      </c>
      <c r="AQ124" s="1057"/>
      <c r="AR124" s="1057"/>
      <c r="AS124" s="1057"/>
      <c r="AT124" s="1058"/>
      <c r="AU124" s="1155" t="s">
        <v>471</v>
      </c>
      <c r="AV124" s="1156"/>
      <c r="AW124" s="1156"/>
      <c r="AX124" s="1156"/>
      <c r="AY124" s="1156"/>
      <c r="AZ124" s="1156"/>
      <c r="BA124" s="1156"/>
      <c r="BB124" s="1156"/>
      <c r="BC124" s="1156"/>
      <c r="BD124" s="1156"/>
      <c r="BE124" s="1156"/>
      <c r="BF124" s="1156"/>
      <c r="BG124" s="1156"/>
      <c r="BH124" s="1156"/>
      <c r="BI124" s="1156"/>
      <c r="BJ124" s="1156"/>
      <c r="BK124" s="1156"/>
      <c r="BL124" s="1156"/>
      <c r="BM124" s="1156"/>
      <c r="BN124" s="1156"/>
      <c r="BO124" s="1156"/>
      <c r="BP124" s="1157"/>
      <c r="BQ124" s="1158" t="s">
        <v>407</v>
      </c>
      <c r="BR124" s="1122"/>
      <c r="BS124" s="1122"/>
      <c r="BT124" s="1122"/>
      <c r="BU124" s="1122"/>
      <c r="BV124" s="1122" t="s">
        <v>128</v>
      </c>
      <c r="BW124" s="1122"/>
      <c r="BX124" s="1122"/>
      <c r="BY124" s="1122"/>
      <c r="BZ124" s="1122"/>
      <c r="CA124" s="1122" t="s">
        <v>128</v>
      </c>
      <c r="CB124" s="1122"/>
      <c r="CC124" s="1122"/>
      <c r="CD124" s="1122"/>
      <c r="CE124" s="1122"/>
      <c r="CF124" s="1123"/>
      <c r="CG124" s="1124"/>
      <c r="CH124" s="1124"/>
      <c r="CI124" s="1124"/>
      <c r="CJ124" s="1125"/>
      <c r="CK124" s="1107"/>
      <c r="CL124" s="1107"/>
      <c r="CM124" s="1107"/>
      <c r="CN124" s="1107"/>
      <c r="CO124" s="1108"/>
      <c r="CP124" s="1114" t="s">
        <v>472</v>
      </c>
      <c r="CQ124" s="1115"/>
      <c r="CR124" s="1115"/>
      <c r="CS124" s="1115"/>
      <c r="CT124" s="1115"/>
      <c r="CU124" s="1115"/>
      <c r="CV124" s="1115"/>
      <c r="CW124" s="1115"/>
      <c r="CX124" s="1115"/>
      <c r="CY124" s="1115"/>
      <c r="CZ124" s="1115"/>
      <c r="DA124" s="1115"/>
      <c r="DB124" s="1115"/>
      <c r="DC124" s="1115"/>
      <c r="DD124" s="1115"/>
      <c r="DE124" s="1115"/>
      <c r="DF124" s="1116"/>
      <c r="DG124" s="1099" t="s">
        <v>128</v>
      </c>
      <c r="DH124" s="1078"/>
      <c r="DI124" s="1078"/>
      <c r="DJ124" s="1078"/>
      <c r="DK124" s="1079"/>
      <c r="DL124" s="1077" t="s">
        <v>128</v>
      </c>
      <c r="DM124" s="1078"/>
      <c r="DN124" s="1078"/>
      <c r="DO124" s="1078"/>
      <c r="DP124" s="1079"/>
      <c r="DQ124" s="1077" t="s">
        <v>128</v>
      </c>
      <c r="DR124" s="1078"/>
      <c r="DS124" s="1078"/>
      <c r="DT124" s="1078"/>
      <c r="DU124" s="1079"/>
      <c r="DV124" s="1080" t="s">
        <v>128</v>
      </c>
      <c r="DW124" s="1081"/>
      <c r="DX124" s="1081"/>
      <c r="DY124" s="1081"/>
      <c r="DZ124" s="1082"/>
    </row>
    <row r="125" spans="1:130" s="247" customFormat="1" ht="26.25" customHeight="1" x14ac:dyDescent="0.2">
      <c r="A125" s="1153"/>
      <c r="B125" s="1040"/>
      <c r="C125" s="1010" t="s">
        <v>458</v>
      </c>
      <c r="D125" s="1011"/>
      <c r="E125" s="1011"/>
      <c r="F125" s="1011"/>
      <c r="G125" s="1011"/>
      <c r="H125" s="1011"/>
      <c r="I125" s="1011"/>
      <c r="J125" s="1011"/>
      <c r="K125" s="1011"/>
      <c r="L125" s="1011"/>
      <c r="M125" s="1011"/>
      <c r="N125" s="1011"/>
      <c r="O125" s="1011"/>
      <c r="P125" s="1011"/>
      <c r="Q125" s="1011"/>
      <c r="R125" s="1011"/>
      <c r="S125" s="1011"/>
      <c r="T125" s="1011"/>
      <c r="U125" s="1011"/>
      <c r="V125" s="1011"/>
      <c r="W125" s="1011"/>
      <c r="X125" s="1011"/>
      <c r="Y125" s="1011"/>
      <c r="Z125" s="1012"/>
      <c r="AA125" s="1052" t="s">
        <v>128</v>
      </c>
      <c r="AB125" s="1053"/>
      <c r="AC125" s="1053"/>
      <c r="AD125" s="1053"/>
      <c r="AE125" s="1054"/>
      <c r="AF125" s="1055" t="s">
        <v>128</v>
      </c>
      <c r="AG125" s="1053"/>
      <c r="AH125" s="1053"/>
      <c r="AI125" s="1053"/>
      <c r="AJ125" s="1054"/>
      <c r="AK125" s="1055" t="s">
        <v>128</v>
      </c>
      <c r="AL125" s="1053"/>
      <c r="AM125" s="1053"/>
      <c r="AN125" s="1053"/>
      <c r="AO125" s="1054"/>
      <c r="AP125" s="1056" t="s">
        <v>128</v>
      </c>
      <c r="AQ125" s="1057"/>
      <c r="AR125" s="1057"/>
      <c r="AS125" s="1057"/>
      <c r="AT125" s="1058"/>
      <c r="AU125" s="279"/>
      <c r="AV125" s="280"/>
      <c r="AW125" s="280"/>
      <c r="AX125" s="280"/>
      <c r="AY125" s="280"/>
      <c r="AZ125" s="280"/>
      <c r="BA125" s="280"/>
      <c r="BB125" s="280"/>
      <c r="BC125" s="280"/>
      <c r="BD125" s="280"/>
      <c r="BE125" s="280"/>
      <c r="BF125" s="280"/>
      <c r="BG125" s="280"/>
      <c r="BH125" s="280"/>
      <c r="BI125" s="280"/>
      <c r="BJ125" s="280"/>
      <c r="BK125" s="280"/>
      <c r="BL125" s="280"/>
      <c r="BM125" s="280"/>
      <c r="BN125" s="280"/>
      <c r="BO125" s="280"/>
      <c r="BP125" s="280"/>
      <c r="BQ125" s="281"/>
      <c r="BR125" s="281"/>
      <c r="BS125" s="281"/>
      <c r="BT125" s="281"/>
      <c r="BU125" s="281"/>
      <c r="BV125" s="281"/>
      <c r="BW125" s="281"/>
      <c r="BX125" s="281"/>
      <c r="BY125" s="281"/>
      <c r="BZ125" s="281"/>
      <c r="CA125" s="281"/>
      <c r="CB125" s="281"/>
      <c r="CC125" s="281"/>
      <c r="CD125" s="281"/>
      <c r="CE125" s="281"/>
      <c r="CF125" s="281"/>
      <c r="CG125" s="281"/>
      <c r="CH125" s="281"/>
      <c r="CI125" s="281"/>
      <c r="CJ125" s="282"/>
      <c r="CK125" s="1117" t="s">
        <v>473</v>
      </c>
      <c r="CL125" s="1102"/>
      <c r="CM125" s="1102"/>
      <c r="CN125" s="1102"/>
      <c r="CO125" s="1103"/>
      <c r="CP125" s="1034" t="s">
        <v>474</v>
      </c>
      <c r="CQ125" s="983"/>
      <c r="CR125" s="983"/>
      <c r="CS125" s="983"/>
      <c r="CT125" s="983"/>
      <c r="CU125" s="983"/>
      <c r="CV125" s="983"/>
      <c r="CW125" s="983"/>
      <c r="CX125" s="983"/>
      <c r="CY125" s="983"/>
      <c r="CZ125" s="983"/>
      <c r="DA125" s="983"/>
      <c r="DB125" s="983"/>
      <c r="DC125" s="983"/>
      <c r="DD125" s="983"/>
      <c r="DE125" s="983"/>
      <c r="DF125" s="984"/>
      <c r="DG125" s="1020" t="s">
        <v>443</v>
      </c>
      <c r="DH125" s="1021"/>
      <c r="DI125" s="1021"/>
      <c r="DJ125" s="1021"/>
      <c r="DK125" s="1021"/>
      <c r="DL125" s="1021" t="s">
        <v>128</v>
      </c>
      <c r="DM125" s="1021"/>
      <c r="DN125" s="1021"/>
      <c r="DO125" s="1021"/>
      <c r="DP125" s="1021"/>
      <c r="DQ125" s="1021" t="s">
        <v>128</v>
      </c>
      <c r="DR125" s="1021"/>
      <c r="DS125" s="1021"/>
      <c r="DT125" s="1021"/>
      <c r="DU125" s="1021"/>
      <c r="DV125" s="1022" t="s">
        <v>128</v>
      </c>
      <c r="DW125" s="1022"/>
      <c r="DX125" s="1022"/>
      <c r="DY125" s="1022"/>
      <c r="DZ125" s="1023"/>
    </row>
    <row r="126" spans="1:130" s="247" customFormat="1" ht="26.25" customHeight="1" thickBot="1" x14ac:dyDescent="0.25">
      <c r="A126" s="1153"/>
      <c r="B126" s="1040"/>
      <c r="C126" s="1010" t="s">
        <v>460</v>
      </c>
      <c r="D126" s="1011"/>
      <c r="E126" s="1011"/>
      <c r="F126" s="1011"/>
      <c r="G126" s="1011"/>
      <c r="H126" s="1011"/>
      <c r="I126" s="1011"/>
      <c r="J126" s="1011"/>
      <c r="K126" s="1011"/>
      <c r="L126" s="1011"/>
      <c r="M126" s="1011"/>
      <c r="N126" s="1011"/>
      <c r="O126" s="1011"/>
      <c r="P126" s="1011"/>
      <c r="Q126" s="1011"/>
      <c r="R126" s="1011"/>
      <c r="S126" s="1011"/>
      <c r="T126" s="1011"/>
      <c r="U126" s="1011"/>
      <c r="V126" s="1011"/>
      <c r="W126" s="1011"/>
      <c r="X126" s="1011"/>
      <c r="Y126" s="1011"/>
      <c r="Z126" s="1012"/>
      <c r="AA126" s="1052" t="s">
        <v>128</v>
      </c>
      <c r="AB126" s="1053"/>
      <c r="AC126" s="1053"/>
      <c r="AD126" s="1053"/>
      <c r="AE126" s="1054"/>
      <c r="AF126" s="1055" t="s">
        <v>128</v>
      </c>
      <c r="AG126" s="1053"/>
      <c r="AH126" s="1053"/>
      <c r="AI126" s="1053"/>
      <c r="AJ126" s="1054"/>
      <c r="AK126" s="1055" t="s">
        <v>128</v>
      </c>
      <c r="AL126" s="1053"/>
      <c r="AM126" s="1053"/>
      <c r="AN126" s="1053"/>
      <c r="AO126" s="1054"/>
      <c r="AP126" s="1056" t="s">
        <v>128</v>
      </c>
      <c r="AQ126" s="1057"/>
      <c r="AR126" s="1057"/>
      <c r="AS126" s="1057"/>
      <c r="AT126" s="1058"/>
      <c r="AU126" s="283"/>
      <c r="AV126" s="283"/>
      <c r="AW126" s="283"/>
      <c r="AX126" s="283"/>
      <c r="AY126" s="283"/>
      <c r="AZ126" s="283"/>
      <c r="BA126" s="283"/>
      <c r="BB126" s="283"/>
      <c r="BC126" s="283"/>
      <c r="BD126" s="283"/>
      <c r="BE126" s="283"/>
      <c r="BF126" s="283"/>
      <c r="BG126" s="283"/>
      <c r="BH126" s="283"/>
      <c r="BI126" s="283"/>
      <c r="BJ126" s="283"/>
      <c r="BK126" s="283"/>
      <c r="BL126" s="283"/>
      <c r="BM126" s="283"/>
      <c r="BN126" s="283"/>
      <c r="BO126" s="283"/>
      <c r="BP126" s="283"/>
      <c r="BQ126" s="283"/>
      <c r="BR126" s="283"/>
      <c r="BS126" s="283"/>
      <c r="BT126" s="283"/>
      <c r="BU126" s="283"/>
      <c r="BV126" s="283"/>
      <c r="BW126" s="283"/>
      <c r="BX126" s="283"/>
      <c r="BY126" s="283"/>
      <c r="BZ126" s="283"/>
      <c r="CA126" s="283"/>
      <c r="CB126" s="283"/>
      <c r="CC126" s="283"/>
      <c r="CD126" s="284"/>
      <c r="CE126" s="284"/>
      <c r="CF126" s="284"/>
      <c r="CG126" s="281"/>
      <c r="CH126" s="281"/>
      <c r="CI126" s="281"/>
      <c r="CJ126" s="282"/>
      <c r="CK126" s="1118"/>
      <c r="CL126" s="1105"/>
      <c r="CM126" s="1105"/>
      <c r="CN126" s="1105"/>
      <c r="CO126" s="1106"/>
      <c r="CP126" s="1043" t="s">
        <v>475</v>
      </c>
      <c r="CQ126" s="1044"/>
      <c r="CR126" s="1044"/>
      <c r="CS126" s="1044"/>
      <c r="CT126" s="1044"/>
      <c r="CU126" s="1044"/>
      <c r="CV126" s="1044"/>
      <c r="CW126" s="1044"/>
      <c r="CX126" s="1044"/>
      <c r="CY126" s="1044"/>
      <c r="CZ126" s="1044"/>
      <c r="DA126" s="1044"/>
      <c r="DB126" s="1044"/>
      <c r="DC126" s="1044"/>
      <c r="DD126" s="1044"/>
      <c r="DE126" s="1044"/>
      <c r="DF126" s="1045"/>
      <c r="DG126" s="1013" t="s">
        <v>128</v>
      </c>
      <c r="DH126" s="1014"/>
      <c r="DI126" s="1014"/>
      <c r="DJ126" s="1014"/>
      <c r="DK126" s="1014"/>
      <c r="DL126" s="1014" t="s">
        <v>128</v>
      </c>
      <c r="DM126" s="1014"/>
      <c r="DN126" s="1014"/>
      <c r="DO126" s="1014"/>
      <c r="DP126" s="1014"/>
      <c r="DQ126" s="1014" t="s">
        <v>443</v>
      </c>
      <c r="DR126" s="1014"/>
      <c r="DS126" s="1014"/>
      <c r="DT126" s="1014"/>
      <c r="DU126" s="1014"/>
      <c r="DV126" s="1015" t="s">
        <v>128</v>
      </c>
      <c r="DW126" s="1015"/>
      <c r="DX126" s="1015"/>
      <c r="DY126" s="1015"/>
      <c r="DZ126" s="1016"/>
    </row>
    <row r="127" spans="1:130" s="247" customFormat="1" ht="26.25" customHeight="1" x14ac:dyDescent="0.2">
      <c r="A127" s="1154"/>
      <c r="B127" s="1042"/>
      <c r="C127" s="1096" t="s">
        <v>476</v>
      </c>
      <c r="D127" s="1097"/>
      <c r="E127" s="1097"/>
      <c r="F127" s="1097"/>
      <c r="G127" s="1097"/>
      <c r="H127" s="1097"/>
      <c r="I127" s="1097"/>
      <c r="J127" s="1097"/>
      <c r="K127" s="1097"/>
      <c r="L127" s="1097"/>
      <c r="M127" s="1097"/>
      <c r="N127" s="1097"/>
      <c r="O127" s="1097"/>
      <c r="P127" s="1097"/>
      <c r="Q127" s="1097"/>
      <c r="R127" s="1097"/>
      <c r="S127" s="1097"/>
      <c r="T127" s="1097"/>
      <c r="U127" s="1097"/>
      <c r="V127" s="1097"/>
      <c r="W127" s="1097"/>
      <c r="X127" s="1097"/>
      <c r="Y127" s="1097"/>
      <c r="Z127" s="1098"/>
      <c r="AA127" s="1052" t="s">
        <v>128</v>
      </c>
      <c r="AB127" s="1053"/>
      <c r="AC127" s="1053"/>
      <c r="AD127" s="1053"/>
      <c r="AE127" s="1054"/>
      <c r="AF127" s="1055" t="s">
        <v>128</v>
      </c>
      <c r="AG127" s="1053"/>
      <c r="AH127" s="1053"/>
      <c r="AI127" s="1053"/>
      <c r="AJ127" s="1054"/>
      <c r="AK127" s="1055" t="s">
        <v>128</v>
      </c>
      <c r="AL127" s="1053"/>
      <c r="AM127" s="1053"/>
      <c r="AN127" s="1053"/>
      <c r="AO127" s="1054"/>
      <c r="AP127" s="1056" t="s">
        <v>128</v>
      </c>
      <c r="AQ127" s="1057"/>
      <c r="AR127" s="1057"/>
      <c r="AS127" s="1057"/>
      <c r="AT127" s="1058"/>
      <c r="AU127" s="283"/>
      <c r="AV127" s="283"/>
      <c r="AW127" s="283"/>
      <c r="AX127" s="1126" t="s">
        <v>477</v>
      </c>
      <c r="AY127" s="1127"/>
      <c r="AZ127" s="1127"/>
      <c r="BA127" s="1127"/>
      <c r="BB127" s="1127"/>
      <c r="BC127" s="1127"/>
      <c r="BD127" s="1127"/>
      <c r="BE127" s="1128"/>
      <c r="BF127" s="1129" t="s">
        <v>478</v>
      </c>
      <c r="BG127" s="1127"/>
      <c r="BH127" s="1127"/>
      <c r="BI127" s="1127"/>
      <c r="BJ127" s="1127"/>
      <c r="BK127" s="1127"/>
      <c r="BL127" s="1128"/>
      <c r="BM127" s="1129" t="s">
        <v>479</v>
      </c>
      <c r="BN127" s="1127"/>
      <c r="BO127" s="1127"/>
      <c r="BP127" s="1127"/>
      <c r="BQ127" s="1127"/>
      <c r="BR127" s="1127"/>
      <c r="BS127" s="1128"/>
      <c r="BT127" s="1129" t="s">
        <v>480</v>
      </c>
      <c r="BU127" s="1127"/>
      <c r="BV127" s="1127"/>
      <c r="BW127" s="1127"/>
      <c r="BX127" s="1127"/>
      <c r="BY127" s="1127"/>
      <c r="BZ127" s="1151"/>
      <c r="CA127" s="283"/>
      <c r="CB127" s="283"/>
      <c r="CC127" s="283"/>
      <c r="CD127" s="284"/>
      <c r="CE127" s="284"/>
      <c r="CF127" s="284"/>
      <c r="CG127" s="281"/>
      <c r="CH127" s="281"/>
      <c r="CI127" s="281"/>
      <c r="CJ127" s="282"/>
      <c r="CK127" s="1118"/>
      <c r="CL127" s="1105"/>
      <c r="CM127" s="1105"/>
      <c r="CN127" s="1105"/>
      <c r="CO127" s="1106"/>
      <c r="CP127" s="1043" t="s">
        <v>481</v>
      </c>
      <c r="CQ127" s="1044"/>
      <c r="CR127" s="1044"/>
      <c r="CS127" s="1044"/>
      <c r="CT127" s="1044"/>
      <c r="CU127" s="1044"/>
      <c r="CV127" s="1044"/>
      <c r="CW127" s="1044"/>
      <c r="CX127" s="1044"/>
      <c r="CY127" s="1044"/>
      <c r="CZ127" s="1044"/>
      <c r="DA127" s="1044"/>
      <c r="DB127" s="1044"/>
      <c r="DC127" s="1044"/>
      <c r="DD127" s="1044"/>
      <c r="DE127" s="1044"/>
      <c r="DF127" s="1045"/>
      <c r="DG127" s="1013" t="s">
        <v>128</v>
      </c>
      <c r="DH127" s="1014"/>
      <c r="DI127" s="1014"/>
      <c r="DJ127" s="1014"/>
      <c r="DK127" s="1014"/>
      <c r="DL127" s="1014" t="s">
        <v>128</v>
      </c>
      <c r="DM127" s="1014"/>
      <c r="DN127" s="1014"/>
      <c r="DO127" s="1014"/>
      <c r="DP127" s="1014"/>
      <c r="DQ127" s="1014" t="s">
        <v>128</v>
      </c>
      <c r="DR127" s="1014"/>
      <c r="DS127" s="1014"/>
      <c r="DT127" s="1014"/>
      <c r="DU127" s="1014"/>
      <c r="DV127" s="1015" t="s">
        <v>128</v>
      </c>
      <c r="DW127" s="1015"/>
      <c r="DX127" s="1015"/>
      <c r="DY127" s="1015"/>
      <c r="DZ127" s="1016"/>
    </row>
    <row r="128" spans="1:130" s="247" customFormat="1" ht="26.25" customHeight="1" thickBot="1" x14ac:dyDescent="0.25">
      <c r="A128" s="1137" t="s">
        <v>482</v>
      </c>
      <c r="B128" s="1138"/>
      <c r="C128" s="1138"/>
      <c r="D128" s="1138"/>
      <c r="E128" s="1138"/>
      <c r="F128" s="1138"/>
      <c r="G128" s="1138"/>
      <c r="H128" s="1138"/>
      <c r="I128" s="1138"/>
      <c r="J128" s="1138"/>
      <c r="K128" s="1138"/>
      <c r="L128" s="1138"/>
      <c r="M128" s="1138"/>
      <c r="N128" s="1138"/>
      <c r="O128" s="1138"/>
      <c r="P128" s="1138"/>
      <c r="Q128" s="1138"/>
      <c r="R128" s="1138"/>
      <c r="S128" s="1138"/>
      <c r="T128" s="1138"/>
      <c r="U128" s="1138"/>
      <c r="V128" s="1138"/>
      <c r="W128" s="1139" t="s">
        <v>483</v>
      </c>
      <c r="X128" s="1139"/>
      <c r="Y128" s="1139"/>
      <c r="Z128" s="1140"/>
      <c r="AA128" s="1141">
        <v>4759</v>
      </c>
      <c r="AB128" s="1142"/>
      <c r="AC128" s="1142"/>
      <c r="AD128" s="1142"/>
      <c r="AE128" s="1143"/>
      <c r="AF128" s="1144">
        <v>6636</v>
      </c>
      <c r="AG128" s="1142"/>
      <c r="AH128" s="1142"/>
      <c r="AI128" s="1142"/>
      <c r="AJ128" s="1143"/>
      <c r="AK128" s="1144">
        <v>6289</v>
      </c>
      <c r="AL128" s="1142"/>
      <c r="AM128" s="1142"/>
      <c r="AN128" s="1142"/>
      <c r="AO128" s="1143"/>
      <c r="AP128" s="1145"/>
      <c r="AQ128" s="1146"/>
      <c r="AR128" s="1146"/>
      <c r="AS128" s="1146"/>
      <c r="AT128" s="1147"/>
      <c r="AU128" s="283"/>
      <c r="AV128" s="283"/>
      <c r="AW128" s="283"/>
      <c r="AX128" s="982" t="s">
        <v>484</v>
      </c>
      <c r="AY128" s="983"/>
      <c r="AZ128" s="983"/>
      <c r="BA128" s="983"/>
      <c r="BB128" s="983"/>
      <c r="BC128" s="983"/>
      <c r="BD128" s="983"/>
      <c r="BE128" s="984"/>
      <c r="BF128" s="1148" t="s">
        <v>443</v>
      </c>
      <c r="BG128" s="1149"/>
      <c r="BH128" s="1149"/>
      <c r="BI128" s="1149"/>
      <c r="BJ128" s="1149"/>
      <c r="BK128" s="1149"/>
      <c r="BL128" s="1150"/>
      <c r="BM128" s="1148">
        <v>15</v>
      </c>
      <c r="BN128" s="1149"/>
      <c r="BO128" s="1149"/>
      <c r="BP128" s="1149"/>
      <c r="BQ128" s="1149"/>
      <c r="BR128" s="1149"/>
      <c r="BS128" s="1150"/>
      <c r="BT128" s="1148">
        <v>20</v>
      </c>
      <c r="BU128" s="1149"/>
      <c r="BV128" s="1149"/>
      <c r="BW128" s="1149"/>
      <c r="BX128" s="1149"/>
      <c r="BY128" s="1149"/>
      <c r="BZ128" s="1173"/>
      <c r="CA128" s="284"/>
      <c r="CB128" s="284"/>
      <c r="CC128" s="284"/>
      <c r="CD128" s="284"/>
      <c r="CE128" s="284"/>
      <c r="CF128" s="284"/>
      <c r="CG128" s="281"/>
      <c r="CH128" s="281"/>
      <c r="CI128" s="281"/>
      <c r="CJ128" s="282"/>
      <c r="CK128" s="1119"/>
      <c r="CL128" s="1120"/>
      <c r="CM128" s="1120"/>
      <c r="CN128" s="1120"/>
      <c r="CO128" s="1121"/>
      <c r="CP128" s="1130" t="s">
        <v>485</v>
      </c>
      <c r="CQ128" s="1131"/>
      <c r="CR128" s="1131"/>
      <c r="CS128" s="1131"/>
      <c r="CT128" s="1131"/>
      <c r="CU128" s="1131"/>
      <c r="CV128" s="1131"/>
      <c r="CW128" s="1131"/>
      <c r="CX128" s="1131"/>
      <c r="CY128" s="1131"/>
      <c r="CZ128" s="1131"/>
      <c r="DA128" s="1131"/>
      <c r="DB128" s="1131"/>
      <c r="DC128" s="1131"/>
      <c r="DD128" s="1131"/>
      <c r="DE128" s="1131"/>
      <c r="DF128" s="1132"/>
      <c r="DG128" s="1133" t="s">
        <v>128</v>
      </c>
      <c r="DH128" s="1134"/>
      <c r="DI128" s="1134"/>
      <c r="DJ128" s="1134"/>
      <c r="DK128" s="1134"/>
      <c r="DL128" s="1134" t="s">
        <v>443</v>
      </c>
      <c r="DM128" s="1134"/>
      <c r="DN128" s="1134"/>
      <c r="DO128" s="1134"/>
      <c r="DP128" s="1134"/>
      <c r="DQ128" s="1134" t="s">
        <v>486</v>
      </c>
      <c r="DR128" s="1134"/>
      <c r="DS128" s="1134"/>
      <c r="DT128" s="1134"/>
      <c r="DU128" s="1134"/>
      <c r="DV128" s="1135" t="s">
        <v>128</v>
      </c>
      <c r="DW128" s="1135"/>
      <c r="DX128" s="1135"/>
      <c r="DY128" s="1135"/>
      <c r="DZ128" s="1136"/>
    </row>
    <row r="129" spans="1:131" s="247" customFormat="1" ht="26.25" customHeight="1" x14ac:dyDescent="0.2">
      <c r="A129" s="1024" t="s">
        <v>108</v>
      </c>
      <c r="B129" s="1025"/>
      <c r="C129" s="1025"/>
      <c r="D129" s="1025"/>
      <c r="E129" s="1025"/>
      <c r="F129" s="1025"/>
      <c r="G129" s="1025"/>
      <c r="H129" s="1025"/>
      <c r="I129" s="1025"/>
      <c r="J129" s="1025"/>
      <c r="K129" s="1025"/>
      <c r="L129" s="1025"/>
      <c r="M129" s="1025"/>
      <c r="N129" s="1025"/>
      <c r="O129" s="1025"/>
      <c r="P129" s="1025"/>
      <c r="Q129" s="1025"/>
      <c r="R129" s="1025"/>
      <c r="S129" s="1025"/>
      <c r="T129" s="1025"/>
      <c r="U129" s="1025"/>
      <c r="V129" s="1025"/>
      <c r="W129" s="1167" t="s">
        <v>487</v>
      </c>
      <c r="X129" s="1168"/>
      <c r="Y129" s="1168"/>
      <c r="Z129" s="1169"/>
      <c r="AA129" s="1052">
        <v>3866847</v>
      </c>
      <c r="AB129" s="1053"/>
      <c r="AC129" s="1053"/>
      <c r="AD129" s="1053"/>
      <c r="AE129" s="1054"/>
      <c r="AF129" s="1055">
        <v>3883061</v>
      </c>
      <c r="AG129" s="1053"/>
      <c r="AH129" s="1053"/>
      <c r="AI129" s="1053"/>
      <c r="AJ129" s="1054"/>
      <c r="AK129" s="1055">
        <v>3914426</v>
      </c>
      <c r="AL129" s="1053"/>
      <c r="AM129" s="1053"/>
      <c r="AN129" s="1053"/>
      <c r="AO129" s="1054"/>
      <c r="AP129" s="1170"/>
      <c r="AQ129" s="1171"/>
      <c r="AR129" s="1171"/>
      <c r="AS129" s="1171"/>
      <c r="AT129" s="1172"/>
      <c r="AU129" s="285"/>
      <c r="AV129" s="285"/>
      <c r="AW129" s="285"/>
      <c r="AX129" s="1161" t="s">
        <v>488</v>
      </c>
      <c r="AY129" s="1044"/>
      <c r="AZ129" s="1044"/>
      <c r="BA129" s="1044"/>
      <c r="BB129" s="1044"/>
      <c r="BC129" s="1044"/>
      <c r="BD129" s="1044"/>
      <c r="BE129" s="1045"/>
      <c r="BF129" s="1162" t="s">
        <v>443</v>
      </c>
      <c r="BG129" s="1163"/>
      <c r="BH129" s="1163"/>
      <c r="BI129" s="1163"/>
      <c r="BJ129" s="1163"/>
      <c r="BK129" s="1163"/>
      <c r="BL129" s="1164"/>
      <c r="BM129" s="1162">
        <v>20</v>
      </c>
      <c r="BN129" s="1163"/>
      <c r="BO129" s="1163"/>
      <c r="BP129" s="1163"/>
      <c r="BQ129" s="1163"/>
      <c r="BR129" s="1163"/>
      <c r="BS129" s="1164"/>
      <c r="BT129" s="1162">
        <v>30</v>
      </c>
      <c r="BU129" s="1165"/>
      <c r="BV129" s="1165"/>
      <c r="BW129" s="1165"/>
      <c r="BX129" s="1165"/>
      <c r="BY129" s="1165"/>
      <c r="BZ129" s="1166"/>
      <c r="CA129" s="286"/>
      <c r="CB129" s="286"/>
      <c r="CC129" s="286"/>
      <c r="CD129" s="286"/>
      <c r="CE129" s="286"/>
      <c r="CF129" s="286"/>
      <c r="CG129" s="286"/>
      <c r="CH129" s="286"/>
      <c r="CI129" s="286"/>
      <c r="CJ129" s="286"/>
      <c r="CK129" s="286"/>
      <c r="CL129" s="286"/>
      <c r="CM129" s="286"/>
      <c r="CN129" s="286"/>
      <c r="CO129" s="286"/>
      <c r="CP129" s="286"/>
      <c r="CQ129" s="286"/>
      <c r="CR129" s="286"/>
      <c r="CS129" s="286"/>
      <c r="CT129" s="286"/>
      <c r="CU129" s="286"/>
      <c r="CV129" s="286"/>
      <c r="CW129" s="286"/>
      <c r="CX129" s="286"/>
      <c r="CY129" s="286"/>
      <c r="CZ129" s="286"/>
      <c r="DA129" s="286"/>
      <c r="DB129" s="286"/>
      <c r="DC129" s="286"/>
      <c r="DD129" s="286"/>
      <c r="DE129" s="286"/>
      <c r="DF129" s="286"/>
      <c r="DG129" s="286"/>
      <c r="DH129" s="286"/>
      <c r="DI129" s="286"/>
      <c r="DJ129" s="286"/>
      <c r="DK129" s="286"/>
      <c r="DL129" s="286"/>
      <c r="DM129" s="286"/>
      <c r="DN129" s="286"/>
      <c r="DO129" s="286"/>
      <c r="DP129" s="254"/>
      <c r="DQ129" s="254"/>
      <c r="DR129" s="254"/>
      <c r="DS129" s="254"/>
      <c r="DT129" s="254"/>
      <c r="DU129" s="254"/>
      <c r="DV129" s="254"/>
      <c r="DW129" s="254"/>
      <c r="DX129" s="254"/>
      <c r="DY129" s="254"/>
      <c r="DZ129" s="258"/>
    </row>
    <row r="130" spans="1:131" s="247" customFormat="1" ht="26.25" customHeight="1" x14ac:dyDescent="0.2">
      <c r="A130" s="1024" t="s">
        <v>489</v>
      </c>
      <c r="B130" s="1025"/>
      <c r="C130" s="1025"/>
      <c r="D130" s="1025"/>
      <c r="E130" s="1025"/>
      <c r="F130" s="1025"/>
      <c r="G130" s="1025"/>
      <c r="H130" s="1025"/>
      <c r="I130" s="1025"/>
      <c r="J130" s="1025"/>
      <c r="K130" s="1025"/>
      <c r="L130" s="1025"/>
      <c r="M130" s="1025"/>
      <c r="N130" s="1025"/>
      <c r="O130" s="1025"/>
      <c r="P130" s="1025"/>
      <c r="Q130" s="1025"/>
      <c r="R130" s="1025"/>
      <c r="S130" s="1025"/>
      <c r="T130" s="1025"/>
      <c r="U130" s="1025"/>
      <c r="V130" s="1025"/>
      <c r="W130" s="1167" t="s">
        <v>490</v>
      </c>
      <c r="X130" s="1168"/>
      <c r="Y130" s="1168"/>
      <c r="Z130" s="1169"/>
      <c r="AA130" s="1052">
        <v>483107</v>
      </c>
      <c r="AB130" s="1053"/>
      <c r="AC130" s="1053"/>
      <c r="AD130" s="1053"/>
      <c r="AE130" s="1054"/>
      <c r="AF130" s="1055">
        <v>493159</v>
      </c>
      <c r="AG130" s="1053"/>
      <c r="AH130" s="1053"/>
      <c r="AI130" s="1053"/>
      <c r="AJ130" s="1054"/>
      <c r="AK130" s="1055">
        <v>478996</v>
      </c>
      <c r="AL130" s="1053"/>
      <c r="AM130" s="1053"/>
      <c r="AN130" s="1053"/>
      <c r="AO130" s="1054"/>
      <c r="AP130" s="1170"/>
      <c r="AQ130" s="1171"/>
      <c r="AR130" s="1171"/>
      <c r="AS130" s="1171"/>
      <c r="AT130" s="1172"/>
      <c r="AU130" s="285"/>
      <c r="AV130" s="285"/>
      <c r="AW130" s="285"/>
      <c r="AX130" s="1161" t="s">
        <v>491</v>
      </c>
      <c r="AY130" s="1044"/>
      <c r="AZ130" s="1044"/>
      <c r="BA130" s="1044"/>
      <c r="BB130" s="1044"/>
      <c r="BC130" s="1044"/>
      <c r="BD130" s="1044"/>
      <c r="BE130" s="1045"/>
      <c r="BF130" s="1198">
        <v>-2.2999999999999998</v>
      </c>
      <c r="BG130" s="1199"/>
      <c r="BH130" s="1199"/>
      <c r="BI130" s="1199"/>
      <c r="BJ130" s="1199"/>
      <c r="BK130" s="1199"/>
      <c r="BL130" s="1200"/>
      <c r="BM130" s="1198">
        <v>25</v>
      </c>
      <c r="BN130" s="1199"/>
      <c r="BO130" s="1199"/>
      <c r="BP130" s="1199"/>
      <c r="BQ130" s="1199"/>
      <c r="BR130" s="1199"/>
      <c r="BS130" s="1200"/>
      <c r="BT130" s="1198">
        <v>35</v>
      </c>
      <c r="BU130" s="1201"/>
      <c r="BV130" s="1201"/>
      <c r="BW130" s="1201"/>
      <c r="BX130" s="1201"/>
      <c r="BY130" s="1201"/>
      <c r="BZ130" s="1202"/>
      <c r="CA130" s="286"/>
      <c r="CB130" s="286"/>
      <c r="CC130" s="286"/>
      <c r="CD130" s="286"/>
      <c r="CE130" s="286"/>
      <c r="CF130" s="286"/>
      <c r="CG130" s="286"/>
      <c r="CH130" s="286"/>
      <c r="CI130" s="286"/>
      <c r="CJ130" s="286"/>
      <c r="CK130" s="286"/>
      <c r="CL130" s="286"/>
      <c r="CM130" s="286"/>
      <c r="CN130" s="286"/>
      <c r="CO130" s="286"/>
      <c r="CP130" s="286"/>
      <c r="CQ130" s="286"/>
      <c r="CR130" s="286"/>
      <c r="CS130" s="286"/>
      <c r="CT130" s="286"/>
      <c r="CU130" s="286"/>
      <c r="CV130" s="286"/>
      <c r="CW130" s="286"/>
      <c r="CX130" s="286"/>
      <c r="CY130" s="286"/>
      <c r="CZ130" s="286"/>
      <c r="DA130" s="286"/>
      <c r="DB130" s="286"/>
      <c r="DC130" s="286"/>
      <c r="DD130" s="286"/>
      <c r="DE130" s="286"/>
      <c r="DF130" s="286"/>
      <c r="DG130" s="286"/>
      <c r="DH130" s="286"/>
      <c r="DI130" s="286"/>
      <c r="DJ130" s="286"/>
      <c r="DK130" s="286"/>
      <c r="DL130" s="286"/>
      <c r="DM130" s="286"/>
      <c r="DN130" s="286"/>
      <c r="DO130" s="286"/>
      <c r="DP130" s="254"/>
      <c r="DQ130" s="254"/>
      <c r="DR130" s="254"/>
      <c r="DS130" s="254"/>
      <c r="DT130" s="254"/>
      <c r="DU130" s="254"/>
      <c r="DV130" s="254"/>
      <c r="DW130" s="254"/>
      <c r="DX130" s="254"/>
      <c r="DY130" s="254"/>
      <c r="DZ130" s="258"/>
    </row>
    <row r="131" spans="1:131" s="247" customFormat="1" ht="26.25" customHeight="1" thickBot="1" x14ac:dyDescent="0.25">
      <c r="A131" s="1203"/>
      <c r="B131" s="1204"/>
      <c r="C131" s="1204"/>
      <c r="D131" s="1204"/>
      <c r="E131" s="1204"/>
      <c r="F131" s="1204"/>
      <c r="G131" s="1204"/>
      <c r="H131" s="1204"/>
      <c r="I131" s="1204"/>
      <c r="J131" s="1204"/>
      <c r="K131" s="1204"/>
      <c r="L131" s="1204"/>
      <c r="M131" s="1204"/>
      <c r="N131" s="1204"/>
      <c r="O131" s="1204"/>
      <c r="P131" s="1204"/>
      <c r="Q131" s="1204"/>
      <c r="R131" s="1204"/>
      <c r="S131" s="1204"/>
      <c r="T131" s="1204"/>
      <c r="U131" s="1204"/>
      <c r="V131" s="1204"/>
      <c r="W131" s="1205" t="s">
        <v>492</v>
      </c>
      <c r="X131" s="1206"/>
      <c r="Y131" s="1206"/>
      <c r="Z131" s="1207"/>
      <c r="AA131" s="1099">
        <v>3383740</v>
      </c>
      <c r="AB131" s="1078"/>
      <c r="AC131" s="1078"/>
      <c r="AD131" s="1078"/>
      <c r="AE131" s="1079"/>
      <c r="AF131" s="1077">
        <v>3389902</v>
      </c>
      <c r="AG131" s="1078"/>
      <c r="AH131" s="1078"/>
      <c r="AI131" s="1078"/>
      <c r="AJ131" s="1079"/>
      <c r="AK131" s="1077">
        <v>3435430</v>
      </c>
      <c r="AL131" s="1078"/>
      <c r="AM131" s="1078"/>
      <c r="AN131" s="1078"/>
      <c r="AO131" s="1079"/>
      <c r="AP131" s="1208"/>
      <c r="AQ131" s="1209"/>
      <c r="AR131" s="1209"/>
      <c r="AS131" s="1209"/>
      <c r="AT131" s="1210"/>
      <c r="AU131" s="285"/>
      <c r="AV131" s="285"/>
      <c r="AW131" s="285"/>
      <c r="AX131" s="1180" t="s">
        <v>493</v>
      </c>
      <c r="AY131" s="1131"/>
      <c r="AZ131" s="1131"/>
      <c r="BA131" s="1131"/>
      <c r="BB131" s="1131"/>
      <c r="BC131" s="1131"/>
      <c r="BD131" s="1131"/>
      <c r="BE131" s="1132"/>
      <c r="BF131" s="1181" t="s">
        <v>128</v>
      </c>
      <c r="BG131" s="1182"/>
      <c r="BH131" s="1182"/>
      <c r="BI131" s="1182"/>
      <c r="BJ131" s="1182"/>
      <c r="BK131" s="1182"/>
      <c r="BL131" s="1183"/>
      <c r="BM131" s="1181">
        <v>350</v>
      </c>
      <c r="BN131" s="1182"/>
      <c r="BO131" s="1182"/>
      <c r="BP131" s="1182"/>
      <c r="BQ131" s="1182"/>
      <c r="BR131" s="1182"/>
      <c r="BS131" s="1183"/>
      <c r="BT131" s="1184"/>
      <c r="BU131" s="1185"/>
      <c r="BV131" s="1185"/>
      <c r="BW131" s="1185"/>
      <c r="BX131" s="1185"/>
      <c r="BY131" s="1185"/>
      <c r="BZ131" s="1186"/>
      <c r="CA131" s="286"/>
      <c r="CB131" s="286"/>
      <c r="CC131" s="286"/>
      <c r="CD131" s="286"/>
      <c r="CE131" s="286"/>
      <c r="CF131" s="286"/>
      <c r="CG131" s="286"/>
      <c r="CH131" s="286"/>
      <c r="CI131" s="286"/>
      <c r="CJ131" s="286"/>
      <c r="CK131" s="286"/>
      <c r="CL131" s="286"/>
      <c r="CM131" s="286"/>
      <c r="CN131" s="286"/>
      <c r="CO131" s="286"/>
      <c r="CP131" s="286"/>
      <c r="CQ131" s="286"/>
      <c r="CR131" s="286"/>
      <c r="CS131" s="286"/>
      <c r="CT131" s="286"/>
      <c r="CU131" s="286"/>
      <c r="CV131" s="286"/>
      <c r="CW131" s="286"/>
      <c r="CX131" s="286"/>
      <c r="CY131" s="286"/>
      <c r="CZ131" s="286"/>
      <c r="DA131" s="286"/>
      <c r="DB131" s="286"/>
      <c r="DC131" s="286"/>
      <c r="DD131" s="286"/>
      <c r="DE131" s="286"/>
      <c r="DF131" s="286"/>
      <c r="DG131" s="286"/>
      <c r="DH131" s="286"/>
      <c r="DI131" s="286"/>
      <c r="DJ131" s="286"/>
      <c r="DK131" s="286"/>
      <c r="DL131" s="286"/>
      <c r="DM131" s="286"/>
      <c r="DN131" s="286"/>
      <c r="DO131" s="286"/>
      <c r="DP131" s="254"/>
      <c r="DQ131" s="254"/>
      <c r="DR131" s="254"/>
      <c r="DS131" s="254"/>
      <c r="DT131" s="254"/>
      <c r="DU131" s="254"/>
      <c r="DV131" s="254"/>
      <c r="DW131" s="254"/>
      <c r="DX131" s="254"/>
      <c r="DY131" s="254"/>
      <c r="DZ131" s="258"/>
    </row>
    <row r="132" spans="1:131" s="247" customFormat="1" ht="26.25" customHeight="1" x14ac:dyDescent="0.2">
      <c r="A132" s="1187" t="s">
        <v>494</v>
      </c>
      <c r="B132" s="1188"/>
      <c r="C132" s="1188"/>
      <c r="D132" s="1188"/>
      <c r="E132" s="1188"/>
      <c r="F132" s="1188"/>
      <c r="G132" s="1188"/>
      <c r="H132" s="1188"/>
      <c r="I132" s="1188"/>
      <c r="J132" s="1188"/>
      <c r="K132" s="1188"/>
      <c r="L132" s="1188"/>
      <c r="M132" s="1188"/>
      <c r="N132" s="1188"/>
      <c r="O132" s="1188"/>
      <c r="P132" s="1188"/>
      <c r="Q132" s="1188"/>
      <c r="R132" s="1188"/>
      <c r="S132" s="1188"/>
      <c r="T132" s="1188"/>
      <c r="U132" s="1188"/>
      <c r="V132" s="1191" t="s">
        <v>495</v>
      </c>
      <c r="W132" s="1191"/>
      <c r="X132" s="1191"/>
      <c r="Y132" s="1191"/>
      <c r="Z132" s="1192"/>
      <c r="AA132" s="1193">
        <v>-0.80549923999999995</v>
      </c>
      <c r="AB132" s="1194"/>
      <c r="AC132" s="1194"/>
      <c r="AD132" s="1194"/>
      <c r="AE132" s="1195"/>
      <c r="AF132" s="1196">
        <v>-2.9945113459999999</v>
      </c>
      <c r="AG132" s="1194"/>
      <c r="AH132" s="1194"/>
      <c r="AI132" s="1194"/>
      <c r="AJ132" s="1195"/>
      <c r="AK132" s="1196">
        <v>-3.14720428</v>
      </c>
      <c r="AL132" s="1194"/>
      <c r="AM132" s="1194"/>
      <c r="AN132" s="1194"/>
      <c r="AO132" s="1195"/>
      <c r="AP132" s="1093"/>
      <c r="AQ132" s="1094"/>
      <c r="AR132" s="1094"/>
      <c r="AS132" s="1094"/>
      <c r="AT132" s="1197"/>
      <c r="AU132" s="287"/>
      <c r="AV132" s="288"/>
      <c r="AW132" s="288"/>
      <c r="AX132" s="254"/>
      <c r="AY132" s="254"/>
      <c r="AZ132" s="254"/>
      <c r="BA132" s="254"/>
      <c r="BB132" s="254"/>
      <c r="BC132" s="254"/>
      <c r="BD132" s="254"/>
      <c r="BE132" s="254"/>
      <c r="BF132" s="254"/>
      <c r="BG132" s="254"/>
      <c r="BH132" s="254"/>
      <c r="BI132" s="254"/>
      <c r="BJ132" s="254"/>
      <c r="BK132" s="254"/>
      <c r="BL132" s="254"/>
      <c r="BM132" s="254"/>
      <c r="BN132" s="254"/>
      <c r="BO132" s="254"/>
      <c r="BP132" s="254"/>
      <c r="BQ132" s="254"/>
      <c r="BR132" s="254"/>
      <c r="BS132" s="255"/>
      <c r="BT132" s="254"/>
      <c r="BU132" s="254"/>
      <c r="BV132" s="254"/>
      <c r="BW132" s="254"/>
      <c r="BX132" s="254"/>
      <c r="BY132" s="254"/>
      <c r="BZ132" s="254"/>
      <c r="CA132" s="286"/>
      <c r="CB132" s="286"/>
      <c r="CC132" s="286"/>
      <c r="CD132" s="286"/>
      <c r="CE132" s="286"/>
      <c r="CF132" s="286"/>
      <c r="CG132" s="286"/>
      <c r="CH132" s="286"/>
      <c r="CI132" s="286"/>
      <c r="CJ132" s="286"/>
      <c r="CK132" s="286"/>
      <c r="CL132" s="286"/>
      <c r="CM132" s="286"/>
      <c r="CN132" s="286"/>
      <c r="CO132" s="286"/>
      <c r="CP132" s="286"/>
      <c r="CQ132" s="286"/>
      <c r="CR132" s="286"/>
      <c r="CS132" s="286"/>
      <c r="CT132" s="286"/>
      <c r="CU132" s="286"/>
      <c r="CV132" s="286"/>
      <c r="CW132" s="286"/>
      <c r="CX132" s="286"/>
      <c r="CY132" s="286"/>
      <c r="CZ132" s="286"/>
      <c r="DA132" s="286"/>
      <c r="DB132" s="286"/>
      <c r="DC132" s="286"/>
      <c r="DD132" s="286"/>
      <c r="DE132" s="286"/>
      <c r="DF132" s="286"/>
      <c r="DG132" s="286"/>
      <c r="DH132" s="286"/>
      <c r="DI132" s="286"/>
      <c r="DJ132" s="286"/>
      <c r="DK132" s="286"/>
      <c r="DL132" s="286"/>
      <c r="DM132" s="286"/>
      <c r="DN132" s="286"/>
      <c r="DO132" s="286"/>
      <c r="DP132" s="258"/>
      <c r="DQ132" s="258"/>
      <c r="DR132" s="258"/>
      <c r="DS132" s="258"/>
      <c r="DT132" s="258"/>
      <c r="DU132" s="258"/>
      <c r="DV132" s="258"/>
      <c r="DW132" s="258"/>
      <c r="DX132" s="258"/>
      <c r="DY132" s="258"/>
      <c r="DZ132" s="258"/>
    </row>
    <row r="133" spans="1:131" s="247" customFormat="1" ht="26.25" customHeight="1" thickBot="1" x14ac:dyDescent="0.25">
      <c r="A133" s="1189"/>
      <c r="B133" s="1190"/>
      <c r="C133" s="1190"/>
      <c r="D133" s="1190"/>
      <c r="E133" s="1190"/>
      <c r="F133" s="1190"/>
      <c r="G133" s="1190"/>
      <c r="H133" s="1190"/>
      <c r="I133" s="1190"/>
      <c r="J133" s="1190"/>
      <c r="K133" s="1190"/>
      <c r="L133" s="1190"/>
      <c r="M133" s="1190"/>
      <c r="N133" s="1190"/>
      <c r="O133" s="1190"/>
      <c r="P133" s="1190"/>
      <c r="Q133" s="1190"/>
      <c r="R133" s="1190"/>
      <c r="S133" s="1190"/>
      <c r="T133" s="1190"/>
      <c r="U133" s="1190"/>
      <c r="V133" s="1174" t="s">
        <v>496</v>
      </c>
      <c r="W133" s="1174"/>
      <c r="X133" s="1174"/>
      <c r="Y133" s="1174"/>
      <c r="Z133" s="1175"/>
      <c r="AA133" s="1176">
        <v>-0.5</v>
      </c>
      <c r="AB133" s="1177"/>
      <c r="AC133" s="1177"/>
      <c r="AD133" s="1177"/>
      <c r="AE133" s="1178"/>
      <c r="AF133" s="1176">
        <v>-1.4</v>
      </c>
      <c r="AG133" s="1177"/>
      <c r="AH133" s="1177"/>
      <c r="AI133" s="1177"/>
      <c r="AJ133" s="1178"/>
      <c r="AK133" s="1176">
        <v>-2.2999999999999998</v>
      </c>
      <c r="AL133" s="1177"/>
      <c r="AM133" s="1177"/>
      <c r="AN133" s="1177"/>
      <c r="AO133" s="1178"/>
      <c r="AP133" s="1123"/>
      <c r="AQ133" s="1124"/>
      <c r="AR133" s="1124"/>
      <c r="AS133" s="1124"/>
      <c r="AT133" s="1179"/>
      <c r="AU133" s="288"/>
      <c r="AV133" s="288"/>
      <c r="AW133" s="288"/>
      <c r="AX133" s="288"/>
      <c r="AY133" s="288"/>
      <c r="AZ133" s="288"/>
      <c r="BA133" s="288"/>
      <c r="BB133" s="288"/>
      <c r="BC133" s="288"/>
      <c r="BD133" s="288"/>
      <c r="BE133" s="288"/>
      <c r="BF133" s="288"/>
      <c r="BG133" s="288"/>
      <c r="BH133" s="288"/>
      <c r="BI133" s="288"/>
      <c r="BJ133" s="288"/>
      <c r="BK133" s="288"/>
      <c r="BL133" s="288"/>
      <c r="BM133" s="288"/>
      <c r="BN133" s="286"/>
      <c r="BO133" s="286"/>
      <c r="BP133" s="286"/>
      <c r="BQ133" s="286"/>
      <c r="BR133" s="286"/>
      <c r="BS133" s="286"/>
      <c r="BT133" s="286"/>
      <c r="BU133" s="286"/>
      <c r="BV133" s="286"/>
      <c r="BW133" s="286"/>
      <c r="BX133" s="286"/>
      <c r="BY133" s="286"/>
      <c r="BZ133" s="286"/>
      <c r="CA133" s="286"/>
      <c r="CB133" s="286"/>
      <c r="CC133" s="286"/>
      <c r="CD133" s="286"/>
      <c r="CE133" s="286"/>
      <c r="CF133" s="286"/>
      <c r="CG133" s="286"/>
      <c r="CH133" s="286"/>
      <c r="CI133" s="286"/>
      <c r="CJ133" s="286"/>
      <c r="CK133" s="286"/>
      <c r="CL133" s="286"/>
      <c r="CM133" s="286"/>
      <c r="CN133" s="286"/>
      <c r="CO133" s="286"/>
      <c r="CP133" s="286"/>
      <c r="CQ133" s="286"/>
      <c r="CR133" s="286"/>
      <c r="CS133" s="286"/>
      <c r="CT133" s="286"/>
      <c r="CU133" s="286"/>
      <c r="CV133" s="286"/>
      <c r="CW133" s="286"/>
      <c r="CX133" s="286"/>
      <c r="CY133" s="286"/>
      <c r="CZ133" s="286"/>
      <c r="DA133" s="286"/>
      <c r="DB133" s="286"/>
      <c r="DC133" s="286"/>
      <c r="DD133" s="286"/>
      <c r="DE133" s="286"/>
      <c r="DF133" s="286"/>
      <c r="DG133" s="286"/>
      <c r="DH133" s="286"/>
      <c r="DI133" s="286"/>
      <c r="DJ133" s="286"/>
      <c r="DK133" s="286"/>
      <c r="DL133" s="286"/>
      <c r="DM133" s="286"/>
      <c r="DN133" s="286"/>
      <c r="DO133" s="286"/>
      <c r="DP133" s="258"/>
      <c r="DQ133" s="258"/>
      <c r="DR133" s="258"/>
      <c r="DS133" s="258"/>
      <c r="DT133" s="258"/>
      <c r="DU133" s="258"/>
      <c r="DV133" s="258"/>
      <c r="DW133" s="258"/>
      <c r="DX133" s="258"/>
      <c r="DY133" s="258"/>
      <c r="DZ133" s="258"/>
    </row>
    <row r="134" spans="1:131" s="248" customFormat="1" ht="11.25" customHeight="1" x14ac:dyDescent="0.2">
      <c r="A134" s="289"/>
      <c r="B134" s="289"/>
      <c r="C134" s="289"/>
      <c r="D134" s="289"/>
      <c r="E134" s="289"/>
      <c r="F134" s="289"/>
      <c r="G134" s="289"/>
      <c r="H134" s="289"/>
      <c r="I134" s="289"/>
      <c r="J134" s="289"/>
      <c r="K134" s="289"/>
      <c r="L134" s="289"/>
      <c r="M134" s="289"/>
      <c r="N134" s="289"/>
      <c r="O134" s="289"/>
      <c r="P134" s="289"/>
      <c r="Q134" s="289"/>
      <c r="R134" s="289"/>
      <c r="S134" s="289"/>
      <c r="T134" s="289"/>
      <c r="U134" s="289"/>
      <c r="V134" s="289"/>
      <c r="W134" s="289"/>
      <c r="X134" s="289"/>
      <c r="Y134" s="289"/>
      <c r="Z134" s="289"/>
      <c r="AA134" s="289"/>
      <c r="AB134" s="289"/>
      <c r="AC134" s="289"/>
      <c r="AD134" s="289"/>
      <c r="AE134" s="289"/>
      <c r="AF134" s="289"/>
      <c r="AG134" s="289"/>
      <c r="AH134" s="289"/>
      <c r="AI134" s="289"/>
      <c r="AJ134" s="289"/>
      <c r="AK134" s="289"/>
      <c r="AL134" s="289"/>
      <c r="AM134" s="289"/>
      <c r="AN134" s="289"/>
      <c r="AO134" s="289"/>
      <c r="AP134" s="289"/>
      <c r="AQ134" s="289"/>
      <c r="AR134" s="289"/>
      <c r="AS134" s="289"/>
      <c r="AT134" s="289"/>
      <c r="AU134" s="288"/>
      <c r="AV134" s="288"/>
      <c r="AW134" s="288"/>
      <c r="AX134" s="288"/>
      <c r="AY134" s="288"/>
      <c r="AZ134" s="288"/>
      <c r="BA134" s="288"/>
      <c r="BB134" s="288"/>
      <c r="BC134" s="288"/>
      <c r="BD134" s="288"/>
      <c r="BE134" s="288"/>
      <c r="BF134" s="288"/>
      <c r="BG134" s="288"/>
      <c r="BH134" s="288"/>
      <c r="BI134" s="288"/>
      <c r="BJ134" s="288"/>
      <c r="BK134" s="288"/>
      <c r="BL134" s="288"/>
      <c r="BM134" s="288"/>
      <c r="BN134" s="286"/>
      <c r="BO134" s="286"/>
      <c r="BP134" s="286"/>
      <c r="BQ134" s="286"/>
      <c r="BR134" s="286"/>
      <c r="BS134" s="286"/>
      <c r="BT134" s="286"/>
      <c r="BU134" s="286"/>
      <c r="BV134" s="286"/>
      <c r="BW134" s="286"/>
      <c r="BX134" s="286"/>
      <c r="BY134" s="286"/>
      <c r="BZ134" s="286"/>
      <c r="CA134" s="286"/>
      <c r="CB134" s="286"/>
      <c r="CC134" s="286"/>
      <c r="CD134" s="286"/>
      <c r="CE134" s="286"/>
      <c r="CF134" s="286"/>
      <c r="CG134" s="286"/>
      <c r="CH134" s="286"/>
      <c r="CI134" s="286"/>
      <c r="CJ134" s="286"/>
      <c r="CK134" s="286"/>
      <c r="CL134" s="286"/>
      <c r="CM134" s="286"/>
      <c r="CN134" s="286"/>
      <c r="CO134" s="286"/>
      <c r="CP134" s="286"/>
      <c r="CQ134" s="286"/>
      <c r="CR134" s="286"/>
      <c r="CS134" s="286"/>
      <c r="CT134" s="286"/>
      <c r="CU134" s="286"/>
      <c r="CV134" s="286"/>
      <c r="CW134" s="286"/>
      <c r="CX134" s="286"/>
      <c r="CY134" s="286"/>
      <c r="CZ134" s="286"/>
      <c r="DA134" s="286"/>
      <c r="DB134" s="286"/>
      <c r="DC134" s="286"/>
      <c r="DD134" s="286"/>
      <c r="DE134" s="286"/>
      <c r="DF134" s="286"/>
      <c r="DG134" s="286"/>
      <c r="DH134" s="286"/>
      <c r="DI134" s="286"/>
      <c r="DJ134" s="286"/>
      <c r="DK134" s="286"/>
      <c r="DL134" s="286"/>
      <c r="DM134" s="286"/>
      <c r="DN134" s="286"/>
      <c r="DO134" s="286"/>
      <c r="DP134" s="258"/>
      <c r="DQ134" s="258"/>
      <c r="DR134" s="258"/>
      <c r="DS134" s="258"/>
      <c r="DT134" s="258"/>
      <c r="DU134" s="258"/>
      <c r="DV134" s="258"/>
      <c r="DW134" s="258"/>
      <c r="DX134" s="258"/>
      <c r="DY134" s="258"/>
      <c r="DZ134" s="258"/>
      <c r="EA134" s="247"/>
    </row>
    <row r="135" spans="1:131" ht="14" hidden="1" x14ac:dyDescent="0.2">
      <c r="AU135" s="289"/>
      <c r="AV135" s="289"/>
      <c r="AW135" s="289"/>
      <c r="AX135" s="289"/>
      <c r="AY135" s="289"/>
      <c r="AZ135" s="289"/>
      <c r="BA135" s="289"/>
      <c r="BB135" s="289"/>
      <c r="BC135" s="289"/>
      <c r="BD135" s="289"/>
      <c r="BE135" s="289"/>
      <c r="BF135" s="289"/>
      <c r="BG135" s="289"/>
      <c r="BH135" s="289"/>
      <c r="BI135" s="289"/>
      <c r="BJ135" s="289"/>
      <c r="BK135" s="289"/>
      <c r="BL135" s="289"/>
      <c r="BM135" s="289"/>
      <c r="BN135" s="289"/>
      <c r="BO135" s="289"/>
      <c r="BP135" s="289"/>
      <c r="BQ135" s="289"/>
      <c r="BR135" s="289"/>
      <c r="BS135" s="289"/>
      <c r="BT135" s="289"/>
      <c r="BU135" s="289"/>
      <c r="BV135" s="289"/>
      <c r="BW135" s="289"/>
      <c r="BX135" s="289"/>
      <c r="BY135" s="289"/>
      <c r="BZ135" s="289"/>
      <c r="CA135" s="289"/>
      <c r="CB135" s="289"/>
      <c r="CC135" s="289"/>
      <c r="CD135" s="289"/>
      <c r="CE135" s="289"/>
      <c r="CF135" s="289"/>
      <c r="CG135" s="289"/>
      <c r="CH135" s="289"/>
      <c r="CI135" s="289"/>
      <c r="CJ135" s="289"/>
      <c r="CK135" s="289"/>
      <c r="CL135" s="289"/>
      <c r="CM135" s="289"/>
      <c r="CN135" s="289"/>
      <c r="CO135" s="289"/>
      <c r="CP135" s="289"/>
      <c r="CQ135" s="289"/>
      <c r="CR135" s="289"/>
      <c r="CS135" s="289"/>
      <c r="CT135" s="289"/>
      <c r="CU135" s="289"/>
      <c r="CV135" s="289"/>
      <c r="CW135" s="289"/>
      <c r="CX135" s="289"/>
      <c r="CY135" s="289"/>
      <c r="CZ135" s="289"/>
      <c r="DA135" s="289"/>
      <c r="DB135" s="289"/>
      <c r="DC135" s="289"/>
      <c r="DD135" s="289"/>
      <c r="DE135" s="289"/>
      <c r="DF135" s="289"/>
      <c r="DG135" s="289"/>
      <c r="DH135" s="289"/>
      <c r="DI135" s="289"/>
      <c r="DJ135" s="289"/>
      <c r="DK135" s="289"/>
      <c r="DL135" s="289"/>
      <c r="DM135" s="289"/>
      <c r="DN135" s="289"/>
      <c r="DO135" s="289"/>
      <c r="DP135" s="289"/>
      <c r="DQ135" s="289"/>
      <c r="DR135" s="289"/>
      <c r="DS135" s="289"/>
      <c r="DT135" s="289"/>
      <c r="DU135" s="289"/>
      <c r="DV135" s="289"/>
      <c r="DW135" s="289"/>
      <c r="DX135" s="289"/>
      <c r="DY135" s="289"/>
      <c r="DZ135" s="289"/>
    </row>
    <row r="136" spans="1:131" hidden="1" x14ac:dyDescent="0.2"/>
  </sheetData>
  <sheetProtection algorithmName="SHA-512" hashValue="XUoVtu0N62IN8KYQMiGDE+Nh12ZwAugk1gQ8HcaFkRUYpjc390yQ4LuVnMrJr0lmYEgCSVC1qX3klGGWc8I5YA==" saltValue="DjdzFol276uVbrx2l2Bc7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265625" style="292" customWidth="1"/>
    <col min="121" max="121" width="0" style="291" hidden="1" customWidth="1"/>
    <col min="122" max="16384" width="9" style="291" hidden="1"/>
  </cols>
  <sheetData>
    <row r="1" spans="1:120" ht="13"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91"/>
    </row>
    <row r="17" spans="119:120" ht="13" x14ac:dyDescent="0.2">
      <c r="DP17" s="291"/>
    </row>
    <row r="18" spans="119:120" ht="13" x14ac:dyDescent="0.2"/>
    <row r="19" spans="119:120" ht="13" x14ac:dyDescent="0.2"/>
    <row r="20" spans="119:120" ht="13" x14ac:dyDescent="0.2">
      <c r="DO20" s="291"/>
      <c r="DP20" s="291"/>
    </row>
    <row r="21" spans="119:120" ht="13" x14ac:dyDescent="0.2">
      <c r="DP21" s="291"/>
    </row>
    <row r="22" spans="119:120" ht="13" x14ac:dyDescent="0.2"/>
    <row r="23" spans="119:120" ht="13" x14ac:dyDescent="0.2">
      <c r="DO23" s="291"/>
      <c r="DP23" s="291"/>
    </row>
    <row r="24" spans="119:120" ht="13" x14ac:dyDescent="0.2">
      <c r="DP24" s="291"/>
    </row>
    <row r="25" spans="119:120" ht="13" x14ac:dyDescent="0.2">
      <c r="DP25" s="291"/>
    </row>
    <row r="26" spans="119:120" ht="13" x14ac:dyDescent="0.2">
      <c r="DO26" s="291"/>
      <c r="DP26" s="291"/>
    </row>
    <row r="27" spans="119:120" ht="13" x14ac:dyDescent="0.2"/>
    <row r="28" spans="119:120" ht="13" x14ac:dyDescent="0.2">
      <c r="DO28" s="291"/>
      <c r="DP28" s="291"/>
    </row>
    <row r="29" spans="119:120" ht="13" x14ac:dyDescent="0.2">
      <c r="DP29" s="291"/>
    </row>
    <row r="30" spans="119:120" ht="13" x14ac:dyDescent="0.2"/>
    <row r="31" spans="119:120" ht="13" x14ac:dyDescent="0.2">
      <c r="DO31" s="291"/>
      <c r="DP31" s="291"/>
    </row>
    <row r="32" spans="119:120" ht="13" x14ac:dyDescent="0.2"/>
    <row r="33" spans="98:120" ht="13" x14ac:dyDescent="0.2">
      <c r="DO33" s="291"/>
      <c r="DP33" s="291"/>
    </row>
    <row r="34" spans="98:120" ht="13" x14ac:dyDescent="0.2">
      <c r="DM34" s="291"/>
    </row>
    <row r="35" spans="98:120" ht="13" x14ac:dyDescent="0.2">
      <c r="CT35" s="291"/>
      <c r="CU35" s="291"/>
      <c r="CV35" s="291"/>
      <c r="CY35" s="291"/>
      <c r="CZ35" s="291"/>
      <c r="DA35" s="291"/>
      <c r="DD35" s="291"/>
      <c r="DE35" s="291"/>
      <c r="DF35" s="291"/>
      <c r="DI35" s="291"/>
      <c r="DJ35" s="291"/>
      <c r="DK35" s="291"/>
      <c r="DM35" s="291"/>
      <c r="DN35" s="291"/>
      <c r="DO35" s="291"/>
      <c r="DP35" s="291"/>
    </row>
    <row r="36" spans="98:120" ht="13" x14ac:dyDescent="0.2"/>
    <row r="37" spans="98:120" ht="13" x14ac:dyDescent="0.2">
      <c r="CW37" s="291"/>
      <c r="DB37" s="291"/>
      <c r="DG37" s="291"/>
      <c r="DL37" s="291"/>
      <c r="DP37" s="291"/>
    </row>
    <row r="38" spans="98:120" ht="13" x14ac:dyDescent="0.2">
      <c r="CT38" s="291"/>
      <c r="CU38" s="291"/>
      <c r="CV38" s="291"/>
      <c r="CW38" s="291"/>
      <c r="CY38" s="291"/>
      <c r="CZ38" s="291"/>
      <c r="DA38" s="291"/>
      <c r="DB38" s="291"/>
      <c r="DD38" s="291"/>
      <c r="DE38" s="291"/>
      <c r="DF38" s="291"/>
      <c r="DG38" s="291"/>
      <c r="DI38" s="291"/>
      <c r="DJ38" s="291"/>
      <c r="DK38" s="291"/>
      <c r="DL38" s="291"/>
      <c r="DN38" s="291"/>
      <c r="DO38" s="291"/>
      <c r="DP38" s="291"/>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91"/>
      <c r="DO49" s="291"/>
      <c r="DP49" s="291"/>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91"/>
      <c r="CS63" s="291"/>
      <c r="CX63" s="291"/>
      <c r="DC63" s="291"/>
      <c r="DH63" s="291"/>
    </row>
    <row r="64" spans="22:120" ht="13" x14ac:dyDescent="0.2">
      <c r="V64" s="291"/>
    </row>
    <row r="65" spans="15:120" ht="13" x14ac:dyDescent="0.2">
      <c r="X65" s="291"/>
      <c r="Z65" s="291"/>
      <c r="AA65" s="291"/>
      <c r="AB65" s="291"/>
      <c r="AC65" s="291"/>
      <c r="AD65" s="291"/>
      <c r="AE65" s="291"/>
      <c r="AF65" s="291"/>
      <c r="AG65" s="291"/>
      <c r="AH65" s="291"/>
      <c r="AI65" s="291"/>
      <c r="AJ65" s="291"/>
      <c r="AK65" s="291"/>
      <c r="AL65" s="291"/>
      <c r="AM65" s="291"/>
      <c r="AN65" s="291"/>
      <c r="AO65" s="291"/>
      <c r="AP65" s="291"/>
      <c r="AQ65" s="291"/>
      <c r="AR65" s="291"/>
      <c r="AS65" s="291"/>
      <c r="AT65" s="291"/>
      <c r="AU65" s="291"/>
      <c r="AV65" s="291"/>
      <c r="AW65" s="291"/>
      <c r="AX65" s="291"/>
      <c r="AY65" s="291"/>
      <c r="AZ65" s="291"/>
      <c r="BA65" s="291"/>
      <c r="BB65" s="291"/>
      <c r="BC65" s="291"/>
      <c r="BD65" s="291"/>
      <c r="BE65" s="291"/>
      <c r="BF65" s="291"/>
      <c r="BG65" s="291"/>
      <c r="BH65" s="291"/>
      <c r="BI65" s="291"/>
      <c r="BJ65" s="291"/>
      <c r="BK65" s="291"/>
      <c r="BL65" s="291"/>
      <c r="BM65" s="291"/>
      <c r="BN65" s="291"/>
      <c r="BO65" s="291"/>
      <c r="BP65" s="291"/>
      <c r="BQ65" s="291"/>
      <c r="BR65" s="291"/>
      <c r="BS65" s="291"/>
      <c r="BT65" s="291"/>
      <c r="BU65" s="291"/>
      <c r="BV65" s="291"/>
      <c r="BW65" s="291"/>
      <c r="BX65" s="291"/>
      <c r="BY65" s="291"/>
      <c r="BZ65" s="291"/>
      <c r="CA65" s="291"/>
      <c r="CB65" s="291"/>
      <c r="CC65" s="291"/>
      <c r="CD65" s="291"/>
      <c r="CE65" s="291"/>
      <c r="CF65" s="291"/>
      <c r="CG65" s="291"/>
      <c r="CH65" s="291"/>
      <c r="CI65" s="291"/>
      <c r="CJ65" s="291"/>
      <c r="CK65" s="291"/>
      <c r="CL65" s="291"/>
      <c r="CM65" s="291"/>
      <c r="CN65" s="291"/>
      <c r="CO65" s="291"/>
      <c r="CP65" s="291"/>
      <c r="CQ65" s="291"/>
      <c r="CR65" s="291"/>
      <c r="CU65" s="291"/>
      <c r="CZ65" s="291"/>
      <c r="DE65" s="291"/>
      <c r="DJ65" s="291"/>
    </row>
    <row r="66" spans="15:120" ht="13" x14ac:dyDescent="0.2">
      <c r="Q66" s="291"/>
      <c r="S66" s="291"/>
      <c r="U66" s="291"/>
      <c r="DM66" s="291"/>
    </row>
    <row r="67" spans="15:120" ht="13" x14ac:dyDescent="0.2">
      <c r="O67" s="291"/>
      <c r="P67" s="291"/>
      <c r="R67" s="291"/>
      <c r="T67" s="291"/>
      <c r="Y67" s="291"/>
      <c r="CT67" s="291"/>
      <c r="CV67" s="291"/>
      <c r="CW67" s="291"/>
      <c r="CY67" s="291"/>
      <c r="DA67" s="291"/>
      <c r="DB67" s="291"/>
      <c r="DD67" s="291"/>
      <c r="DF67" s="291"/>
      <c r="DG67" s="291"/>
      <c r="DI67" s="291"/>
      <c r="DK67" s="291"/>
      <c r="DL67" s="291"/>
      <c r="DN67" s="291"/>
      <c r="DO67" s="291"/>
      <c r="DP67" s="291"/>
    </row>
    <row r="68" spans="15:120" ht="13" x14ac:dyDescent="0.2"/>
    <row r="69" spans="15:120" ht="13" x14ac:dyDescent="0.2"/>
    <row r="70" spans="15:120" ht="13" x14ac:dyDescent="0.2"/>
    <row r="71" spans="15:120" ht="13" x14ac:dyDescent="0.2"/>
    <row r="72" spans="15:120" ht="13" x14ac:dyDescent="0.2">
      <c r="DP72" s="291"/>
    </row>
    <row r="73" spans="15:120" ht="13" x14ac:dyDescent="0.2">
      <c r="DP73" s="291"/>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91"/>
      <c r="CX96" s="291"/>
      <c r="DC96" s="291"/>
      <c r="DH96" s="291"/>
    </row>
    <row r="97" spans="24:120" ht="13" x14ac:dyDescent="0.2">
      <c r="CS97" s="291"/>
      <c r="CX97" s="291"/>
      <c r="DC97" s="291"/>
      <c r="DH97" s="291"/>
      <c r="DP97" s="292" t="s">
        <v>497</v>
      </c>
    </row>
    <row r="98" spans="24:120" ht="13" hidden="1" x14ac:dyDescent="0.2">
      <c r="CS98" s="291"/>
      <c r="CX98" s="291"/>
      <c r="DC98" s="291"/>
      <c r="DH98" s="291"/>
    </row>
    <row r="99" spans="24:120" ht="13" hidden="1" x14ac:dyDescent="0.2">
      <c r="CS99" s="291"/>
      <c r="CX99" s="291"/>
      <c r="DC99" s="291"/>
      <c r="DH99" s="291"/>
    </row>
    <row r="101" spans="24:120" ht="12" hidden="1" customHeight="1" x14ac:dyDescent="0.2">
      <c r="X101" s="291"/>
      <c r="Y101" s="291"/>
      <c r="Z101" s="291"/>
      <c r="AA101" s="291"/>
      <c r="AB101" s="291"/>
      <c r="AC101" s="291"/>
      <c r="AD101" s="291"/>
      <c r="AE101" s="291"/>
      <c r="AF101" s="291"/>
      <c r="AG101" s="291"/>
      <c r="AH101" s="291"/>
      <c r="AI101" s="291"/>
      <c r="AJ101" s="291"/>
      <c r="AK101" s="291"/>
      <c r="AL101" s="291"/>
      <c r="AM101" s="291"/>
      <c r="AN101" s="291"/>
      <c r="AO101" s="291"/>
      <c r="AP101" s="291"/>
      <c r="AQ101" s="291"/>
      <c r="AR101" s="291"/>
      <c r="AS101" s="291"/>
      <c r="AT101" s="291"/>
      <c r="AU101" s="291"/>
      <c r="AV101" s="291"/>
      <c r="AW101" s="291"/>
      <c r="AX101" s="291"/>
      <c r="AY101" s="291"/>
      <c r="AZ101" s="291"/>
      <c r="BA101" s="291"/>
      <c r="BB101" s="291"/>
      <c r="BC101" s="291"/>
      <c r="BD101" s="291"/>
      <c r="BE101" s="291"/>
      <c r="BF101" s="291"/>
      <c r="BG101" s="291"/>
      <c r="BH101" s="291"/>
      <c r="BI101" s="291"/>
      <c r="BJ101" s="291"/>
      <c r="BK101" s="291"/>
      <c r="BL101" s="291"/>
      <c r="BM101" s="291"/>
      <c r="BN101" s="291"/>
      <c r="BO101" s="291"/>
      <c r="BP101" s="291"/>
      <c r="BQ101" s="291"/>
      <c r="BR101" s="291"/>
      <c r="BS101" s="291"/>
      <c r="BT101" s="291"/>
      <c r="BU101" s="291"/>
      <c r="BV101" s="291"/>
      <c r="BW101" s="291"/>
      <c r="BX101" s="291"/>
      <c r="BY101" s="291"/>
      <c r="BZ101" s="291"/>
      <c r="CA101" s="291"/>
      <c r="CB101" s="291"/>
      <c r="CC101" s="291"/>
      <c r="CD101" s="291"/>
      <c r="CE101" s="291"/>
      <c r="CF101" s="291"/>
      <c r="CG101" s="291"/>
      <c r="CH101" s="291"/>
      <c r="CI101" s="291"/>
      <c r="CJ101" s="291"/>
      <c r="CK101" s="291"/>
      <c r="CL101" s="291"/>
      <c r="CM101" s="291"/>
      <c r="CN101" s="291"/>
      <c r="CO101" s="291"/>
      <c r="CP101" s="291"/>
      <c r="CQ101" s="291"/>
      <c r="CR101" s="291"/>
      <c r="CU101" s="291"/>
      <c r="CZ101" s="291"/>
      <c r="DE101" s="291"/>
      <c r="DJ101" s="291"/>
    </row>
    <row r="102" spans="24:120" ht="1.5" hidden="1" customHeight="1" x14ac:dyDescent="0.2">
      <c r="CU102" s="291"/>
      <c r="CZ102" s="291"/>
      <c r="DE102" s="291"/>
      <c r="DJ102" s="291"/>
      <c r="DM102" s="291"/>
    </row>
    <row r="103" spans="24:120" ht="13" hidden="1" x14ac:dyDescent="0.2">
      <c r="CT103" s="291"/>
      <c r="CV103" s="291"/>
      <c r="CW103" s="291"/>
      <c r="CY103" s="291"/>
      <c r="DA103" s="291"/>
      <c r="DB103" s="291"/>
      <c r="DD103" s="291"/>
      <c r="DF103" s="291"/>
      <c r="DG103" s="291"/>
      <c r="DI103" s="291"/>
      <c r="DK103" s="291"/>
      <c r="DL103" s="291"/>
      <c r="DM103" s="291"/>
      <c r="DN103" s="291"/>
      <c r="DO103" s="291"/>
      <c r="DP103" s="291"/>
    </row>
    <row r="104" spans="24:120" ht="13" hidden="1" x14ac:dyDescent="0.2">
      <c r="CV104" s="291"/>
      <c r="CW104" s="291"/>
      <c r="DA104" s="291"/>
      <c r="DB104" s="291"/>
      <c r="DF104" s="291"/>
      <c r="DG104" s="291"/>
      <c r="DK104" s="291"/>
      <c r="DL104" s="291"/>
      <c r="DN104" s="291"/>
      <c r="DO104" s="291"/>
      <c r="DP104" s="291"/>
    </row>
    <row r="105" spans="24:120" ht="12.75" hidden="1" customHeight="1" x14ac:dyDescent="0.2"/>
  </sheetData>
  <sheetProtection algorithmName="SHA-512" hashValue="FtvloJiDz4KoGyjqMz7H5aaZSvlYjruaxGz3inZdGPT5WbAu+dk2DHnjQnJddaRu+15PG/vgT/B5h2WKq5VeDQ==" saltValue="oyZjYBoq8e+uAT/VO1d9yQ=="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Normal="100" zoomScaleSheetLayoutView="55" workbookViewId="0"/>
  </sheetViews>
  <sheetFormatPr defaultColWidth="0" defaultRowHeight="13.5" customHeight="1" zeroHeight="1" x14ac:dyDescent="0.2"/>
  <cols>
    <col min="1" max="116" width="2.6328125" style="292" customWidth="1"/>
    <col min="117" max="16384" width="9" style="291" hidden="1"/>
  </cols>
  <sheetData>
    <row r="1" spans="2:116" ht="13"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row>
    <row r="2" spans="2:116" ht="13" x14ac:dyDescent="0.2"/>
    <row r="3" spans="2:116" ht="13" x14ac:dyDescent="0.2"/>
    <row r="4" spans="2:116" ht="13" x14ac:dyDescent="0.2">
      <c r="R4" s="291"/>
      <c r="S4" s="291"/>
      <c r="T4" s="291"/>
      <c r="U4" s="291"/>
      <c r="V4" s="291"/>
      <c r="W4" s="291"/>
      <c r="X4" s="291"/>
      <c r="Y4" s="291"/>
      <c r="Z4" s="291"/>
      <c r="AA4" s="291"/>
      <c r="AB4" s="291"/>
      <c r="AC4" s="291"/>
      <c r="AD4" s="291"/>
      <c r="AE4" s="291"/>
      <c r="AF4" s="291"/>
      <c r="AG4" s="291"/>
      <c r="AH4" s="291"/>
      <c r="AI4" s="291"/>
      <c r="AJ4" s="291"/>
      <c r="AK4" s="291"/>
      <c r="AL4" s="291"/>
      <c r="AM4" s="291"/>
      <c r="AN4" s="291"/>
      <c r="AO4" s="291"/>
      <c r="AP4" s="291"/>
      <c r="AQ4" s="291"/>
      <c r="AR4" s="291"/>
      <c r="AS4" s="291"/>
      <c r="AT4" s="291"/>
      <c r="AU4" s="291"/>
      <c r="AV4" s="291"/>
      <c r="AW4" s="291"/>
      <c r="AX4" s="291"/>
      <c r="AY4" s="291"/>
      <c r="AZ4" s="291"/>
      <c r="BA4" s="291"/>
      <c r="BB4" s="291"/>
      <c r="BC4" s="291"/>
      <c r="BD4" s="291"/>
      <c r="BE4" s="291"/>
      <c r="BF4" s="291"/>
      <c r="BG4" s="291"/>
      <c r="BH4" s="291"/>
      <c r="BI4" s="291"/>
      <c r="BJ4" s="291"/>
      <c r="BK4" s="291"/>
      <c r="BL4" s="291"/>
      <c r="BM4" s="291"/>
      <c r="BN4" s="291"/>
      <c r="BO4" s="291"/>
      <c r="BP4" s="291"/>
      <c r="BQ4" s="291"/>
      <c r="BR4" s="291"/>
      <c r="BS4" s="291"/>
      <c r="BT4" s="291"/>
      <c r="BU4" s="291"/>
      <c r="BV4" s="291"/>
      <c r="BW4" s="291"/>
      <c r="BX4" s="291"/>
      <c r="BY4" s="291"/>
      <c r="BZ4" s="291"/>
      <c r="CA4" s="291"/>
      <c r="CB4" s="291"/>
      <c r="CC4" s="291"/>
      <c r="CD4" s="291"/>
      <c r="CE4" s="291"/>
      <c r="CF4" s="291"/>
      <c r="CG4" s="291"/>
      <c r="CH4" s="291"/>
      <c r="CI4" s="291"/>
      <c r="CJ4" s="291"/>
      <c r="CK4" s="291"/>
      <c r="CL4" s="291"/>
      <c r="CM4" s="291"/>
      <c r="CN4" s="291"/>
      <c r="CO4" s="291"/>
      <c r="CP4" s="291"/>
      <c r="CQ4" s="291"/>
      <c r="CR4" s="291"/>
      <c r="CS4" s="291"/>
      <c r="CT4" s="291"/>
      <c r="CU4" s="291"/>
      <c r="CV4" s="291"/>
      <c r="CW4" s="291"/>
      <c r="CX4" s="291"/>
      <c r="CY4" s="291"/>
      <c r="CZ4" s="291"/>
      <c r="DA4" s="291"/>
      <c r="DB4" s="291"/>
      <c r="DC4" s="291"/>
      <c r="DD4" s="291"/>
      <c r="DE4" s="291"/>
      <c r="DF4" s="291"/>
      <c r="DG4" s="291"/>
      <c r="DH4" s="291"/>
      <c r="DI4" s="291"/>
      <c r="DJ4" s="291"/>
      <c r="DK4" s="291"/>
      <c r="DL4" s="291"/>
    </row>
    <row r="5" spans="2:116" ht="13" x14ac:dyDescent="0.2">
      <c r="R5" s="291"/>
      <c r="S5" s="291"/>
      <c r="T5" s="291"/>
      <c r="U5" s="291"/>
      <c r="V5" s="291"/>
      <c r="W5" s="291"/>
      <c r="X5" s="291"/>
      <c r="Y5" s="291"/>
      <c r="Z5" s="291"/>
      <c r="AA5" s="291"/>
      <c r="AB5" s="291"/>
      <c r="AC5" s="291"/>
      <c r="AD5" s="291"/>
      <c r="AE5" s="291"/>
      <c r="AF5" s="291"/>
      <c r="AG5" s="291"/>
      <c r="AH5" s="291"/>
      <c r="AI5" s="291"/>
      <c r="AJ5" s="291"/>
      <c r="AK5" s="291"/>
      <c r="AL5" s="291"/>
      <c r="AM5" s="291"/>
      <c r="AN5" s="291"/>
      <c r="AO5" s="291"/>
      <c r="AP5" s="291"/>
      <c r="AQ5" s="291"/>
      <c r="AR5" s="291"/>
      <c r="AS5" s="291"/>
      <c r="AT5" s="291"/>
      <c r="AU5" s="291"/>
      <c r="AV5" s="291"/>
      <c r="AW5" s="291"/>
      <c r="AX5" s="291"/>
      <c r="AY5" s="291"/>
      <c r="AZ5" s="291"/>
      <c r="BA5" s="291"/>
      <c r="BB5" s="291"/>
      <c r="BC5" s="291"/>
      <c r="BD5" s="291"/>
      <c r="BE5" s="291"/>
      <c r="BF5" s="291"/>
      <c r="BG5" s="291"/>
      <c r="BH5" s="291"/>
      <c r="BI5" s="291"/>
      <c r="BJ5" s="291"/>
      <c r="BK5" s="291"/>
      <c r="BL5" s="291"/>
      <c r="BM5" s="291"/>
      <c r="BN5" s="291"/>
      <c r="BO5" s="291"/>
      <c r="BP5" s="291"/>
      <c r="BQ5" s="291"/>
      <c r="BR5" s="291"/>
      <c r="BS5" s="291"/>
      <c r="BT5" s="291"/>
      <c r="BU5" s="291"/>
      <c r="BV5" s="291"/>
      <c r="BW5" s="291"/>
      <c r="BX5" s="291"/>
      <c r="BY5" s="291"/>
      <c r="BZ5" s="291"/>
      <c r="CA5" s="291"/>
      <c r="CB5" s="291"/>
      <c r="CC5" s="291"/>
      <c r="CD5" s="291"/>
      <c r="CE5" s="291"/>
      <c r="CF5" s="291"/>
      <c r="CG5" s="291"/>
      <c r="CH5" s="291"/>
      <c r="CI5" s="291"/>
      <c r="CJ5" s="291"/>
      <c r="CK5" s="291"/>
      <c r="CL5" s="291"/>
      <c r="CM5" s="291"/>
      <c r="CN5" s="291"/>
      <c r="CO5" s="291"/>
      <c r="CP5" s="291"/>
      <c r="CQ5" s="291"/>
      <c r="CR5" s="291"/>
      <c r="CS5" s="291"/>
      <c r="CT5" s="291"/>
      <c r="CU5" s="291"/>
      <c r="CV5" s="291"/>
      <c r="CW5" s="291"/>
      <c r="CX5" s="291"/>
      <c r="CY5" s="291"/>
      <c r="CZ5" s="291"/>
      <c r="DA5" s="291"/>
      <c r="DB5" s="291"/>
      <c r="DC5" s="291"/>
      <c r="DD5" s="291"/>
      <c r="DE5" s="291"/>
      <c r="DF5" s="291"/>
      <c r="DG5" s="291"/>
      <c r="DH5" s="291"/>
      <c r="DI5" s="291"/>
      <c r="DJ5" s="291"/>
      <c r="DK5" s="291"/>
      <c r="DL5" s="291"/>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91"/>
      <c r="J18" s="291"/>
      <c r="K18" s="291"/>
      <c r="L18" s="291"/>
      <c r="M18" s="291"/>
      <c r="N18" s="291"/>
      <c r="O18" s="291"/>
      <c r="P18" s="291"/>
      <c r="Q18" s="291"/>
      <c r="R18" s="291"/>
      <c r="S18" s="291"/>
      <c r="T18" s="291"/>
      <c r="U18" s="291"/>
      <c r="V18" s="291"/>
      <c r="W18" s="291"/>
      <c r="X18" s="291"/>
      <c r="Y18" s="291"/>
      <c r="Z18" s="291"/>
      <c r="AA18" s="291"/>
      <c r="AB18" s="291"/>
      <c r="AC18" s="291"/>
      <c r="AD18" s="291"/>
      <c r="AE18" s="291"/>
      <c r="AF18" s="291"/>
      <c r="AG18" s="291"/>
      <c r="AH18" s="291"/>
      <c r="AI18" s="291"/>
      <c r="AJ18" s="291"/>
      <c r="AK18" s="291"/>
      <c r="AL18" s="291"/>
      <c r="AM18" s="291"/>
      <c r="AN18" s="291"/>
      <c r="AO18" s="291"/>
      <c r="AP18" s="291"/>
      <c r="AQ18" s="291"/>
      <c r="AR18" s="291"/>
      <c r="AS18" s="291"/>
      <c r="AT18" s="291"/>
      <c r="AU18" s="291"/>
      <c r="AV18" s="291"/>
      <c r="AW18" s="291"/>
      <c r="AX18" s="291"/>
      <c r="AY18" s="291"/>
      <c r="AZ18" s="291"/>
      <c r="BA18" s="291"/>
      <c r="BB18" s="291"/>
      <c r="BC18" s="291"/>
      <c r="BD18" s="291"/>
      <c r="BE18" s="291"/>
      <c r="BF18" s="291"/>
      <c r="BG18" s="291"/>
      <c r="BH18" s="291"/>
      <c r="BI18" s="291"/>
      <c r="BJ18" s="291"/>
      <c r="BK18" s="291"/>
      <c r="BL18" s="291"/>
      <c r="BM18" s="291"/>
      <c r="BN18" s="291"/>
      <c r="BO18" s="291"/>
      <c r="BP18" s="291"/>
      <c r="BQ18" s="291"/>
      <c r="BR18" s="291"/>
      <c r="BS18" s="291"/>
      <c r="BT18" s="291"/>
      <c r="BU18" s="291"/>
      <c r="BV18" s="291"/>
      <c r="BW18" s="291"/>
      <c r="BX18" s="291"/>
      <c r="BY18" s="291"/>
      <c r="BZ18" s="291"/>
      <c r="CA18" s="291"/>
      <c r="CB18" s="291"/>
      <c r="CC18" s="291"/>
      <c r="CD18" s="291"/>
      <c r="CE18" s="291"/>
      <c r="CF18" s="291"/>
      <c r="CG18" s="291"/>
      <c r="CH18" s="291"/>
      <c r="CI18" s="291"/>
      <c r="CJ18" s="291"/>
      <c r="CK18" s="291"/>
      <c r="CL18" s="291"/>
      <c r="CM18" s="291"/>
      <c r="CN18" s="291"/>
      <c r="CO18" s="291"/>
      <c r="CP18" s="291"/>
      <c r="CQ18" s="291"/>
      <c r="CR18" s="291"/>
      <c r="CS18" s="291"/>
      <c r="CT18" s="291"/>
      <c r="CU18" s="291"/>
      <c r="CV18" s="291"/>
      <c r="CW18" s="291"/>
      <c r="CX18" s="291"/>
      <c r="CY18" s="291"/>
      <c r="CZ18" s="291"/>
      <c r="DA18" s="291"/>
      <c r="DB18" s="291"/>
      <c r="DC18" s="291"/>
      <c r="DD18" s="291"/>
      <c r="DE18" s="291"/>
      <c r="DF18" s="291"/>
      <c r="DG18" s="291"/>
      <c r="DH18" s="291"/>
      <c r="DI18" s="291"/>
      <c r="DJ18" s="291"/>
      <c r="DK18" s="291"/>
      <c r="DL18" s="291"/>
    </row>
    <row r="19" spans="9:116" ht="13" x14ac:dyDescent="0.2"/>
    <row r="20" spans="9:116" ht="13" x14ac:dyDescent="0.2"/>
    <row r="21" spans="9:116" ht="13" x14ac:dyDescent="0.2">
      <c r="DL21" s="291"/>
    </row>
    <row r="22" spans="9:116" ht="13" x14ac:dyDescent="0.2">
      <c r="DI22" s="291"/>
      <c r="DJ22" s="291"/>
      <c r="DK22" s="291"/>
      <c r="DL22" s="291"/>
    </row>
    <row r="23" spans="9:116" ht="13" x14ac:dyDescent="0.2">
      <c r="CY23" s="291"/>
      <c r="CZ23" s="291"/>
      <c r="DA23" s="291"/>
      <c r="DB23" s="291"/>
      <c r="DC23" s="291"/>
      <c r="DD23" s="291"/>
      <c r="DE23" s="291"/>
      <c r="DF23" s="291"/>
      <c r="DG23" s="291"/>
      <c r="DH23" s="291"/>
      <c r="DI23" s="291"/>
      <c r="DJ23" s="291"/>
      <c r="DK23" s="291"/>
      <c r="DL23" s="291"/>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91"/>
      <c r="DA35" s="291"/>
      <c r="DB35" s="291"/>
      <c r="DC35" s="291"/>
      <c r="DD35" s="291"/>
      <c r="DE35" s="291"/>
      <c r="DF35" s="291"/>
      <c r="DG35" s="291"/>
      <c r="DH35" s="291"/>
      <c r="DI35" s="291"/>
      <c r="DJ35" s="291"/>
      <c r="DK35" s="291"/>
      <c r="DL35" s="291"/>
    </row>
    <row r="36" spans="15:116" ht="13" x14ac:dyDescent="0.2"/>
    <row r="37" spans="15:116" ht="13" x14ac:dyDescent="0.2">
      <c r="DL37" s="291"/>
    </row>
    <row r="38" spans="15:116" ht="13" x14ac:dyDescent="0.2">
      <c r="DI38" s="291"/>
      <c r="DJ38" s="291"/>
      <c r="DK38" s="291"/>
      <c r="DL38" s="291"/>
    </row>
    <row r="39" spans="15:116" ht="13" x14ac:dyDescent="0.2"/>
    <row r="40" spans="15:116" ht="13" x14ac:dyDescent="0.2"/>
    <row r="41" spans="15:116" ht="13" x14ac:dyDescent="0.2"/>
    <row r="42" spans="15:116" ht="13" x14ac:dyDescent="0.2"/>
    <row r="43" spans="15:116" ht="13" x14ac:dyDescent="0.2">
      <c r="O43" s="291"/>
      <c r="P43" s="291"/>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E43" s="291"/>
      <c r="DF43" s="291"/>
      <c r="DG43" s="291"/>
      <c r="DH43" s="291"/>
      <c r="DI43" s="291"/>
      <c r="DJ43" s="291"/>
      <c r="DK43" s="291"/>
      <c r="DL43" s="291"/>
    </row>
    <row r="44" spans="15:116" ht="13" x14ac:dyDescent="0.2">
      <c r="DL44" s="291"/>
    </row>
    <row r="45" spans="15:116" ht="13" x14ac:dyDescent="0.2"/>
    <row r="46" spans="15:116" ht="13" x14ac:dyDescent="0.2">
      <c r="DA46" s="291"/>
      <c r="DB46" s="291"/>
      <c r="DC46" s="291"/>
      <c r="DD46" s="291"/>
      <c r="DE46" s="291"/>
      <c r="DF46" s="291"/>
      <c r="DG46" s="291"/>
      <c r="DH46" s="291"/>
      <c r="DI46" s="291"/>
      <c r="DJ46" s="291"/>
      <c r="DK46" s="291"/>
      <c r="DL46" s="291"/>
    </row>
    <row r="47" spans="15:116" ht="13" x14ac:dyDescent="0.2"/>
    <row r="48" spans="15:116" ht="13" x14ac:dyDescent="0.2"/>
    <row r="49" spans="104:116" ht="13" x14ac:dyDescent="0.2"/>
    <row r="50" spans="104:116" ht="13" x14ac:dyDescent="0.2">
      <c r="CZ50" s="291"/>
      <c r="DA50" s="291"/>
      <c r="DB50" s="291"/>
      <c r="DC50" s="291"/>
      <c r="DD50" s="291"/>
      <c r="DE50" s="291"/>
      <c r="DF50" s="291"/>
      <c r="DG50" s="291"/>
      <c r="DH50" s="291"/>
      <c r="DI50" s="291"/>
      <c r="DJ50" s="291"/>
      <c r="DK50" s="291"/>
      <c r="DL50" s="291"/>
    </row>
    <row r="51" spans="104:116" ht="13" x14ac:dyDescent="0.2"/>
    <row r="52" spans="104:116" ht="13" x14ac:dyDescent="0.2"/>
    <row r="53" spans="104:116" ht="13" x14ac:dyDescent="0.2">
      <c r="DL53" s="291"/>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91"/>
      <c r="DD67" s="291"/>
      <c r="DE67" s="291"/>
      <c r="DF67" s="291"/>
      <c r="DG67" s="291"/>
      <c r="DH67" s="291"/>
      <c r="DI67" s="291"/>
      <c r="DJ67" s="291"/>
      <c r="DK67" s="291"/>
      <c r="DL67" s="291"/>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2LxXD16VeN9vvOJX+uSFgtm52JOXKp7Wtg7pO9EvJ7fRUQ8xk3h7Q1KLeM+NOxtXlSJnhRr9NT32tSR4baO4AA==" saltValue="rO3xoKJuWLZeb1XX3XjHH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53125" style="293" customWidth="1"/>
    <col min="37" max="44" width="17" style="293" customWidth="1"/>
    <col min="45" max="45" width="6.08984375" style="300" customWidth="1"/>
    <col min="46" max="46" width="3" style="298" customWidth="1"/>
    <col min="47" max="47" width="19.08984375" style="293" hidden="1" customWidth="1"/>
    <col min="48" max="52" width="12.6328125" style="293" hidden="1" customWidth="1"/>
    <col min="53" max="16384" width="8.6328125" style="293" hidden="1"/>
  </cols>
  <sheetData>
    <row r="1" spans="1:46" ht="13" x14ac:dyDescent="0.2">
      <c r="AS1" s="294"/>
      <c r="AT1" s="294"/>
    </row>
    <row r="2" spans="1:46" ht="13" x14ac:dyDescent="0.2">
      <c r="AS2" s="294"/>
      <c r="AT2" s="294"/>
    </row>
    <row r="3" spans="1:46" ht="13" x14ac:dyDescent="0.2">
      <c r="AS3" s="294"/>
      <c r="AT3" s="294"/>
    </row>
    <row r="4" spans="1:46" ht="13" x14ac:dyDescent="0.2">
      <c r="AS4" s="294"/>
      <c r="AT4" s="294"/>
    </row>
    <row r="5" spans="1:46" ht="16.5" x14ac:dyDescent="0.2">
      <c r="A5" s="295" t="s">
        <v>498</v>
      </c>
      <c r="B5" s="296"/>
      <c r="C5" s="296"/>
      <c r="D5" s="296"/>
      <c r="E5" s="296"/>
      <c r="F5" s="296"/>
      <c r="G5" s="296"/>
      <c r="H5" s="296"/>
      <c r="I5" s="296"/>
      <c r="J5" s="296"/>
      <c r="K5" s="296"/>
      <c r="L5" s="296"/>
      <c r="M5" s="296"/>
      <c r="N5" s="296"/>
      <c r="O5" s="296"/>
      <c r="P5" s="296"/>
      <c r="Q5" s="296"/>
      <c r="R5" s="296"/>
      <c r="S5" s="296"/>
      <c r="T5" s="296"/>
      <c r="U5" s="296"/>
      <c r="V5" s="296"/>
      <c r="W5" s="296"/>
      <c r="X5" s="296"/>
      <c r="Y5" s="296"/>
      <c r="Z5" s="296"/>
      <c r="AA5" s="296"/>
      <c r="AB5" s="296"/>
      <c r="AC5" s="296"/>
      <c r="AD5" s="296"/>
      <c r="AE5" s="296"/>
      <c r="AF5" s="296"/>
      <c r="AG5" s="296"/>
      <c r="AH5" s="296"/>
      <c r="AI5" s="296"/>
      <c r="AJ5" s="296"/>
      <c r="AK5" s="296"/>
      <c r="AL5" s="296"/>
      <c r="AM5" s="296"/>
      <c r="AN5" s="296"/>
      <c r="AO5" s="296"/>
      <c r="AP5" s="296"/>
      <c r="AQ5" s="296"/>
      <c r="AR5" s="296"/>
      <c r="AS5" s="297"/>
    </row>
    <row r="6" spans="1:46" ht="13" x14ac:dyDescent="0.2">
      <c r="A6" s="298"/>
      <c r="B6" s="294"/>
      <c r="C6" s="294"/>
      <c r="D6" s="294"/>
      <c r="E6" s="294"/>
      <c r="F6" s="294"/>
      <c r="G6" s="294"/>
      <c r="H6" s="294"/>
      <c r="I6" s="294"/>
      <c r="J6" s="294"/>
      <c r="K6" s="294"/>
      <c r="L6" s="294"/>
      <c r="M6" s="294"/>
      <c r="N6" s="294"/>
      <c r="O6" s="294"/>
      <c r="P6" s="294"/>
      <c r="Q6" s="294"/>
      <c r="R6" s="294"/>
      <c r="S6" s="294"/>
      <c r="T6" s="294"/>
      <c r="U6" s="294"/>
      <c r="V6" s="294"/>
      <c r="W6" s="294"/>
      <c r="X6" s="294"/>
      <c r="Y6" s="294"/>
      <c r="Z6" s="294"/>
      <c r="AA6" s="294"/>
      <c r="AB6" s="294"/>
      <c r="AC6" s="294"/>
      <c r="AD6" s="294"/>
      <c r="AE6" s="294"/>
      <c r="AF6" s="294"/>
      <c r="AG6" s="294"/>
      <c r="AH6" s="294"/>
      <c r="AI6" s="294"/>
      <c r="AJ6" s="294"/>
      <c r="AK6" s="299" t="s">
        <v>499</v>
      </c>
      <c r="AL6" s="299"/>
      <c r="AM6" s="299"/>
      <c r="AN6" s="299"/>
      <c r="AO6" s="294"/>
      <c r="AP6" s="294"/>
      <c r="AQ6" s="294"/>
      <c r="AR6" s="294"/>
    </row>
    <row r="7" spans="1:46" ht="13" x14ac:dyDescent="0.2">
      <c r="A7" s="298"/>
      <c r="B7" s="294"/>
      <c r="C7" s="294"/>
      <c r="D7" s="294"/>
      <c r="E7" s="294"/>
      <c r="F7" s="294"/>
      <c r="G7" s="294"/>
      <c r="H7" s="294"/>
      <c r="I7" s="294"/>
      <c r="J7" s="294"/>
      <c r="K7" s="294"/>
      <c r="L7" s="294"/>
      <c r="M7" s="294"/>
      <c r="N7" s="294"/>
      <c r="O7" s="294"/>
      <c r="P7" s="294"/>
      <c r="Q7" s="294"/>
      <c r="R7" s="294"/>
      <c r="S7" s="294"/>
      <c r="T7" s="294"/>
      <c r="U7" s="294"/>
      <c r="V7" s="294"/>
      <c r="W7" s="294"/>
      <c r="X7" s="294"/>
      <c r="Y7" s="294"/>
      <c r="Z7" s="294"/>
      <c r="AA7" s="294"/>
      <c r="AB7" s="294"/>
      <c r="AC7" s="294"/>
      <c r="AD7" s="294"/>
      <c r="AE7" s="294"/>
      <c r="AF7" s="294"/>
      <c r="AG7" s="294"/>
      <c r="AH7" s="294"/>
      <c r="AI7" s="294"/>
      <c r="AJ7" s="294"/>
      <c r="AK7" s="301"/>
      <c r="AL7" s="302"/>
      <c r="AM7" s="302"/>
      <c r="AN7" s="303"/>
      <c r="AO7" s="1214" t="s">
        <v>500</v>
      </c>
      <c r="AP7" s="304"/>
      <c r="AQ7" s="305" t="s">
        <v>501</v>
      </c>
      <c r="AR7" s="306"/>
    </row>
    <row r="8" spans="1:46" ht="13" x14ac:dyDescent="0.2">
      <c r="A8" s="298"/>
      <c r="B8" s="294"/>
      <c r="C8" s="294"/>
      <c r="D8" s="294"/>
      <c r="E8" s="294"/>
      <c r="F8" s="294"/>
      <c r="G8" s="294"/>
      <c r="H8" s="294"/>
      <c r="I8" s="294"/>
      <c r="J8" s="294"/>
      <c r="K8" s="294"/>
      <c r="L8" s="294"/>
      <c r="M8" s="294"/>
      <c r="N8" s="294"/>
      <c r="O8" s="294"/>
      <c r="P8" s="294"/>
      <c r="Q8" s="294"/>
      <c r="R8" s="294"/>
      <c r="S8" s="294"/>
      <c r="T8" s="294"/>
      <c r="U8" s="294"/>
      <c r="V8" s="294"/>
      <c r="W8" s="294"/>
      <c r="X8" s="294"/>
      <c r="Y8" s="294"/>
      <c r="Z8" s="294"/>
      <c r="AA8" s="294"/>
      <c r="AB8" s="294"/>
      <c r="AC8" s="294"/>
      <c r="AD8" s="294"/>
      <c r="AE8" s="294"/>
      <c r="AF8" s="294"/>
      <c r="AG8" s="294"/>
      <c r="AH8" s="294"/>
      <c r="AI8" s="294"/>
      <c r="AJ8" s="294"/>
      <c r="AK8" s="307"/>
      <c r="AL8" s="308"/>
      <c r="AM8" s="308"/>
      <c r="AN8" s="309"/>
      <c r="AO8" s="1215"/>
      <c r="AP8" s="310" t="s">
        <v>502</v>
      </c>
      <c r="AQ8" s="311" t="s">
        <v>503</v>
      </c>
      <c r="AR8" s="312" t="s">
        <v>504</v>
      </c>
    </row>
    <row r="9" spans="1:46" ht="13" x14ac:dyDescent="0.2">
      <c r="A9" s="298"/>
      <c r="B9" s="294"/>
      <c r="C9" s="294"/>
      <c r="D9" s="294"/>
      <c r="E9" s="294"/>
      <c r="F9" s="294"/>
      <c r="G9" s="294"/>
      <c r="H9" s="294"/>
      <c r="I9" s="294"/>
      <c r="J9" s="294"/>
      <c r="K9" s="294"/>
      <c r="L9" s="294"/>
      <c r="M9" s="294"/>
      <c r="N9" s="294"/>
      <c r="O9" s="294"/>
      <c r="P9" s="294"/>
      <c r="Q9" s="294"/>
      <c r="R9" s="294"/>
      <c r="S9" s="294"/>
      <c r="T9" s="294"/>
      <c r="U9" s="294"/>
      <c r="V9" s="294"/>
      <c r="W9" s="294"/>
      <c r="X9" s="294"/>
      <c r="Y9" s="294"/>
      <c r="Z9" s="294"/>
      <c r="AA9" s="294"/>
      <c r="AB9" s="294"/>
      <c r="AC9" s="294"/>
      <c r="AD9" s="294"/>
      <c r="AE9" s="294"/>
      <c r="AF9" s="294"/>
      <c r="AG9" s="294"/>
      <c r="AH9" s="294"/>
      <c r="AI9" s="294"/>
      <c r="AJ9" s="294"/>
      <c r="AK9" s="1216" t="s">
        <v>505</v>
      </c>
      <c r="AL9" s="1217"/>
      <c r="AM9" s="1217"/>
      <c r="AN9" s="1218"/>
      <c r="AO9" s="313">
        <v>1160801</v>
      </c>
      <c r="AP9" s="313">
        <v>66998</v>
      </c>
      <c r="AQ9" s="314">
        <v>81607</v>
      </c>
      <c r="AR9" s="315">
        <v>-17.899999999999999</v>
      </c>
    </row>
    <row r="10" spans="1:46" ht="13" x14ac:dyDescent="0.2">
      <c r="A10" s="298"/>
      <c r="B10" s="294"/>
      <c r="C10" s="294"/>
      <c r="D10" s="294"/>
      <c r="E10" s="294"/>
      <c r="F10" s="294"/>
      <c r="G10" s="294"/>
      <c r="H10" s="294"/>
      <c r="I10" s="294"/>
      <c r="J10" s="294"/>
      <c r="K10" s="294"/>
      <c r="L10" s="294"/>
      <c r="M10" s="294"/>
      <c r="N10" s="294"/>
      <c r="O10" s="294"/>
      <c r="P10" s="294"/>
      <c r="Q10" s="294"/>
      <c r="R10" s="294"/>
      <c r="S10" s="294"/>
      <c r="T10" s="294"/>
      <c r="U10" s="294"/>
      <c r="V10" s="294"/>
      <c r="W10" s="294"/>
      <c r="X10" s="294"/>
      <c r="Y10" s="294"/>
      <c r="Z10" s="294"/>
      <c r="AA10" s="294"/>
      <c r="AB10" s="294"/>
      <c r="AC10" s="294"/>
      <c r="AD10" s="294"/>
      <c r="AE10" s="294"/>
      <c r="AF10" s="294"/>
      <c r="AG10" s="294"/>
      <c r="AH10" s="294"/>
      <c r="AI10" s="294"/>
      <c r="AJ10" s="294"/>
      <c r="AK10" s="1216" t="s">
        <v>506</v>
      </c>
      <c r="AL10" s="1217"/>
      <c r="AM10" s="1217"/>
      <c r="AN10" s="1218"/>
      <c r="AO10" s="316">
        <v>201966</v>
      </c>
      <c r="AP10" s="316">
        <v>11657</v>
      </c>
      <c r="AQ10" s="317">
        <v>8429</v>
      </c>
      <c r="AR10" s="318">
        <v>38.299999999999997</v>
      </c>
    </row>
    <row r="11" spans="1:46" ht="13.5" customHeight="1" x14ac:dyDescent="0.2">
      <c r="A11" s="298"/>
      <c r="B11" s="294"/>
      <c r="C11" s="294"/>
      <c r="D11" s="294"/>
      <c r="E11" s="294"/>
      <c r="F11" s="294"/>
      <c r="G11" s="294"/>
      <c r="H11" s="294"/>
      <c r="I11" s="294"/>
      <c r="J11" s="294"/>
      <c r="K11" s="294"/>
      <c r="L11" s="294"/>
      <c r="M11" s="294"/>
      <c r="N11" s="294"/>
      <c r="O11" s="294"/>
      <c r="P11" s="294"/>
      <c r="Q11" s="294"/>
      <c r="R11" s="294"/>
      <c r="S11" s="294"/>
      <c r="T11" s="294"/>
      <c r="U11" s="294"/>
      <c r="V11" s="294"/>
      <c r="W11" s="294"/>
      <c r="X11" s="294"/>
      <c r="Y11" s="294"/>
      <c r="Z11" s="294"/>
      <c r="AA11" s="294"/>
      <c r="AB11" s="294"/>
      <c r="AC11" s="294"/>
      <c r="AD11" s="294"/>
      <c r="AE11" s="294"/>
      <c r="AF11" s="294"/>
      <c r="AG11" s="294"/>
      <c r="AH11" s="294"/>
      <c r="AI11" s="294"/>
      <c r="AJ11" s="294"/>
      <c r="AK11" s="1216" t="s">
        <v>507</v>
      </c>
      <c r="AL11" s="1217"/>
      <c r="AM11" s="1217"/>
      <c r="AN11" s="1218"/>
      <c r="AO11" s="316">
        <v>36348</v>
      </c>
      <c r="AP11" s="316">
        <v>2098</v>
      </c>
      <c r="AQ11" s="317">
        <v>12564</v>
      </c>
      <c r="AR11" s="318">
        <v>-83.3</v>
      </c>
    </row>
    <row r="12" spans="1:46" ht="13.5" customHeight="1" x14ac:dyDescent="0.2">
      <c r="A12" s="298"/>
      <c r="B12" s="294"/>
      <c r="C12" s="294"/>
      <c r="D12" s="294"/>
      <c r="E12" s="294"/>
      <c r="F12" s="294"/>
      <c r="G12" s="294"/>
      <c r="H12" s="294"/>
      <c r="I12" s="294"/>
      <c r="J12" s="294"/>
      <c r="K12" s="294"/>
      <c r="L12" s="294"/>
      <c r="M12" s="294"/>
      <c r="N12" s="294"/>
      <c r="O12" s="294"/>
      <c r="P12" s="294"/>
      <c r="Q12" s="294"/>
      <c r="R12" s="294"/>
      <c r="S12" s="294"/>
      <c r="T12" s="294"/>
      <c r="U12" s="294"/>
      <c r="V12" s="294"/>
      <c r="W12" s="294"/>
      <c r="X12" s="294"/>
      <c r="Y12" s="294"/>
      <c r="Z12" s="294"/>
      <c r="AA12" s="294"/>
      <c r="AB12" s="294"/>
      <c r="AC12" s="294"/>
      <c r="AD12" s="294"/>
      <c r="AE12" s="294"/>
      <c r="AF12" s="294"/>
      <c r="AG12" s="294"/>
      <c r="AH12" s="294"/>
      <c r="AI12" s="294"/>
      <c r="AJ12" s="294"/>
      <c r="AK12" s="1216" t="s">
        <v>508</v>
      </c>
      <c r="AL12" s="1217"/>
      <c r="AM12" s="1217"/>
      <c r="AN12" s="1218"/>
      <c r="AO12" s="316" t="s">
        <v>509</v>
      </c>
      <c r="AP12" s="316" t="s">
        <v>509</v>
      </c>
      <c r="AQ12" s="317">
        <v>603</v>
      </c>
      <c r="AR12" s="318" t="s">
        <v>509</v>
      </c>
    </row>
    <row r="13" spans="1:46" ht="13.5" customHeight="1" x14ac:dyDescent="0.2">
      <c r="A13" s="298"/>
      <c r="B13" s="294"/>
      <c r="C13" s="294"/>
      <c r="D13" s="294"/>
      <c r="E13" s="294"/>
      <c r="F13" s="294"/>
      <c r="G13" s="294"/>
      <c r="H13" s="294"/>
      <c r="I13" s="294"/>
      <c r="J13" s="294"/>
      <c r="K13" s="294"/>
      <c r="L13" s="294"/>
      <c r="M13" s="294"/>
      <c r="N13" s="294"/>
      <c r="O13" s="294"/>
      <c r="P13" s="294"/>
      <c r="Q13" s="294"/>
      <c r="R13" s="294"/>
      <c r="S13" s="294"/>
      <c r="T13" s="294"/>
      <c r="U13" s="294"/>
      <c r="V13" s="294"/>
      <c r="W13" s="294"/>
      <c r="X13" s="294"/>
      <c r="Y13" s="294"/>
      <c r="Z13" s="294"/>
      <c r="AA13" s="294"/>
      <c r="AB13" s="294"/>
      <c r="AC13" s="294"/>
      <c r="AD13" s="294"/>
      <c r="AE13" s="294"/>
      <c r="AF13" s="294"/>
      <c r="AG13" s="294"/>
      <c r="AH13" s="294"/>
      <c r="AI13" s="294"/>
      <c r="AJ13" s="294"/>
      <c r="AK13" s="1216" t="s">
        <v>510</v>
      </c>
      <c r="AL13" s="1217"/>
      <c r="AM13" s="1217"/>
      <c r="AN13" s="1218"/>
      <c r="AO13" s="316" t="s">
        <v>509</v>
      </c>
      <c r="AP13" s="316" t="s">
        <v>509</v>
      </c>
      <c r="AQ13" s="317">
        <v>5</v>
      </c>
      <c r="AR13" s="318" t="s">
        <v>509</v>
      </c>
    </row>
    <row r="14" spans="1:46" ht="13.5" customHeight="1" x14ac:dyDescent="0.2">
      <c r="A14" s="298"/>
      <c r="B14" s="294"/>
      <c r="C14" s="294"/>
      <c r="D14" s="294"/>
      <c r="E14" s="294"/>
      <c r="F14" s="294"/>
      <c r="G14" s="294"/>
      <c r="H14" s="294"/>
      <c r="I14" s="294"/>
      <c r="J14" s="294"/>
      <c r="K14" s="294"/>
      <c r="L14" s="294"/>
      <c r="M14" s="294"/>
      <c r="N14" s="294"/>
      <c r="O14" s="294"/>
      <c r="P14" s="294"/>
      <c r="Q14" s="294"/>
      <c r="R14" s="294"/>
      <c r="S14" s="294"/>
      <c r="T14" s="294"/>
      <c r="U14" s="294"/>
      <c r="V14" s="294"/>
      <c r="W14" s="294"/>
      <c r="X14" s="294"/>
      <c r="Y14" s="294"/>
      <c r="Z14" s="294"/>
      <c r="AA14" s="294"/>
      <c r="AB14" s="294"/>
      <c r="AC14" s="294"/>
      <c r="AD14" s="294"/>
      <c r="AE14" s="294"/>
      <c r="AF14" s="294"/>
      <c r="AG14" s="294"/>
      <c r="AH14" s="294"/>
      <c r="AI14" s="294"/>
      <c r="AJ14" s="294"/>
      <c r="AK14" s="1216" t="s">
        <v>511</v>
      </c>
      <c r="AL14" s="1217"/>
      <c r="AM14" s="1217"/>
      <c r="AN14" s="1218"/>
      <c r="AO14" s="316">
        <v>48289</v>
      </c>
      <c r="AP14" s="316">
        <v>2787</v>
      </c>
      <c r="AQ14" s="317">
        <v>4049</v>
      </c>
      <c r="AR14" s="318">
        <v>-31.2</v>
      </c>
    </row>
    <row r="15" spans="1:46" ht="13.5" customHeight="1" x14ac:dyDescent="0.2">
      <c r="A15" s="298"/>
      <c r="B15" s="294"/>
      <c r="C15" s="294"/>
      <c r="D15" s="294"/>
      <c r="E15" s="294"/>
      <c r="F15" s="294"/>
      <c r="G15" s="294"/>
      <c r="H15" s="294"/>
      <c r="I15" s="294"/>
      <c r="J15" s="294"/>
      <c r="K15" s="294"/>
      <c r="L15" s="294"/>
      <c r="M15" s="294"/>
      <c r="N15" s="294"/>
      <c r="O15" s="294"/>
      <c r="P15" s="294"/>
      <c r="Q15" s="294"/>
      <c r="R15" s="294"/>
      <c r="S15" s="294"/>
      <c r="T15" s="294"/>
      <c r="U15" s="294"/>
      <c r="V15" s="294"/>
      <c r="W15" s="294"/>
      <c r="X15" s="294"/>
      <c r="Y15" s="294"/>
      <c r="Z15" s="294"/>
      <c r="AA15" s="294"/>
      <c r="AB15" s="294"/>
      <c r="AC15" s="294"/>
      <c r="AD15" s="294"/>
      <c r="AE15" s="294"/>
      <c r="AF15" s="294"/>
      <c r="AG15" s="294"/>
      <c r="AH15" s="294"/>
      <c r="AI15" s="294"/>
      <c r="AJ15" s="294"/>
      <c r="AK15" s="1216" t="s">
        <v>512</v>
      </c>
      <c r="AL15" s="1217"/>
      <c r="AM15" s="1217"/>
      <c r="AN15" s="1218"/>
      <c r="AO15" s="316">
        <v>9550</v>
      </c>
      <c r="AP15" s="316">
        <v>551</v>
      </c>
      <c r="AQ15" s="317">
        <v>2220</v>
      </c>
      <c r="AR15" s="318">
        <v>-75.2</v>
      </c>
    </row>
    <row r="16" spans="1:46" ht="13" x14ac:dyDescent="0.2">
      <c r="A16" s="298"/>
      <c r="B16" s="294"/>
      <c r="C16" s="294"/>
      <c r="D16" s="294"/>
      <c r="E16" s="294"/>
      <c r="F16" s="294"/>
      <c r="G16" s="294"/>
      <c r="H16" s="294"/>
      <c r="I16" s="294"/>
      <c r="J16" s="294"/>
      <c r="K16" s="294"/>
      <c r="L16" s="294"/>
      <c r="M16" s="294"/>
      <c r="N16" s="294"/>
      <c r="O16" s="294"/>
      <c r="P16" s="294"/>
      <c r="Q16" s="294"/>
      <c r="R16" s="294"/>
      <c r="S16" s="294"/>
      <c r="T16" s="294"/>
      <c r="U16" s="294"/>
      <c r="V16" s="294"/>
      <c r="W16" s="294"/>
      <c r="X16" s="294"/>
      <c r="Y16" s="294"/>
      <c r="Z16" s="294"/>
      <c r="AA16" s="294"/>
      <c r="AB16" s="294"/>
      <c r="AC16" s="294"/>
      <c r="AD16" s="294"/>
      <c r="AE16" s="294"/>
      <c r="AF16" s="294"/>
      <c r="AG16" s="294"/>
      <c r="AH16" s="294"/>
      <c r="AI16" s="294"/>
      <c r="AJ16" s="294"/>
      <c r="AK16" s="1219" t="s">
        <v>513</v>
      </c>
      <c r="AL16" s="1220"/>
      <c r="AM16" s="1220"/>
      <c r="AN16" s="1221"/>
      <c r="AO16" s="316">
        <v>-95314</v>
      </c>
      <c r="AP16" s="316">
        <v>-5501</v>
      </c>
      <c r="AQ16" s="317">
        <v>-7287</v>
      </c>
      <c r="AR16" s="318">
        <v>-24.5</v>
      </c>
    </row>
    <row r="17" spans="1:46" ht="13" x14ac:dyDescent="0.2">
      <c r="A17" s="298"/>
      <c r="B17" s="294"/>
      <c r="C17" s="294"/>
      <c r="D17" s="294"/>
      <c r="E17" s="294"/>
      <c r="F17" s="294"/>
      <c r="G17" s="294"/>
      <c r="H17" s="294"/>
      <c r="I17" s="294"/>
      <c r="J17" s="294"/>
      <c r="K17" s="294"/>
      <c r="L17" s="294"/>
      <c r="M17" s="294"/>
      <c r="N17" s="294"/>
      <c r="O17" s="294"/>
      <c r="P17" s="294"/>
      <c r="Q17" s="294"/>
      <c r="R17" s="294"/>
      <c r="S17" s="294"/>
      <c r="T17" s="294"/>
      <c r="U17" s="294"/>
      <c r="V17" s="294"/>
      <c r="W17" s="294"/>
      <c r="X17" s="294"/>
      <c r="Y17" s="294"/>
      <c r="Z17" s="294"/>
      <c r="AA17" s="294"/>
      <c r="AB17" s="294"/>
      <c r="AC17" s="294"/>
      <c r="AD17" s="294"/>
      <c r="AE17" s="294"/>
      <c r="AF17" s="294"/>
      <c r="AG17" s="294"/>
      <c r="AH17" s="294"/>
      <c r="AI17" s="294"/>
      <c r="AJ17" s="294"/>
      <c r="AK17" s="1219" t="s">
        <v>184</v>
      </c>
      <c r="AL17" s="1220"/>
      <c r="AM17" s="1220"/>
      <c r="AN17" s="1221"/>
      <c r="AO17" s="316">
        <v>1361640</v>
      </c>
      <c r="AP17" s="316">
        <v>78589</v>
      </c>
      <c r="AQ17" s="317">
        <v>102189</v>
      </c>
      <c r="AR17" s="318">
        <v>-23.1</v>
      </c>
    </row>
    <row r="18" spans="1:46" ht="13" x14ac:dyDescent="0.2">
      <c r="A18" s="298"/>
      <c r="B18" s="294"/>
      <c r="C18" s="294"/>
      <c r="D18" s="294"/>
      <c r="E18" s="294"/>
      <c r="F18" s="294"/>
      <c r="G18" s="294"/>
      <c r="H18" s="294"/>
      <c r="I18" s="294"/>
      <c r="J18" s="294"/>
      <c r="K18" s="294"/>
      <c r="L18" s="294"/>
      <c r="M18" s="294"/>
      <c r="N18" s="294"/>
      <c r="O18" s="294"/>
      <c r="P18" s="294"/>
      <c r="Q18" s="294"/>
      <c r="R18" s="294"/>
      <c r="S18" s="294"/>
      <c r="T18" s="294"/>
      <c r="U18" s="294"/>
      <c r="V18" s="294"/>
      <c r="W18" s="294"/>
      <c r="X18" s="294"/>
      <c r="Y18" s="294"/>
      <c r="Z18" s="294"/>
      <c r="AA18" s="294"/>
      <c r="AB18" s="294"/>
      <c r="AC18" s="294"/>
      <c r="AD18" s="294"/>
      <c r="AE18" s="294"/>
      <c r="AF18" s="294"/>
      <c r="AG18" s="294"/>
      <c r="AH18" s="294"/>
      <c r="AI18" s="294"/>
      <c r="AJ18" s="294"/>
      <c r="AK18" s="294"/>
      <c r="AL18" s="294"/>
      <c r="AM18" s="294"/>
      <c r="AN18" s="294"/>
      <c r="AO18" s="294"/>
      <c r="AP18" s="294"/>
      <c r="AQ18" s="319"/>
      <c r="AR18" s="319"/>
    </row>
    <row r="19" spans="1:46" ht="13" x14ac:dyDescent="0.2">
      <c r="A19" s="298"/>
      <c r="B19" s="294"/>
      <c r="C19" s="294"/>
      <c r="D19" s="294"/>
      <c r="E19" s="294"/>
      <c r="F19" s="294"/>
      <c r="G19" s="294"/>
      <c r="H19" s="294"/>
      <c r="I19" s="294"/>
      <c r="J19" s="294"/>
      <c r="K19" s="294"/>
      <c r="L19" s="294"/>
      <c r="M19" s="294"/>
      <c r="N19" s="294"/>
      <c r="O19" s="294"/>
      <c r="P19" s="294"/>
      <c r="Q19" s="294"/>
      <c r="R19" s="294"/>
      <c r="S19" s="294"/>
      <c r="T19" s="294"/>
      <c r="U19" s="294"/>
      <c r="V19" s="294"/>
      <c r="W19" s="294"/>
      <c r="X19" s="294"/>
      <c r="Y19" s="294"/>
      <c r="Z19" s="294"/>
      <c r="AA19" s="294"/>
      <c r="AB19" s="294"/>
      <c r="AC19" s="294"/>
      <c r="AD19" s="294"/>
      <c r="AE19" s="294"/>
      <c r="AF19" s="294"/>
      <c r="AG19" s="294"/>
      <c r="AH19" s="294"/>
      <c r="AI19" s="294"/>
      <c r="AJ19" s="294"/>
      <c r="AK19" s="294" t="s">
        <v>514</v>
      </c>
      <c r="AL19" s="294"/>
      <c r="AM19" s="294"/>
      <c r="AN19" s="294"/>
      <c r="AO19" s="294"/>
      <c r="AP19" s="294"/>
      <c r="AQ19" s="294"/>
      <c r="AR19" s="294"/>
    </row>
    <row r="20" spans="1:46" ht="13" x14ac:dyDescent="0.2">
      <c r="A20" s="298"/>
      <c r="B20" s="294"/>
      <c r="C20" s="294"/>
      <c r="D20" s="294"/>
      <c r="E20" s="294"/>
      <c r="F20" s="294"/>
      <c r="G20" s="294"/>
      <c r="H20" s="294"/>
      <c r="I20" s="294"/>
      <c r="J20" s="294"/>
      <c r="K20" s="294"/>
      <c r="L20" s="294"/>
      <c r="M20" s="294"/>
      <c r="N20" s="294"/>
      <c r="O20" s="294"/>
      <c r="P20" s="294"/>
      <c r="Q20" s="294"/>
      <c r="R20" s="294"/>
      <c r="S20" s="294"/>
      <c r="T20" s="294"/>
      <c r="U20" s="294"/>
      <c r="V20" s="294"/>
      <c r="W20" s="294"/>
      <c r="X20" s="294"/>
      <c r="Y20" s="294"/>
      <c r="Z20" s="294"/>
      <c r="AA20" s="294"/>
      <c r="AB20" s="294"/>
      <c r="AC20" s="294"/>
      <c r="AD20" s="294"/>
      <c r="AE20" s="294"/>
      <c r="AF20" s="294"/>
      <c r="AG20" s="294"/>
      <c r="AH20" s="294"/>
      <c r="AI20" s="294"/>
      <c r="AJ20" s="294"/>
      <c r="AK20" s="320"/>
      <c r="AL20" s="321"/>
      <c r="AM20" s="321"/>
      <c r="AN20" s="322"/>
      <c r="AO20" s="323" t="s">
        <v>515</v>
      </c>
      <c r="AP20" s="324" t="s">
        <v>516</v>
      </c>
      <c r="AQ20" s="325" t="s">
        <v>517</v>
      </c>
      <c r="AR20" s="326"/>
    </row>
    <row r="21" spans="1:46" s="332" customFormat="1" ht="13" x14ac:dyDescent="0.2">
      <c r="A21" s="327"/>
      <c r="B21" s="299"/>
      <c r="C21" s="299"/>
      <c r="D21" s="299"/>
      <c r="E21" s="299"/>
      <c r="F21" s="299"/>
      <c r="G21" s="299"/>
      <c r="H21" s="299"/>
      <c r="I21" s="299"/>
      <c r="J21" s="299"/>
      <c r="K21" s="299"/>
      <c r="L21" s="299"/>
      <c r="M21" s="299"/>
      <c r="N21" s="299"/>
      <c r="O21" s="299"/>
      <c r="P21" s="299"/>
      <c r="Q21" s="299"/>
      <c r="R21" s="299"/>
      <c r="S21" s="299"/>
      <c r="T21" s="299"/>
      <c r="U21" s="299"/>
      <c r="V21" s="299"/>
      <c r="W21" s="299"/>
      <c r="X21" s="299"/>
      <c r="Y21" s="299"/>
      <c r="Z21" s="299"/>
      <c r="AA21" s="299"/>
      <c r="AB21" s="299"/>
      <c r="AC21" s="299"/>
      <c r="AD21" s="299"/>
      <c r="AE21" s="299"/>
      <c r="AF21" s="299"/>
      <c r="AG21" s="299"/>
      <c r="AH21" s="299"/>
      <c r="AI21" s="299"/>
      <c r="AJ21" s="299"/>
      <c r="AK21" s="1211" t="s">
        <v>518</v>
      </c>
      <c r="AL21" s="1212"/>
      <c r="AM21" s="1212"/>
      <c r="AN21" s="1213"/>
      <c r="AO21" s="328">
        <v>7.27</v>
      </c>
      <c r="AP21" s="329">
        <v>9.43</v>
      </c>
      <c r="AQ21" s="330">
        <v>-2.16</v>
      </c>
      <c r="AR21" s="299"/>
      <c r="AS21" s="331"/>
      <c r="AT21" s="327"/>
    </row>
    <row r="22" spans="1:46" s="332" customFormat="1" ht="13" x14ac:dyDescent="0.2">
      <c r="A22" s="327"/>
      <c r="B22" s="299"/>
      <c r="C22" s="299"/>
      <c r="D22" s="299"/>
      <c r="E22" s="299"/>
      <c r="F22" s="299"/>
      <c r="G22" s="299"/>
      <c r="H22" s="299"/>
      <c r="I22" s="299"/>
      <c r="J22" s="299"/>
      <c r="K22" s="299"/>
      <c r="L22" s="299"/>
      <c r="M22" s="299"/>
      <c r="N22" s="299"/>
      <c r="O22" s="299"/>
      <c r="P22" s="299"/>
      <c r="Q22" s="299"/>
      <c r="R22" s="299"/>
      <c r="S22" s="299"/>
      <c r="T22" s="299"/>
      <c r="U22" s="299"/>
      <c r="V22" s="299"/>
      <c r="W22" s="299"/>
      <c r="X22" s="299"/>
      <c r="Y22" s="299"/>
      <c r="Z22" s="299"/>
      <c r="AA22" s="299"/>
      <c r="AB22" s="299"/>
      <c r="AC22" s="299"/>
      <c r="AD22" s="299"/>
      <c r="AE22" s="299"/>
      <c r="AF22" s="299"/>
      <c r="AG22" s="299"/>
      <c r="AH22" s="299"/>
      <c r="AI22" s="299"/>
      <c r="AJ22" s="299"/>
      <c r="AK22" s="1211" t="s">
        <v>519</v>
      </c>
      <c r="AL22" s="1212"/>
      <c r="AM22" s="1212"/>
      <c r="AN22" s="1213"/>
      <c r="AO22" s="333">
        <v>96.8</v>
      </c>
      <c r="AP22" s="334">
        <v>96.9</v>
      </c>
      <c r="AQ22" s="335">
        <v>-0.1</v>
      </c>
      <c r="AR22" s="319"/>
      <c r="AS22" s="331"/>
      <c r="AT22" s="327"/>
    </row>
    <row r="23" spans="1:46" s="332" customFormat="1" ht="13" x14ac:dyDescent="0.2">
      <c r="A23" s="327"/>
      <c r="B23" s="299"/>
      <c r="C23" s="299"/>
      <c r="D23" s="299"/>
      <c r="E23" s="299"/>
      <c r="F23" s="299"/>
      <c r="G23" s="299"/>
      <c r="H23" s="299"/>
      <c r="I23" s="299"/>
      <c r="J23" s="299"/>
      <c r="K23" s="299"/>
      <c r="L23" s="299"/>
      <c r="M23" s="299"/>
      <c r="N23" s="299"/>
      <c r="O23" s="299"/>
      <c r="P23" s="299"/>
      <c r="Q23" s="299"/>
      <c r="R23" s="299"/>
      <c r="S23" s="299"/>
      <c r="T23" s="299"/>
      <c r="U23" s="299"/>
      <c r="V23" s="299"/>
      <c r="W23" s="299"/>
      <c r="X23" s="299"/>
      <c r="Y23" s="299"/>
      <c r="Z23" s="299"/>
      <c r="AA23" s="299"/>
      <c r="AB23" s="299"/>
      <c r="AC23" s="299"/>
      <c r="AD23" s="299"/>
      <c r="AE23" s="299"/>
      <c r="AF23" s="299"/>
      <c r="AG23" s="299"/>
      <c r="AH23" s="299"/>
      <c r="AI23" s="299"/>
      <c r="AJ23" s="299"/>
      <c r="AK23" s="299"/>
      <c r="AL23" s="299"/>
      <c r="AM23" s="299"/>
      <c r="AN23" s="299"/>
      <c r="AO23" s="299"/>
      <c r="AP23" s="319"/>
      <c r="AQ23" s="319"/>
      <c r="AR23" s="319"/>
      <c r="AS23" s="331"/>
      <c r="AT23" s="327"/>
    </row>
    <row r="24" spans="1:46" s="332" customFormat="1" ht="13" x14ac:dyDescent="0.2">
      <c r="A24" s="327"/>
      <c r="B24" s="299"/>
      <c r="C24" s="299"/>
      <c r="D24" s="299"/>
      <c r="E24" s="299"/>
      <c r="F24" s="299"/>
      <c r="G24" s="299"/>
      <c r="H24" s="299"/>
      <c r="I24" s="299"/>
      <c r="J24" s="299"/>
      <c r="K24" s="299"/>
      <c r="L24" s="299"/>
      <c r="M24" s="299"/>
      <c r="N24" s="299"/>
      <c r="O24" s="299"/>
      <c r="P24" s="299"/>
      <c r="Q24" s="299"/>
      <c r="R24" s="299"/>
      <c r="S24" s="299"/>
      <c r="T24" s="299"/>
      <c r="U24" s="299"/>
      <c r="V24" s="299"/>
      <c r="W24" s="299"/>
      <c r="X24" s="299"/>
      <c r="Y24" s="299"/>
      <c r="Z24" s="299"/>
      <c r="AA24" s="299"/>
      <c r="AB24" s="299"/>
      <c r="AC24" s="299"/>
      <c r="AD24" s="299"/>
      <c r="AE24" s="299"/>
      <c r="AF24" s="299"/>
      <c r="AG24" s="299"/>
      <c r="AH24" s="299"/>
      <c r="AI24" s="299"/>
      <c r="AJ24" s="299"/>
      <c r="AK24" s="299"/>
      <c r="AL24" s="299"/>
      <c r="AM24" s="299"/>
      <c r="AN24" s="299"/>
      <c r="AO24" s="299"/>
      <c r="AP24" s="319"/>
      <c r="AQ24" s="319"/>
      <c r="AR24" s="319"/>
      <c r="AS24" s="331"/>
      <c r="AT24" s="327"/>
    </row>
    <row r="25" spans="1:46" s="332" customFormat="1" ht="13" x14ac:dyDescent="0.2">
      <c r="A25" s="336"/>
      <c r="B25" s="337"/>
      <c r="C25" s="337"/>
      <c r="D25" s="3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G25" s="337"/>
      <c r="AH25" s="337"/>
      <c r="AI25" s="337"/>
      <c r="AJ25" s="337"/>
      <c r="AK25" s="337"/>
      <c r="AL25" s="337"/>
      <c r="AM25" s="337"/>
      <c r="AN25" s="337"/>
      <c r="AO25" s="337"/>
      <c r="AP25" s="338"/>
      <c r="AQ25" s="338"/>
      <c r="AR25" s="338"/>
      <c r="AS25" s="339"/>
      <c r="AT25" s="327"/>
    </row>
    <row r="26" spans="1:46" s="332" customFormat="1" ht="13" x14ac:dyDescent="0.2">
      <c r="A26" s="299" t="s">
        <v>520</v>
      </c>
      <c r="B26" s="299"/>
      <c r="C26" s="299"/>
      <c r="D26" s="299"/>
      <c r="E26" s="299"/>
      <c r="F26" s="299"/>
      <c r="G26" s="299"/>
      <c r="H26" s="299"/>
      <c r="I26" s="299"/>
      <c r="J26" s="299"/>
      <c r="K26" s="299"/>
      <c r="L26" s="299"/>
      <c r="M26" s="299"/>
      <c r="N26" s="299"/>
      <c r="O26" s="299"/>
      <c r="P26" s="299"/>
      <c r="Q26" s="299"/>
      <c r="R26" s="299"/>
      <c r="S26" s="299"/>
      <c r="T26" s="299"/>
      <c r="U26" s="299"/>
      <c r="V26" s="299"/>
      <c r="W26" s="299"/>
      <c r="X26" s="299"/>
      <c r="Y26" s="299"/>
      <c r="Z26" s="299"/>
      <c r="AA26" s="299"/>
      <c r="AB26" s="299"/>
      <c r="AC26" s="299"/>
      <c r="AD26" s="299"/>
      <c r="AE26" s="299"/>
      <c r="AF26" s="299"/>
      <c r="AG26" s="299"/>
      <c r="AH26" s="299"/>
      <c r="AI26" s="299"/>
      <c r="AJ26" s="299"/>
      <c r="AK26" s="299"/>
      <c r="AL26" s="299"/>
      <c r="AM26" s="299"/>
      <c r="AN26" s="299"/>
      <c r="AO26" s="299"/>
      <c r="AP26" s="319"/>
      <c r="AQ26" s="319"/>
      <c r="AR26" s="319"/>
      <c r="AS26" s="299"/>
      <c r="AT26" s="299"/>
    </row>
    <row r="27" spans="1:46" ht="13" x14ac:dyDescent="0.2">
      <c r="A27" s="340"/>
      <c r="AO27" s="294"/>
      <c r="AP27" s="294"/>
      <c r="AQ27" s="294"/>
      <c r="AR27" s="294"/>
      <c r="AS27" s="294"/>
      <c r="AT27" s="294"/>
    </row>
    <row r="28" spans="1:46" ht="16.5" x14ac:dyDescent="0.2">
      <c r="A28" s="295" t="s">
        <v>521</v>
      </c>
      <c r="B28" s="296"/>
      <c r="C28" s="296"/>
      <c r="D28" s="296"/>
      <c r="E28" s="296"/>
      <c r="F28" s="296"/>
      <c r="G28" s="296"/>
      <c r="H28" s="296"/>
      <c r="I28" s="296"/>
      <c r="J28" s="296"/>
      <c r="K28" s="296"/>
      <c r="L28" s="296"/>
      <c r="M28" s="296"/>
      <c r="N28" s="296"/>
      <c r="O28" s="296"/>
      <c r="P28" s="296"/>
      <c r="Q28" s="296"/>
      <c r="R28" s="296"/>
      <c r="S28" s="296"/>
      <c r="T28" s="296"/>
      <c r="U28" s="296"/>
      <c r="V28" s="296"/>
      <c r="W28" s="296"/>
      <c r="X28" s="296"/>
      <c r="Y28" s="296"/>
      <c r="Z28" s="296"/>
      <c r="AA28" s="296"/>
      <c r="AB28" s="296"/>
      <c r="AC28" s="296"/>
      <c r="AD28" s="296"/>
      <c r="AE28" s="296"/>
      <c r="AF28" s="296"/>
      <c r="AG28" s="296"/>
      <c r="AH28" s="296"/>
      <c r="AI28" s="296"/>
      <c r="AJ28" s="296"/>
      <c r="AK28" s="296"/>
      <c r="AL28" s="296"/>
      <c r="AM28" s="296"/>
      <c r="AN28" s="296"/>
      <c r="AO28" s="296"/>
      <c r="AP28" s="296"/>
      <c r="AQ28" s="296"/>
      <c r="AR28" s="296"/>
      <c r="AS28" s="341"/>
    </row>
    <row r="29" spans="1:46" ht="13" x14ac:dyDescent="0.2">
      <c r="A29" s="298"/>
      <c r="B29" s="294"/>
      <c r="C29" s="294"/>
      <c r="D29" s="294"/>
      <c r="E29" s="294"/>
      <c r="F29" s="294"/>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9" t="s">
        <v>522</v>
      </c>
      <c r="AL29" s="299"/>
      <c r="AM29" s="299"/>
      <c r="AN29" s="299"/>
      <c r="AO29" s="294"/>
      <c r="AP29" s="294"/>
      <c r="AQ29" s="294"/>
      <c r="AR29" s="294"/>
      <c r="AS29" s="342"/>
    </row>
    <row r="30" spans="1:46" ht="13" x14ac:dyDescent="0.2">
      <c r="A30" s="298"/>
      <c r="B30" s="294"/>
      <c r="C30" s="294"/>
      <c r="D30" s="294"/>
      <c r="E30" s="294"/>
      <c r="F30" s="294"/>
      <c r="G30" s="294"/>
      <c r="H30" s="294"/>
      <c r="I30" s="294"/>
      <c r="J30" s="294"/>
      <c r="K30" s="294"/>
      <c r="L30" s="294"/>
      <c r="M30" s="294"/>
      <c r="N30" s="294"/>
      <c r="O30" s="294"/>
      <c r="P30" s="294"/>
      <c r="Q30" s="294"/>
      <c r="R30" s="294"/>
      <c r="S30" s="294"/>
      <c r="T30" s="294"/>
      <c r="U30" s="294"/>
      <c r="V30" s="294"/>
      <c r="W30" s="294"/>
      <c r="X30" s="294"/>
      <c r="Y30" s="294"/>
      <c r="Z30" s="294"/>
      <c r="AA30" s="294"/>
      <c r="AB30" s="294"/>
      <c r="AC30" s="294"/>
      <c r="AD30" s="294"/>
      <c r="AE30" s="294"/>
      <c r="AF30" s="294"/>
      <c r="AG30" s="294"/>
      <c r="AH30" s="294"/>
      <c r="AI30" s="294"/>
      <c r="AJ30" s="294"/>
      <c r="AK30" s="301"/>
      <c r="AL30" s="302"/>
      <c r="AM30" s="302"/>
      <c r="AN30" s="303"/>
      <c r="AO30" s="1214" t="s">
        <v>500</v>
      </c>
      <c r="AP30" s="304"/>
      <c r="AQ30" s="305" t="s">
        <v>501</v>
      </c>
      <c r="AR30" s="306"/>
    </row>
    <row r="31" spans="1:46" ht="13" x14ac:dyDescent="0.2">
      <c r="A31" s="298"/>
      <c r="B31" s="294"/>
      <c r="C31" s="294"/>
      <c r="D31" s="294"/>
      <c r="E31" s="294"/>
      <c r="F31" s="294"/>
      <c r="G31" s="294"/>
      <c r="H31" s="294"/>
      <c r="I31" s="294"/>
      <c r="J31" s="294"/>
      <c r="K31" s="294"/>
      <c r="L31" s="294"/>
      <c r="M31" s="294"/>
      <c r="N31" s="294"/>
      <c r="O31" s="294"/>
      <c r="P31" s="294"/>
      <c r="Q31" s="294"/>
      <c r="R31" s="294"/>
      <c r="S31" s="294"/>
      <c r="T31" s="294"/>
      <c r="U31" s="294"/>
      <c r="V31" s="294"/>
      <c r="W31" s="294"/>
      <c r="X31" s="294"/>
      <c r="Y31" s="294"/>
      <c r="Z31" s="294"/>
      <c r="AA31" s="294"/>
      <c r="AB31" s="294"/>
      <c r="AC31" s="294"/>
      <c r="AD31" s="294"/>
      <c r="AE31" s="294"/>
      <c r="AF31" s="294"/>
      <c r="AG31" s="294"/>
      <c r="AH31" s="294"/>
      <c r="AI31" s="294"/>
      <c r="AJ31" s="294"/>
      <c r="AK31" s="307"/>
      <c r="AL31" s="308"/>
      <c r="AM31" s="308"/>
      <c r="AN31" s="309"/>
      <c r="AO31" s="1215"/>
      <c r="AP31" s="310" t="s">
        <v>502</v>
      </c>
      <c r="AQ31" s="311" t="s">
        <v>503</v>
      </c>
      <c r="AR31" s="312" t="s">
        <v>504</v>
      </c>
    </row>
    <row r="32" spans="1:46" ht="27" customHeight="1" x14ac:dyDescent="0.2">
      <c r="A32" s="298"/>
      <c r="B32" s="294"/>
      <c r="C32" s="294"/>
      <c r="D32" s="294"/>
      <c r="E32" s="294"/>
      <c r="F32" s="294"/>
      <c r="G32" s="294"/>
      <c r="H32" s="294"/>
      <c r="I32" s="294"/>
      <c r="J32" s="294"/>
      <c r="K32" s="294"/>
      <c r="L32" s="294"/>
      <c r="M32" s="294"/>
      <c r="N32" s="294"/>
      <c r="O32" s="294"/>
      <c r="P32" s="294"/>
      <c r="Q32" s="294"/>
      <c r="R32" s="294"/>
      <c r="S32" s="294"/>
      <c r="T32" s="294"/>
      <c r="U32" s="294"/>
      <c r="V32" s="294"/>
      <c r="W32" s="294"/>
      <c r="X32" s="294"/>
      <c r="Y32" s="294"/>
      <c r="Z32" s="294"/>
      <c r="AA32" s="294"/>
      <c r="AB32" s="294"/>
      <c r="AC32" s="294"/>
      <c r="AD32" s="294"/>
      <c r="AE32" s="294"/>
      <c r="AF32" s="294"/>
      <c r="AG32" s="294"/>
      <c r="AH32" s="294"/>
      <c r="AI32" s="294"/>
      <c r="AJ32" s="294"/>
      <c r="AK32" s="1227" t="s">
        <v>523</v>
      </c>
      <c r="AL32" s="1228"/>
      <c r="AM32" s="1228"/>
      <c r="AN32" s="1229"/>
      <c r="AO32" s="343">
        <v>190300</v>
      </c>
      <c r="AP32" s="343">
        <v>10983</v>
      </c>
      <c r="AQ32" s="344">
        <v>48351</v>
      </c>
      <c r="AR32" s="345">
        <v>-77.3</v>
      </c>
    </row>
    <row r="33" spans="1:46" ht="13.5" customHeight="1" x14ac:dyDescent="0.2">
      <c r="A33" s="298"/>
      <c r="B33" s="294"/>
      <c r="C33" s="294"/>
      <c r="D33" s="294"/>
      <c r="E33" s="294"/>
      <c r="F33" s="294"/>
      <c r="G33" s="294"/>
      <c r="H33" s="294"/>
      <c r="I33" s="294"/>
      <c r="J33" s="294"/>
      <c r="K33" s="294"/>
      <c r="L33" s="294"/>
      <c r="M33" s="294"/>
      <c r="N33" s="294"/>
      <c r="O33" s="294"/>
      <c r="P33" s="294"/>
      <c r="Q33" s="294"/>
      <c r="R33" s="294"/>
      <c r="S33" s="294"/>
      <c r="T33" s="294"/>
      <c r="U33" s="294"/>
      <c r="V33" s="294"/>
      <c r="W33" s="294"/>
      <c r="X33" s="294"/>
      <c r="Y33" s="294"/>
      <c r="Z33" s="294"/>
      <c r="AA33" s="294"/>
      <c r="AB33" s="294"/>
      <c r="AC33" s="294"/>
      <c r="AD33" s="294"/>
      <c r="AE33" s="294"/>
      <c r="AF33" s="294"/>
      <c r="AG33" s="294"/>
      <c r="AH33" s="294"/>
      <c r="AI33" s="294"/>
      <c r="AJ33" s="294"/>
      <c r="AK33" s="1227" t="s">
        <v>524</v>
      </c>
      <c r="AL33" s="1228"/>
      <c r="AM33" s="1228"/>
      <c r="AN33" s="1229"/>
      <c r="AO33" s="343" t="s">
        <v>509</v>
      </c>
      <c r="AP33" s="343" t="s">
        <v>509</v>
      </c>
      <c r="AQ33" s="344" t="s">
        <v>509</v>
      </c>
      <c r="AR33" s="345" t="s">
        <v>509</v>
      </c>
    </row>
    <row r="34" spans="1:46" ht="27" customHeight="1" x14ac:dyDescent="0.2">
      <c r="A34" s="298"/>
      <c r="B34" s="294"/>
      <c r="C34" s="294"/>
      <c r="D34" s="294"/>
      <c r="E34" s="294"/>
      <c r="F34" s="294"/>
      <c r="G34" s="294"/>
      <c r="H34" s="294"/>
      <c r="I34" s="294"/>
      <c r="J34" s="294"/>
      <c r="K34" s="294"/>
      <c r="L34" s="294"/>
      <c r="M34" s="294"/>
      <c r="N34" s="294"/>
      <c r="O34" s="294"/>
      <c r="P34" s="294"/>
      <c r="Q34" s="294"/>
      <c r="R34" s="294"/>
      <c r="S34" s="294"/>
      <c r="T34" s="294"/>
      <c r="U34" s="294"/>
      <c r="V34" s="294"/>
      <c r="W34" s="294"/>
      <c r="X34" s="294"/>
      <c r="Y34" s="294"/>
      <c r="Z34" s="294"/>
      <c r="AA34" s="294"/>
      <c r="AB34" s="294"/>
      <c r="AC34" s="294"/>
      <c r="AD34" s="294"/>
      <c r="AE34" s="294"/>
      <c r="AF34" s="294"/>
      <c r="AG34" s="294"/>
      <c r="AH34" s="294"/>
      <c r="AI34" s="294"/>
      <c r="AJ34" s="294"/>
      <c r="AK34" s="1227" t="s">
        <v>525</v>
      </c>
      <c r="AL34" s="1228"/>
      <c r="AM34" s="1228"/>
      <c r="AN34" s="1229"/>
      <c r="AO34" s="343" t="s">
        <v>509</v>
      </c>
      <c r="AP34" s="343" t="s">
        <v>509</v>
      </c>
      <c r="AQ34" s="344">
        <v>3</v>
      </c>
      <c r="AR34" s="345" t="s">
        <v>509</v>
      </c>
    </row>
    <row r="35" spans="1:46" ht="27" customHeight="1" x14ac:dyDescent="0.2">
      <c r="A35" s="298"/>
      <c r="B35" s="294"/>
      <c r="C35" s="294"/>
      <c r="D35" s="294"/>
      <c r="E35" s="294"/>
      <c r="F35" s="294"/>
      <c r="G35" s="294"/>
      <c r="H35" s="294"/>
      <c r="I35" s="294"/>
      <c r="J35" s="294"/>
      <c r="K35" s="294"/>
      <c r="L35" s="294"/>
      <c r="M35" s="294"/>
      <c r="N35" s="294"/>
      <c r="O35" s="294"/>
      <c r="P35" s="294"/>
      <c r="Q35" s="294"/>
      <c r="R35" s="294"/>
      <c r="S35" s="294"/>
      <c r="T35" s="294"/>
      <c r="U35" s="294"/>
      <c r="V35" s="294"/>
      <c r="W35" s="294"/>
      <c r="X35" s="294"/>
      <c r="Y35" s="294"/>
      <c r="Z35" s="294"/>
      <c r="AA35" s="294"/>
      <c r="AB35" s="294"/>
      <c r="AC35" s="294"/>
      <c r="AD35" s="294"/>
      <c r="AE35" s="294"/>
      <c r="AF35" s="294"/>
      <c r="AG35" s="294"/>
      <c r="AH35" s="294"/>
      <c r="AI35" s="294"/>
      <c r="AJ35" s="294"/>
      <c r="AK35" s="1227" t="s">
        <v>526</v>
      </c>
      <c r="AL35" s="1228"/>
      <c r="AM35" s="1228"/>
      <c r="AN35" s="1229"/>
      <c r="AO35" s="343">
        <v>186865</v>
      </c>
      <c r="AP35" s="343">
        <v>10785</v>
      </c>
      <c r="AQ35" s="344">
        <v>15327</v>
      </c>
      <c r="AR35" s="345">
        <v>-29.6</v>
      </c>
    </row>
    <row r="36" spans="1:46" ht="27" customHeight="1" x14ac:dyDescent="0.2">
      <c r="A36" s="298"/>
      <c r="B36" s="294"/>
      <c r="C36" s="294"/>
      <c r="D36" s="294"/>
      <c r="E36" s="294"/>
      <c r="F36" s="294"/>
      <c r="G36" s="294"/>
      <c r="H36" s="294"/>
      <c r="I36" s="294"/>
      <c r="J36" s="294"/>
      <c r="K36" s="294"/>
      <c r="L36" s="294"/>
      <c r="M36" s="294"/>
      <c r="N36" s="294"/>
      <c r="O36" s="294"/>
      <c r="P36" s="294"/>
      <c r="Q36" s="294"/>
      <c r="R36" s="294"/>
      <c r="S36" s="294"/>
      <c r="T36" s="294"/>
      <c r="U36" s="294"/>
      <c r="V36" s="294"/>
      <c r="W36" s="294"/>
      <c r="X36" s="294"/>
      <c r="Y36" s="294"/>
      <c r="Z36" s="294"/>
      <c r="AA36" s="294"/>
      <c r="AB36" s="294"/>
      <c r="AC36" s="294"/>
      <c r="AD36" s="294"/>
      <c r="AE36" s="294"/>
      <c r="AF36" s="294"/>
      <c r="AG36" s="294"/>
      <c r="AH36" s="294"/>
      <c r="AI36" s="294"/>
      <c r="AJ36" s="294"/>
      <c r="AK36" s="1227" t="s">
        <v>527</v>
      </c>
      <c r="AL36" s="1228"/>
      <c r="AM36" s="1228"/>
      <c r="AN36" s="1229"/>
      <c r="AO36" s="343" t="s">
        <v>509</v>
      </c>
      <c r="AP36" s="343" t="s">
        <v>509</v>
      </c>
      <c r="AQ36" s="344">
        <v>3222</v>
      </c>
      <c r="AR36" s="345" t="s">
        <v>509</v>
      </c>
    </row>
    <row r="37" spans="1:46" ht="13.5" customHeight="1" x14ac:dyDescent="0.2">
      <c r="A37" s="298"/>
      <c r="B37" s="294"/>
      <c r="C37" s="294"/>
      <c r="D37" s="294"/>
      <c r="E37" s="294"/>
      <c r="F37" s="294"/>
      <c r="G37" s="294"/>
      <c r="H37" s="294"/>
      <c r="I37" s="294"/>
      <c r="J37" s="294"/>
      <c r="K37" s="294"/>
      <c r="L37" s="294"/>
      <c r="M37" s="294"/>
      <c r="N37" s="294"/>
      <c r="O37" s="294"/>
      <c r="P37" s="294"/>
      <c r="Q37" s="294"/>
      <c r="R37" s="294"/>
      <c r="S37" s="294"/>
      <c r="T37" s="294"/>
      <c r="U37" s="294"/>
      <c r="V37" s="294"/>
      <c r="W37" s="294"/>
      <c r="X37" s="294"/>
      <c r="Y37" s="294"/>
      <c r="Z37" s="294"/>
      <c r="AA37" s="294"/>
      <c r="AB37" s="294"/>
      <c r="AC37" s="294"/>
      <c r="AD37" s="294"/>
      <c r="AE37" s="294"/>
      <c r="AF37" s="294"/>
      <c r="AG37" s="294"/>
      <c r="AH37" s="294"/>
      <c r="AI37" s="294"/>
      <c r="AJ37" s="294"/>
      <c r="AK37" s="1227" t="s">
        <v>528</v>
      </c>
      <c r="AL37" s="1228"/>
      <c r="AM37" s="1228"/>
      <c r="AN37" s="1229"/>
      <c r="AO37" s="343" t="s">
        <v>509</v>
      </c>
      <c r="AP37" s="343" t="s">
        <v>509</v>
      </c>
      <c r="AQ37" s="344">
        <v>486</v>
      </c>
      <c r="AR37" s="345" t="s">
        <v>509</v>
      </c>
    </row>
    <row r="38" spans="1:46" ht="27" customHeight="1" x14ac:dyDescent="0.2">
      <c r="A38" s="298"/>
      <c r="B38" s="294"/>
      <c r="C38" s="294"/>
      <c r="D38" s="294"/>
      <c r="E38" s="294"/>
      <c r="F38" s="294"/>
      <c r="G38" s="294"/>
      <c r="H38" s="294"/>
      <c r="I38" s="294"/>
      <c r="J38" s="294"/>
      <c r="K38" s="294"/>
      <c r="L38" s="294"/>
      <c r="M38" s="294"/>
      <c r="N38" s="294"/>
      <c r="O38" s="294"/>
      <c r="P38" s="294"/>
      <c r="Q38" s="294"/>
      <c r="R38" s="294"/>
      <c r="S38" s="294"/>
      <c r="T38" s="294"/>
      <c r="U38" s="294"/>
      <c r="V38" s="294"/>
      <c r="W38" s="294"/>
      <c r="X38" s="294"/>
      <c r="Y38" s="294"/>
      <c r="Z38" s="294"/>
      <c r="AA38" s="294"/>
      <c r="AB38" s="294"/>
      <c r="AC38" s="294"/>
      <c r="AD38" s="294"/>
      <c r="AE38" s="294"/>
      <c r="AF38" s="294"/>
      <c r="AG38" s="294"/>
      <c r="AH38" s="294"/>
      <c r="AI38" s="294"/>
      <c r="AJ38" s="294"/>
      <c r="AK38" s="1230" t="s">
        <v>529</v>
      </c>
      <c r="AL38" s="1231"/>
      <c r="AM38" s="1231"/>
      <c r="AN38" s="1232"/>
      <c r="AO38" s="346" t="s">
        <v>509</v>
      </c>
      <c r="AP38" s="346" t="s">
        <v>509</v>
      </c>
      <c r="AQ38" s="347">
        <v>7</v>
      </c>
      <c r="AR38" s="335" t="s">
        <v>509</v>
      </c>
      <c r="AS38" s="342"/>
    </row>
    <row r="39" spans="1:46" ht="13" x14ac:dyDescent="0.2">
      <c r="A39" s="298"/>
      <c r="B39" s="294"/>
      <c r="C39" s="294"/>
      <c r="D39" s="294"/>
      <c r="E39" s="294"/>
      <c r="F39" s="294"/>
      <c r="G39" s="294"/>
      <c r="H39" s="294"/>
      <c r="I39" s="294"/>
      <c r="J39" s="294"/>
      <c r="K39" s="294"/>
      <c r="L39" s="294"/>
      <c r="M39" s="294"/>
      <c r="N39" s="294"/>
      <c r="O39" s="294"/>
      <c r="P39" s="294"/>
      <c r="Q39" s="294"/>
      <c r="R39" s="294"/>
      <c r="S39" s="294"/>
      <c r="T39" s="294"/>
      <c r="U39" s="294"/>
      <c r="V39" s="294"/>
      <c r="W39" s="294"/>
      <c r="X39" s="294"/>
      <c r="Y39" s="294"/>
      <c r="Z39" s="294"/>
      <c r="AA39" s="294"/>
      <c r="AB39" s="294"/>
      <c r="AC39" s="294"/>
      <c r="AD39" s="294"/>
      <c r="AE39" s="294"/>
      <c r="AF39" s="294"/>
      <c r="AG39" s="294"/>
      <c r="AH39" s="294"/>
      <c r="AI39" s="294"/>
      <c r="AJ39" s="294"/>
      <c r="AK39" s="1230" t="s">
        <v>530</v>
      </c>
      <c r="AL39" s="1231"/>
      <c r="AM39" s="1231"/>
      <c r="AN39" s="1232"/>
      <c r="AO39" s="343">
        <v>-6289</v>
      </c>
      <c r="AP39" s="343">
        <v>-363</v>
      </c>
      <c r="AQ39" s="344">
        <v>-3375</v>
      </c>
      <c r="AR39" s="345">
        <v>-89.2</v>
      </c>
      <c r="AS39" s="342"/>
    </row>
    <row r="40" spans="1:46" ht="27" customHeight="1" x14ac:dyDescent="0.2">
      <c r="A40" s="298"/>
      <c r="B40" s="294"/>
      <c r="C40" s="294"/>
      <c r="D40" s="294"/>
      <c r="E40" s="294"/>
      <c r="F40" s="294"/>
      <c r="G40" s="294"/>
      <c r="H40" s="294"/>
      <c r="I40" s="294"/>
      <c r="J40" s="294"/>
      <c r="K40" s="294"/>
      <c r="L40" s="294"/>
      <c r="M40" s="294"/>
      <c r="N40" s="294"/>
      <c r="O40" s="294"/>
      <c r="P40" s="294"/>
      <c r="Q40" s="294"/>
      <c r="R40" s="294"/>
      <c r="S40" s="294"/>
      <c r="T40" s="294"/>
      <c r="U40" s="294"/>
      <c r="V40" s="294"/>
      <c r="W40" s="294"/>
      <c r="X40" s="294"/>
      <c r="Y40" s="294"/>
      <c r="Z40" s="294"/>
      <c r="AA40" s="294"/>
      <c r="AB40" s="294"/>
      <c r="AC40" s="294"/>
      <c r="AD40" s="294"/>
      <c r="AE40" s="294"/>
      <c r="AF40" s="294"/>
      <c r="AG40" s="294"/>
      <c r="AH40" s="294"/>
      <c r="AI40" s="294"/>
      <c r="AJ40" s="294"/>
      <c r="AK40" s="1227" t="s">
        <v>531</v>
      </c>
      <c r="AL40" s="1228"/>
      <c r="AM40" s="1228"/>
      <c r="AN40" s="1229"/>
      <c r="AO40" s="343">
        <v>-478996</v>
      </c>
      <c r="AP40" s="343">
        <v>-27646</v>
      </c>
      <c r="AQ40" s="344">
        <v>-44517</v>
      </c>
      <c r="AR40" s="345">
        <v>-37.9</v>
      </c>
      <c r="AS40" s="342"/>
    </row>
    <row r="41" spans="1:46" ht="13" x14ac:dyDescent="0.2">
      <c r="A41" s="298"/>
      <c r="B41" s="294"/>
      <c r="C41" s="294"/>
      <c r="D41" s="294"/>
      <c r="E41" s="294"/>
      <c r="F41" s="294"/>
      <c r="G41" s="294"/>
      <c r="H41" s="294"/>
      <c r="I41" s="294"/>
      <c r="J41" s="294"/>
      <c r="K41" s="294"/>
      <c r="L41" s="294"/>
      <c r="M41" s="294"/>
      <c r="N41" s="294"/>
      <c r="O41" s="294"/>
      <c r="P41" s="294"/>
      <c r="Q41" s="294"/>
      <c r="R41" s="294"/>
      <c r="S41" s="294"/>
      <c r="T41" s="294"/>
      <c r="U41" s="294"/>
      <c r="V41" s="294"/>
      <c r="W41" s="294"/>
      <c r="X41" s="294"/>
      <c r="Y41" s="294"/>
      <c r="Z41" s="294"/>
      <c r="AA41" s="294"/>
      <c r="AB41" s="294"/>
      <c r="AC41" s="294"/>
      <c r="AD41" s="294"/>
      <c r="AE41" s="294"/>
      <c r="AF41" s="294"/>
      <c r="AG41" s="294"/>
      <c r="AH41" s="294"/>
      <c r="AI41" s="294"/>
      <c r="AJ41" s="294"/>
      <c r="AK41" s="1233" t="s">
        <v>296</v>
      </c>
      <c r="AL41" s="1234"/>
      <c r="AM41" s="1234"/>
      <c r="AN41" s="1235"/>
      <c r="AO41" s="343">
        <v>-108120</v>
      </c>
      <c r="AP41" s="343">
        <v>-6240</v>
      </c>
      <c r="AQ41" s="344">
        <v>19506</v>
      </c>
      <c r="AR41" s="345">
        <v>-132</v>
      </c>
      <c r="AS41" s="342"/>
    </row>
    <row r="42" spans="1:46" ht="13" x14ac:dyDescent="0.2">
      <c r="A42" s="298"/>
      <c r="B42" s="294"/>
      <c r="C42" s="294"/>
      <c r="D42" s="294"/>
      <c r="E42" s="294"/>
      <c r="F42" s="294"/>
      <c r="G42" s="294"/>
      <c r="H42" s="294"/>
      <c r="I42" s="294"/>
      <c r="J42" s="294"/>
      <c r="K42" s="294"/>
      <c r="L42" s="294"/>
      <c r="M42" s="294"/>
      <c r="N42" s="294"/>
      <c r="O42" s="294"/>
      <c r="P42" s="294"/>
      <c r="Q42" s="294"/>
      <c r="R42" s="294"/>
      <c r="S42" s="294"/>
      <c r="T42" s="294"/>
      <c r="U42" s="294"/>
      <c r="V42" s="294"/>
      <c r="W42" s="294"/>
      <c r="X42" s="294"/>
      <c r="Y42" s="294"/>
      <c r="Z42" s="294"/>
      <c r="AA42" s="294"/>
      <c r="AB42" s="294"/>
      <c r="AC42" s="294"/>
      <c r="AD42" s="294"/>
      <c r="AE42" s="294"/>
      <c r="AF42" s="294"/>
      <c r="AG42" s="294"/>
      <c r="AH42" s="294"/>
      <c r="AI42" s="294"/>
      <c r="AJ42" s="294"/>
      <c r="AK42" s="348" t="s">
        <v>532</v>
      </c>
      <c r="AL42" s="294"/>
      <c r="AM42" s="294"/>
      <c r="AN42" s="294"/>
      <c r="AO42" s="294"/>
      <c r="AP42" s="294"/>
      <c r="AQ42" s="319"/>
      <c r="AR42" s="319"/>
      <c r="AS42" s="342"/>
    </row>
    <row r="43" spans="1:46" ht="13" x14ac:dyDescent="0.2">
      <c r="A43" s="298"/>
      <c r="B43" s="294"/>
      <c r="C43" s="294"/>
      <c r="D43" s="294"/>
      <c r="E43" s="294"/>
      <c r="F43" s="294"/>
      <c r="G43" s="294"/>
      <c r="H43" s="294"/>
      <c r="I43" s="294"/>
      <c r="J43" s="294"/>
      <c r="K43" s="294"/>
      <c r="L43" s="294"/>
      <c r="M43" s="294"/>
      <c r="N43" s="294"/>
      <c r="O43" s="294"/>
      <c r="P43" s="294"/>
      <c r="Q43" s="294"/>
      <c r="R43" s="294"/>
      <c r="S43" s="294"/>
      <c r="T43" s="294"/>
      <c r="U43" s="294"/>
      <c r="V43" s="294"/>
      <c r="W43" s="294"/>
      <c r="X43" s="294"/>
      <c r="Y43" s="294"/>
      <c r="Z43" s="294"/>
      <c r="AA43" s="294"/>
      <c r="AB43" s="294"/>
      <c r="AC43" s="294"/>
      <c r="AD43" s="294"/>
      <c r="AE43" s="294"/>
      <c r="AF43" s="294"/>
      <c r="AG43" s="294"/>
      <c r="AH43" s="294"/>
      <c r="AI43" s="294"/>
      <c r="AJ43" s="294"/>
      <c r="AK43" s="294"/>
      <c r="AL43" s="294"/>
      <c r="AM43" s="294"/>
      <c r="AN43" s="294"/>
      <c r="AO43" s="294"/>
      <c r="AP43" s="349"/>
      <c r="AQ43" s="319"/>
      <c r="AR43" s="294"/>
      <c r="AS43" s="342"/>
    </row>
    <row r="44" spans="1:46" ht="13" x14ac:dyDescent="0.2">
      <c r="A44" s="298"/>
      <c r="B44" s="294"/>
      <c r="C44" s="294"/>
      <c r="D44" s="294"/>
      <c r="E44" s="294"/>
      <c r="F44" s="294"/>
      <c r="G44" s="294"/>
      <c r="H44" s="294"/>
      <c r="I44" s="294"/>
      <c r="J44" s="294"/>
      <c r="K44" s="294"/>
      <c r="L44" s="294"/>
      <c r="M44" s="294"/>
      <c r="N44" s="294"/>
      <c r="O44" s="294"/>
      <c r="P44" s="294"/>
      <c r="Q44" s="294"/>
      <c r="R44" s="294"/>
      <c r="S44" s="294"/>
      <c r="T44" s="294"/>
      <c r="U44" s="294"/>
      <c r="V44" s="294"/>
      <c r="W44" s="294"/>
      <c r="X44" s="294"/>
      <c r="Y44" s="294"/>
      <c r="Z44" s="294"/>
      <c r="AA44" s="294"/>
      <c r="AB44" s="294"/>
      <c r="AC44" s="294"/>
      <c r="AD44" s="294"/>
      <c r="AE44" s="294"/>
      <c r="AF44" s="294"/>
      <c r="AG44" s="294"/>
      <c r="AH44" s="294"/>
      <c r="AI44" s="294"/>
      <c r="AJ44" s="294"/>
      <c r="AK44" s="294"/>
      <c r="AL44" s="294"/>
      <c r="AM44" s="294"/>
      <c r="AN44" s="294"/>
      <c r="AO44" s="294"/>
      <c r="AP44" s="294"/>
      <c r="AQ44" s="319"/>
      <c r="AR44" s="294"/>
    </row>
    <row r="45" spans="1:46" ht="13" x14ac:dyDescent="0.2">
      <c r="A45" s="296"/>
      <c r="B45" s="296"/>
      <c r="C45" s="296"/>
      <c r="D45" s="296"/>
      <c r="E45" s="296"/>
      <c r="F45" s="296"/>
      <c r="G45" s="296"/>
      <c r="H45" s="296"/>
      <c r="I45" s="296"/>
      <c r="J45" s="296"/>
      <c r="K45" s="296"/>
      <c r="L45" s="296"/>
      <c r="M45" s="296"/>
      <c r="N45" s="296"/>
      <c r="O45" s="296"/>
      <c r="P45" s="296"/>
      <c r="Q45" s="296"/>
      <c r="R45" s="296"/>
      <c r="S45" s="296"/>
      <c r="T45" s="296"/>
      <c r="U45" s="296"/>
      <c r="V45" s="296"/>
      <c r="W45" s="296"/>
      <c r="X45" s="296"/>
      <c r="Y45" s="296"/>
      <c r="Z45" s="296"/>
      <c r="AA45" s="296"/>
      <c r="AB45" s="296"/>
      <c r="AC45" s="296"/>
      <c r="AD45" s="296"/>
      <c r="AE45" s="296"/>
      <c r="AF45" s="296"/>
      <c r="AG45" s="296"/>
      <c r="AH45" s="296"/>
      <c r="AI45" s="296"/>
      <c r="AJ45" s="296"/>
      <c r="AK45" s="296"/>
      <c r="AL45" s="296"/>
      <c r="AM45" s="296"/>
      <c r="AN45" s="296"/>
      <c r="AO45" s="296"/>
      <c r="AP45" s="296"/>
      <c r="AQ45" s="350"/>
      <c r="AR45" s="296"/>
      <c r="AS45" s="296"/>
      <c r="AT45" s="294"/>
    </row>
    <row r="46" spans="1:46" ht="13" x14ac:dyDescent="0.2">
      <c r="A46" s="351"/>
      <c r="B46" s="351"/>
      <c r="C46" s="351"/>
      <c r="D46" s="351"/>
      <c r="E46" s="351"/>
      <c r="F46" s="351"/>
      <c r="G46" s="351"/>
      <c r="H46" s="351"/>
      <c r="I46" s="351"/>
      <c r="J46" s="351"/>
      <c r="K46" s="351"/>
      <c r="L46" s="351"/>
      <c r="M46" s="351"/>
      <c r="N46" s="351"/>
      <c r="O46" s="351"/>
      <c r="P46" s="351"/>
      <c r="Q46" s="351"/>
      <c r="R46" s="351"/>
      <c r="S46" s="351"/>
      <c r="T46" s="351"/>
      <c r="U46" s="351"/>
      <c r="V46" s="351"/>
      <c r="W46" s="351"/>
      <c r="X46" s="351"/>
      <c r="Y46" s="351"/>
      <c r="Z46" s="351"/>
      <c r="AA46" s="351"/>
      <c r="AB46" s="351"/>
      <c r="AC46" s="351"/>
      <c r="AD46" s="351"/>
      <c r="AE46" s="351"/>
      <c r="AF46" s="351"/>
      <c r="AG46" s="351"/>
      <c r="AH46" s="351"/>
      <c r="AI46" s="351"/>
      <c r="AJ46" s="351"/>
      <c r="AK46" s="351"/>
      <c r="AL46" s="351"/>
      <c r="AM46" s="351"/>
      <c r="AN46" s="351"/>
      <c r="AO46" s="351"/>
      <c r="AP46" s="351"/>
      <c r="AQ46" s="351"/>
      <c r="AR46" s="351"/>
      <c r="AS46" s="351"/>
      <c r="AT46" s="294"/>
    </row>
    <row r="47" spans="1:46" ht="17.25" customHeight="1" x14ac:dyDescent="0.2">
      <c r="A47" s="352" t="s">
        <v>533</v>
      </c>
      <c r="B47" s="294"/>
      <c r="C47" s="294"/>
      <c r="D47" s="294"/>
      <c r="E47" s="294"/>
      <c r="F47" s="294"/>
      <c r="G47" s="294"/>
      <c r="H47" s="294"/>
      <c r="I47" s="294"/>
      <c r="J47" s="294"/>
      <c r="K47" s="294"/>
      <c r="L47" s="294"/>
      <c r="M47" s="294"/>
      <c r="N47" s="294"/>
      <c r="O47" s="294"/>
      <c r="P47" s="294"/>
      <c r="Q47" s="294"/>
      <c r="R47" s="294"/>
      <c r="S47" s="294"/>
      <c r="T47" s="294"/>
      <c r="U47" s="294"/>
      <c r="V47" s="294"/>
      <c r="W47" s="294"/>
      <c r="X47" s="294"/>
      <c r="Y47" s="294"/>
      <c r="Z47" s="294"/>
      <c r="AA47" s="294"/>
      <c r="AB47" s="294"/>
      <c r="AC47" s="294"/>
      <c r="AD47" s="294"/>
      <c r="AE47" s="294"/>
      <c r="AF47" s="294"/>
      <c r="AG47" s="294"/>
      <c r="AH47" s="294"/>
      <c r="AI47" s="294"/>
      <c r="AJ47" s="294"/>
      <c r="AK47" s="294"/>
      <c r="AL47" s="294"/>
      <c r="AM47" s="294"/>
      <c r="AN47" s="294"/>
      <c r="AO47" s="294"/>
      <c r="AP47" s="294"/>
      <c r="AQ47" s="294"/>
      <c r="AR47" s="294"/>
    </row>
    <row r="48" spans="1:46" ht="13" x14ac:dyDescent="0.2">
      <c r="A48" s="298"/>
      <c r="B48" s="294"/>
      <c r="C48" s="294"/>
      <c r="D48" s="294"/>
      <c r="E48" s="294"/>
      <c r="F48" s="294"/>
      <c r="G48" s="294"/>
      <c r="H48" s="294"/>
      <c r="I48" s="294"/>
      <c r="J48" s="294"/>
      <c r="K48" s="294"/>
      <c r="L48" s="294"/>
      <c r="M48" s="294"/>
      <c r="N48" s="294"/>
      <c r="O48" s="294"/>
      <c r="P48" s="294"/>
      <c r="Q48" s="294"/>
      <c r="R48" s="294"/>
      <c r="S48" s="294"/>
      <c r="T48" s="294"/>
      <c r="U48" s="294"/>
      <c r="V48" s="294"/>
      <c r="W48" s="294"/>
      <c r="X48" s="294"/>
      <c r="Y48" s="294"/>
      <c r="Z48" s="294"/>
      <c r="AA48" s="294"/>
      <c r="AB48" s="294"/>
      <c r="AC48" s="294"/>
      <c r="AD48" s="294"/>
      <c r="AE48" s="294"/>
      <c r="AF48" s="294"/>
      <c r="AG48" s="294"/>
      <c r="AH48" s="294"/>
      <c r="AI48" s="294"/>
      <c r="AJ48" s="294"/>
      <c r="AK48" s="353" t="s">
        <v>534</v>
      </c>
      <c r="AL48" s="353"/>
      <c r="AM48" s="353"/>
      <c r="AN48" s="353"/>
      <c r="AO48" s="353"/>
      <c r="AP48" s="353"/>
      <c r="AQ48" s="354"/>
      <c r="AR48" s="353"/>
    </row>
    <row r="49" spans="1:44" ht="13.5" customHeight="1" x14ac:dyDescent="0.2">
      <c r="A49" s="298"/>
      <c r="B49" s="294"/>
      <c r="C49" s="294"/>
      <c r="D49" s="294"/>
      <c r="E49" s="294"/>
      <c r="F49" s="294"/>
      <c r="G49" s="294"/>
      <c r="H49" s="294"/>
      <c r="I49" s="294"/>
      <c r="J49" s="294"/>
      <c r="K49" s="294"/>
      <c r="L49" s="294"/>
      <c r="M49" s="294"/>
      <c r="N49" s="294"/>
      <c r="O49" s="294"/>
      <c r="P49" s="294"/>
      <c r="Q49" s="294"/>
      <c r="R49" s="294"/>
      <c r="S49" s="294"/>
      <c r="T49" s="294"/>
      <c r="U49" s="294"/>
      <c r="V49" s="294"/>
      <c r="W49" s="294"/>
      <c r="X49" s="294"/>
      <c r="Y49" s="294"/>
      <c r="Z49" s="294"/>
      <c r="AA49" s="294"/>
      <c r="AB49" s="294"/>
      <c r="AC49" s="294"/>
      <c r="AD49" s="294"/>
      <c r="AE49" s="294"/>
      <c r="AF49" s="294"/>
      <c r="AG49" s="294"/>
      <c r="AH49" s="294"/>
      <c r="AI49" s="294"/>
      <c r="AJ49" s="294"/>
      <c r="AK49" s="355"/>
      <c r="AL49" s="356"/>
      <c r="AM49" s="1222" t="s">
        <v>500</v>
      </c>
      <c r="AN49" s="1224" t="s">
        <v>535</v>
      </c>
      <c r="AO49" s="1225"/>
      <c r="AP49" s="1225"/>
      <c r="AQ49" s="1225"/>
      <c r="AR49" s="1226"/>
    </row>
    <row r="50" spans="1:44" ht="13" x14ac:dyDescent="0.2">
      <c r="A50" s="298"/>
      <c r="B50" s="294"/>
      <c r="C50" s="294"/>
      <c r="D50" s="294"/>
      <c r="E50" s="294"/>
      <c r="F50" s="294"/>
      <c r="G50" s="294"/>
      <c r="H50" s="294"/>
      <c r="I50" s="294"/>
      <c r="J50" s="294"/>
      <c r="K50" s="294"/>
      <c r="L50" s="294"/>
      <c r="M50" s="294"/>
      <c r="N50" s="294"/>
      <c r="O50" s="294"/>
      <c r="P50" s="294"/>
      <c r="Q50" s="294"/>
      <c r="R50" s="294"/>
      <c r="S50" s="294"/>
      <c r="T50" s="294"/>
      <c r="U50" s="294"/>
      <c r="V50" s="294"/>
      <c r="W50" s="294"/>
      <c r="X50" s="294"/>
      <c r="Y50" s="294"/>
      <c r="Z50" s="294"/>
      <c r="AA50" s="294"/>
      <c r="AB50" s="294"/>
      <c r="AC50" s="294"/>
      <c r="AD50" s="294"/>
      <c r="AE50" s="294"/>
      <c r="AF50" s="294"/>
      <c r="AG50" s="294"/>
      <c r="AH50" s="294"/>
      <c r="AI50" s="294"/>
      <c r="AJ50" s="294"/>
      <c r="AK50" s="357"/>
      <c r="AL50" s="358"/>
      <c r="AM50" s="1223"/>
      <c r="AN50" s="359" t="s">
        <v>536</v>
      </c>
      <c r="AO50" s="360" t="s">
        <v>537</v>
      </c>
      <c r="AP50" s="361" t="s">
        <v>538</v>
      </c>
      <c r="AQ50" s="362" t="s">
        <v>539</v>
      </c>
      <c r="AR50" s="363" t="s">
        <v>540</v>
      </c>
    </row>
    <row r="51" spans="1:44" ht="13" x14ac:dyDescent="0.2">
      <c r="A51" s="298"/>
      <c r="B51" s="294"/>
      <c r="C51" s="294"/>
      <c r="D51" s="294"/>
      <c r="E51" s="294"/>
      <c r="F51" s="294"/>
      <c r="G51" s="294"/>
      <c r="H51" s="294"/>
      <c r="I51" s="294"/>
      <c r="J51" s="294"/>
      <c r="K51" s="294"/>
      <c r="L51" s="294"/>
      <c r="M51" s="294"/>
      <c r="N51" s="294"/>
      <c r="O51" s="294"/>
      <c r="P51" s="294"/>
      <c r="Q51" s="294"/>
      <c r="R51" s="294"/>
      <c r="S51" s="294"/>
      <c r="T51" s="294"/>
      <c r="U51" s="294"/>
      <c r="V51" s="294"/>
      <c r="W51" s="294"/>
      <c r="X51" s="294"/>
      <c r="Y51" s="294"/>
      <c r="Z51" s="294"/>
      <c r="AA51" s="294"/>
      <c r="AB51" s="294"/>
      <c r="AC51" s="294"/>
      <c r="AD51" s="294"/>
      <c r="AE51" s="294"/>
      <c r="AF51" s="294"/>
      <c r="AG51" s="294"/>
      <c r="AH51" s="294"/>
      <c r="AI51" s="294"/>
      <c r="AJ51" s="294"/>
      <c r="AK51" s="355" t="s">
        <v>541</v>
      </c>
      <c r="AL51" s="356"/>
      <c r="AM51" s="364">
        <v>563414</v>
      </c>
      <c r="AN51" s="365">
        <v>32607</v>
      </c>
      <c r="AO51" s="366">
        <v>38.700000000000003</v>
      </c>
      <c r="AP51" s="367">
        <v>69469</v>
      </c>
      <c r="AQ51" s="368">
        <v>-18.5</v>
      </c>
      <c r="AR51" s="369">
        <v>57.2</v>
      </c>
    </row>
    <row r="52" spans="1:44" ht="13" x14ac:dyDescent="0.2">
      <c r="A52" s="298"/>
      <c r="B52" s="294"/>
      <c r="C52" s="294"/>
      <c r="D52" s="294"/>
      <c r="E52" s="294"/>
      <c r="F52" s="294"/>
      <c r="G52" s="294"/>
      <c r="H52" s="294"/>
      <c r="I52" s="294"/>
      <c r="J52" s="294"/>
      <c r="K52" s="294"/>
      <c r="L52" s="294"/>
      <c r="M52" s="294"/>
      <c r="N52" s="294"/>
      <c r="O52" s="294"/>
      <c r="P52" s="294"/>
      <c r="Q52" s="294"/>
      <c r="R52" s="294"/>
      <c r="S52" s="294"/>
      <c r="T52" s="294"/>
      <c r="U52" s="294"/>
      <c r="V52" s="294"/>
      <c r="W52" s="294"/>
      <c r="X52" s="294"/>
      <c r="Y52" s="294"/>
      <c r="Z52" s="294"/>
      <c r="AA52" s="294"/>
      <c r="AB52" s="294"/>
      <c r="AC52" s="294"/>
      <c r="AD52" s="294"/>
      <c r="AE52" s="294"/>
      <c r="AF52" s="294"/>
      <c r="AG52" s="294"/>
      <c r="AH52" s="294"/>
      <c r="AI52" s="294"/>
      <c r="AJ52" s="294"/>
      <c r="AK52" s="370"/>
      <c r="AL52" s="371" t="s">
        <v>542</v>
      </c>
      <c r="AM52" s="372">
        <v>236927</v>
      </c>
      <c r="AN52" s="373">
        <v>13712</v>
      </c>
      <c r="AO52" s="374">
        <v>90.5</v>
      </c>
      <c r="AP52" s="375">
        <v>38215</v>
      </c>
      <c r="AQ52" s="376">
        <v>-1.6</v>
      </c>
      <c r="AR52" s="377">
        <v>92.1</v>
      </c>
    </row>
    <row r="53" spans="1:44" ht="13" x14ac:dyDescent="0.2">
      <c r="A53" s="298"/>
      <c r="B53" s="294"/>
      <c r="C53" s="294"/>
      <c r="D53" s="294"/>
      <c r="E53" s="294"/>
      <c r="F53" s="294"/>
      <c r="G53" s="294"/>
      <c r="H53" s="294"/>
      <c r="I53" s="294"/>
      <c r="J53" s="294"/>
      <c r="K53" s="294"/>
      <c r="L53" s="294"/>
      <c r="M53" s="294"/>
      <c r="N53" s="294"/>
      <c r="O53" s="294"/>
      <c r="P53" s="294"/>
      <c r="Q53" s="294"/>
      <c r="R53" s="294"/>
      <c r="S53" s="294"/>
      <c r="T53" s="294"/>
      <c r="U53" s="294"/>
      <c r="V53" s="294"/>
      <c r="W53" s="294"/>
      <c r="X53" s="294"/>
      <c r="Y53" s="294"/>
      <c r="Z53" s="294"/>
      <c r="AA53" s="294"/>
      <c r="AB53" s="294"/>
      <c r="AC53" s="294"/>
      <c r="AD53" s="294"/>
      <c r="AE53" s="294"/>
      <c r="AF53" s="294"/>
      <c r="AG53" s="294"/>
      <c r="AH53" s="294"/>
      <c r="AI53" s="294"/>
      <c r="AJ53" s="294"/>
      <c r="AK53" s="355" t="s">
        <v>543</v>
      </c>
      <c r="AL53" s="356"/>
      <c r="AM53" s="364">
        <v>522659</v>
      </c>
      <c r="AN53" s="365">
        <v>30438</v>
      </c>
      <c r="AO53" s="366">
        <v>-6.7</v>
      </c>
      <c r="AP53" s="367">
        <v>67293</v>
      </c>
      <c r="AQ53" s="368">
        <v>-3.1</v>
      </c>
      <c r="AR53" s="369">
        <v>-3.6</v>
      </c>
    </row>
    <row r="54" spans="1:44" ht="13" x14ac:dyDescent="0.2">
      <c r="A54" s="298"/>
      <c r="B54" s="294"/>
      <c r="C54" s="294"/>
      <c r="D54" s="294"/>
      <c r="E54" s="294"/>
      <c r="F54" s="294"/>
      <c r="G54" s="294"/>
      <c r="H54" s="294"/>
      <c r="I54" s="294"/>
      <c r="J54" s="294"/>
      <c r="K54" s="294"/>
      <c r="L54" s="294"/>
      <c r="M54" s="294"/>
      <c r="N54" s="294"/>
      <c r="O54" s="294"/>
      <c r="P54" s="294"/>
      <c r="Q54" s="294"/>
      <c r="R54" s="294"/>
      <c r="S54" s="294"/>
      <c r="T54" s="294"/>
      <c r="U54" s="294"/>
      <c r="V54" s="294"/>
      <c r="W54" s="294"/>
      <c r="X54" s="294"/>
      <c r="Y54" s="294"/>
      <c r="Z54" s="294"/>
      <c r="AA54" s="294"/>
      <c r="AB54" s="294"/>
      <c r="AC54" s="294"/>
      <c r="AD54" s="294"/>
      <c r="AE54" s="294"/>
      <c r="AF54" s="294"/>
      <c r="AG54" s="294"/>
      <c r="AH54" s="294"/>
      <c r="AI54" s="294"/>
      <c r="AJ54" s="294"/>
      <c r="AK54" s="370"/>
      <c r="AL54" s="371" t="s">
        <v>542</v>
      </c>
      <c r="AM54" s="372">
        <v>491539</v>
      </c>
      <c r="AN54" s="373">
        <v>28626</v>
      </c>
      <c r="AO54" s="374">
        <v>108.8</v>
      </c>
      <c r="AP54" s="375">
        <v>35076</v>
      </c>
      <c r="AQ54" s="376">
        <v>-8.1999999999999993</v>
      </c>
      <c r="AR54" s="377">
        <v>117</v>
      </c>
    </row>
    <row r="55" spans="1:44" ht="13" x14ac:dyDescent="0.2">
      <c r="A55" s="298"/>
      <c r="B55" s="294"/>
      <c r="C55" s="294"/>
      <c r="D55" s="294"/>
      <c r="E55" s="294"/>
      <c r="F55" s="294"/>
      <c r="G55" s="294"/>
      <c r="H55" s="294"/>
      <c r="I55" s="294"/>
      <c r="J55" s="294"/>
      <c r="K55" s="294"/>
      <c r="L55" s="294"/>
      <c r="M55" s="294"/>
      <c r="N55" s="294"/>
      <c r="O55" s="294"/>
      <c r="P55" s="294"/>
      <c r="Q55" s="294"/>
      <c r="R55" s="294"/>
      <c r="S55" s="294"/>
      <c r="T55" s="294"/>
      <c r="U55" s="294"/>
      <c r="V55" s="294"/>
      <c r="W55" s="294"/>
      <c r="X55" s="294"/>
      <c r="Y55" s="294"/>
      <c r="Z55" s="294"/>
      <c r="AA55" s="294"/>
      <c r="AB55" s="294"/>
      <c r="AC55" s="294"/>
      <c r="AD55" s="294"/>
      <c r="AE55" s="294"/>
      <c r="AF55" s="294"/>
      <c r="AG55" s="294"/>
      <c r="AH55" s="294"/>
      <c r="AI55" s="294"/>
      <c r="AJ55" s="294"/>
      <c r="AK55" s="355" t="s">
        <v>544</v>
      </c>
      <c r="AL55" s="356"/>
      <c r="AM55" s="364">
        <v>709643</v>
      </c>
      <c r="AN55" s="365">
        <v>41225</v>
      </c>
      <c r="AO55" s="366">
        <v>35.4</v>
      </c>
      <c r="AP55" s="367">
        <v>67343</v>
      </c>
      <c r="AQ55" s="368">
        <v>0.1</v>
      </c>
      <c r="AR55" s="369">
        <v>35.299999999999997</v>
      </c>
    </row>
    <row r="56" spans="1:44" ht="13" x14ac:dyDescent="0.2">
      <c r="A56" s="298"/>
      <c r="B56" s="294"/>
      <c r="C56" s="294"/>
      <c r="D56" s="294"/>
      <c r="E56" s="294"/>
      <c r="F56" s="294"/>
      <c r="G56" s="294"/>
      <c r="H56" s="294"/>
      <c r="I56" s="294"/>
      <c r="J56" s="294"/>
      <c r="K56" s="294"/>
      <c r="L56" s="294"/>
      <c r="M56" s="294"/>
      <c r="N56" s="294"/>
      <c r="O56" s="294"/>
      <c r="P56" s="294"/>
      <c r="Q56" s="294"/>
      <c r="R56" s="294"/>
      <c r="S56" s="294"/>
      <c r="T56" s="294"/>
      <c r="U56" s="294"/>
      <c r="V56" s="294"/>
      <c r="W56" s="294"/>
      <c r="X56" s="294"/>
      <c r="Y56" s="294"/>
      <c r="Z56" s="294"/>
      <c r="AA56" s="294"/>
      <c r="AB56" s="294"/>
      <c r="AC56" s="294"/>
      <c r="AD56" s="294"/>
      <c r="AE56" s="294"/>
      <c r="AF56" s="294"/>
      <c r="AG56" s="294"/>
      <c r="AH56" s="294"/>
      <c r="AI56" s="294"/>
      <c r="AJ56" s="294"/>
      <c r="AK56" s="370"/>
      <c r="AL56" s="371" t="s">
        <v>542</v>
      </c>
      <c r="AM56" s="372">
        <v>286318</v>
      </c>
      <c r="AN56" s="373">
        <v>16633</v>
      </c>
      <c r="AO56" s="374">
        <v>-41.9</v>
      </c>
      <c r="AP56" s="375">
        <v>32865</v>
      </c>
      <c r="AQ56" s="376">
        <v>-6.3</v>
      </c>
      <c r="AR56" s="377">
        <v>-35.6</v>
      </c>
    </row>
    <row r="57" spans="1:44" ht="13" x14ac:dyDescent="0.2">
      <c r="A57" s="298"/>
      <c r="B57" s="294"/>
      <c r="C57" s="294"/>
      <c r="D57" s="294"/>
      <c r="E57" s="294"/>
      <c r="F57" s="294"/>
      <c r="G57" s="294"/>
      <c r="H57" s="294"/>
      <c r="I57" s="294"/>
      <c r="J57" s="294"/>
      <c r="K57" s="294"/>
      <c r="L57" s="294"/>
      <c r="M57" s="294"/>
      <c r="N57" s="294"/>
      <c r="O57" s="294"/>
      <c r="P57" s="294"/>
      <c r="Q57" s="294"/>
      <c r="R57" s="294"/>
      <c r="S57" s="294"/>
      <c r="T57" s="294"/>
      <c r="U57" s="294"/>
      <c r="V57" s="294"/>
      <c r="W57" s="294"/>
      <c r="X57" s="294"/>
      <c r="Y57" s="294"/>
      <c r="Z57" s="294"/>
      <c r="AA57" s="294"/>
      <c r="AB57" s="294"/>
      <c r="AC57" s="294"/>
      <c r="AD57" s="294"/>
      <c r="AE57" s="294"/>
      <c r="AF57" s="294"/>
      <c r="AG57" s="294"/>
      <c r="AH57" s="294"/>
      <c r="AI57" s="294"/>
      <c r="AJ57" s="294"/>
      <c r="AK57" s="355" t="s">
        <v>545</v>
      </c>
      <c r="AL57" s="356"/>
      <c r="AM57" s="364">
        <v>831051</v>
      </c>
      <c r="AN57" s="365">
        <v>48093</v>
      </c>
      <c r="AO57" s="366">
        <v>16.7</v>
      </c>
      <c r="AP57" s="367">
        <v>73475</v>
      </c>
      <c r="AQ57" s="368">
        <v>9.1</v>
      </c>
      <c r="AR57" s="369">
        <v>7.6</v>
      </c>
    </row>
    <row r="58" spans="1:44" ht="13" x14ac:dyDescent="0.2">
      <c r="A58" s="298"/>
      <c r="B58" s="294"/>
      <c r="C58" s="294"/>
      <c r="D58" s="294"/>
      <c r="E58" s="294"/>
      <c r="F58" s="294"/>
      <c r="G58" s="294"/>
      <c r="H58" s="294"/>
      <c r="I58" s="294"/>
      <c r="J58" s="294"/>
      <c r="K58" s="294"/>
      <c r="L58" s="294"/>
      <c r="M58" s="294"/>
      <c r="N58" s="294"/>
      <c r="O58" s="294"/>
      <c r="P58" s="294"/>
      <c r="Q58" s="294"/>
      <c r="R58" s="294"/>
      <c r="S58" s="294"/>
      <c r="T58" s="294"/>
      <c r="U58" s="294"/>
      <c r="V58" s="294"/>
      <c r="W58" s="294"/>
      <c r="X58" s="294"/>
      <c r="Y58" s="294"/>
      <c r="Z58" s="294"/>
      <c r="AA58" s="294"/>
      <c r="AB58" s="294"/>
      <c r="AC58" s="294"/>
      <c r="AD58" s="294"/>
      <c r="AE58" s="294"/>
      <c r="AF58" s="294"/>
      <c r="AG58" s="294"/>
      <c r="AH58" s="294"/>
      <c r="AI58" s="294"/>
      <c r="AJ58" s="294"/>
      <c r="AK58" s="370"/>
      <c r="AL58" s="371" t="s">
        <v>542</v>
      </c>
      <c r="AM58" s="372">
        <v>408054</v>
      </c>
      <c r="AN58" s="373">
        <v>23614</v>
      </c>
      <c r="AO58" s="374">
        <v>42</v>
      </c>
      <c r="AP58" s="375">
        <v>43072</v>
      </c>
      <c r="AQ58" s="376">
        <v>31.1</v>
      </c>
      <c r="AR58" s="377">
        <v>10.9</v>
      </c>
    </row>
    <row r="59" spans="1:44" ht="13" x14ac:dyDescent="0.2">
      <c r="A59" s="298"/>
      <c r="B59" s="294"/>
      <c r="C59" s="294"/>
      <c r="D59" s="294"/>
      <c r="E59" s="294"/>
      <c r="F59" s="294"/>
      <c r="G59" s="294"/>
      <c r="H59" s="294"/>
      <c r="I59" s="294"/>
      <c r="J59" s="294"/>
      <c r="K59" s="294"/>
      <c r="L59" s="294"/>
      <c r="M59" s="294"/>
      <c r="N59" s="294"/>
      <c r="O59" s="294"/>
      <c r="P59" s="294"/>
      <c r="Q59" s="294"/>
      <c r="R59" s="294"/>
      <c r="S59" s="294"/>
      <c r="T59" s="294"/>
      <c r="U59" s="294"/>
      <c r="V59" s="294"/>
      <c r="W59" s="294"/>
      <c r="X59" s="294"/>
      <c r="Y59" s="294"/>
      <c r="Z59" s="294"/>
      <c r="AA59" s="294"/>
      <c r="AB59" s="294"/>
      <c r="AC59" s="294"/>
      <c r="AD59" s="294"/>
      <c r="AE59" s="294"/>
      <c r="AF59" s="294"/>
      <c r="AG59" s="294"/>
      <c r="AH59" s="294"/>
      <c r="AI59" s="294"/>
      <c r="AJ59" s="294"/>
      <c r="AK59" s="355" t="s">
        <v>546</v>
      </c>
      <c r="AL59" s="356"/>
      <c r="AM59" s="364">
        <v>1001390</v>
      </c>
      <c r="AN59" s="365">
        <v>57797</v>
      </c>
      <c r="AO59" s="366">
        <v>20.2</v>
      </c>
      <c r="AP59" s="367">
        <v>87464</v>
      </c>
      <c r="AQ59" s="368">
        <v>19</v>
      </c>
      <c r="AR59" s="369">
        <v>1.2</v>
      </c>
    </row>
    <row r="60" spans="1:44" ht="13" x14ac:dyDescent="0.2">
      <c r="A60" s="298"/>
      <c r="B60" s="294"/>
      <c r="C60" s="294"/>
      <c r="D60" s="294"/>
      <c r="E60" s="294"/>
      <c r="F60" s="294"/>
      <c r="G60" s="294"/>
      <c r="H60" s="294"/>
      <c r="I60" s="294"/>
      <c r="J60" s="294"/>
      <c r="K60" s="294"/>
      <c r="L60" s="294"/>
      <c r="M60" s="294"/>
      <c r="N60" s="294"/>
      <c r="O60" s="294"/>
      <c r="P60" s="294"/>
      <c r="Q60" s="294"/>
      <c r="R60" s="294"/>
      <c r="S60" s="294"/>
      <c r="T60" s="294"/>
      <c r="U60" s="294"/>
      <c r="V60" s="294"/>
      <c r="W60" s="294"/>
      <c r="X60" s="294"/>
      <c r="Y60" s="294"/>
      <c r="Z60" s="294"/>
      <c r="AA60" s="294"/>
      <c r="AB60" s="294"/>
      <c r="AC60" s="294"/>
      <c r="AD60" s="294"/>
      <c r="AE60" s="294"/>
      <c r="AF60" s="294"/>
      <c r="AG60" s="294"/>
      <c r="AH60" s="294"/>
      <c r="AI60" s="294"/>
      <c r="AJ60" s="294"/>
      <c r="AK60" s="370"/>
      <c r="AL60" s="371" t="s">
        <v>542</v>
      </c>
      <c r="AM60" s="372">
        <v>529149</v>
      </c>
      <c r="AN60" s="373">
        <v>30541</v>
      </c>
      <c r="AO60" s="374">
        <v>29.3</v>
      </c>
      <c r="AP60" s="375">
        <v>47479</v>
      </c>
      <c r="AQ60" s="376">
        <v>10.199999999999999</v>
      </c>
      <c r="AR60" s="377">
        <v>19.100000000000001</v>
      </c>
    </row>
    <row r="61" spans="1:44" ht="13" x14ac:dyDescent="0.2">
      <c r="A61" s="298"/>
      <c r="B61" s="294"/>
      <c r="C61" s="294"/>
      <c r="D61" s="294"/>
      <c r="E61" s="294"/>
      <c r="F61" s="294"/>
      <c r="G61" s="294"/>
      <c r="H61" s="294"/>
      <c r="I61" s="294"/>
      <c r="J61" s="294"/>
      <c r="K61" s="294"/>
      <c r="L61" s="294"/>
      <c r="M61" s="294"/>
      <c r="N61" s="294"/>
      <c r="O61" s="294"/>
      <c r="P61" s="294"/>
      <c r="Q61" s="294"/>
      <c r="R61" s="294"/>
      <c r="S61" s="294"/>
      <c r="T61" s="294"/>
      <c r="U61" s="294"/>
      <c r="V61" s="294"/>
      <c r="W61" s="294"/>
      <c r="X61" s="294"/>
      <c r="Y61" s="294"/>
      <c r="Z61" s="294"/>
      <c r="AA61" s="294"/>
      <c r="AB61" s="294"/>
      <c r="AC61" s="294"/>
      <c r="AD61" s="294"/>
      <c r="AE61" s="294"/>
      <c r="AF61" s="294"/>
      <c r="AG61" s="294"/>
      <c r="AH61" s="294"/>
      <c r="AI61" s="294"/>
      <c r="AJ61" s="294"/>
      <c r="AK61" s="355" t="s">
        <v>547</v>
      </c>
      <c r="AL61" s="378"/>
      <c r="AM61" s="379">
        <v>725631</v>
      </c>
      <c r="AN61" s="380">
        <v>42032</v>
      </c>
      <c r="AO61" s="381">
        <v>20.9</v>
      </c>
      <c r="AP61" s="382">
        <v>73009</v>
      </c>
      <c r="AQ61" s="383">
        <v>1.3</v>
      </c>
      <c r="AR61" s="369">
        <v>19.600000000000001</v>
      </c>
    </row>
    <row r="62" spans="1:44" ht="13" x14ac:dyDescent="0.2">
      <c r="A62" s="298"/>
      <c r="B62" s="294"/>
      <c r="C62" s="294"/>
      <c r="D62" s="294"/>
      <c r="E62" s="294"/>
      <c r="F62" s="294"/>
      <c r="G62" s="294"/>
      <c r="H62" s="294"/>
      <c r="I62" s="294"/>
      <c r="J62" s="294"/>
      <c r="K62" s="294"/>
      <c r="L62" s="294"/>
      <c r="M62" s="294"/>
      <c r="N62" s="294"/>
      <c r="O62" s="294"/>
      <c r="P62" s="294"/>
      <c r="Q62" s="294"/>
      <c r="R62" s="294"/>
      <c r="S62" s="294"/>
      <c r="T62" s="294"/>
      <c r="U62" s="294"/>
      <c r="V62" s="294"/>
      <c r="W62" s="294"/>
      <c r="X62" s="294"/>
      <c r="Y62" s="294"/>
      <c r="Z62" s="294"/>
      <c r="AA62" s="294"/>
      <c r="AB62" s="294"/>
      <c r="AC62" s="294"/>
      <c r="AD62" s="294"/>
      <c r="AE62" s="294"/>
      <c r="AF62" s="294"/>
      <c r="AG62" s="294"/>
      <c r="AH62" s="294"/>
      <c r="AI62" s="294"/>
      <c r="AJ62" s="294"/>
      <c r="AK62" s="370"/>
      <c r="AL62" s="371" t="s">
        <v>542</v>
      </c>
      <c r="AM62" s="372">
        <v>390397</v>
      </c>
      <c r="AN62" s="373">
        <v>22625</v>
      </c>
      <c r="AO62" s="374">
        <v>45.7</v>
      </c>
      <c r="AP62" s="375">
        <v>39341</v>
      </c>
      <c r="AQ62" s="376">
        <v>5</v>
      </c>
      <c r="AR62" s="377">
        <v>40.700000000000003</v>
      </c>
    </row>
    <row r="63" spans="1:44" ht="13" x14ac:dyDescent="0.2">
      <c r="A63" s="298"/>
      <c r="B63" s="294"/>
      <c r="C63" s="294"/>
      <c r="D63" s="294"/>
      <c r="E63" s="294"/>
      <c r="F63" s="294"/>
      <c r="G63" s="294"/>
      <c r="H63" s="294"/>
      <c r="I63" s="294"/>
      <c r="J63" s="294"/>
      <c r="K63" s="294"/>
      <c r="L63" s="294"/>
      <c r="M63" s="294"/>
      <c r="N63" s="294"/>
      <c r="O63" s="294"/>
      <c r="P63" s="294"/>
      <c r="Q63" s="294"/>
      <c r="R63" s="294"/>
      <c r="S63" s="294"/>
      <c r="T63" s="294"/>
      <c r="U63" s="294"/>
      <c r="V63" s="294"/>
      <c r="W63" s="294"/>
      <c r="X63" s="294"/>
      <c r="Y63" s="294"/>
      <c r="Z63" s="294"/>
      <c r="AA63" s="294"/>
      <c r="AB63" s="294"/>
      <c r="AC63" s="294"/>
      <c r="AD63" s="294"/>
      <c r="AE63" s="294"/>
      <c r="AF63" s="294"/>
      <c r="AG63" s="294"/>
      <c r="AH63" s="294"/>
      <c r="AI63" s="294"/>
      <c r="AJ63" s="294"/>
      <c r="AK63" s="294"/>
      <c r="AL63" s="294"/>
      <c r="AM63" s="294"/>
      <c r="AN63" s="294"/>
      <c r="AO63" s="294"/>
      <c r="AP63" s="294"/>
      <c r="AQ63" s="294"/>
      <c r="AR63" s="294"/>
    </row>
    <row r="64" spans="1:44" ht="13" x14ac:dyDescent="0.2">
      <c r="A64" s="298"/>
      <c r="B64" s="294"/>
      <c r="C64" s="294"/>
      <c r="D64" s="294"/>
      <c r="E64" s="294"/>
      <c r="F64" s="294"/>
      <c r="G64" s="294"/>
      <c r="H64" s="294"/>
      <c r="I64" s="294"/>
      <c r="J64" s="294"/>
      <c r="K64" s="294"/>
      <c r="L64" s="294"/>
      <c r="M64" s="294"/>
      <c r="N64" s="294"/>
      <c r="O64" s="294"/>
      <c r="P64" s="294"/>
      <c r="Q64" s="294"/>
      <c r="R64" s="294"/>
      <c r="S64" s="294"/>
      <c r="T64" s="294"/>
      <c r="U64" s="294"/>
      <c r="V64" s="294"/>
      <c r="W64" s="294"/>
      <c r="X64" s="294"/>
      <c r="Y64" s="294"/>
      <c r="Z64" s="294"/>
      <c r="AA64" s="294"/>
      <c r="AB64" s="294"/>
      <c r="AC64" s="294"/>
      <c r="AD64" s="294"/>
      <c r="AE64" s="294"/>
      <c r="AF64" s="294"/>
      <c r="AG64" s="294"/>
      <c r="AH64" s="294"/>
      <c r="AI64" s="294"/>
      <c r="AJ64" s="294"/>
      <c r="AK64" s="294"/>
      <c r="AL64" s="294"/>
      <c r="AM64" s="294"/>
      <c r="AN64" s="294"/>
      <c r="AO64" s="294"/>
      <c r="AP64" s="294"/>
      <c r="AQ64" s="294"/>
      <c r="AR64" s="294"/>
    </row>
    <row r="65" spans="1:46" ht="13" x14ac:dyDescent="0.2">
      <c r="A65" s="298"/>
      <c r="B65" s="294"/>
      <c r="C65" s="294"/>
      <c r="D65" s="294"/>
      <c r="E65" s="294"/>
      <c r="F65" s="294"/>
      <c r="G65" s="294"/>
      <c r="H65" s="294"/>
      <c r="I65" s="294"/>
      <c r="J65" s="294"/>
      <c r="K65" s="294"/>
      <c r="L65" s="294"/>
      <c r="M65" s="294"/>
      <c r="N65" s="294"/>
      <c r="O65" s="294"/>
      <c r="P65" s="294"/>
      <c r="Q65" s="294"/>
      <c r="R65" s="294"/>
      <c r="S65" s="294"/>
      <c r="T65" s="294"/>
      <c r="U65" s="294"/>
      <c r="V65" s="294"/>
      <c r="W65" s="294"/>
      <c r="X65" s="294"/>
      <c r="Y65" s="294"/>
      <c r="Z65" s="294"/>
      <c r="AA65" s="294"/>
      <c r="AB65" s="294"/>
      <c r="AC65" s="294"/>
      <c r="AD65" s="294"/>
      <c r="AE65" s="294"/>
      <c r="AF65" s="294"/>
      <c r="AG65" s="294"/>
      <c r="AH65" s="294"/>
      <c r="AI65" s="294"/>
      <c r="AJ65" s="294"/>
      <c r="AK65" s="294"/>
      <c r="AL65" s="294"/>
      <c r="AM65" s="294"/>
      <c r="AN65" s="294"/>
      <c r="AO65" s="294"/>
      <c r="AP65" s="294"/>
      <c r="AQ65" s="294"/>
      <c r="AR65" s="294"/>
    </row>
    <row r="66" spans="1:46" ht="13" x14ac:dyDescent="0.2">
      <c r="A66" s="384"/>
      <c r="B66" s="351"/>
      <c r="C66" s="351"/>
      <c r="D66" s="351"/>
      <c r="E66" s="351"/>
      <c r="F66" s="351"/>
      <c r="G66" s="351"/>
      <c r="H66" s="351"/>
      <c r="I66" s="351"/>
      <c r="J66" s="351"/>
      <c r="K66" s="351"/>
      <c r="L66" s="351"/>
      <c r="M66" s="351"/>
      <c r="N66" s="351"/>
      <c r="O66" s="351"/>
      <c r="P66" s="351"/>
      <c r="Q66" s="351"/>
      <c r="R66" s="351"/>
      <c r="S66" s="351"/>
      <c r="T66" s="351"/>
      <c r="U66" s="351"/>
      <c r="V66" s="351"/>
      <c r="W66" s="351"/>
      <c r="X66" s="351"/>
      <c r="Y66" s="351"/>
      <c r="Z66" s="351"/>
      <c r="AA66" s="351"/>
      <c r="AB66" s="351"/>
      <c r="AC66" s="351"/>
      <c r="AD66" s="351"/>
      <c r="AE66" s="351"/>
      <c r="AF66" s="351"/>
      <c r="AG66" s="351"/>
      <c r="AH66" s="351"/>
      <c r="AI66" s="351"/>
      <c r="AJ66" s="351"/>
      <c r="AK66" s="351"/>
      <c r="AL66" s="351"/>
      <c r="AM66" s="351"/>
      <c r="AN66" s="351"/>
      <c r="AO66" s="351"/>
      <c r="AP66" s="351"/>
      <c r="AQ66" s="351"/>
      <c r="AR66" s="351"/>
      <c r="AS66" s="385"/>
    </row>
    <row r="67" spans="1:46" ht="13.5" hidden="1" customHeight="1" x14ac:dyDescent="0.2">
      <c r="AK67" s="294"/>
      <c r="AL67" s="294"/>
      <c r="AM67" s="294"/>
      <c r="AN67" s="294"/>
      <c r="AO67" s="294"/>
      <c r="AP67" s="294"/>
      <c r="AQ67" s="294"/>
      <c r="AR67" s="294"/>
      <c r="AS67" s="294"/>
      <c r="AT67" s="294"/>
    </row>
    <row r="68" spans="1:46" ht="13.5" hidden="1" customHeight="1" x14ac:dyDescent="0.2">
      <c r="AK68" s="294"/>
      <c r="AL68" s="294"/>
      <c r="AM68" s="294"/>
      <c r="AN68" s="294"/>
      <c r="AO68" s="294"/>
      <c r="AP68" s="294"/>
      <c r="AQ68" s="294"/>
      <c r="AR68" s="294"/>
    </row>
    <row r="69" spans="1:46" ht="13.5" hidden="1" customHeight="1" x14ac:dyDescent="0.2">
      <c r="AK69" s="294"/>
      <c r="AL69" s="294"/>
      <c r="AM69" s="294"/>
      <c r="AN69" s="294"/>
      <c r="AO69" s="294"/>
      <c r="AP69" s="294"/>
      <c r="AQ69" s="294"/>
      <c r="AR69" s="294"/>
    </row>
    <row r="70" spans="1:46" ht="13" hidden="1" x14ac:dyDescent="0.2">
      <c r="AK70" s="294"/>
      <c r="AL70" s="294"/>
      <c r="AM70" s="294"/>
      <c r="AN70" s="294"/>
      <c r="AO70" s="294"/>
      <c r="AP70" s="294"/>
      <c r="AQ70" s="294"/>
      <c r="AR70" s="294"/>
    </row>
    <row r="71" spans="1:46" ht="13" hidden="1" x14ac:dyDescent="0.2">
      <c r="AK71" s="294"/>
      <c r="AL71" s="294"/>
      <c r="AM71" s="294"/>
      <c r="AN71" s="294"/>
      <c r="AO71" s="294"/>
      <c r="AP71" s="294"/>
      <c r="AQ71" s="294"/>
      <c r="AR71" s="294"/>
    </row>
    <row r="72" spans="1:46" ht="13" hidden="1" x14ac:dyDescent="0.2">
      <c r="AK72" s="294"/>
      <c r="AL72" s="294"/>
      <c r="AM72" s="294"/>
      <c r="AN72" s="294"/>
      <c r="AO72" s="294"/>
      <c r="AP72" s="294"/>
      <c r="AQ72" s="294"/>
      <c r="AR72" s="294"/>
    </row>
    <row r="73" spans="1:46" ht="13" hidden="1" x14ac:dyDescent="0.2">
      <c r="AK73" s="294"/>
      <c r="AL73" s="294"/>
      <c r="AM73" s="294"/>
      <c r="AN73" s="294"/>
      <c r="AO73" s="294"/>
      <c r="AP73" s="294"/>
      <c r="AQ73" s="294"/>
      <c r="AR73" s="294"/>
    </row>
    <row r="74" spans="1:46" ht="13" hidden="1" x14ac:dyDescent="0.2"/>
  </sheetData>
  <sheetProtection algorithmName="SHA-512" hashValue="KNWViuP8XPURhBiZXIR2ZBeHRsOtE6NzCzaY7kJfwAhqv23uVBk3x2H9ucAiZe8bRdYUio3ttseNPIpXZNwlEg==" saltValue="WbQ3w0CubbY5cXC/Yq0hSQ=="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K22:AN22"/>
    <mergeCell ref="AO7:AO8"/>
    <mergeCell ref="AK9:AN9"/>
    <mergeCell ref="AK10:AN10"/>
    <mergeCell ref="AK11:AN11"/>
    <mergeCell ref="AK12:AN12"/>
    <mergeCell ref="AK13:AN13"/>
    <mergeCell ref="AK14:AN14"/>
    <mergeCell ref="AK15:AN15"/>
    <mergeCell ref="AK16:AN16"/>
    <mergeCell ref="AK17:AN17"/>
    <mergeCell ref="AK21:AN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x14ac:dyDescent="0.2"/>
  <cols>
    <col min="1" max="125" width="2.453125" style="292" customWidth="1"/>
    <col min="126" max="16384" width="9" style="291" hidden="1"/>
  </cols>
  <sheetData>
    <row r="1" spans="2:125" ht="13.5" customHeight="1" x14ac:dyDescent="0.2">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2:125" ht="13" x14ac:dyDescent="0.2">
      <c r="B2" s="291"/>
      <c r="DG2" s="291"/>
    </row>
    <row r="3" spans="2:125" ht="13" x14ac:dyDescent="0.2">
      <c r="C3" s="291"/>
      <c r="D3" s="291"/>
      <c r="E3" s="291"/>
      <c r="F3" s="291"/>
      <c r="G3" s="291"/>
      <c r="H3" s="291"/>
      <c r="I3" s="291"/>
      <c r="J3" s="291"/>
      <c r="K3" s="291"/>
      <c r="L3" s="291"/>
      <c r="M3" s="291"/>
      <c r="N3" s="291"/>
      <c r="O3" s="291"/>
      <c r="P3" s="291"/>
      <c r="Q3" s="291"/>
      <c r="R3" s="291"/>
      <c r="S3" s="291"/>
      <c r="T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H3" s="291"/>
      <c r="DI3" s="291"/>
      <c r="DJ3" s="291"/>
      <c r="DK3" s="291"/>
      <c r="DL3" s="291"/>
      <c r="DM3" s="291"/>
      <c r="DN3" s="291"/>
      <c r="DO3" s="291"/>
      <c r="DP3" s="291"/>
      <c r="DQ3" s="291"/>
      <c r="DR3" s="291"/>
      <c r="DS3" s="291"/>
      <c r="DT3" s="291"/>
      <c r="DU3" s="291"/>
    </row>
    <row r="4" spans="2:125" ht="13" x14ac:dyDescent="0.2"/>
    <row r="5" spans="2:125" ht="13" x14ac:dyDescent="0.2"/>
    <row r="6" spans="2:125" ht="13" x14ac:dyDescent="0.2"/>
    <row r="7" spans="2:125" ht="13" x14ac:dyDescent="0.2"/>
    <row r="8" spans="2:125" ht="13" x14ac:dyDescent="0.2"/>
    <row r="9" spans="2:125" ht="13" x14ac:dyDescent="0.2">
      <c r="DU9" s="291"/>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91"/>
    </row>
    <row r="18" spans="125:125" ht="13" x14ac:dyDescent="0.2"/>
    <row r="19" spans="125:125" ht="13" x14ac:dyDescent="0.2"/>
    <row r="20" spans="125:125" ht="13" x14ac:dyDescent="0.2">
      <c r="DU20" s="291"/>
    </row>
    <row r="21" spans="125:125" ht="13" x14ac:dyDescent="0.2">
      <c r="DU21" s="291"/>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91"/>
    </row>
    <row r="29" spans="125:125" ht="13" x14ac:dyDescent="0.2"/>
    <row r="30" spans="125:125" ht="13" x14ac:dyDescent="0.2"/>
    <row r="31" spans="125:125" ht="13" x14ac:dyDescent="0.2"/>
    <row r="32" spans="125:125" ht="13" x14ac:dyDescent="0.2"/>
    <row r="33" spans="2:125" ht="13" x14ac:dyDescent="0.2">
      <c r="B33" s="291"/>
      <c r="G33" s="291"/>
      <c r="I33" s="291"/>
    </row>
    <row r="34" spans="2:125" ht="13" x14ac:dyDescent="0.2">
      <c r="C34" s="291"/>
      <c r="P34" s="291"/>
      <c r="DE34" s="291"/>
      <c r="DH34" s="291"/>
    </row>
    <row r="35" spans="2:125" ht="13" x14ac:dyDescent="0.2">
      <c r="D35" s="291"/>
      <c r="E35" s="291"/>
      <c r="DG35" s="291"/>
      <c r="DJ35" s="291"/>
      <c r="DP35" s="291"/>
      <c r="DQ35" s="291"/>
      <c r="DR35" s="291"/>
      <c r="DS35" s="291"/>
      <c r="DT35" s="291"/>
      <c r="DU35" s="291"/>
    </row>
    <row r="36" spans="2:125" ht="13" x14ac:dyDescent="0.2">
      <c r="F36" s="291"/>
      <c r="H36" s="291"/>
      <c r="J36" s="291"/>
      <c r="K36" s="291"/>
      <c r="L36" s="291"/>
      <c r="M36" s="291"/>
      <c r="N36" s="291"/>
      <c r="O36" s="291"/>
      <c r="Q36" s="291"/>
      <c r="R36" s="291"/>
      <c r="S36" s="291"/>
      <c r="T36" s="291"/>
      <c r="U36" s="291"/>
      <c r="V36" s="291"/>
      <c r="W36" s="291"/>
      <c r="X36" s="291"/>
      <c r="Y36" s="291"/>
      <c r="Z36" s="291"/>
      <c r="AA36" s="291"/>
      <c r="AB36" s="291"/>
      <c r="AC36" s="291"/>
      <c r="AD36" s="291"/>
      <c r="AE36" s="291"/>
      <c r="AF36" s="291"/>
      <c r="AG36" s="291"/>
      <c r="AH36" s="291"/>
      <c r="AI36" s="291"/>
      <c r="AJ36" s="291"/>
      <c r="AK36" s="291"/>
      <c r="AL36" s="291"/>
      <c r="AM36" s="291"/>
      <c r="AN36" s="291"/>
      <c r="AO36" s="291"/>
      <c r="AP36" s="291"/>
      <c r="AQ36" s="291"/>
      <c r="AR36" s="291"/>
      <c r="AS36" s="291"/>
      <c r="AT36" s="291"/>
      <c r="AU36" s="291"/>
      <c r="AV36" s="291"/>
      <c r="AW36" s="291"/>
      <c r="AX36" s="291"/>
      <c r="AY36" s="291"/>
      <c r="AZ36" s="291"/>
      <c r="BA36" s="291"/>
      <c r="BB36" s="291"/>
      <c r="BC36" s="291"/>
      <c r="BD36" s="291"/>
      <c r="BE36" s="291"/>
      <c r="BF36" s="291"/>
      <c r="BG36" s="291"/>
      <c r="BH36" s="291"/>
      <c r="BI36" s="291"/>
      <c r="BJ36" s="291"/>
      <c r="BK36" s="291"/>
      <c r="BL36" s="291"/>
      <c r="BM36" s="291"/>
      <c r="BN36" s="291"/>
      <c r="BO36" s="291"/>
      <c r="BP36" s="291"/>
      <c r="BQ36" s="291"/>
      <c r="BR36" s="291"/>
      <c r="BS36" s="291"/>
      <c r="BT36" s="291"/>
      <c r="BU36" s="291"/>
      <c r="BV36" s="291"/>
      <c r="BW36" s="291"/>
      <c r="BX36" s="291"/>
      <c r="BY36" s="291"/>
      <c r="BZ36" s="291"/>
      <c r="CA36" s="291"/>
      <c r="CB36" s="291"/>
      <c r="CC36" s="291"/>
      <c r="CD36" s="291"/>
      <c r="CE36" s="291"/>
      <c r="CF36" s="291"/>
      <c r="CG36" s="291"/>
      <c r="CH36" s="291"/>
      <c r="CI36" s="291"/>
      <c r="CJ36" s="291"/>
      <c r="CK36" s="291"/>
      <c r="CL36" s="291"/>
      <c r="CM36" s="291"/>
      <c r="CN36" s="291"/>
      <c r="CO36" s="291"/>
      <c r="CP36" s="291"/>
      <c r="CQ36" s="291"/>
      <c r="CR36" s="291"/>
      <c r="CS36" s="291"/>
      <c r="CT36" s="291"/>
      <c r="CU36" s="291"/>
      <c r="CV36" s="291"/>
      <c r="CW36" s="291"/>
      <c r="CX36" s="291"/>
      <c r="CY36" s="291"/>
      <c r="CZ36" s="291"/>
      <c r="DA36" s="291"/>
      <c r="DB36" s="291"/>
      <c r="DC36" s="291"/>
      <c r="DD36" s="291"/>
      <c r="DF36" s="291"/>
      <c r="DI36" s="291"/>
      <c r="DK36" s="291"/>
      <c r="DL36" s="291"/>
      <c r="DM36" s="291"/>
      <c r="DN36" s="291"/>
      <c r="DO36" s="291"/>
      <c r="DP36" s="291"/>
      <c r="DQ36" s="291"/>
      <c r="DR36" s="291"/>
      <c r="DS36" s="291"/>
      <c r="DT36" s="291"/>
      <c r="DU36" s="291"/>
    </row>
    <row r="37" spans="2:125" ht="13" x14ac:dyDescent="0.2">
      <c r="DU37" s="291"/>
    </row>
    <row r="38" spans="2:125" ht="13" x14ac:dyDescent="0.2">
      <c r="DT38" s="291"/>
      <c r="DU38" s="291"/>
    </row>
    <row r="39" spans="2:125" ht="13" x14ac:dyDescent="0.2"/>
    <row r="40" spans="2:125" ht="13" x14ac:dyDescent="0.2">
      <c r="DH40" s="291"/>
    </row>
    <row r="41" spans="2:125" ht="13" x14ac:dyDescent="0.2">
      <c r="DE41" s="291"/>
    </row>
    <row r="42" spans="2:125" ht="13" x14ac:dyDescent="0.2">
      <c r="DG42" s="291"/>
      <c r="DJ42" s="291"/>
    </row>
    <row r="43" spans="2:125" ht="13" x14ac:dyDescent="0.2">
      <c r="Q43" s="291"/>
      <c r="R43" s="291"/>
      <c r="S43" s="291"/>
      <c r="T43" s="291"/>
      <c r="U43" s="291"/>
      <c r="V43" s="291"/>
      <c r="W43" s="291"/>
      <c r="X43" s="291"/>
      <c r="Y43" s="291"/>
      <c r="Z43" s="291"/>
      <c r="AA43" s="291"/>
      <c r="AB43" s="291"/>
      <c r="AC43" s="291"/>
      <c r="AD43" s="291"/>
      <c r="AE43" s="291"/>
      <c r="AF43" s="291"/>
      <c r="AG43" s="291"/>
      <c r="AH43" s="291"/>
      <c r="AI43" s="291"/>
      <c r="AJ43" s="291"/>
      <c r="AK43" s="291"/>
      <c r="AL43" s="291"/>
      <c r="AM43" s="291"/>
      <c r="AN43" s="291"/>
      <c r="AO43" s="291"/>
      <c r="AP43" s="291"/>
      <c r="AQ43" s="291"/>
      <c r="AR43" s="291"/>
      <c r="AS43" s="291"/>
      <c r="AT43" s="291"/>
      <c r="AU43" s="291"/>
      <c r="AV43" s="291"/>
      <c r="AW43" s="291"/>
      <c r="AX43" s="291"/>
      <c r="AY43" s="291"/>
      <c r="AZ43" s="291"/>
      <c r="BA43" s="291"/>
      <c r="BB43" s="291"/>
      <c r="BC43" s="291"/>
      <c r="BD43" s="291"/>
      <c r="BE43" s="291"/>
      <c r="BF43" s="291"/>
      <c r="BG43" s="291"/>
      <c r="BH43" s="291"/>
      <c r="BI43" s="291"/>
      <c r="BJ43" s="291"/>
      <c r="BK43" s="291"/>
      <c r="BL43" s="291"/>
      <c r="BM43" s="291"/>
      <c r="BN43" s="291"/>
      <c r="BO43" s="291"/>
      <c r="BP43" s="291"/>
      <c r="BQ43" s="291"/>
      <c r="BR43" s="291"/>
      <c r="BS43" s="291"/>
      <c r="BT43" s="291"/>
      <c r="BU43" s="291"/>
      <c r="BV43" s="291"/>
      <c r="BW43" s="291"/>
      <c r="BX43" s="291"/>
      <c r="BY43" s="291"/>
      <c r="BZ43" s="291"/>
      <c r="CA43" s="291"/>
      <c r="CB43" s="291"/>
      <c r="CC43" s="291"/>
      <c r="CD43" s="291"/>
      <c r="CE43" s="291"/>
      <c r="CF43" s="291"/>
      <c r="CG43" s="291"/>
      <c r="CH43" s="291"/>
      <c r="CI43" s="291"/>
      <c r="CJ43" s="291"/>
      <c r="CK43" s="291"/>
      <c r="CL43" s="291"/>
      <c r="CM43" s="291"/>
      <c r="CN43" s="291"/>
      <c r="CO43" s="291"/>
      <c r="CP43" s="291"/>
      <c r="CQ43" s="291"/>
      <c r="CR43" s="291"/>
      <c r="CS43" s="291"/>
      <c r="CT43" s="291"/>
      <c r="CU43" s="291"/>
      <c r="CV43" s="291"/>
      <c r="CW43" s="291"/>
      <c r="CX43" s="291"/>
      <c r="CY43" s="291"/>
      <c r="CZ43" s="291"/>
      <c r="DA43" s="291"/>
      <c r="DB43" s="291"/>
      <c r="DC43" s="291"/>
      <c r="DD43" s="291"/>
      <c r="DF43" s="291"/>
      <c r="DI43" s="291"/>
      <c r="DK43" s="291"/>
      <c r="DL43" s="291"/>
      <c r="DM43" s="291"/>
      <c r="DN43" s="291"/>
      <c r="DO43" s="291"/>
      <c r="DP43" s="291"/>
      <c r="DQ43" s="291"/>
      <c r="DR43" s="291"/>
      <c r="DS43" s="291"/>
      <c r="DT43" s="291"/>
      <c r="DU43" s="291"/>
    </row>
    <row r="44" spans="2:125" ht="13" x14ac:dyDescent="0.2">
      <c r="DU44" s="291"/>
    </row>
    <row r="45" spans="2:125" ht="13" x14ac:dyDescent="0.2"/>
    <row r="46" spans="2:125" ht="13" x14ac:dyDescent="0.2"/>
    <row r="47" spans="2:125" ht="13" x14ac:dyDescent="0.2"/>
    <row r="48" spans="2:125" ht="13" x14ac:dyDescent="0.2">
      <c r="DT48" s="291"/>
      <c r="DU48" s="291"/>
    </row>
    <row r="49" spans="120:125" ht="13" x14ac:dyDescent="0.2">
      <c r="DU49" s="291"/>
    </row>
    <row r="50" spans="120:125" ht="13" x14ac:dyDescent="0.2">
      <c r="DU50" s="291"/>
    </row>
    <row r="51" spans="120:125" ht="13" x14ac:dyDescent="0.2">
      <c r="DP51" s="291"/>
      <c r="DQ51" s="291"/>
      <c r="DR51" s="291"/>
      <c r="DS51" s="291"/>
      <c r="DT51" s="291"/>
      <c r="DU51" s="291"/>
    </row>
    <row r="52" spans="120:125" ht="13" x14ac:dyDescent="0.2"/>
    <row r="53" spans="120:125" ht="13" x14ac:dyDescent="0.2"/>
    <row r="54" spans="120:125" ht="13" x14ac:dyDescent="0.2">
      <c r="DU54" s="291"/>
    </row>
    <row r="55" spans="120:125" ht="13" x14ac:dyDescent="0.2"/>
    <row r="56" spans="120:125" ht="13" x14ac:dyDescent="0.2"/>
    <row r="57" spans="120:125" ht="13" x14ac:dyDescent="0.2"/>
    <row r="58" spans="120:125" ht="13" x14ac:dyDescent="0.2">
      <c r="DU58" s="291"/>
    </row>
    <row r="59" spans="120:125" ht="13" x14ac:dyDescent="0.2"/>
    <row r="60" spans="120:125" ht="13" x14ac:dyDescent="0.2"/>
    <row r="61" spans="120:125" ht="13" x14ac:dyDescent="0.2"/>
    <row r="62" spans="120:125" ht="13" x14ac:dyDescent="0.2"/>
    <row r="63" spans="120:125" ht="13" x14ac:dyDescent="0.2">
      <c r="DU63" s="291"/>
    </row>
    <row r="64" spans="120:125" ht="13" x14ac:dyDescent="0.2">
      <c r="DT64" s="291"/>
      <c r="DU64" s="291"/>
    </row>
    <row r="65" spans="123:125" ht="13" x14ac:dyDescent="0.2"/>
    <row r="66" spans="123:125" ht="13" x14ac:dyDescent="0.2"/>
    <row r="67" spans="123:125" ht="13" x14ac:dyDescent="0.2"/>
    <row r="68" spans="123:125" ht="13" x14ac:dyDescent="0.2"/>
    <row r="69" spans="123:125" ht="13" x14ac:dyDescent="0.2">
      <c r="DS69" s="291"/>
      <c r="DT69" s="291"/>
      <c r="DU69" s="291"/>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91"/>
    </row>
    <row r="83" spans="116:125" ht="13" x14ac:dyDescent="0.2">
      <c r="DM83" s="291"/>
      <c r="DN83" s="291"/>
      <c r="DO83" s="291"/>
      <c r="DP83" s="291"/>
      <c r="DQ83" s="291"/>
      <c r="DR83" s="291"/>
      <c r="DS83" s="291"/>
      <c r="DT83" s="291"/>
      <c r="DU83" s="291"/>
    </row>
    <row r="84" spans="116:125" ht="13" x14ac:dyDescent="0.2"/>
    <row r="85" spans="116:125" ht="13" x14ac:dyDescent="0.2"/>
    <row r="86" spans="116:125" ht="13" x14ac:dyDescent="0.2"/>
    <row r="87" spans="116:125" ht="13" x14ac:dyDescent="0.2"/>
    <row r="88" spans="116:125" ht="13" x14ac:dyDescent="0.2">
      <c r="DU88" s="291"/>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91"/>
      <c r="DT94" s="291"/>
      <c r="DU94" s="291"/>
    </row>
    <row r="95" spans="116:125" ht="13.5" customHeight="1" x14ac:dyDescent="0.2">
      <c r="DU95" s="291"/>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91"/>
    </row>
    <row r="102" spans="124:125" ht="13.5" customHeight="1" x14ac:dyDescent="0.2"/>
    <row r="103" spans="124:125" ht="13.5" customHeight="1" x14ac:dyDescent="0.2"/>
    <row r="104" spans="124:125" ht="13.5" customHeight="1" x14ac:dyDescent="0.2">
      <c r="DT104" s="291"/>
      <c r="DU104" s="291"/>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1" t="s">
        <v>549</v>
      </c>
    </row>
    <row r="120" spans="125:125" ht="13.5" hidden="1" customHeight="1" x14ac:dyDescent="0.2"/>
    <row r="121" spans="125:125" ht="13.5" hidden="1" customHeight="1" x14ac:dyDescent="0.2">
      <c r="DU121" s="291"/>
    </row>
  </sheetData>
  <sheetProtection algorithmName="SHA-512" hashValue="ivhz+waRxxl/7RYbU8t8rBrfjk2AX8e8hy3aK3UwQ3tffAxAJ1kEeN3qd18LWKNlUJjrXRiigmUhpetdgvJH8g==" saltValue="LXPVZ/n9C/kjYHz9d1zQg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Normal="100" zoomScaleSheetLayoutView="55" workbookViewId="0"/>
  </sheetViews>
  <sheetFormatPr defaultColWidth="0" defaultRowHeight="13.5" customHeight="1" zeroHeight="1" x14ac:dyDescent="0.2"/>
  <cols>
    <col min="1" max="125" width="2.453125" style="292" customWidth="1"/>
    <col min="126" max="142" width="0" style="291" hidden="1" customWidth="1"/>
    <col min="143" max="16384" width="9" style="291" hidden="1"/>
  </cols>
  <sheetData>
    <row r="1" spans="1:125" ht="13.5" customHeight="1" x14ac:dyDescent="0.2">
      <c r="A1" s="291"/>
      <c r="B1" s="291"/>
      <c r="C1" s="291"/>
      <c r="D1" s="291"/>
      <c r="E1" s="291"/>
      <c r="F1" s="291"/>
      <c r="G1" s="291"/>
      <c r="H1" s="291"/>
      <c r="I1" s="291"/>
      <c r="J1" s="291"/>
      <c r="K1" s="291"/>
      <c r="L1" s="291"/>
      <c r="M1" s="291"/>
      <c r="N1" s="291"/>
      <c r="O1" s="291"/>
      <c r="P1" s="291"/>
      <c r="Q1" s="291"/>
      <c r="R1" s="291"/>
      <c r="S1" s="291"/>
      <c r="T1" s="291"/>
      <c r="U1" s="291"/>
      <c r="V1" s="291"/>
      <c r="W1" s="291"/>
      <c r="X1" s="291"/>
      <c r="Y1" s="291"/>
      <c r="Z1" s="291"/>
      <c r="AA1" s="291"/>
      <c r="AB1" s="291"/>
      <c r="AC1" s="291"/>
      <c r="AD1" s="291"/>
      <c r="AE1" s="291"/>
      <c r="AF1" s="291"/>
      <c r="AG1" s="291"/>
      <c r="AH1" s="291"/>
      <c r="AI1" s="291"/>
      <c r="AJ1" s="291"/>
      <c r="AK1" s="291"/>
      <c r="AL1" s="291"/>
      <c r="AM1" s="291"/>
      <c r="AN1" s="291"/>
      <c r="AO1" s="291"/>
      <c r="AP1" s="291"/>
      <c r="AQ1" s="291"/>
      <c r="AR1" s="291"/>
      <c r="AS1" s="291"/>
      <c r="AT1" s="291"/>
      <c r="AU1" s="291"/>
      <c r="AV1" s="291"/>
      <c r="AW1" s="291"/>
      <c r="AX1" s="291"/>
      <c r="AY1" s="291"/>
      <c r="AZ1" s="291"/>
      <c r="BA1" s="291"/>
      <c r="BB1" s="291"/>
      <c r="BC1" s="291"/>
      <c r="BD1" s="291"/>
      <c r="BE1" s="291"/>
      <c r="BF1" s="291"/>
      <c r="BG1" s="291"/>
      <c r="BH1" s="291"/>
      <c r="BI1" s="291"/>
      <c r="BJ1" s="291"/>
      <c r="BK1" s="291"/>
      <c r="BL1" s="291"/>
      <c r="BM1" s="291"/>
      <c r="BN1" s="291"/>
      <c r="BO1" s="291"/>
      <c r="BP1" s="291"/>
      <c r="BQ1" s="291"/>
      <c r="BR1" s="291"/>
      <c r="BS1" s="291"/>
      <c r="BT1" s="291"/>
      <c r="BU1" s="291"/>
      <c r="BV1" s="291"/>
      <c r="BW1" s="291"/>
      <c r="BX1" s="291"/>
      <c r="BY1" s="291"/>
      <c r="BZ1" s="291"/>
      <c r="CA1" s="291"/>
      <c r="CB1" s="291"/>
      <c r="CC1" s="291"/>
      <c r="CD1" s="291"/>
      <c r="CE1" s="291"/>
      <c r="CF1" s="291"/>
      <c r="CG1" s="291"/>
      <c r="CH1" s="291"/>
      <c r="CI1" s="291"/>
      <c r="CJ1" s="291"/>
      <c r="CK1" s="291"/>
      <c r="CL1" s="291"/>
      <c r="CM1" s="291"/>
      <c r="CN1" s="291"/>
      <c r="CO1" s="291"/>
      <c r="CP1" s="291"/>
      <c r="CQ1" s="291"/>
      <c r="CR1" s="291"/>
      <c r="CS1" s="291"/>
      <c r="CT1" s="291"/>
      <c r="CU1" s="291"/>
      <c r="CV1" s="291"/>
      <c r="CW1" s="291"/>
      <c r="CX1" s="291"/>
      <c r="CY1" s="291"/>
      <c r="CZ1" s="291"/>
      <c r="DA1" s="291"/>
      <c r="DB1" s="291"/>
      <c r="DC1" s="291"/>
      <c r="DD1" s="291"/>
      <c r="DE1" s="291"/>
      <c r="DF1" s="291"/>
      <c r="DG1" s="291"/>
      <c r="DH1" s="291"/>
      <c r="DI1" s="291"/>
      <c r="DJ1" s="291"/>
      <c r="DK1" s="291"/>
      <c r="DL1" s="291"/>
      <c r="DM1" s="291"/>
      <c r="DN1" s="291"/>
      <c r="DO1" s="291"/>
      <c r="DP1" s="291"/>
      <c r="DQ1" s="291"/>
      <c r="DR1" s="291"/>
      <c r="DS1" s="291"/>
      <c r="DT1" s="291"/>
      <c r="DU1" s="291"/>
    </row>
    <row r="2" spans="1:125" ht="13" x14ac:dyDescent="0.2">
      <c r="B2" s="291"/>
      <c r="T2" s="291"/>
    </row>
    <row r="3" spans="1:125" ht="13" x14ac:dyDescent="0.2">
      <c r="C3" s="291"/>
      <c r="D3" s="291"/>
      <c r="E3" s="291"/>
      <c r="F3" s="291"/>
      <c r="G3" s="291"/>
      <c r="H3" s="291"/>
      <c r="I3" s="291"/>
      <c r="J3" s="291"/>
      <c r="K3" s="291"/>
      <c r="L3" s="291"/>
      <c r="M3" s="291"/>
      <c r="N3" s="291"/>
      <c r="O3" s="291"/>
      <c r="P3" s="291"/>
      <c r="Q3" s="291"/>
      <c r="R3" s="291"/>
      <c r="S3" s="291"/>
      <c r="U3" s="291"/>
      <c r="V3" s="291"/>
      <c r="W3" s="291"/>
      <c r="X3" s="291"/>
      <c r="Y3" s="291"/>
      <c r="Z3" s="291"/>
      <c r="AA3" s="291"/>
      <c r="AB3" s="291"/>
      <c r="AC3" s="291"/>
      <c r="AD3" s="291"/>
      <c r="AE3" s="291"/>
      <c r="AF3" s="291"/>
      <c r="AG3" s="291"/>
      <c r="AH3" s="291"/>
      <c r="AI3" s="291"/>
      <c r="AJ3" s="291"/>
      <c r="AK3" s="291"/>
      <c r="AL3" s="291"/>
      <c r="AM3" s="291"/>
      <c r="AN3" s="291"/>
      <c r="AO3" s="291"/>
      <c r="AP3" s="291"/>
      <c r="AQ3" s="291"/>
      <c r="AR3" s="291"/>
      <c r="AS3" s="291"/>
      <c r="AT3" s="291"/>
      <c r="AU3" s="291"/>
      <c r="AV3" s="291"/>
      <c r="AW3" s="291"/>
      <c r="AX3" s="291"/>
      <c r="AY3" s="291"/>
      <c r="AZ3" s="291"/>
      <c r="BA3" s="291"/>
      <c r="BB3" s="291"/>
      <c r="BC3" s="291"/>
      <c r="BD3" s="291"/>
      <c r="BE3" s="291"/>
      <c r="BF3" s="291"/>
      <c r="BG3" s="291"/>
      <c r="BH3" s="291"/>
      <c r="BI3" s="291"/>
      <c r="BJ3" s="291"/>
      <c r="BK3" s="291"/>
      <c r="BL3" s="291"/>
      <c r="BM3" s="291"/>
      <c r="BN3" s="291"/>
      <c r="BO3" s="291"/>
      <c r="BP3" s="291"/>
      <c r="BQ3" s="291"/>
      <c r="BR3" s="291"/>
      <c r="BS3" s="291"/>
      <c r="BT3" s="291"/>
      <c r="BU3" s="291"/>
      <c r="BV3" s="291"/>
      <c r="BW3" s="291"/>
      <c r="BX3" s="291"/>
      <c r="BY3" s="291"/>
      <c r="BZ3" s="291"/>
      <c r="CA3" s="291"/>
      <c r="CB3" s="291"/>
      <c r="CC3" s="291"/>
      <c r="CD3" s="291"/>
      <c r="CE3" s="291"/>
      <c r="CF3" s="291"/>
      <c r="CG3" s="291"/>
      <c r="CH3" s="291"/>
      <c r="CI3" s="291"/>
      <c r="CJ3" s="291"/>
      <c r="CK3" s="291"/>
      <c r="CL3" s="291"/>
      <c r="CM3" s="291"/>
      <c r="CN3" s="291"/>
      <c r="CO3" s="291"/>
      <c r="CP3" s="291"/>
      <c r="CQ3" s="291"/>
      <c r="CR3" s="291"/>
      <c r="CS3" s="291"/>
      <c r="CT3" s="291"/>
      <c r="CU3" s="291"/>
      <c r="CV3" s="291"/>
      <c r="CW3" s="291"/>
      <c r="CX3" s="291"/>
      <c r="CY3" s="291"/>
      <c r="CZ3" s="291"/>
      <c r="DA3" s="291"/>
      <c r="DB3" s="291"/>
      <c r="DC3" s="291"/>
      <c r="DD3" s="291"/>
      <c r="DE3" s="291"/>
      <c r="DF3" s="291"/>
      <c r="DG3" s="291"/>
      <c r="DH3" s="291"/>
      <c r="DI3" s="291"/>
      <c r="DJ3" s="291"/>
      <c r="DK3" s="291"/>
      <c r="DL3" s="291"/>
      <c r="DM3" s="291"/>
      <c r="DN3" s="291"/>
      <c r="DO3" s="291"/>
      <c r="DP3" s="291"/>
      <c r="DQ3" s="291"/>
      <c r="DR3" s="291"/>
      <c r="DS3" s="291"/>
      <c r="DT3" s="291"/>
      <c r="DU3" s="291"/>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91"/>
      <c r="G33" s="291"/>
      <c r="I33" s="291"/>
    </row>
    <row r="34" spans="2:125" ht="13" x14ac:dyDescent="0.2">
      <c r="C34" s="291"/>
      <c r="P34" s="291"/>
      <c r="R34" s="291"/>
      <c r="U34" s="291"/>
    </row>
    <row r="35" spans="2:125" ht="13" x14ac:dyDescent="0.2">
      <c r="D35" s="291"/>
      <c r="E35" s="291"/>
      <c r="T35" s="291"/>
      <c r="W35" s="291"/>
      <c r="X35" s="291"/>
      <c r="Y35" s="291"/>
      <c r="Z35" s="291"/>
      <c r="AA35" s="291"/>
      <c r="AB35" s="291"/>
      <c r="AC35" s="291"/>
      <c r="AD35" s="291"/>
      <c r="AE35" s="291"/>
      <c r="AF35" s="291"/>
      <c r="AG35" s="291"/>
      <c r="AH35" s="291"/>
      <c r="AI35" s="291"/>
      <c r="AJ35" s="291"/>
      <c r="AK35" s="291"/>
      <c r="AL35" s="291"/>
      <c r="AM35" s="291"/>
      <c r="AN35" s="291"/>
      <c r="AO35" s="291"/>
      <c r="AP35" s="291"/>
      <c r="AQ35" s="291"/>
      <c r="AR35" s="291"/>
      <c r="AS35" s="291"/>
      <c r="AT35" s="291"/>
      <c r="AU35" s="291"/>
      <c r="AV35" s="291"/>
      <c r="AW35" s="291"/>
      <c r="AX35" s="291"/>
      <c r="AY35" s="291"/>
      <c r="AZ35" s="291"/>
      <c r="BA35" s="291"/>
      <c r="BB35" s="291"/>
      <c r="BC35" s="291"/>
      <c r="BD35" s="291"/>
      <c r="BE35" s="291"/>
      <c r="BF35" s="291"/>
      <c r="BG35" s="291"/>
      <c r="BH35" s="291"/>
      <c r="BI35" s="291"/>
      <c r="BJ35" s="291"/>
      <c r="BK35" s="291"/>
      <c r="BL35" s="291"/>
      <c r="BM35" s="291"/>
      <c r="BN35" s="291"/>
      <c r="BO35" s="291"/>
      <c r="BP35" s="291"/>
      <c r="BQ35" s="291"/>
      <c r="BR35" s="291"/>
      <c r="BS35" s="291"/>
      <c r="BT35" s="291"/>
      <c r="BU35" s="291"/>
      <c r="BV35" s="291"/>
      <c r="BW35" s="291"/>
      <c r="BX35" s="291"/>
      <c r="BY35" s="291"/>
      <c r="BZ35" s="291"/>
      <c r="CA35" s="291"/>
      <c r="CB35" s="291"/>
      <c r="CC35" s="291"/>
      <c r="CD35" s="291"/>
      <c r="CE35" s="291"/>
      <c r="CF35" s="291"/>
      <c r="CG35" s="291"/>
      <c r="CH35" s="291"/>
      <c r="CI35" s="291"/>
      <c r="CJ35" s="291"/>
      <c r="CK35" s="291"/>
      <c r="CL35" s="291"/>
      <c r="CM35" s="291"/>
      <c r="CN35" s="291"/>
      <c r="CO35" s="291"/>
      <c r="CP35" s="291"/>
      <c r="CQ35" s="291"/>
      <c r="CR35" s="291"/>
      <c r="CS35" s="291"/>
      <c r="CT35" s="291"/>
      <c r="CU35" s="291"/>
      <c r="CV35" s="291"/>
      <c r="CW35" s="291"/>
      <c r="CX35" s="291"/>
      <c r="CY35" s="291"/>
      <c r="CZ35" s="291"/>
      <c r="DA35" s="291"/>
      <c r="DB35" s="291"/>
      <c r="DC35" s="291"/>
      <c r="DD35" s="291"/>
      <c r="DE35" s="291"/>
      <c r="DF35" s="291"/>
      <c r="DG35" s="291"/>
      <c r="DH35" s="291"/>
      <c r="DI35" s="291"/>
      <c r="DJ35" s="291"/>
      <c r="DK35" s="291"/>
      <c r="DL35" s="291"/>
      <c r="DM35" s="291"/>
      <c r="DN35" s="291"/>
      <c r="DO35" s="291"/>
      <c r="DP35" s="291"/>
      <c r="DQ35" s="291"/>
      <c r="DR35" s="291"/>
      <c r="DS35" s="291"/>
      <c r="DT35" s="291"/>
      <c r="DU35" s="291"/>
    </row>
    <row r="36" spans="2:125" ht="13" x14ac:dyDescent="0.2">
      <c r="F36" s="291"/>
      <c r="H36" s="291"/>
      <c r="J36" s="291"/>
      <c r="K36" s="291"/>
      <c r="L36" s="291"/>
      <c r="M36" s="291"/>
      <c r="N36" s="291"/>
      <c r="O36" s="291"/>
      <c r="Q36" s="291"/>
      <c r="S36" s="291"/>
      <c r="V36" s="291"/>
    </row>
    <row r="37" spans="2:125" ht="13" x14ac:dyDescent="0.2"/>
    <row r="38" spans="2:125" ht="13" x14ac:dyDescent="0.2"/>
    <row r="39" spans="2:125" ht="13" x14ac:dyDescent="0.2"/>
    <row r="40" spans="2:125" ht="13" x14ac:dyDescent="0.2">
      <c r="U40" s="291"/>
    </row>
    <row r="41" spans="2:125" ht="13" x14ac:dyDescent="0.2">
      <c r="R41" s="291"/>
    </row>
    <row r="42" spans="2:125" ht="13" x14ac:dyDescent="0.2">
      <c r="T42" s="291"/>
      <c r="W42" s="291"/>
      <c r="X42" s="291"/>
      <c r="Y42" s="291"/>
      <c r="Z42" s="291"/>
      <c r="AA42" s="291"/>
      <c r="AB42" s="291"/>
      <c r="AC42" s="291"/>
      <c r="AD42" s="291"/>
      <c r="AE42" s="291"/>
      <c r="AF42" s="291"/>
      <c r="AG42" s="291"/>
      <c r="AH42" s="291"/>
      <c r="AI42" s="291"/>
      <c r="AJ42" s="291"/>
      <c r="AK42" s="291"/>
      <c r="AL42" s="291"/>
      <c r="AM42" s="291"/>
      <c r="AN42" s="291"/>
      <c r="AO42" s="291"/>
      <c r="AP42" s="291"/>
      <c r="AQ42" s="291"/>
      <c r="AR42" s="291"/>
      <c r="AS42" s="291"/>
      <c r="AT42" s="291"/>
      <c r="AU42" s="291"/>
      <c r="AV42" s="291"/>
      <c r="AW42" s="291"/>
      <c r="AX42" s="291"/>
      <c r="AY42" s="291"/>
      <c r="AZ42" s="291"/>
      <c r="BA42" s="291"/>
      <c r="BB42" s="291"/>
      <c r="BC42" s="291"/>
      <c r="BD42" s="291"/>
      <c r="BE42" s="291"/>
      <c r="BF42" s="291"/>
      <c r="BG42" s="291"/>
      <c r="BH42" s="291"/>
      <c r="BI42" s="291"/>
      <c r="BJ42" s="291"/>
      <c r="BK42" s="291"/>
      <c r="BL42" s="291"/>
      <c r="BM42" s="291"/>
      <c r="BN42" s="291"/>
      <c r="BO42" s="291"/>
      <c r="BP42" s="291"/>
      <c r="BQ42" s="291"/>
      <c r="BR42" s="291"/>
      <c r="BS42" s="291"/>
      <c r="BT42" s="291"/>
      <c r="BU42" s="291"/>
      <c r="BV42" s="291"/>
      <c r="BW42" s="291"/>
      <c r="BX42" s="291"/>
      <c r="BY42" s="291"/>
      <c r="BZ42" s="291"/>
      <c r="CA42" s="291"/>
      <c r="CB42" s="291"/>
      <c r="CC42" s="291"/>
      <c r="CD42" s="291"/>
      <c r="CE42" s="291"/>
      <c r="CF42" s="291"/>
      <c r="CG42" s="291"/>
      <c r="CH42" s="291"/>
      <c r="CI42" s="291"/>
      <c r="CJ42" s="291"/>
      <c r="CK42" s="291"/>
      <c r="CL42" s="291"/>
      <c r="CM42" s="291"/>
      <c r="CN42" s="291"/>
      <c r="CO42" s="291"/>
      <c r="CP42" s="291"/>
      <c r="CQ42" s="291"/>
      <c r="CR42" s="291"/>
      <c r="CS42" s="291"/>
      <c r="CT42" s="291"/>
      <c r="CU42" s="291"/>
      <c r="CV42" s="291"/>
      <c r="CW42" s="291"/>
      <c r="CX42" s="291"/>
      <c r="CY42" s="291"/>
      <c r="CZ42" s="291"/>
      <c r="DA42" s="291"/>
      <c r="DB42" s="291"/>
      <c r="DC42" s="291"/>
      <c r="DD42" s="291"/>
      <c r="DE42" s="291"/>
      <c r="DF42" s="291"/>
      <c r="DG42" s="291"/>
      <c r="DH42" s="291"/>
      <c r="DI42" s="291"/>
      <c r="DJ42" s="291"/>
      <c r="DK42" s="291"/>
      <c r="DL42" s="291"/>
      <c r="DM42" s="291"/>
      <c r="DN42" s="291"/>
      <c r="DO42" s="291"/>
      <c r="DP42" s="291"/>
      <c r="DQ42" s="291"/>
      <c r="DR42" s="291"/>
      <c r="DS42" s="291"/>
      <c r="DT42" s="291"/>
      <c r="DU42" s="291"/>
    </row>
    <row r="43" spans="2:125" ht="13" x14ac:dyDescent="0.2">
      <c r="Q43" s="291"/>
      <c r="S43" s="291"/>
      <c r="V43" s="291"/>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92" t="s">
        <v>550</v>
      </c>
    </row>
  </sheetData>
  <sheetProtection algorithmName="SHA-512" hashValue="NVdqKcltyEXL87TFCF9BW+Ur2hE4vR/lyrWznfZn1gSAuOfVQdowWIVJZ15IiEGjdEV1ESU592lREnFhNqEBAQ==" saltValue="u+ZekhknrB9ArEj0rJfADg=="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551</v>
      </c>
      <c r="G46" s="8" t="s">
        <v>552</v>
      </c>
      <c r="H46" s="8" t="s">
        <v>553</v>
      </c>
      <c r="I46" s="8" t="s">
        <v>554</v>
      </c>
      <c r="J46" s="9" t="s">
        <v>555</v>
      </c>
    </row>
    <row r="47" spans="2:10" ht="57.75" customHeight="1" x14ac:dyDescent="0.2">
      <c r="B47" s="10"/>
      <c r="C47" s="1236" t="s">
        <v>3</v>
      </c>
      <c r="D47" s="1236"/>
      <c r="E47" s="1237"/>
      <c r="F47" s="11">
        <v>32.75</v>
      </c>
      <c r="G47" s="12">
        <v>33.299999999999997</v>
      </c>
      <c r="H47" s="12">
        <v>33.659999999999997</v>
      </c>
      <c r="I47" s="12">
        <v>34.299999999999997</v>
      </c>
      <c r="J47" s="13">
        <v>34.04</v>
      </c>
    </row>
    <row r="48" spans="2:10" ht="57.75" customHeight="1" x14ac:dyDescent="0.2">
      <c r="B48" s="14"/>
      <c r="C48" s="1238" t="s">
        <v>4</v>
      </c>
      <c r="D48" s="1238"/>
      <c r="E48" s="1239"/>
      <c r="F48" s="15">
        <v>9.8699999999999992</v>
      </c>
      <c r="G48" s="16">
        <v>7.83</v>
      </c>
      <c r="H48" s="16">
        <v>7.33</v>
      </c>
      <c r="I48" s="16">
        <v>8.58</v>
      </c>
      <c r="J48" s="17">
        <v>6.57</v>
      </c>
    </row>
    <row r="49" spans="2:10" ht="57.75" customHeight="1" thickBot="1" x14ac:dyDescent="0.25">
      <c r="B49" s="18"/>
      <c r="C49" s="1240" t="s">
        <v>5</v>
      </c>
      <c r="D49" s="1240"/>
      <c r="E49" s="1241"/>
      <c r="F49" s="19">
        <v>5.33</v>
      </c>
      <c r="G49" s="20" t="s">
        <v>556</v>
      </c>
      <c r="H49" s="20" t="s">
        <v>557</v>
      </c>
      <c r="I49" s="20">
        <v>2.06</v>
      </c>
      <c r="J49" s="21" t="s">
        <v>558</v>
      </c>
    </row>
    <row r="50" spans="2:10" ht="13.5" customHeight="1" x14ac:dyDescent="0.2"/>
  </sheetData>
  <sheetProtection algorithmName="SHA-512" hashValue="unAfBOaapRaM59/AL0rnBz9sVKB/YaV7uDB+JS/8/xLwFEBZikqXymJWzKBo/L9+LhUHii8oQDDl+4xIH2GtIg==" saltValue="FTy5d24FYbDEewLyAl6B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2021-10-01T06:16:18Z</cp:lastPrinted>
  <dcterms:created xsi:type="dcterms:W3CDTF">2021-02-05T02:10:50Z</dcterms:created>
  <dcterms:modified xsi:type="dcterms:W3CDTF">2021-10-26T08:30:56Z</dcterms:modified>
  <cp:category/>
</cp:coreProperties>
</file>