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0" yWindow="0" windowWidth="23040" windowHeight="86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F23" i="12" l="1"/>
  <c r="V23" i="12"/>
  <c r="Q23" i="12"/>
  <c r="AP23" i="12"/>
  <c r="AU63" i="12"/>
  <c r="AP63" i="12"/>
  <c r="AF63" i="12"/>
  <c r="AA70" i="12" l="1"/>
  <c r="AA71" i="12"/>
  <c r="AA73" i="12"/>
  <c r="AA75" i="12"/>
  <c r="AA76" i="12"/>
  <c r="AA69" i="12"/>
  <c r="AA33" i="12" l="1"/>
  <c r="AA34" i="12"/>
  <c r="AA31" i="12"/>
  <c r="AA30" i="12"/>
  <c r="AA28" i="12"/>
  <c r="AA8" i="12"/>
  <c r="AA7" i="12"/>
  <c r="AA23" i="12" s="1"/>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<sst xmlns="http://schemas.openxmlformats.org/spreadsheetml/2006/main" count="1188" uniqueCount="629">
  <si>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</si>
  <si>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</si>
  <si>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</si>
  <si>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</si>
  <si>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</si>
  <si>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</si>
  <si>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</si>
  <si>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</si>
  <si>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</si>
  <si>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</si>
  <si>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</si>
  <si>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</si>
  <si>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</si>
  <si>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</si>
  <si>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</si>
  <si>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</si>
  <si>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</si>
  <si>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</si>
  <si>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</si>
  <si>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</si>
  <si>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</si>
  <si>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</si>
  <si>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</si>
  <si>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</si>
  <si>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</si>
  <si>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</si>
  <si>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</si>
  <si>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</si>
  <si>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</si>
  <si>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</si>
  <si>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</si>
  <si>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</si>
  <si>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</si>
  <si>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</si>
  <si>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</si>
  <si>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</si>
  <si>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</si>
  <si>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</si>
  <si>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</si>
  <si>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</si>
  <si>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</si>
  <si>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</si>
  <si>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</si>
  <si>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</si>
  <si>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</si>
  <si>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</si>
  <si>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</si>
  <si>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</si>
  <si>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</si>
  <si>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</si>
  <si>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</si>
  <si>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</si>
  <si>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</si>
  <si>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</si>
  <si>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</si>
  <si>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</si>
  <si>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</si>
  <si>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</si>
  <si>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</si>
  <si>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</si>
  <si>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</si>
  <si>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</si>
  <si>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</si>
  <si>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</si>
  <si>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</si>
  <si>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</si>
  <si>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</si>
  <si>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</si>
  <si>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</si>
  <si>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</si>
  <si>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</si>
  <si>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</si>
  <si>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</si>
  <si>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</si>
  <si>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</si>
  <si>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</si>
  <si>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</si>
  <si>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</si>
  <si>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</si>
  <si>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</si>
  <si>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</si>
  <si>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</si>
  <si>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</si>
  <si>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</si>
  <si>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</si>
  <si>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</si>
  <si>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</si>
  <si>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</si>
  <si>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</si>
  <si>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</si>
  <si>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</si>
  <si>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</si>
  <si>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</si>
  <si>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</si>
  <si>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</si>
  <si>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</si>
  <si>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</si>
  <si>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</si>
  <si>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松田町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</si>
  <si>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</si>
  <si>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</si>
  <si>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</si>
  <si>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</si>
  <si>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</si>
  <si>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</si>
  <si>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</si>
  <si>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</si>
  <si>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</si>
  <si>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</si>
  <si>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</si>
  <si>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</si>
  <si>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</si>
  <si>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</si>
  <si>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</si>
  <si>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</si>
  <si>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</si>
  <si>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</si>
  <si>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</si>
  <si>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</si>
  <si>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</si>
  <si>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</si>
  <si>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</si>
  <si>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</si>
  <si>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</si>
  <si>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</si>
  <si>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</si>
  <si>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</si>
  <si>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</si>
  <si>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</si>
  <si>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</si>
  <si>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</si>
  <si>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</si>
  <si>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</si>
  <si>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</si>
  <si>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</si>
  <si>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</si>
  <si>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</si>
  <si>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</si>
  <si>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</si>
  <si>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</si>
  <si>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</si>
  <si>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</si>
  <si>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</si>
  <si>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</si>
  <si>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</si>
  <si>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</si>
  <si>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</si>
  <si>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</si>
  <si>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</si>
  <si>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</si>
  <si>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</si>
  <si>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</si>
  <si>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</si>
  <si>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</si>
  <si>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</si>
  <si>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</si>
  <si>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</si>
  <si>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</si>
  <si>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</si>
  <si>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</si>
  <si>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</si>
  <si>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</si>
  <si>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</si>
  <si>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</si>
  <si>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</si>
  <si>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</si>
  <si>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</si>
  <si>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</si>
  <si>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</si>
  <si>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</si>
  <si>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</si>
  <si>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</si>
  <si>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</si>
  <si>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</si>
  <si>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</si>
  <si>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</si>
  <si>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</si>
  <si>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</si>
  <si>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</si>
  <si>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</si>
  <si>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</si>
  <si>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</si>
  <si>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</si>
  <si>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</si>
  <si>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</si>
  <si>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</si>
  <si>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</si>
  <si>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</si>
  <si>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</si>
  <si>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</si>
  <si>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</si>
  <si>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</si>
  <si>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</si>
  <si>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</si>
  <si>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</si>
  <si>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</si>
  <si>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</si>
  <si>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</si>
  <si>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</si>
  <si>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</si>
  <si>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</si>
  <si>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</si>
  <si>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</si>
  <si>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</si>
  <si>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</si>
  <si>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</si>
  <si>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</si>
  <si>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</si>
  <si>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</si>
  <si>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</si>
  <si>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</si>
  <si>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</si>
  <si>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神奈川県松田町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</si>
  <si>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</si>
  <si>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</si>
  <si>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</si>
  <si>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</si>
  <si>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</si>
  <si>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</si>
  <si>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</si>
  <si>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</si>
  <si>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</si>
  <si>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</si>
  <si>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</si>
  <si>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</si>
  <si>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</si>
  <si>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</si>
  <si>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</si>
  <si>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</si>
  <si>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</si>
  <si>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</si>
  <si>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</si>
  <si>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</si>
  <si>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</si>
  <si>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</si>
  <si>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</si>
  <si>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</si>
  <si>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</si>
  <si>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</si>
  <si>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</si>
  <si>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</si>
  <si>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</si>
  <si>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</si>
  <si>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</si>
  <si>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</si>
  <si>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</si>
  <si>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</si>
  <si>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</si>
  <si>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</si>
  <si>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</si>
  <si>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</si>
  <si>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</si>
  <si>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</si>
  <si>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</si>
  <si>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</si>
  <si>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</si>
  <si>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</si>
  <si>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</si>
  <si>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</si>
  <si>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</si>
  <si>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</si>
  <si>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</si>
  <si>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</si>
  <si>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</si>
  <si>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</si>
  <si>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</si>
  <si>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</si>
  <si>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</si>
  <si>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</si>
  <si>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</si>
  <si>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</si>
  <si>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</si>
  <si>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</si>
  <si>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</si>
  <si>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</si>
  <si>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</si>
  <si>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</si>
  <si>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</si>
  <si>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</si>
  <si>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</si>
  <si>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</si>
  <si>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</si>
  <si>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</si>
  <si>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</si>
  <si>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</si>
  <si>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</si>
  <si>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</si>
  <si>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</si>
  <si>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</si>
  <si>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</si>
  <si>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</si>
  <si>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</si>
  <si>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</si>
  <si>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</si>
  <si>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</si>
  <si>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</si>
  <si>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</si>
  <si>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</si>
  <si>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</si>
  <si>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</si>
  <si>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</si>
  <si>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</si>
  <si>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</si>
  <si>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</si>
  <si>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</si>
  <si>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</si>
  <si>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</si>
  <si>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</si>
  <si>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</si>
  <si>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</si>
  <si>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</si>
  <si>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</si>
  <si>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</si>
  <si>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</si>
  <si>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</si>
  <si>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</si>
  <si>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</si>
  <si>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</si>
  <si>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</si>
  <si>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</si>
  <si>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</si>
  <si>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</si>
  <si>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</si>
  <si>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</si>
  <si>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</si>
  <si>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</si>
  <si>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</si>
  <si>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</si>
  <si>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</si>
  <si>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</si>
  <si>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</si>
  <si>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</si>
  <si>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</si>
  <si>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</si>
  <si>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</si>
  <si>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</si>
  <si>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</si>
  <si>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</si>
  <si>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</si>
  <si>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</si>
  <si>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</si>
  <si>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</si>
  <si>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</si>
  <si>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</si>
  <si>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</si>
  <si>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</si>
  <si>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</si>
  <si>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</si>
  <si>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</si>
  <si>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</si>
  <si>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</si>
  <si>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</si>
  <si>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</si>
  <si>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</si>
  <si>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</si>
  <si>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</si>
  <si>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</si>
  <si>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</si>
  <si>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</si>
  <si>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</si>
  <si>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</si>
  <si>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</si>
  <si>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</si>
  <si>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</si>
  <si>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</si>
  <si>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</si>
  <si>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</si>
  <si>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神奈川県松田町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</si>
  <si>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</si>
  <si>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</si>
  <si>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</si>
  <si>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</si>
  <si>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</si>
  <si>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</si>
  <si>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</si>
  <si>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</si>
  <si>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</si>
  <si>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</si>
  <si>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</si>
  <si>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</si>
  <si>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</si>
  <si>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</si>
  <si>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</si>
  <si>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</si>
  <si>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</si>
  <si>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</si>
  <si>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</si>
  <si>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</si>
  <si>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</si>
  <si>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</si>
  <si>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</si>
  <si>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</si>
  <si>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</si>
  <si>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</si>
  <si>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</si>
  <si>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</si>
  <si>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</si>
  <si>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</si>
  <si>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</si>
  <si>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</si>
  <si>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</si>
  <si>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</si>
  <si>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</si>
  <si>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</si>
  <si>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</si>
  <si>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</si>
  <si>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後期高齢者医療特別会計</t>
    <phoneticPr fontId="5"/>
  </si>
  <si>
    <t>上水道事業会計</t>
    <phoneticPr fontId="5"/>
  </si>
  <si>
    <t>法適用企業</t>
    <phoneticPr fontId="5"/>
  </si>
  <si>
    <t>寄簡易水道事業特別会計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</si>
  <si>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</si>
  <si>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</si>
  <si>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</si>
  <si>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</si>
  <si>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</si>
  <si>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</si>
  <si>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</si>
  <si>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</si>
  <si>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</si>
  <si>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</si>
  <si>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</si>
  <si>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</si>
  <si>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</si>
  <si>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</si>
  <si>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</si>
  <si>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</si>
  <si>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</si>
  <si>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</si>
  <si>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</si>
  <si>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</si>
  <si>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</si>
  <si>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</si>
  <si>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</si>
  <si>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</si>
  <si>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</si>
  <si>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</si>
  <si>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</si>
  <si>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</si>
  <si>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</si>
  <si>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</si>
  <si>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</si>
  <si>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</si>
  <si>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</si>
  <si>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</si>
  <si>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</si>
  <si>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</si>
  <si>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</si>
  <si>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</si>
  <si>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</si>
  <si>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</si>
  <si>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</si>
  <si>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</si>
  <si>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</si>
  <si>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</si>
  <si>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</si>
  <si>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</si>
  <si>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</si>
  <si>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</si>
  <si>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</si>
  <si>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</si>
  <si>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</si>
  <si>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</si>
  <si>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</si>
  <si>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</si>
  <si>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</si>
  <si>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</si>
  <si>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</si>
  <si>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</si>
  <si>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</si>
  <si>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</si>
  <si>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</si>
  <si>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</si>
  <si>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</si>
  <si>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</si>
  <si>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</si>
  <si>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</si>
  <si>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</si>
  <si>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</si>
  <si>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</si>
  <si>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寄簡易水道事業特別会計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</si>
  <si>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</si>
  <si>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</si>
  <si>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上水道事業会計</t>
    <phoneticPr fontId="5"/>
  </si>
  <si>
    <t>(Ｆ)</t>
    <phoneticPr fontId="5"/>
  </si>
  <si>
    <t>介護保険事業特別会計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</si>
  <si>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</si>
  <si>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</si>
  <si>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</si>
  <si>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</si>
  <si>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</si>
  <si>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</si>
  <si>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</si>
  <si>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</si>
  <si>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</si>
  <si>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</si>
  <si>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</si>
  <si>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</si>
  <si>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</si>
  <si>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</si>
  <si>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</si>
  <si>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</si>
  <si>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</si>
  <si>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</si>
  <si>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</si>
  <si>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</si>
  <si>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</si>
  <si>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</si>
  <si>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</si>
  <si>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</si>
  <si>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</si>
  <si>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</si>
  <si>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</si>
  <si>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</si>
  <si>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</si>
  <si>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</si>
  <si>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</si>
  <si>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</si>
  <si>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</si>
  <si>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</si>
  <si>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</si>
  <si>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</si>
  <si>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</si>
  <si>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</si>
  <si>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</si>
  <si>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</si>
  <si>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</si>
  <si>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</si>
  <si>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</si>
  <si>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</si>
  <si>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</si>
  <si>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</si>
  <si>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</si>
  <si>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</si>
  <si>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</si>
  <si>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</si>
  <si>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</si>
  <si>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</si>
  <si>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</si>
  <si>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</si>
  <si>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</si>
  <si>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</si>
  <si>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</si>
  <si>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</si>
  <si>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</si>
  <si>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</si>
  <si>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</si>
  <si>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</si>
  <si>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</si>
  <si>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</si>
  <si>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</si>
  <si>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</si>
  <si>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</si>
  <si>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</si>
  <si>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</si>
  <si>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</si>
  <si>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</si>
  <si>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</si>
  <si>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</si>
  <si>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</si>
  <si>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</si>
  <si>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</si>
  <si>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</si>
  <si>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</si>
  <si>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</si>
  <si>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</si>
  <si>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</si>
  <si>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</si>
  <si>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</si>
  <si>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</si>
  <si>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</si>
  <si>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</si>
  <si>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6.23</t>
  </si>
  <si>
    <t>▲ 2.06</t>
  </si>
  <si>
    <t>▲ 4.98</t>
  </si>
  <si>
    <t>上水道事業会計</t>
  </si>
  <si>
    <t>一般会計</t>
  </si>
  <si>
    <t>介護保険事業特別会計</t>
  </si>
  <si>
    <t>国民健康保険事業特別会計</t>
  </si>
  <si>
    <t>下水道事業特別会計</t>
  </si>
  <si>
    <t>国民健康保険診療所事業特別会計</t>
  </si>
  <si>
    <t>後期高齢者医療特別会計</t>
  </si>
  <si>
    <t>寄簡易水道事業特別会計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</si>
  <si>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</si>
  <si>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</si>
  <si>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</si>
  <si>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</si>
  <si>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</si>
  <si>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</si>
  <si>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</si>
  <si>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</si>
  <si>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南足柄市外五ケ市町組合</t>
    <rPh sb="0" eb="4">
      <t>ミナミアシガラシ</t>
    </rPh>
    <rPh sb="4" eb="5">
      <t>ホカ</t>
    </rPh>
    <rPh sb="5" eb="7">
      <t>ゴカ</t>
    </rPh>
    <rPh sb="7" eb="8">
      <t>シ</t>
    </rPh>
    <rPh sb="8" eb="9">
      <t>マチ</t>
    </rPh>
    <rPh sb="9" eb="11">
      <t>クミアイ</t>
    </rPh>
    <phoneticPr fontId="2"/>
  </si>
  <si>
    <t>松田町外二ヶ町組合</t>
    <rPh sb="0" eb="2">
      <t>マツダ</t>
    </rPh>
    <rPh sb="2" eb="3">
      <t>マチ</t>
    </rPh>
    <rPh sb="3" eb="4">
      <t>ホカ</t>
    </rPh>
    <rPh sb="4" eb="5">
      <t>ニ</t>
    </rPh>
    <rPh sb="6" eb="7">
      <t>チョウ</t>
    </rPh>
    <rPh sb="7" eb="9">
      <t>クミアイ</t>
    </rPh>
    <phoneticPr fontId="2"/>
  </si>
  <si>
    <t>足柄上衛生組合</t>
    <rPh sb="0" eb="3">
      <t>アシガラカミ</t>
    </rPh>
    <rPh sb="3" eb="5">
      <t>エイセイ</t>
    </rPh>
    <rPh sb="5" eb="7">
      <t>クミアイ</t>
    </rPh>
    <phoneticPr fontId="2"/>
  </si>
  <si>
    <t>足柄東部清掃組合</t>
    <rPh sb="0" eb="2">
      <t>アシガラ</t>
    </rPh>
    <rPh sb="2" eb="4">
      <t>トウブ</t>
    </rPh>
    <rPh sb="4" eb="6">
      <t>セイソウ</t>
    </rPh>
    <rPh sb="6" eb="8">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</si>
  <si>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</si>
  <si>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</si>
  <si>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</si>
  <si>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</si>
  <si>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松田町外三ケ町組合</t>
    <rPh sb="0" eb="2">
      <t>マツダ</t>
    </rPh>
    <rPh sb="2" eb="3">
      <t>マチ</t>
    </rPh>
    <rPh sb="3" eb="4">
      <t>ソト</t>
    </rPh>
    <rPh sb="4" eb="5">
      <t>サン</t>
    </rPh>
    <rPh sb="6" eb="7">
      <t>マチ</t>
    </rPh>
    <rPh sb="7" eb="9">
      <t>クミアイ</t>
    </rPh>
    <phoneticPr fontId="2"/>
  </si>
  <si>
    <t>有限会社　みやまの里</t>
    <rPh sb="0" eb="4">
      <t>ユウゲンガイシャ</t>
    </rPh>
    <rPh sb="9" eb="10">
      <t>サト</t>
    </rPh>
    <phoneticPr fontId="2"/>
  </si>
  <si>
    <t>松田町教育施設整備基金</t>
    <rPh sb="0" eb="3">
      <t>マツダマチ</t>
    </rPh>
    <rPh sb="3" eb="5">
      <t>キョウイク</t>
    </rPh>
    <rPh sb="5" eb="7">
      <t>シセツ</t>
    </rPh>
    <rPh sb="7" eb="9">
      <t>セイビ</t>
    </rPh>
    <rPh sb="9" eb="11">
      <t>キキン</t>
    </rPh>
    <phoneticPr fontId="5"/>
  </si>
  <si>
    <t>松田町体育振興基金</t>
    <rPh sb="0" eb="3">
      <t>マツダマチ</t>
    </rPh>
    <rPh sb="3" eb="5">
      <t>タイイク</t>
    </rPh>
    <rPh sb="5" eb="7">
      <t>シンコウ</t>
    </rPh>
    <rPh sb="7" eb="9">
      <t>キキン</t>
    </rPh>
    <phoneticPr fontId="5"/>
  </si>
  <si>
    <t>松田町福田奨学基金</t>
    <rPh sb="0" eb="3">
      <t>マツダマチ</t>
    </rPh>
    <rPh sb="3" eb="5">
      <t>フクダ</t>
    </rPh>
    <rPh sb="5" eb="7">
      <t>ショウガク</t>
    </rPh>
    <rPh sb="7" eb="9">
      <t>キキン</t>
    </rPh>
    <phoneticPr fontId="5"/>
  </si>
  <si>
    <t>松田町新松田駅周辺整備基金</t>
    <rPh sb="0" eb="3">
      <t>マツダマチ</t>
    </rPh>
    <rPh sb="3" eb="7">
      <t>シンマツダエキ</t>
    </rPh>
    <rPh sb="7" eb="9">
      <t>シュウヘン</t>
    </rPh>
    <rPh sb="9" eb="11">
      <t>セイビ</t>
    </rPh>
    <rPh sb="11" eb="13">
      <t>キキン</t>
    </rPh>
    <phoneticPr fontId="5"/>
  </si>
  <si>
    <t>松田町森林環境譲与税基金</t>
    <rPh sb="0" eb="3">
      <t>マツダマチ</t>
    </rPh>
    <rPh sb="3" eb="7">
      <t>シンリンカンキョウ</t>
    </rPh>
    <rPh sb="7" eb="10">
      <t>ジョウヨゼイ</t>
    </rPh>
    <rPh sb="10" eb="12">
      <t>キキン</t>
    </rPh>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</si>
  <si>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</si>
  <si>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</si>
  <si>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</si>
  <si>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</si>
  <si>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</si>
  <si>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</si>
  <si>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</si>
  <si>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</si>
  <si>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</si>
  <si>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</si>
  <si>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</si>
  <si>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</si>
  <si>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</si>
  <si>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</si>
  <si>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類似団体と比較すると、将来負担比率、固定資産の減価償却率ともに高い値であり、今後の大型公共事業に更なる将来負担額の増加も見込まれるため、公共施設の計画的な管理・更新を検討する必要がある。</t>
    <rPh sb="0" eb="2">
      <t>ルイジ</t>
    </rPh>
    <rPh sb="2" eb="4">
      <t>ダンタイ</t>
    </rPh>
    <rPh sb="5" eb="7">
      <t>ヒカク</t>
    </rPh>
    <rPh sb="11" eb="13">
      <t>ショウライ</t>
    </rPh>
    <rPh sb="13" eb="15">
      <t>フタン</t>
    </rPh>
    <rPh sb="15" eb="17">
      <t>ヒリツ</t>
    </rPh>
    <rPh sb="18" eb="22">
      <t>コテイシサン</t>
    </rPh>
    <rPh sb="23" eb="25">
      <t>ゲンカ</t>
    </rPh>
    <rPh sb="25" eb="27">
      <t>ショウキャク</t>
    </rPh>
    <rPh sb="27" eb="28">
      <t>リツ</t>
    </rPh>
    <rPh sb="31" eb="32">
      <t>タカ</t>
    </rPh>
    <rPh sb="33" eb="34">
      <t>アタイ</t>
    </rPh>
    <rPh sb="38" eb="40">
      <t>コンゴ</t>
    </rPh>
    <rPh sb="41" eb="43">
      <t>オオガタ</t>
    </rPh>
    <rPh sb="43" eb="45">
      <t>コウキョウ</t>
    </rPh>
    <rPh sb="45" eb="47">
      <t>ジギョウ</t>
    </rPh>
    <rPh sb="48" eb="49">
      <t>サラ</t>
    </rPh>
    <rPh sb="51" eb="53">
      <t>ショウライ</t>
    </rPh>
    <rPh sb="53" eb="55">
      <t>フタン</t>
    </rPh>
    <rPh sb="55" eb="56">
      <t>ガク</t>
    </rPh>
    <rPh sb="57" eb="59">
      <t>ゾウカ</t>
    </rPh>
    <rPh sb="60" eb="62">
      <t>ミコ</t>
    </rPh>
    <rPh sb="68" eb="70">
      <t>コウキョウ</t>
    </rPh>
    <rPh sb="70" eb="72">
      <t>シセツ</t>
    </rPh>
    <rPh sb="73" eb="76">
      <t>ケイカクテキ</t>
    </rPh>
    <rPh sb="77" eb="79">
      <t>カンリ</t>
    </rPh>
    <rPh sb="80" eb="82">
      <t>コウシン</t>
    </rPh>
    <rPh sb="83" eb="85">
      <t>ケントウ</t>
    </rPh>
    <rPh sb="87" eb="89">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</si>
  <si>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</si>
  <si>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</si>
  <si>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</si>
  <si>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</si>
  <si>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</si>
  <si>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</si>
  <si>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平成27年度からの傾向として実質公債費比率・将来負担比率ともに、減少傾向にあったが　平成29年度から将来負担比率が上昇している。
類似団体と比較した場合、将来負担比率は高い値で推移しているが、実質公債費比率は低い値を維持している。</t>
    <rPh sb="0" eb="2">
      <t>ヘイセイ</t>
    </rPh>
    <rPh sb="4" eb="6">
      <t>ネンド</t>
    </rPh>
    <rPh sb="9" eb="11">
      <t>ケイコウ</t>
    </rPh>
    <rPh sb="14" eb="21">
      <t>ジッシツコウサイヒヒリツ</t>
    </rPh>
    <rPh sb="22" eb="28">
      <t>ショウライフタンヒリツ</t>
    </rPh>
    <rPh sb="32" eb="34">
      <t>ゲンショウ</t>
    </rPh>
    <rPh sb="34" eb="36">
      <t>ケイコウ</t>
    </rPh>
    <rPh sb="42" eb="44">
      <t>ヘイセイ</t>
    </rPh>
    <rPh sb="46" eb="48">
      <t>ネンド</t>
    </rPh>
    <rPh sb="50" eb="52">
      <t>ショウライ</t>
    </rPh>
    <rPh sb="52" eb="54">
      <t>フタン</t>
    </rPh>
    <rPh sb="54" eb="56">
      <t>ヒリツ</t>
    </rPh>
    <rPh sb="57" eb="59">
      <t>ジョウショウ</t>
    </rPh>
    <rPh sb="65" eb="69">
      <t>ルイジダンタイ</t>
    </rPh>
    <rPh sb="70" eb="72">
      <t>ヒカク</t>
    </rPh>
    <rPh sb="74" eb="76">
      <t>バアイ</t>
    </rPh>
    <rPh sb="77" eb="83">
      <t>ショウライフタンヒリツ</t>
    </rPh>
    <rPh sb="84" eb="85">
      <t>タカ</t>
    </rPh>
    <rPh sb="86" eb="87">
      <t>アタイ</t>
    </rPh>
    <rPh sb="88" eb="90">
      <t>スイイ</t>
    </rPh>
    <rPh sb="96" eb="103">
      <t>ジッシツコウサイヒヒリツ</t>
    </rPh>
    <rPh sb="104" eb="105">
      <t>ヒク</t>
    </rPh>
    <rPh sb="106" eb="107">
      <t>アタイ</t>
    </rPh>
    <rPh sb="108" eb="110">
      <t>イジ</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</si>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</sst>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75972</c:v>
                </c:pt>
                <c:pt idx="1">
                  <c:v>79466</c:v>
                </c:pt>
                <c:pt idx="2">
                  <c:v>90072</c:v>
                </c:pt>
                <c:pt idx="3">
                  <c:v>88328</c:v>
                </c:pt>
                <c:pt idx="4">
                  <c:v>103390</c:v>
                </c:pt>
              </c:numCache>
            </c:numRef>
          </c:val>
          <c:smooth val="0"/>
          <c:extLst xmlns:c16r2="http://schemas.microsoft.com/office/drawing/2015/06/chart">
            <c:ext xmlns:c16="http://schemas.microsoft.com/office/drawing/2014/chart" uri="{C3380CC4-5D6E-409C-BE32-E72D297353CC}">
              <c16:uniqueId val="{00000000-B740-4B46-A3C8-6E3DBC0921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36185</c:v>
                </c:pt>
                <c:pt idx="1">
                  <c:v>20774</c:v>
                </c:pt>
                <c:pt idx="2">
                  <c:v>42526</c:v>
                </c:pt>
                <c:pt idx="3">
                  <c:v>87056</c:v>
                </c:pt>
                <c:pt idx="4">
                  <c:v>56834</c:v>
                </c:pt>
              </c:numCache>
            </c:numRef>
          </c:val>
          <c:smooth val="0"/>
          <c:extLst xmlns:c16r2="http://schemas.microsoft.com/office/drawing/2015/06/chart">
            <c:ext xmlns:c16="http://schemas.microsoft.com/office/drawing/2014/chart" uri="{C3380CC4-5D6E-409C-BE32-E72D297353CC}">
              <c16:uniqueId val="{00000001-B740-4B46-A3C8-6E3DBC0921CE}"/>
            </c:ext>
          </c:extLst>
        </c:ser>
        <c:dLbls>
          <c:showLegendKey val="0"/>
          <c:showVal val="0"/>
          <c:showCatName val="0"/>
          <c:showSerName val="0"/>
          <c:showPercent val="0"/>
          <c:showBubbleSize val="0"/>
        </c:dLbls>
        <c:marker val="1"/>
        <c:smooth val="0"/>
        <c:axId val="552303168"/>
        <c:axId val="552300032"/>
      </c:lineChart>
      <c:catAx>
        <c:axId val="552303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2300032"/>
        <c:crosses val="autoZero"/>
        <c:auto val="1"/>
        <c:lblAlgn val="ctr"/>
        <c:lblOffset val="100"/>
        <c:tickLblSkip val="1"/>
        <c:tickMarkSkip val="1"/>
        <c:noMultiLvlLbl val="0"/>
      </c:catAx>
      <c:valAx>
        <c:axId val="55230003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2303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8.2799999999999994</c:v>
                </c:pt>
                <c:pt idx="1">
                  <c:v>6.94</c:v>
                </c:pt>
                <c:pt idx="2">
                  <c:v>10.37</c:v>
                </c:pt>
                <c:pt idx="3">
                  <c:v>5.12</c:v>
                </c:pt>
                <c:pt idx="4">
                  <c:v>7.2</c:v>
                </c:pt>
              </c:numCache>
            </c:numRef>
          </c:val>
          <c:extLst xmlns:c16r2="http://schemas.microsoft.com/office/drawing/2015/06/chart">
            <c:ext xmlns:c16="http://schemas.microsoft.com/office/drawing/2014/chart" uri="{C3380CC4-5D6E-409C-BE32-E72D297353CC}">
              <c16:uniqueId val="{00000000-516E-45AD-B6F1-C97320A450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9.92</c:v>
                </c:pt>
                <c:pt idx="1">
                  <c:v>9.25</c:v>
                </c:pt>
                <c:pt idx="2">
                  <c:v>9</c:v>
                </c:pt>
                <c:pt idx="3">
                  <c:v>12.21</c:v>
                </c:pt>
                <c:pt idx="4">
                  <c:v>12.38</c:v>
                </c:pt>
              </c:numCache>
            </c:numRef>
          </c:val>
          <c:extLst xmlns:c16r2="http://schemas.microsoft.com/office/drawing/2015/06/chart">
            <c:ext xmlns:c16="http://schemas.microsoft.com/office/drawing/2014/chart" uri="{C3380CC4-5D6E-409C-BE32-E72D297353CC}">
              <c16:uniqueId val="{00000001-516E-45AD-B6F1-C97320A45067}"/>
            </c:ext>
          </c:extLst>
        </c:ser>
        <c:dLbls>
          <c:showLegendKey val="0"/>
          <c:showVal val="0"/>
          <c:showCatName val="0"/>
          <c:showSerName val="0"/>
          <c:showPercent val="0"/>
          <c:showBubbleSize val="0"/>
        </c:dLbls>
        <c:gapWidth val="250"/>
        <c:overlap val="100"/>
        <c:axId val="552299248"/>
        <c:axId val="5523012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-6.23</c:v>
                </c:pt>
                <c:pt idx="1">
                  <c:v>-2.06</c:v>
                </c:pt>
                <c:pt idx="2">
                  <c:v>3</c:v>
                </c:pt>
                <c:pt idx="3">
                  <c:v>-4.9800000000000004</c:v>
                </c:pt>
                <c:pt idx="4">
                  <c:v>2.0099999999999998</c:v>
                </c:pt>
              </c:numCache>
            </c:numRef>
          </c:val>
          <c:smooth val="0"/>
          <c:extLst xmlns:c16r2="http://schemas.microsoft.com/office/drawing/2015/06/chart">
            <c:ext xmlns:c16="http://schemas.microsoft.com/office/drawing/2014/chart" uri="{C3380CC4-5D6E-409C-BE32-E72D297353CC}">
              <c16:uniqueId val="{00000002-516E-45AD-B6F1-C97320A45067}"/>
            </c:ext>
          </c:extLst>
        </c:ser>
        <c:dLbls>
          <c:showLegendKey val="0"/>
          <c:showVal val="0"/>
          <c:showCatName val="0"/>
          <c:showSerName val="0"/>
          <c:showPercent val="0"/>
          <c:showBubbleSize val="0"/>
        </c:dLbls>
        <c:marker val="1"/>
        <c:smooth val="0"/>
        <c:axId val="552299248"/>
        <c:axId val="552301208"/>
      </c:lineChart>
      <c:catAx>
        <c:axId val="552299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2301208"/>
        <c:crosses val="autoZero"/>
        <c:auto val="1"/>
        <c:lblAlgn val="ctr"/>
        <c:lblOffset val="100"/>
        <c:tickLblSkip val="1"/>
        <c:tickMarkSkip val="1"/>
        <c:noMultiLvlLbl val="0"/>
      </c:catAx>
      <c:valAx>
        <c:axId val="552301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299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08D2-4417-A88E-F6A8F1EB9E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8D2-4417-A88E-F6A8F1EB9EE9}"/>
            </c:ext>
          </c:extLst>
        </c:ser>
        <c:ser>
          <c:idx val="2"/>
          <c:order val="2"/>
          <c:tx>
            <c:strRef>
              <c:f>データシート!$A$29</c:f>
              <c:strCache>
                <c:ptCount val="1"/>
                <c:pt idx="0">
                  <c:v>寄簡易水道事業特別会計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0.04</c:v>
                </c:pt>
                <c:pt idx="2">
                  <c:v>#N/A</c:v>
                </c:pt>
                <c:pt idx="3">
                  <c:v>0.08</c:v>
                </c:pt>
                <c:pt idx="4">
                  <c:v>#N/A</c:v>
                </c:pt>
                <c:pt idx="5">
                  <c:v>0.23</c:v>
                </c:pt>
                <c:pt idx="6">
                  <c:v>#N/A</c:v>
                </c:pt>
                <c:pt idx="7">
                  <c:v>0.16</c:v>
                </c:pt>
                <c:pt idx="8">
                  <c:v>#N/A</c:v>
                </c:pt>
                <c:pt idx="9">
                  <c:v>0.11</c:v>
                </c:pt>
              </c:numCache>
            </c:numRef>
          </c:val>
          <c:extLst xmlns:c16r2="http://schemas.microsoft.com/office/drawing/2015/06/chart">
            <c:ext xmlns:c16="http://schemas.microsoft.com/office/drawing/2014/chart" uri="{C3380CC4-5D6E-409C-BE32-E72D297353CC}">
              <c16:uniqueId val="{00000002-08D2-4417-A88E-F6A8F1EB9EE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0.15</c:v>
                </c:pt>
                <c:pt idx="2">
                  <c:v>#N/A</c:v>
                </c:pt>
                <c:pt idx="3">
                  <c:v>0.3</c:v>
                </c:pt>
                <c:pt idx="4">
                  <c:v>#N/A</c:v>
                </c:pt>
                <c:pt idx="5">
                  <c:v>0.24</c:v>
                </c:pt>
                <c:pt idx="6">
                  <c:v>#N/A</c:v>
                </c:pt>
                <c:pt idx="7">
                  <c:v>0.4</c:v>
                </c:pt>
                <c:pt idx="8">
                  <c:v>#N/A</c:v>
                </c:pt>
                <c:pt idx="9">
                  <c:v>0.15</c:v>
                </c:pt>
              </c:numCache>
            </c:numRef>
          </c:val>
          <c:extLst xmlns:c16r2="http://schemas.microsoft.com/office/drawing/2015/06/chart">
            <c:ext xmlns:c16="http://schemas.microsoft.com/office/drawing/2014/chart" uri="{C3380CC4-5D6E-409C-BE32-E72D297353CC}">
              <c16:uniqueId val="{00000003-08D2-4417-A88E-F6A8F1EB9EE9}"/>
            </c:ext>
          </c:extLst>
        </c:ser>
        <c:ser>
          <c:idx val="4"/>
          <c:order val="4"/>
          <c:tx>
            <c:strRef>
              <c:f>データシート!$A$31</c:f>
              <c:strCache>
                <c:ptCount val="1"/>
                <c:pt idx="0">
                  <c:v>国民健康保険診療所事業特別会計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0.15</c:v>
                </c:pt>
                <c:pt idx="2">
                  <c:v>#N/A</c:v>
                </c:pt>
                <c:pt idx="3">
                  <c:v>0.22</c:v>
                </c:pt>
                <c:pt idx="4">
                  <c:v>#N/A</c:v>
                </c:pt>
                <c:pt idx="5">
                  <c:v>0.45</c:v>
                </c:pt>
                <c:pt idx="6">
                  <c:v>#N/A</c:v>
                </c:pt>
                <c:pt idx="7">
                  <c:v>0.45</c:v>
                </c:pt>
                <c:pt idx="8">
                  <c:v>#N/A</c:v>
                </c:pt>
                <c:pt idx="9">
                  <c:v>0.56000000000000005</c:v>
                </c:pt>
              </c:numCache>
            </c:numRef>
          </c:val>
          <c:extLst xmlns:c16r2="http://schemas.microsoft.com/office/drawing/2015/06/chart">
            <c:ext xmlns:c16="http://schemas.microsoft.com/office/drawing/2014/chart" uri="{C3380CC4-5D6E-409C-BE32-E72D297353CC}">
              <c16:uniqueId val="{00000004-08D2-4417-A88E-F6A8F1EB9EE9}"/>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0.25</c:v>
                </c:pt>
                <c:pt idx="2">
                  <c:v>#N/A</c:v>
                </c:pt>
                <c:pt idx="3">
                  <c:v>0.25</c:v>
                </c:pt>
                <c:pt idx="4">
                  <c:v>#N/A</c:v>
                </c:pt>
                <c:pt idx="5">
                  <c:v>0.77</c:v>
                </c:pt>
                <c:pt idx="6">
                  <c:v>#N/A</c:v>
                </c:pt>
                <c:pt idx="7">
                  <c:v>0.51</c:v>
                </c:pt>
                <c:pt idx="8">
                  <c:v>#N/A</c:v>
                </c:pt>
                <c:pt idx="9">
                  <c:v>0.97</c:v>
                </c:pt>
              </c:numCache>
            </c:numRef>
          </c:val>
          <c:extLst xmlns:c16r2="http://schemas.microsoft.com/office/drawing/2015/06/chart">
            <c:ext xmlns:c16="http://schemas.microsoft.com/office/drawing/2014/chart" uri="{C3380CC4-5D6E-409C-BE32-E72D297353CC}">
              <c16:uniqueId val="{00000005-08D2-4417-A88E-F6A8F1EB9EE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1.81</c:v>
                </c:pt>
                <c:pt idx="2">
                  <c:v>#N/A</c:v>
                </c:pt>
                <c:pt idx="3">
                  <c:v>5.56</c:v>
                </c:pt>
                <c:pt idx="4">
                  <c:v>#N/A</c:v>
                </c:pt>
                <c:pt idx="5">
                  <c:v>5.34</c:v>
                </c:pt>
                <c:pt idx="6">
                  <c:v>#N/A</c:v>
                </c:pt>
                <c:pt idx="7">
                  <c:v>1.34</c:v>
                </c:pt>
                <c:pt idx="8">
                  <c:v>#N/A</c:v>
                </c:pt>
                <c:pt idx="9">
                  <c:v>2.82</c:v>
                </c:pt>
              </c:numCache>
            </c:numRef>
          </c:val>
          <c:extLst xmlns:c16r2="http://schemas.microsoft.com/office/drawing/2015/06/chart">
            <c:ext xmlns:c16="http://schemas.microsoft.com/office/drawing/2014/chart" uri="{C3380CC4-5D6E-409C-BE32-E72D297353CC}">
              <c16:uniqueId val="{00000006-08D2-4417-A88E-F6A8F1EB9EE9}"/>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1.9</c:v>
                </c:pt>
                <c:pt idx="2">
                  <c:v>#N/A</c:v>
                </c:pt>
                <c:pt idx="3">
                  <c:v>1.56</c:v>
                </c:pt>
                <c:pt idx="4">
                  <c:v>#N/A</c:v>
                </c:pt>
                <c:pt idx="5">
                  <c:v>2.15</c:v>
                </c:pt>
                <c:pt idx="6">
                  <c:v>#N/A</c:v>
                </c:pt>
                <c:pt idx="7">
                  <c:v>3.08</c:v>
                </c:pt>
                <c:pt idx="8">
                  <c:v>#N/A</c:v>
                </c:pt>
                <c:pt idx="9">
                  <c:v>2.86</c:v>
                </c:pt>
              </c:numCache>
            </c:numRef>
          </c:val>
          <c:extLst xmlns:c16r2="http://schemas.microsoft.com/office/drawing/2015/06/chart">
            <c:ext xmlns:c16="http://schemas.microsoft.com/office/drawing/2014/chart" uri="{C3380CC4-5D6E-409C-BE32-E72D297353CC}">
              <c16:uniqueId val="{00000007-08D2-4417-A88E-F6A8F1EB9EE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8.2799999999999994</c:v>
                </c:pt>
                <c:pt idx="2">
                  <c:v>#N/A</c:v>
                </c:pt>
                <c:pt idx="3">
                  <c:v>6.93</c:v>
                </c:pt>
                <c:pt idx="4">
                  <c:v>#N/A</c:v>
                </c:pt>
                <c:pt idx="5">
                  <c:v>10.08</c:v>
                </c:pt>
                <c:pt idx="6">
                  <c:v>#N/A</c:v>
                </c:pt>
                <c:pt idx="7">
                  <c:v>5.1100000000000003</c:v>
                </c:pt>
                <c:pt idx="8">
                  <c:v>#N/A</c:v>
                </c:pt>
                <c:pt idx="9">
                  <c:v>7.19</c:v>
                </c:pt>
              </c:numCache>
            </c:numRef>
          </c:val>
          <c:extLst xmlns:c16r2="http://schemas.microsoft.com/office/drawing/2015/06/chart">
            <c:ext xmlns:c16="http://schemas.microsoft.com/office/drawing/2014/chart" uri="{C3380CC4-5D6E-409C-BE32-E72D297353CC}">
              <c16:uniqueId val="{00000008-08D2-4417-A88E-F6A8F1EB9EE9}"/>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12.85</c:v>
                </c:pt>
                <c:pt idx="2">
                  <c:v>#N/A</c:v>
                </c:pt>
                <c:pt idx="3">
                  <c:v>13.23</c:v>
                </c:pt>
                <c:pt idx="4">
                  <c:v>#N/A</c:v>
                </c:pt>
                <c:pt idx="5">
                  <c:v>14.03</c:v>
                </c:pt>
                <c:pt idx="6">
                  <c:v>#N/A</c:v>
                </c:pt>
                <c:pt idx="7">
                  <c:v>14.51</c:v>
                </c:pt>
                <c:pt idx="8">
                  <c:v>#N/A</c:v>
                </c:pt>
                <c:pt idx="9">
                  <c:v>15.24</c:v>
                </c:pt>
              </c:numCache>
            </c:numRef>
          </c:val>
          <c:extLst xmlns:c16r2="http://schemas.microsoft.com/office/drawing/2015/06/chart">
            <c:ext xmlns:c16="http://schemas.microsoft.com/office/drawing/2014/chart" uri="{C3380CC4-5D6E-409C-BE32-E72D297353CC}">
              <c16:uniqueId val="{00000009-08D2-4417-A88E-F6A8F1EB9EE9}"/>
            </c:ext>
          </c:extLst>
        </c:ser>
        <c:dLbls>
          <c:showLegendKey val="0"/>
          <c:showVal val="0"/>
          <c:showCatName val="0"/>
          <c:showSerName val="0"/>
          <c:showPercent val="0"/>
          <c:showBubbleSize val="0"/>
        </c:dLbls>
        <c:gapWidth val="150"/>
        <c:overlap val="100"/>
        <c:axId val="552304344"/>
        <c:axId val="552305128"/>
      </c:barChart>
      <c:catAx>
        <c:axId val="552304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2305128"/>
        <c:crosses val="autoZero"/>
        <c:auto val="1"/>
        <c:lblAlgn val="ctr"/>
        <c:lblOffset val="100"/>
        <c:tickLblSkip val="1"/>
        <c:tickMarkSkip val="1"/>
        <c:noMultiLvlLbl val="0"/>
      </c:catAx>
      <c:valAx>
        <c:axId val="552305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3043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341</c:v>
                </c:pt>
                <c:pt idx="5">
                  <c:v>352</c:v>
                </c:pt>
                <c:pt idx="8">
                  <c:v>353</c:v>
                </c:pt>
                <c:pt idx="11">
                  <c:v>355</c:v>
                </c:pt>
                <c:pt idx="14">
                  <c:v>331</c:v>
                </c:pt>
              </c:numCache>
            </c:numRef>
          </c:val>
          <c:extLst xmlns:c16r2="http://schemas.microsoft.com/office/drawing/2015/06/chart">
            <c:ext xmlns:c16="http://schemas.microsoft.com/office/drawing/2014/chart" uri="{C3380CC4-5D6E-409C-BE32-E72D297353CC}">
              <c16:uniqueId val="{00000000-872C-4A92-8FC7-D6DBE70E79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72C-4A92-8FC7-D6DBE70E79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1</c:v>
                </c:pt>
                <c:pt idx="12">
                  <c:v>4</c:v>
                </c:pt>
              </c:numCache>
            </c:numRef>
          </c:val>
          <c:extLst xmlns:c16r2="http://schemas.microsoft.com/office/drawing/2015/06/chart">
            <c:ext xmlns:c16="http://schemas.microsoft.com/office/drawing/2014/chart" uri="{C3380CC4-5D6E-409C-BE32-E72D297353CC}">
              <c16:uniqueId val="{00000002-872C-4A92-8FC7-D6DBE70E79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72C-4A92-8FC7-D6DBE70E79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153</c:v>
                </c:pt>
                <c:pt idx="3">
                  <c:v>153</c:v>
                </c:pt>
                <c:pt idx="6">
                  <c:v>140</c:v>
                </c:pt>
                <c:pt idx="9">
                  <c:v>120</c:v>
                </c:pt>
                <c:pt idx="12">
                  <c:v>111</c:v>
                </c:pt>
              </c:numCache>
            </c:numRef>
          </c:val>
          <c:extLst xmlns:c16r2="http://schemas.microsoft.com/office/drawing/2015/06/chart">
            <c:ext xmlns:c16="http://schemas.microsoft.com/office/drawing/2014/chart" uri="{C3380CC4-5D6E-409C-BE32-E72D297353CC}">
              <c16:uniqueId val="{00000004-872C-4A92-8FC7-D6DBE70E79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72C-4A92-8FC7-D6DBE70E79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72C-4A92-8FC7-D6DBE70E79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331</c:v>
                </c:pt>
                <c:pt idx="3">
                  <c:v>349</c:v>
                </c:pt>
                <c:pt idx="6">
                  <c:v>350</c:v>
                </c:pt>
                <c:pt idx="9">
                  <c:v>368</c:v>
                </c:pt>
                <c:pt idx="12">
                  <c:v>350</c:v>
                </c:pt>
              </c:numCache>
            </c:numRef>
          </c:val>
          <c:extLst xmlns:c16r2="http://schemas.microsoft.com/office/drawing/2015/06/chart">
            <c:ext xmlns:c16="http://schemas.microsoft.com/office/drawing/2014/chart" uri="{C3380CC4-5D6E-409C-BE32-E72D297353CC}">
              <c16:uniqueId val="{00000007-872C-4A92-8FC7-D6DBE70E7947}"/>
            </c:ext>
          </c:extLst>
        </c:ser>
        <c:dLbls>
          <c:showLegendKey val="0"/>
          <c:showVal val="0"/>
          <c:showCatName val="0"/>
          <c:showSerName val="0"/>
          <c:showPercent val="0"/>
          <c:showBubbleSize val="0"/>
        </c:dLbls>
        <c:gapWidth val="100"/>
        <c:overlap val="100"/>
        <c:axId val="552306304"/>
        <c:axId val="5523016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143</c:v>
                </c:pt>
                <c:pt idx="2">
                  <c:v>#N/A</c:v>
                </c:pt>
                <c:pt idx="3">
                  <c:v>#N/A</c:v>
                </c:pt>
                <c:pt idx="4">
                  <c:v>150</c:v>
                </c:pt>
                <c:pt idx="5">
                  <c:v>#N/A</c:v>
                </c:pt>
                <c:pt idx="6">
                  <c:v>#N/A</c:v>
                </c:pt>
                <c:pt idx="7">
                  <c:v>137</c:v>
                </c:pt>
                <c:pt idx="8">
                  <c:v>#N/A</c:v>
                </c:pt>
                <c:pt idx="9">
                  <c:v>#N/A</c:v>
                </c:pt>
                <c:pt idx="10">
                  <c:v>134</c:v>
                </c:pt>
                <c:pt idx="11">
                  <c:v>#N/A</c:v>
                </c:pt>
                <c:pt idx="12">
                  <c:v>#N/A</c:v>
                </c:pt>
                <c:pt idx="13">
                  <c:v>134</c:v>
                </c:pt>
                <c:pt idx="14">
                  <c:v>#N/A</c:v>
                </c:pt>
              </c:numCache>
            </c:numRef>
          </c:val>
          <c:smooth val="0"/>
          <c:extLst xmlns:c16r2="http://schemas.microsoft.com/office/drawing/2015/06/chart">
            <c:ext xmlns:c16="http://schemas.microsoft.com/office/drawing/2014/chart" uri="{C3380CC4-5D6E-409C-BE32-E72D297353CC}">
              <c16:uniqueId val="{00000008-872C-4A92-8FC7-D6DBE70E7947}"/>
            </c:ext>
          </c:extLst>
        </c:ser>
        <c:dLbls>
          <c:showLegendKey val="0"/>
          <c:showVal val="0"/>
          <c:showCatName val="0"/>
          <c:showSerName val="0"/>
          <c:showPercent val="0"/>
          <c:showBubbleSize val="0"/>
        </c:dLbls>
        <c:marker val="1"/>
        <c:smooth val="0"/>
        <c:axId val="552306304"/>
        <c:axId val="552301600"/>
      </c:lineChart>
      <c:catAx>
        <c:axId val="552306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2301600"/>
        <c:crosses val="autoZero"/>
        <c:auto val="1"/>
        <c:lblAlgn val="ctr"/>
        <c:lblOffset val="100"/>
        <c:tickLblSkip val="1"/>
        <c:tickMarkSkip val="1"/>
        <c:noMultiLvlLbl val="0"/>
      </c:catAx>
      <c:valAx>
        <c:axId val="552301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306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4093</c:v>
                </c:pt>
                <c:pt idx="5">
                  <c:v>4020</c:v>
                </c:pt>
                <c:pt idx="8">
                  <c:v>3970</c:v>
                </c:pt>
                <c:pt idx="11">
                  <c:v>3873</c:v>
                </c:pt>
                <c:pt idx="14">
                  <c:v>3848</c:v>
                </c:pt>
              </c:numCache>
            </c:numRef>
          </c:val>
          <c:extLst xmlns:c16r2="http://schemas.microsoft.com/office/drawing/2015/06/chart">
            <c:ext xmlns:c16="http://schemas.microsoft.com/office/drawing/2014/chart" uri="{C3380CC4-5D6E-409C-BE32-E72D297353CC}">
              <c16:uniqueId val="{00000000-8D69-49DD-BA76-EDE3D00687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12</c:v>
                </c:pt>
                <c:pt idx="5">
                  <c:v>8</c:v>
                </c:pt>
                <c:pt idx="8">
                  <c:v>4</c:v>
                </c:pt>
                <c:pt idx="11">
                  <c:v>0</c:v>
                </c:pt>
                <c:pt idx="14">
                  <c:v>0</c:v>
                </c:pt>
              </c:numCache>
            </c:numRef>
          </c:val>
          <c:extLst xmlns:c16r2="http://schemas.microsoft.com/office/drawing/2015/06/chart">
            <c:ext xmlns:c16="http://schemas.microsoft.com/office/drawing/2014/chart" uri="{C3380CC4-5D6E-409C-BE32-E72D297353CC}">
              <c16:uniqueId val="{00000001-8D69-49DD-BA76-EDE3D00687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626</c:v>
                </c:pt>
                <c:pt idx="5">
                  <c:v>681</c:v>
                </c:pt>
                <c:pt idx="8">
                  <c:v>741</c:v>
                </c:pt>
                <c:pt idx="11">
                  <c:v>993</c:v>
                </c:pt>
                <c:pt idx="14">
                  <c:v>1044</c:v>
                </c:pt>
              </c:numCache>
            </c:numRef>
          </c:val>
          <c:extLst xmlns:c16r2="http://schemas.microsoft.com/office/drawing/2015/06/chart">
            <c:ext xmlns:c16="http://schemas.microsoft.com/office/drawing/2014/chart" uri="{C3380CC4-5D6E-409C-BE32-E72D297353CC}">
              <c16:uniqueId val="{00000002-8D69-49DD-BA76-EDE3D00687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D69-49DD-BA76-EDE3D00687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D69-49DD-BA76-EDE3D00687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D69-49DD-BA76-EDE3D00687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1117</c:v>
                </c:pt>
                <c:pt idx="3">
                  <c:v>1093</c:v>
                </c:pt>
                <c:pt idx="6">
                  <c:v>1062</c:v>
                </c:pt>
                <c:pt idx="9">
                  <c:v>1012</c:v>
                </c:pt>
                <c:pt idx="12">
                  <c:v>1064</c:v>
                </c:pt>
              </c:numCache>
            </c:numRef>
          </c:val>
          <c:extLst xmlns:c16r2="http://schemas.microsoft.com/office/drawing/2015/06/chart">
            <c:ext xmlns:c16="http://schemas.microsoft.com/office/drawing/2014/chart" uri="{C3380CC4-5D6E-409C-BE32-E72D297353CC}">
              <c16:uniqueId val="{00000006-8D69-49DD-BA76-EDE3D00687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8D69-49DD-BA76-EDE3D00687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1323</c:v>
                </c:pt>
                <c:pt idx="3">
                  <c:v>1312</c:v>
                </c:pt>
                <c:pt idx="6">
                  <c:v>1118</c:v>
                </c:pt>
                <c:pt idx="9">
                  <c:v>1002</c:v>
                </c:pt>
                <c:pt idx="12">
                  <c:v>889</c:v>
                </c:pt>
              </c:numCache>
            </c:numRef>
          </c:val>
          <c:extLst xmlns:c16r2="http://schemas.microsoft.com/office/drawing/2015/06/chart">
            <c:ext xmlns:c16="http://schemas.microsoft.com/office/drawing/2014/chart" uri="{C3380CC4-5D6E-409C-BE32-E72D297353CC}">
              <c16:uniqueId val="{00000008-8D69-49DD-BA76-EDE3D00687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144</c:v>
                </c:pt>
                <c:pt idx="12">
                  <c:v>139</c:v>
                </c:pt>
              </c:numCache>
            </c:numRef>
          </c:val>
          <c:extLst xmlns:c16r2="http://schemas.microsoft.com/office/drawing/2015/06/chart">
            <c:ext xmlns:c16="http://schemas.microsoft.com/office/drawing/2014/chart" uri="{C3380CC4-5D6E-409C-BE32-E72D297353CC}">
              <c16:uniqueId val="{00000009-8D69-49DD-BA76-EDE3D00687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4029</c:v>
                </c:pt>
                <c:pt idx="3">
                  <c:v>3958</c:v>
                </c:pt>
                <c:pt idx="6">
                  <c:v>3946</c:v>
                </c:pt>
                <c:pt idx="9">
                  <c:v>4285</c:v>
                </c:pt>
                <c:pt idx="12">
                  <c:v>4456</c:v>
                </c:pt>
              </c:numCache>
            </c:numRef>
          </c:val>
          <c:extLst xmlns:c16r2="http://schemas.microsoft.com/office/drawing/2015/06/chart">
            <c:ext xmlns:c16="http://schemas.microsoft.com/office/drawing/2014/chart" uri="{C3380CC4-5D6E-409C-BE32-E72D297353CC}">
              <c16:uniqueId val="{0000000A-8D69-49DD-BA76-EDE3D0068769}"/>
            </c:ext>
          </c:extLst>
        </c:ser>
        <c:dLbls>
          <c:showLegendKey val="0"/>
          <c:showVal val="0"/>
          <c:showCatName val="0"/>
          <c:showSerName val="0"/>
          <c:showPercent val="0"/>
          <c:showBubbleSize val="0"/>
        </c:dLbls>
        <c:gapWidth val="100"/>
        <c:overlap val="100"/>
        <c:axId val="547591336"/>
        <c:axId val="5475893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1738</c:v>
                </c:pt>
                <c:pt idx="2">
                  <c:v>#N/A</c:v>
                </c:pt>
                <c:pt idx="3">
                  <c:v>#N/A</c:v>
                </c:pt>
                <c:pt idx="4">
                  <c:v>1655</c:v>
                </c:pt>
                <c:pt idx="5">
                  <c:v>#N/A</c:v>
                </c:pt>
                <c:pt idx="6">
                  <c:v>#N/A</c:v>
                </c:pt>
                <c:pt idx="7">
                  <c:v>1411</c:v>
                </c:pt>
                <c:pt idx="8">
                  <c:v>#N/A</c:v>
                </c:pt>
                <c:pt idx="9">
                  <c:v>#N/A</c:v>
                </c:pt>
                <c:pt idx="10">
                  <c:v>1577</c:v>
                </c:pt>
                <c:pt idx="11">
                  <c:v>#N/A</c:v>
                </c:pt>
                <c:pt idx="12">
                  <c:v>#N/A</c:v>
                </c:pt>
                <c:pt idx="13">
                  <c:v>1656</c:v>
                </c:pt>
                <c:pt idx="14">
                  <c:v>#N/A</c:v>
                </c:pt>
              </c:numCache>
            </c:numRef>
          </c:val>
          <c:smooth val="0"/>
          <c:extLst xmlns:c16r2="http://schemas.microsoft.com/office/drawing/2015/06/chart">
            <c:ext xmlns:c16="http://schemas.microsoft.com/office/drawing/2014/chart" uri="{C3380CC4-5D6E-409C-BE32-E72D297353CC}">
              <c16:uniqueId val="{0000000B-8D69-49DD-BA76-EDE3D0068769}"/>
            </c:ext>
          </c:extLst>
        </c:ser>
        <c:dLbls>
          <c:showLegendKey val="0"/>
          <c:showVal val="0"/>
          <c:showCatName val="0"/>
          <c:showSerName val="0"/>
          <c:showPercent val="0"/>
          <c:showBubbleSize val="0"/>
        </c:dLbls>
        <c:marker val="1"/>
        <c:smooth val="0"/>
        <c:axId val="547591336"/>
        <c:axId val="547589376"/>
      </c:lineChart>
      <c:catAx>
        <c:axId val="547591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7589376"/>
        <c:crosses val="autoZero"/>
        <c:auto val="1"/>
        <c:lblAlgn val="ctr"/>
        <c:lblOffset val="100"/>
        <c:tickLblSkip val="1"/>
        <c:tickMarkSkip val="1"/>
        <c:noMultiLvlLbl val="0"/>
      </c:catAx>
      <c:valAx>
        <c:axId val="547589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91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255</c:v>
                </c:pt>
                <c:pt idx="1">
                  <c:v>355</c:v>
                </c:pt>
                <c:pt idx="2">
                  <c:v>355</c:v>
                </c:pt>
              </c:numCache>
            </c:numRef>
          </c:val>
          <c:extLst xmlns:c16r2="http://schemas.microsoft.com/office/drawing/2015/06/chart">
            <c:ext xmlns:c16="http://schemas.microsoft.com/office/drawing/2014/chart" uri="{C3380CC4-5D6E-409C-BE32-E72D297353CC}">
              <c16:uniqueId val="{00000000-4016-4373-9D69-D8857A432C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4016-4373-9D69-D8857A432C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295</c:v>
                </c:pt>
                <c:pt idx="1">
                  <c:v>326</c:v>
                </c:pt>
                <c:pt idx="2">
                  <c:v>327</c:v>
                </c:pt>
              </c:numCache>
            </c:numRef>
          </c:val>
          <c:extLst xmlns:c16r2="http://schemas.microsoft.com/office/drawing/2015/06/chart">
            <c:ext xmlns:c16="http://schemas.microsoft.com/office/drawing/2014/chart" uri="{C3380CC4-5D6E-409C-BE32-E72D297353CC}">
              <c16:uniqueId val="{00000002-4016-4373-9D69-D8857A432C08}"/>
            </c:ext>
          </c:extLst>
        </c:ser>
        <c:dLbls>
          <c:showLegendKey val="0"/>
          <c:showVal val="0"/>
          <c:showCatName val="0"/>
          <c:showSerName val="0"/>
          <c:showPercent val="0"/>
          <c:showBubbleSize val="0"/>
        </c:dLbls>
        <c:gapWidth val="120"/>
        <c:overlap val="100"/>
        <c:axId val="547589768"/>
        <c:axId val="547590160"/>
      </c:barChart>
      <c:catAx>
        <c:axId val="547589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7590160"/>
        <c:crosses val="autoZero"/>
        <c:auto val="1"/>
        <c:lblAlgn val="ctr"/>
        <c:lblOffset val="100"/>
        <c:tickLblSkip val="1"/>
        <c:tickMarkSkip val="1"/>
        <c:noMultiLvlLbl val="0"/>
      </c:catAx>
      <c:valAx>
        <c:axId val="5475901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7589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C38-402F-B304-1FD410248428}"/>
                </c:ext>
                <c:ext xmlns:c15="http://schemas.microsoft.com/office/drawing/2012/chart" uri="{CE6537A1-D6FC-4f65-9D91-7224C49458BB}">
                  <c15:dlblFieldTable>
                    <c15:dlblFTEntry>
                      <c15:txfldGUID>{F496B1D2-B5DA-4197-AE65-03C2BE2E0B30}</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C38-402F-B304-1FD410248428}"/>
                </c:ext>
                <c:ext xmlns:c15="http://schemas.microsoft.com/office/drawing/2012/chart" uri="{CE6537A1-D6FC-4f65-9D91-7224C49458BB}">
                  <c15:dlblFieldTable>
                    <c15:dlblFTEntry>
                      <c15:txfldGUID>{E7835485-3F67-4579-BFA5-24031AA9F9B6}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C38-402F-B304-1FD410248428}"/>
                </c:ext>
                <c:ext xmlns:c15="http://schemas.microsoft.com/office/drawing/2012/chart" uri="{CE6537A1-D6FC-4f65-9D91-7224C49458BB}">
                  <c15:dlblFieldTable>
                    <c15:dlblFTEntry>
                      <c15:txfldGUID>{5EEDCC07-4890-4EC0-95EF-6FA2F5D8A311}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C38-402F-B304-1FD410248428}"/>
                </c:ext>
                <c:ext xmlns:c15="http://schemas.microsoft.com/office/drawing/2012/chart" uri="{CE6537A1-D6FC-4f65-9D91-7224C49458BB}">
                  <c15:dlblFieldTable>
                    <c15:dlblFTEntry>
                      <c15:txfldGUID>{82811F11-2A9D-4638-9354-9D676D9DD622}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C38-402F-B304-1FD410248428}"/>
                </c:ext>
                <c:ext xmlns:c15="http://schemas.microsoft.com/office/drawing/2012/chart" uri="{CE6537A1-D6FC-4f65-9D91-7224C49458BB}">
                  <c15:dlblFieldTable>
                    <c15:dlblFTEntry>
                      <c15:txfldGUID>{64616EF8-3CF1-4D89-86C7-768A9D70B0FA}</c15:txfldGUID>
                      <c15:f>#REF!</c15:f>
                      <c15:dlblFieldTableCache>
                        <c:ptCount val="1"/>
                        <c:pt idx="0">
                          <c:v>#REF!</c:v>
                        </c:pt>
                      </c15:dlblFieldTableCache>
                    </c15:dlblFTEntry>
                  </c15:dlblFieldTable>
                  <c15:showDataLabelsRange val="0"/>
                </c:ext>
              </c:extLst>
            </c:dLbl>
            <c:dLbl>
              <c:idx val="8"/>
              <c:layout>
                <c:manualLayout>
                  <c:x val="-4.0371816575576258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C38-402F-B304-1FD410248428}"/>
                </c:ext>
                <c:ext xmlns:c15="http://schemas.microsoft.com/office/drawing/2012/chart" uri="{CE6537A1-D6FC-4f65-9D91-7224C49458BB}">
                  <c15:dlblFieldTable>
                    <c15:dlblFTEntry>
                      <c15:txfldGUID>{22ED50A3-5195-46EC-828A-023DED371AEA}</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C38-402F-B304-1FD410248428}"/>
                </c:ext>
                <c:ext xmlns:c15="http://schemas.microsoft.com/office/drawing/2012/chart" uri="{CE6537A1-D6FC-4f65-9D91-7224C49458BB}">
                  <c15:dlblFieldTable>
                    <c15:dlblFTEntry>
                      <c15:txfldGUID>{F63C702A-583E-43B6-9D0E-3D7A70B3C25E}</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C38-402F-B304-1FD410248428}"/>
                </c:ext>
                <c:ext xmlns:c15="http://schemas.microsoft.com/office/drawing/2012/chart" uri="{CE6537A1-D6FC-4f65-9D91-7224C49458BB}">
                  <c15:dlblFieldTable>
                    <c15:dlblFTEntry>
                      <c15:txfldGUID>{C13715A9-AD46-447E-AD78-6A56F3C74719}</c15:txfldGUID>
                      <c15:f>公会計指標分析・財政指標組合せ分析表!$CN$50</c15:f>
                      <c15:dlblFieldTableCache>
                        <c:ptCount val="1"/>
                        <c:pt idx="0">
                          <c:v>H30</c:v>
                        </c:pt>
                      </c15:dlblFieldTableCache>
                    </c15:dlblFTEntry>
                  </c15:dlblFieldTable>
                  <c15:showDataLabelsRange val="0"/>
                </c:ext>
              </c:extLst>
            </c:dLbl>
            <c:dLbl>
              <c:idx val="32"/>
              <c:layout>
                <c:manualLayout>
                  <c:x val="-2.3789134544230473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C38-402F-B304-1FD410248428}"/>
                </c:ext>
                <c:ext xmlns:c15="http://schemas.microsoft.com/office/drawing/2012/chart" uri="{CE6537A1-D6FC-4f65-9D91-7224C49458BB}">
                  <c15:dlblFieldTable>
                    <c15:dlblFTEntry>
                      <c15:txfldGUID>{6E6428ED-7A53-478A-8FA8-C5845D435226}</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71.099999999999994</c:v>
                </c:pt>
                <c:pt idx="16">
                  <c:v>71.8</c:v>
                </c:pt>
                <c:pt idx="24">
                  <c:v>70</c:v>
                </c:pt>
                <c:pt idx="32">
                  <c:v>71.400000000000006</c:v>
                </c:pt>
              </c:numCache>
            </c:numRef>
          </c:xVal>
          <c:yVal>
            <c:numRef>
              <c:f>公会計指標分析・財政指標組合せ分析表!$BP$51:$DC$51</c:f>
              <c:numCache>
                <c:formatCode>#,##0.0;"▲ "#,##0.0</c:formatCode>
                <c:ptCount val="40"/>
                <c:pt idx="8">
                  <c:v>65.8</c:v>
                </c:pt>
                <c:pt idx="16">
                  <c:v>56.8</c:v>
                </c:pt>
                <c:pt idx="24">
                  <c:v>61.7</c:v>
                </c:pt>
                <c:pt idx="32">
                  <c:v>65.3</c:v>
                </c:pt>
              </c:numCache>
            </c:numRef>
          </c:yVal>
          <c:smooth val="0"/>
          <c:extLst xmlns:c16r2="http://schemas.microsoft.com/office/drawing/2015/06/chart">
            <c:ext xmlns:c16="http://schemas.microsoft.com/office/drawing/2014/chart" uri="{C3380CC4-5D6E-409C-BE32-E72D297353CC}">
              <c16:uniqueId val="{00000009-BC38-402F-B304-1FD4102484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C38-402F-B304-1FD410248428}"/>
                </c:ext>
                <c:ext xmlns:c15="http://schemas.microsoft.com/office/drawing/2012/chart" uri="{CE6537A1-D6FC-4f65-9D91-7224C49458BB}">
                  <c15:dlblFieldTable>
                    <c15:dlblFTEntry>
                      <c15:txfldGUID>{80F90D51-C013-4AFA-BE28-FCBFD87CC642}</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C38-402F-B304-1FD410248428}"/>
                </c:ext>
                <c:ext xmlns:c15="http://schemas.microsoft.com/office/drawing/2012/chart" uri="{CE6537A1-D6FC-4f65-9D91-7224C49458BB}">
                  <c15:dlblFieldTable>
                    <c15:dlblFTEntry>
                      <c15:txfldGUID>{4B9B4393-7F7F-4B54-B116-DB0B40D88FB5}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C38-402F-B304-1FD410248428}"/>
                </c:ext>
                <c:ext xmlns:c15="http://schemas.microsoft.com/office/drawing/2012/chart" uri="{CE6537A1-D6FC-4f65-9D91-7224C49458BB}">
                  <c15:dlblFieldTable>
                    <c15:dlblFTEntry>
                      <c15:txfldGUID>{3EDBB3F1-FB40-4176-B701-CA924C118327}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C38-402F-B304-1FD410248428}"/>
                </c:ext>
                <c:ext xmlns:c15="http://schemas.microsoft.com/office/drawing/2012/chart" uri="{CE6537A1-D6FC-4f65-9D91-7224C49458BB}">
                  <c15:dlblFieldTable>
                    <c15:dlblFTEntry>
                      <c15:txfldGUID>{3BD3A567-2A7C-432B-B640-9CDD8243FF5C}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C38-402F-B304-1FD410248428}"/>
                </c:ext>
                <c:ext xmlns:c15="http://schemas.microsoft.com/office/drawing/2012/chart" uri="{CE6537A1-D6FC-4f65-9D91-7224C49458BB}">
                  <c15:dlblFieldTable>
                    <c15:dlblFTEntry>
                      <c15:txfldGUID>{4A986DCC-108A-4D17-8E49-D8BBA3FC6674}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C38-402F-B304-1FD410248428}"/>
                </c:ext>
                <c:ext xmlns:c15="http://schemas.microsoft.com/office/drawing/2012/chart" uri="{CE6537A1-D6FC-4f65-9D91-7224C49458BB}">
                  <c15:dlblFieldTable>
                    <c15:dlblFTEntry>
                      <c15:txfldGUID>{630AA238-C765-4358-B80D-87CDC8E48AAF}</c15:txfldGUID>
                      <c15:f>公会計指標分析・財政指標組合せ分析表!$BX$50</c15:f>
                      <c15:dlblFieldTableCache>
                        <c:ptCount val="1"/>
                        <c:pt idx="0">
                          <c:v>H28</c:v>
                        </c:pt>
                      </c15:dlblFieldTableCache>
                    </c15:dlblFTEntry>
                  </c15:dlblFieldTable>
                  <c15:showDataLabelsRange val="0"/>
                </c:ext>
              </c:extLst>
            </c:dLbl>
            <c:dLbl>
              <c:idx val="16"/>
              <c:layout>
                <c:manualLayout>
                  <c:x val="-3.3288552529688278E-2"/>
                  <c:y val="-5.9330119915270346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C38-402F-B304-1FD410248428}"/>
                </c:ext>
                <c:ext xmlns:c15="http://schemas.microsoft.com/office/drawing/2012/chart" uri="{CE6537A1-D6FC-4f65-9D91-7224C49458BB}">
                  <c15:dlblFieldTable>
                    <c15:dlblFTEntry>
                      <c15:txfldGUID>{1881C69A-CE8B-4BB4-B54D-D61F13109403}</c15:txfldGUID>
                      <c15:f>公会計指標分析・財政指標組合せ分析表!$CF$50</c15:f>
                      <c15:dlblFieldTableCache>
                        <c:ptCount val="1"/>
                        <c:pt idx="0">
                          <c:v>H29</c:v>
                        </c:pt>
                      </c15:dlblFieldTableCache>
                    </c15:dlblFTEntry>
                  </c15:dlblFieldTable>
                  <c15:showDataLabelsRange val="0"/>
                </c:ext>
              </c:extLst>
            </c:dLbl>
            <c:dLbl>
              <c:idx val="24"/>
              <c:layout>
                <c:manualLayout>
                  <c:x val="-3.1001848409456332E-2"/>
                  <c:y val="-6.2034314587447348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C38-402F-B304-1FD410248428}"/>
                </c:ext>
                <c:ext xmlns:c15="http://schemas.microsoft.com/office/drawing/2012/chart" uri="{CE6537A1-D6FC-4f65-9D91-7224C49458BB}">
                  <c15:dlblFieldTable>
                    <c15:dlblFTEntry>
                      <c15:txfldGUID>{70753230-698B-4AB2-90CA-9685F73468FF}</c15:txfldGUID>
                      <c15:f>公会計指標分析・財政指標組合せ分析表!$CN$50</c15:f>
                      <c15:dlblFieldTableCache>
                        <c:ptCount val="1"/>
                        <c:pt idx="0">
                          <c:v>H30</c:v>
                        </c:pt>
                      </c15:dlblFieldTableCache>
                    </c15:dlblFTEntry>
                  </c15:dlblFieldTable>
                  <c15:showDataLabelsRange val="0"/>
                </c:ext>
              </c:extLst>
            </c:dLbl>
            <c:dLbl>
              <c:idx val="32"/>
              <c:layout>
                <c:manualLayout>
                  <c:x val="-3.2015750650234161E-2"/>
                  <c:y val="-7.2852158968637032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C38-402F-B304-1FD410248428}"/>
                </c:ext>
                <c:ext xmlns:c15="http://schemas.microsoft.com/office/drawing/2012/chart" uri="{CE6537A1-D6FC-4f65-9D91-7224C49458BB}">
                  <c15:dlblFieldTable>
                    <c15:dlblFTEntry>
                      <c15:txfldGUID>{AC68757F-8282-4849-BDA0-ACD48ED52E4E}</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52.1</c:v>
                </c:pt>
                <c:pt idx="16">
                  <c:v>59.1</c:v>
                </c:pt>
                <c:pt idx="24">
                  <c:v>59.8</c:v>
                </c:pt>
                <c:pt idx="32">
                  <c:v>59.7</c:v>
                </c:pt>
              </c:numCache>
            </c:numRef>
          </c:xVal>
          <c:yVal>
            <c:numRef>
              <c:f>公会計指標分析・財政指標組合せ分析表!$BP$55:$DC$55</c:f>
              <c:numCache>
                <c:formatCode>#,##0.0;"▲ "#,##0.0</c:formatCode>
                <c:ptCount val="40"/>
                <c:pt idx="8">
                  <c:v>0</c:v>
                </c:pt>
                <c:pt idx="16">
                  <c:v>0</c:v>
                </c:pt>
                <c:pt idx="24">
                  <c:v>0</c:v>
                </c:pt>
                <c:pt idx="32">
                  <c:v>3.1</c:v>
                </c:pt>
              </c:numCache>
            </c:numRef>
          </c:yVal>
          <c:smooth val="0"/>
          <c:extLst xmlns:c16r2="http://schemas.microsoft.com/office/drawing/2015/06/chart">
            <c:ext xmlns:c16="http://schemas.microsoft.com/office/drawing/2014/chart" uri="{C3380CC4-5D6E-409C-BE32-E72D297353CC}">
              <c16:uniqueId val="{00000013-BC38-402F-B304-1FD410248428}"/>
            </c:ext>
          </c:extLst>
        </c:ser>
        <c:dLbls>
          <c:showLegendKey val="0"/>
          <c:showVal val="1"/>
          <c:showCatName val="0"/>
          <c:showSerName val="0"/>
          <c:showPercent val="0"/>
          <c:showBubbleSize val="0"/>
        </c:dLbls>
        <c:axId val="547590944"/>
        <c:axId val="547584672"/>
      </c:scatterChart>
      <c:valAx>
        <c:axId val="547590944"/>
        <c:scaling>
          <c:orientation val="minMax"/>
          <c:max val="74"/>
          <c:min val="5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7584672"/>
        <c:crosses val="autoZero"/>
        <c:crossBetween val="midCat"/>
      </c:valAx>
      <c:valAx>
        <c:axId val="547584672"/>
        <c:scaling>
          <c:orientation val="minMax"/>
          <c:max val="77"/>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7590944"/>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810-447A-AF07-24431F425053}"/>
                </c:ext>
                <c:ext xmlns:c15="http://schemas.microsoft.com/office/drawing/2012/chart" uri="{CE6537A1-D6FC-4f65-9D91-7224C49458BB}">
                  <c15:dlblFieldTable>
                    <c15:dlblFTEntry>
                      <c15:txfldGUID>{B1ADB307-3421-409E-96BE-B6CF12B64B14}</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810-447A-AF07-24431F425053}"/>
                </c:ext>
                <c:ext xmlns:c15="http://schemas.microsoft.com/office/drawing/2012/chart" uri="{CE6537A1-D6FC-4f65-9D91-7224C49458BB}">
                  <c15:dlblFieldTable>
                    <c15:dlblFTEntry>
                      <c15:txfldGUID>{D9711CDC-9ED5-4D8E-AA91-0946085F6C95}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810-447A-AF07-24431F425053}"/>
                </c:ext>
                <c:ext xmlns:c15="http://schemas.microsoft.com/office/drawing/2012/chart" uri="{CE6537A1-D6FC-4f65-9D91-7224C49458BB}">
                  <c15:dlblFieldTable>
                    <c15:dlblFTEntry>
                      <c15:txfldGUID>{F5D635CE-9F9F-4829-A70E-ED29B8C69030}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810-447A-AF07-24431F425053}"/>
                </c:ext>
                <c:ext xmlns:c15="http://schemas.microsoft.com/office/drawing/2012/chart" uri="{CE6537A1-D6FC-4f65-9D91-7224C49458BB}">
                  <c15:dlblFieldTable>
                    <c15:dlblFTEntry>
                      <c15:txfldGUID>{F43BBB15-840F-4563-90F1-BF5C981B27A9}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810-447A-AF07-24431F425053}"/>
                </c:ext>
                <c:ext xmlns:c15="http://schemas.microsoft.com/office/drawing/2012/chart" uri="{CE6537A1-D6FC-4f65-9D91-7224C49458BB}">
                  <c15:dlblFieldTable>
                    <c15:dlblFTEntry>
                      <c15:txfldGUID>{D20B95CC-CD12-4142-B3A7-CC5DC5BC80E3}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810-447A-AF07-24431F425053}"/>
                </c:ext>
                <c:ext xmlns:c15="http://schemas.microsoft.com/office/drawing/2012/chart" uri="{CE6537A1-D6FC-4f65-9D91-7224C49458BB}">
                  <c15:dlblFieldTable>
                    <c15:dlblFTEntry>
                      <c15:txfldGUID>{4FD47624-0931-4402-B999-1245856F9C5C}</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810-447A-AF07-24431F425053}"/>
                </c:ext>
                <c:ext xmlns:c15="http://schemas.microsoft.com/office/drawing/2012/chart" uri="{CE6537A1-D6FC-4f65-9D91-7224C49458BB}">
                  <c15:dlblFieldTable>
                    <c15:dlblFTEntry>
                      <c15:txfldGUID>{BF93D946-65C0-410F-BFB3-9B698BC28F1F}</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810-447A-AF07-24431F425053}"/>
                </c:ext>
                <c:ext xmlns:c15="http://schemas.microsoft.com/office/drawing/2012/chart" uri="{CE6537A1-D6FC-4f65-9D91-7224C49458BB}">
                  <c15:dlblFieldTable>
                    <c15:dlblFTEntry>
                      <c15:txfldGUID>{AC743472-48C8-49D7-93AE-96A13D449501}</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810-447A-AF07-24431F425053}"/>
                </c:ext>
                <c:ext xmlns:c15="http://schemas.microsoft.com/office/drawing/2012/chart" uri="{CE6537A1-D6FC-4f65-9D91-7224C49458BB}">
                  <c15:dlblFieldTable>
                    <c15:dlblFTEntry>
                      <c15:txfldGUID>{33A51EDB-86BC-4F8A-B02D-E70C7EF16B4F}</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5.9</c:v>
                </c:pt>
                <c:pt idx="16">
                  <c:v>5.7</c:v>
                </c:pt>
                <c:pt idx="24">
                  <c:v>5.6</c:v>
                </c:pt>
                <c:pt idx="32">
                  <c:v>5.3</c:v>
                </c:pt>
              </c:numCache>
            </c:numRef>
          </c:xVal>
          <c:yVal>
            <c:numRef>
              <c:f>公会計指標分析・財政指標組合せ分析表!$BP$73:$DC$73</c:f>
              <c:numCache>
                <c:formatCode>#,##0.0;"▲ "#,##0.0</c:formatCode>
                <c:ptCount val="40"/>
                <c:pt idx="0">
                  <c:v>68.599999999999994</c:v>
                </c:pt>
                <c:pt idx="8">
                  <c:v>65.8</c:v>
                </c:pt>
                <c:pt idx="16">
                  <c:v>56.8</c:v>
                </c:pt>
                <c:pt idx="24">
                  <c:v>61.7</c:v>
                </c:pt>
                <c:pt idx="32">
                  <c:v>65.3</c:v>
                </c:pt>
              </c:numCache>
            </c:numRef>
          </c:yVal>
          <c:smooth val="0"/>
          <c:extLst xmlns:c16r2="http://schemas.microsoft.com/office/drawing/2015/06/chart">
            <c:ext xmlns:c16="http://schemas.microsoft.com/office/drawing/2014/chart" uri="{C3380CC4-5D6E-409C-BE32-E72D297353CC}">
              <c16:uniqueId val="{00000009-2810-447A-AF07-24431F4250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810-447A-AF07-24431F425053}"/>
                </c:ext>
                <c:ext xmlns:c15="http://schemas.microsoft.com/office/drawing/2012/chart" uri="{CE6537A1-D6FC-4f65-9D91-7224C49458BB}">
                  <c15:dlblFieldTable>
                    <c15:dlblFTEntry>
                      <c15:txfldGUID>{EF6B3DE5-E6A6-4085-8949-91F1CD9C4C82}</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810-447A-AF07-24431F425053}"/>
                </c:ext>
                <c:ext xmlns:c15="http://schemas.microsoft.com/office/drawing/2012/chart" uri="{CE6537A1-D6FC-4f65-9D91-7224C49458BB}">
                  <c15:dlblFieldTable>
                    <c15:dlblFTEntry>
                      <c15:txfldGUID>{D1686507-C6C6-484C-A3B3-3F8D7397FACC}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810-447A-AF07-24431F425053}"/>
                </c:ext>
                <c:ext xmlns:c15="http://schemas.microsoft.com/office/drawing/2012/chart" uri="{CE6537A1-D6FC-4f65-9D91-7224C49458BB}">
                  <c15:dlblFieldTable>
                    <c15:dlblFTEntry>
                      <c15:txfldGUID>{011B9606-7F13-4893-BFBF-CCCB18C8056B}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810-447A-AF07-24431F425053}"/>
                </c:ext>
                <c:ext xmlns:c15="http://schemas.microsoft.com/office/drawing/2012/chart" uri="{CE6537A1-D6FC-4f65-9D91-7224C49458BB}">
                  <c15:dlblFieldTable>
                    <c15:dlblFTEntry>
                      <c15:txfldGUID>{D40386AB-9CEC-4699-92BD-26041AEA3AF2}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810-447A-AF07-24431F425053}"/>
                </c:ext>
                <c:ext xmlns:c15="http://schemas.microsoft.com/office/drawing/2012/chart" uri="{CE6537A1-D6FC-4f65-9D91-7224C49458BB}">
                  <c15:dlblFieldTable>
                    <c15:dlblFTEntry>
                      <c15:txfldGUID>{7A47E175-7CE3-4360-988A-AD1356C2E5F2}</c15:txfldGUID>
                      <c15:f>#REF!</c15:f>
                      <c15:dlblFieldTableCache>
                        <c:ptCount val="1"/>
                        <c:pt idx="0">
                          <c:v>#REF!</c:v>
                        </c:pt>
                      </c15:dlblFieldTableCache>
                    </c15:dlblFTEntry>
                  </c15:dlblFieldTable>
                  <c15:showDataLabelsRange val="0"/>
                </c:ext>
              </c:extLst>
            </c:dLbl>
            <c:dLbl>
              <c:idx val="8"/>
              <c:layout>
                <c:manualLayout>
                  <c:x val="-4.5160355153971272E-2"/>
                  <c:y val="-7.8391808519309866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810-447A-AF07-24431F425053}"/>
                </c:ext>
                <c:ext xmlns:c15="http://schemas.microsoft.com/office/drawing/2012/chart" uri="{CE6537A1-D6FC-4f65-9D91-7224C49458BB}">
                  <c15:dlblFieldTable>
                    <c15:dlblFTEntry>
                      <c15:txfldGUID>{CA5C0C29-3C0D-417F-829D-F8518FCCE3C6}</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1.8235628084249993E-2"/>
                  <c:y val="-4.0462851400808408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810-447A-AF07-24431F425053}"/>
                </c:ext>
                <c:ext xmlns:c15="http://schemas.microsoft.com/office/drawing/2012/chart" uri="{CE6537A1-D6FC-4f65-9D91-7224C49458BB}">
                  <c15:dlblFieldTable>
                    <c15:dlblFTEntry>
                      <c15:txfldGUID>{6A071E60-B5F6-4F33-95F1-753AA5B90B05}</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3.1697991619110633E-2"/>
                  <c:y val="-4.14151380875630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810-447A-AF07-24431F425053}"/>
                </c:ext>
                <c:ext xmlns:c15="http://schemas.microsoft.com/office/drawing/2012/chart" uri="{CE6537A1-D6FC-4f65-9D91-7224C49458BB}">
                  <c15:dlblFieldTable>
                    <c15:dlblFTEntry>
                      <c15:txfldGUID>{33107245-645D-4358-8957-E8DAAA8BC381}</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3.1570342725075584E-2"/>
                  <c:y val="-8.939627661214044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810-447A-AF07-24431F425053}"/>
                </c:ext>
                <c:ext xmlns:c15="http://schemas.microsoft.com/office/drawing/2012/chart" uri="{CE6537A1-D6FC-4f65-9D91-7224C49458BB}">
                  <c15:dlblFieldTable>
                    <c15:dlblFTEntry>
                      <c15:txfldGUID>{9D54EF3C-4CCC-4627-A44F-8F6B663D69D1}</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7.9</c:v>
                </c:pt>
                <c:pt idx="16">
                  <c:v>7.9</c:v>
                </c:pt>
                <c:pt idx="24">
                  <c:v>7.8</c:v>
                </c:pt>
                <c:pt idx="32">
                  <c:v>7.9</c:v>
                </c:pt>
              </c:numCache>
            </c:numRef>
          </c:xVal>
          <c:yVal>
            <c:numRef>
              <c:f>公会計指標分析・財政指標組合せ分析表!$BP$77:$DC$77</c:f>
              <c:numCache>
                <c:formatCode>#,##0.0;"▲ "#,##0.0</c:formatCode>
                <c:ptCount val="40"/>
                <c:pt idx="0">
                  <c:v>13.1</c:v>
                </c:pt>
                <c:pt idx="8">
                  <c:v>0</c:v>
                </c:pt>
                <c:pt idx="16">
                  <c:v>0</c:v>
                </c:pt>
                <c:pt idx="24">
                  <c:v>0</c:v>
                </c:pt>
                <c:pt idx="32">
                  <c:v>3.1</c:v>
                </c:pt>
              </c:numCache>
            </c:numRef>
          </c:yVal>
          <c:smooth val="0"/>
          <c:extLst xmlns:c16r2="http://schemas.microsoft.com/office/drawing/2015/06/chart">
            <c:ext xmlns:c16="http://schemas.microsoft.com/office/drawing/2014/chart" uri="{C3380CC4-5D6E-409C-BE32-E72D297353CC}">
              <c16:uniqueId val="{00000013-2810-447A-AF07-24431F425053}"/>
            </c:ext>
          </c:extLst>
        </c:ser>
        <c:dLbls>
          <c:showLegendKey val="0"/>
          <c:showVal val="1"/>
          <c:showCatName val="0"/>
          <c:showSerName val="0"/>
          <c:showPercent val="0"/>
          <c:showBubbleSize val="0"/>
        </c:dLbls>
        <c:axId val="547590552"/>
        <c:axId val="547587808"/>
      </c:scatterChart>
      <c:valAx>
        <c:axId val="547590552"/>
        <c:scaling>
          <c:orientation val="minMax"/>
          <c:max val="9.1999999999999993"/>
          <c:min val="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7587808"/>
        <c:crosses val="autoZero"/>
        <c:crossBetween val="midCat"/>
      </c:valAx>
      <c:valAx>
        <c:axId val="547587808"/>
        <c:scaling>
          <c:orientation val="minMax"/>
          <c:max val="81"/>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7590552"/>
        <c:crosses val="autoZero"/>
        <c:crossBetween val="midCat"/>
        <c:majorUnit val="9"/>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元利償還金については起債発行を抑制していたことなどから、平成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年度までは減少傾向であったが、現在は増加に転じ、上昇傾向にある。今後も増加傾向は続くとみられるため、地方債の新規発行にあたっては計画的な対応が必要である。</a:t>
          </a:r>
          <a:endParaRPr lang="ja-JP" altLang="ja-JP" sz="1400">
            <a:effectLst/>
          </a:endParaRPr>
        </a:p>
        <a:p>
          <a:r>
            <a:rPr kumimoji="1" lang="ja-JP" altLang="ja-JP" sz="1100">
              <a:solidFill>
                <a:schemeClr val="dk1"/>
              </a:solidFill>
              <a:effectLst/>
              <a:latin typeface="+mn-lt"/>
              <a:ea typeface="+mn-ea"/>
              <a:cs typeface="+mn-cs"/>
            </a:rPr>
            <a:t>一方、下水道事業債等の償還が進んだことに伴い、公営企業地方債償還財源充当繰入金は減少しており、実質公債費比率の分子の額は減少傾向にある。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満期一括償還地方債の借入は利用していない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近年、公営企業債等繰入見込額や退職手当負担見込額が減少を続けており、それらを背景に将来負担比率の分子も前年度に比べて減少していたが、平成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年度から一般会計等に係る地方債現在高の増加及び債務負担行為に基づく支出予定額の新規計上により、将来負担比率の分子は増加に転じた。</a:t>
          </a:r>
        </a:p>
        <a:p>
          <a:r>
            <a:rPr kumimoji="1" lang="ja-JP" altLang="en-US" sz="1400">
              <a:latin typeface="ＭＳ ゴシック" pitchFamily="49" charset="-128"/>
              <a:ea typeface="ＭＳ ゴシック" pitchFamily="49" charset="-128"/>
            </a:rPr>
            <a:t>今後も公営企業債等繰入見込額は減少が想定されるが、一般会計等に係る地方債の現在高は増加していく見込みのため、地方債の新規発行にあたっては計画的な対応が必要である。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神奈川県松田町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・松田町教育施設整備基金では、計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・松田町新松田駅周辺整備基金、松田町森林環境譲与税基金へ新たに積立を行い、計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・大型事業を複数、計画している中で、基金の使途が明確な特定目的基金への積立て・取崩しが行われる、財政調整基金においては適正な規模を確保していく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・松田町教育施設整備基金：松田町教育施設の整備に充てる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・松田町新松田駅周辺整備基金：新松田駅周辺の整備に充てる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・松田町体育振興基金：町民の体育振興と体育意識の高揚に要する経費に充てる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・松田町福田奨学基金：教育の機会均等を図るため、その世帯の生計を担う者の事故、病気等による経済的な理由で修学が困難となる児童</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に対し、奨学手当を給付し修学の援助をする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・松田町森林環境譲与税基金：森林の整備に関する施策及び森林の整備の促進に関する施策に充てる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・松田町再生可能エネルギー等導入促進基金：二酸化炭素排出抑制対策事業費等補助金を活用して設置する太陽光発電設備（以下「設備」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という。）について、余剰電力の電力会社への売払い収入等を新たな設備または設備の維持管理の財源に充てる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百万円の取崩しにより計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・新松田駅周辺整備基金、松田町森林環境譲与税基金へ新たに積立を行い、計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・教育施設整備基金：小学校整備事業が進む中で、今後は計画的に取崩しが行われていく予定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・新松田駅周辺整備基金：計画的に積立を行っていく予定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年度決算時に歳計剰余金の処分により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百万円の積立を行ったが、令和元年度の変動はない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・財政調整基金の適正な規模を見極めながら確保する方針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・小学校整備など大型事業が進む中で、地方債償還の増加傾向が見込まれるため、積み立ても含めて検討</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5976630F-96CD-4723-A48B-2C6BE2AB1B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6AB7D43A-63F8-47CB-985A-EDFB895C00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E7AC1E96-9CE2-4A42-BE4C-0E8314252991}"/>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21E57D62-E875-4738-B6BD-BF0B28206F8D}"/>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2BA30E17-FE5A-40CF-B906-D270CE2D3E4C}"/>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2BA9CA91-7B1A-444D-9EA4-2630519DFE46}"/>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D77825E0-A89C-4867-B8B0-6ACCA8BB5CF1}"/>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0E09A2E3-2609-4AF4-AE99-1D7181E3BF9B}"/>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0469B152-E8FA-458D-A2EE-50C08A24B8FE}"/>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3764C4F2-ED92-45FB-BF6A-973EA6791A6D}"/>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2AEEC092-7570-42B3-9D9A-1FD8E73FC6F3}"/>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08CA30E7-726A-4442-AB80-042304B9BD6C}"/>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11,116
10,965
37.75
4,639,701
4,399,608
206,314
2,865,380
4,455,857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1B372FB0-BEF5-4AD3-8275-96548A06E594}"/>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4E6F32F8-7E0B-438A-94F8-F57558B0C29D}"/>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F0BC14D4-25A4-4CA5-B395-CFAD59AC8971}"/>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33AB3FBC-0B35-428A-B2D0-2F6FEF15E055}"/>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CB863D48-63C8-4C7D-9AB5-F99F037D8D71}"/>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856136C5-B7A5-434C-8454-3C379FE23169}"/>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AA986AB4-74A9-49BA-938F-74AAB4C0035B}"/>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1AB38AA3-2386-48C7-98D0-F2090D7C5EF5}"/>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0A9D05B7-BE54-480E-B2BE-166AEF70A2E7}"/>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54762BE6-9406-404D-826D-47C686A41A9B}"/>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32141486-B372-46A4-AB56-964A1B76F0A6}"/>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AFE041E2-6B1F-4B88-B3EA-71066CA0DBF1}"/>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0C9B6F19-9367-4450-A330-F3E382DEB43D}"/>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C626CF36-CBD0-4F91-9201-01547146C45F}"/>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95856E63-4B9D-464A-93AD-84E35A0DD6A4}"/>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AE3283E7-5C56-4B25-91F8-A277569914FC}"/>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6A317AED-9256-42E4-AFDF-40789B816FB7}"/>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CC73360E-7789-4DFF-9E7C-F925CF75C3D2}"/>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FA817A54-7CC0-4D6B-B1AF-0853FC6ACA6F}"/>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xmlns="" id="{2F9DEF12-0EAF-45E4-B0D8-6D8713FFC409}"/>
            </a:ext>
          </a:extLst>
        </xdr:cNvPr>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DA93329F-FADA-4C1F-9A66-EA58AA1FC2E3}"/>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DFC802D6-48B9-45A9-A3A7-746F4F9D887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3A9C0BED-FBD5-4549-81EC-B59558A8BDD3}"/>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CB9C20FE-506C-430B-A697-2E2A0DCE5DE0}"/>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752BAF7C-18CF-49BC-AB66-26BF60E925BD}"/>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8E84C8FE-4D2A-4E1B-8718-0B56A8BF0EE9}"/>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A4666FED-E66F-4C6F-9D8A-ACD0CBFB42F3}"/>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F22D575E-A612-4B43-91F7-D8DAED431496}"/>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00B45837-075B-41D8-9760-6F8CED2C7A07}"/>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4C58D995-8E57-42C2-A550-481D8CA6E36A}"/>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93A9780D-E0B6-4407-A9CF-4A910C73C653}"/>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73829C97-6DD6-46F0-8DC0-6CEB2047E3D6}"/>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57CF0F16-DDAD-4213-B33F-7CF90A1E8540}"/>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3F8CC333-1C10-4CE9-8299-908E8F16C743}"/>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5DAF729C-EBFA-4EA7-8093-EE6298996F04}"/>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神奈川県平均、全国平均と比較しても固定資産の減価償却率は高い値であり、資産の老朽化が進んでいるのがわかる。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年度に公共施設総合管理計画を定めており、令和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年度に策定した個別施設計画と併せて施設の適切な更新を進めていく必要がある。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01814D17-C7D5-4320-8139-BECBCF464509}"/>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6755E441-5711-4318-9274-40C96DB6ACD9}"/>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xmlns="" id="{03153EBD-F1B5-44E1-88D3-4C13CE16B004}"/>
            </a:ext>
          </a:extLst>
        </xdr:cNvPr>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xmlns="" id="{B8E6A240-4185-4337-A72C-0772916D1592}"/>
            </a:ext>
          </a:extLst>
        </xdr:cNvPr>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xmlns="" id="{BC7CD24B-CE2C-4DD0-8AA8-32DBF1C0B623}"/>
            </a:ext>
          </a:extLst>
        </xdr:cNvPr>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xmlns="" id="{010C912B-9070-4E22-BBCE-FEB9993F793B}"/>
            </a:ext>
          </a:extLst>
        </xdr:cNvPr>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xmlns="" id="{978A8382-A0D5-4812-85EA-EBE530C6E63C}"/>
            </a:ext>
          </a:extLst>
        </xdr:cNvPr>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xmlns="" id="{79B2AA33-512E-40C4-8844-60EBC6D8A3CB}"/>
            </a:ext>
          </a:extLst>
        </xdr:cNvPr>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xmlns="" id="{A60C6CE3-F184-4E50-971C-D310186DB05E}"/>
            </a:ext>
          </a:extLst>
        </xdr:cNvPr>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xmlns="" id="{0D6A8AA3-D69D-4430-A657-4583408FCE5D}"/>
            </a:ext>
          </a:extLst>
        </xdr:cNvPr>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xmlns="" id="{AE4E3AC3-B4C9-4BB1-94E0-6808179D0BE8}"/>
            </a:ext>
          </a:extLst>
        </xdr:cNvPr>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xmlns="" id="{800F399D-9781-4236-B0BF-B05D369BB2C0}"/>
            </a:ext>
          </a:extLst>
        </xdr:cNvPr>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xmlns="" id="{18E6E218-1BC7-49DD-B7AD-E13DCB3938BA}"/>
            </a:ext>
          </a:extLst>
        </xdr:cNvPr>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xmlns="" id="{47458A73-7F3B-40B2-886D-05FE85F93F5A}"/>
            </a:ext>
          </a:extLst>
        </xdr:cNvPr>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xmlns="" id="{BA150CC4-F1A6-40C7-AF30-65B045C9A7CE}"/>
            </a:ext>
          </a:extLst>
        </xdr:cNvPr>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xmlns="" id="{0F4764C4-F11F-4E87-9353-A53C485BD3EF}"/>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xmlns="" id="{E841C79E-4453-4643-ADF8-F2B35FFCA2A8}"/>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xmlns="" id="{20FC3C5B-8A67-40D4-B178-7E33BCBBCC1B}"/>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67" name="直線コネクタ 66">
          <a:extLst>
            <a:ext uri="{FF2B5EF4-FFF2-40B4-BE49-F238E27FC236}">
              <a16:creationId xmlns:a16="http://schemas.microsoft.com/office/drawing/2014/main" xmlns="" id="{29B94D42-665F-4EE6-8DE6-F8F7D32551D2}"/>
            </a:ext>
          </a:extLst>
        </xdr:cNvPr>
        <xdr:cNvCxnSpPr/>
      </xdr:nvCxnSpPr>
      <xdr:spPr>
        <a:xfrm flipV="1">
          <a:off x="4206240" y="5078095"/>
          <a:ext cx="1270" cy="140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68" name="有形固定資産減価償却率最小値テキスト">
          <a:extLst>
            <a:ext uri="{FF2B5EF4-FFF2-40B4-BE49-F238E27FC236}">
              <a16:creationId xmlns:a16="http://schemas.microsoft.com/office/drawing/2014/main" xmlns="" id="{7AAD8C9C-E0EF-4593-BB51-4DEAC17590F5}"/>
            </a:ext>
          </a:extLst>
        </xdr:cNvPr>
        <xdr:cNvSpPr txBox="1"/>
      </xdr:nvSpPr>
      <xdr:spPr>
        <a:xfrm>
          <a:off x="4258945" y="648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69" name="直線コネクタ 68">
          <a:extLst>
            <a:ext uri="{FF2B5EF4-FFF2-40B4-BE49-F238E27FC236}">
              <a16:creationId xmlns:a16="http://schemas.microsoft.com/office/drawing/2014/main" xmlns="" id="{FAEF896E-81D3-4D5C-B6A7-1D5A20881A55}"/>
            </a:ext>
          </a:extLst>
        </xdr:cNvPr>
        <xdr:cNvCxnSpPr/>
      </xdr:nvCxnSpPr>
      <xdr:spPr>
        <a:xfrm>
          <a:off x="4119245" y="648416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a:extLst>
            <a:ext uri="{FF2B5EF4-FFF2-40B4-BE49-F238E27FC236}">
              <a16:creationId xmlns:a16="http://schemas.microsoft.com/office/drawing/2014/main" xmlns="" id="{E7232BCA-41DF-4CBD-A248-546FF1498A99}"/>
            </a:ext>
          </a:extLst>
        </xdr:cNvPr>
        <xdr:cNvSpPr txBox="1"/>
      </xdr:nvSpPr>
      <xdr:spPr>
        <a:xfrm>
          <a:off x="4258945" y="48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a:extLst>
            <a:ext uri="{FF2B5EF4-FFF2-40B4-BE49-F238E27FC236}">
              <a16:creationId xmlns:a16="http://schemas.microsoft.com/office/drawing/2014/main" xmlns="" id="{302FA749-AF8B-4D58-932F-7F62D1A2B8A9}"/>
            </a:ext>
          </a:extLst>
        </xdr:cNvPr>
        <xdr:cNvCxnSpPr/>
      </xdr:nvCxnSpPr>
      <xdr:spPr>
        <a:xfrm>
          <a:off x="4119245" y="507809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97535</xdr:rowOff>
    </xdr:from>
    <xdr:ext cx="405111" cy="259045"/>
    <xdr:sp macro="" textlink="">
      <xdr:nvSpPr>
        <xdr:cNvPr id="72" name="有形固定資産減価償却率平均値テキスト">
          <a:extLst>
            <a:ext uri="{FF2B5EF4-FFF2-40B4-BE49-F238E27FC236}">
              <a16:creationId xmlns:a16="http://schemas.microsoft.com/office/drawing/2014/main" xmlns="" id="{04DF2E58-DCE6-43D4-BFAD-C97E3A19E381}"/>
            </a:ext>
          </a:extLst>
        </xdr:cNvPr>
        <xdr:cNvSpPr txBox="1"/>
      </xdr:nvSpPr>
      <xdr:spPr>
        <a:xfrm>
          <a:off x="4258945" y="5545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73" name="フローチャート: 判断 72">
          <a:extLst>
            <a:ext uri="{FF2B5EF4-FFF2-40B4-BE49-F238E27FC236}">
              <a16:creationId xmlns:a16="http://schemas.microsoft.com/office/drawing/2014/main" xmlns="" id="{7288CF14-57A1-4AE3-9C63-608DE193944B}"/>
            </a:ext>
          </a:extLst>
        </xdr:cNvPr>
        <xdr:cNvSpPr/>
      </xdr:nvSpPr>
      <xdr:spPr>
        <a:xfrm>
          <a:off x="4157345" y="569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74" name="フローチャート: 判断 73">
          <a:extLst>
            <a:ext uri="{FF2B5EF4-FFF2-40B4-BE49-F238E27FC236}">
              <a16:creationId xmlns:a16="http://schemas.microsoft.com/office/drawing/2014/main" xmlns="" id="{0729A17F-89E3-4B8B-BDE3-BCFEB568BC14}"/>
            </a:ext>
          </a:extLst>
        </xdr:cNvPr>
        <xdr:cNvSpPr/>
      </xdr:nvSpPr>
      <xdr:spPr>
        <a:xfrm>
          <a:off x="3537585" y="56936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75" name="フローチャート: 判断 74">
          <a:extLst>
            <a:ext uri="{FF2B5EF4-FFF2-40B4-BE49-F238E27FC236}">
              <a16:creationId xmlns:a16="http://schemas.microsoft.com/office/drawing/2014/main" xmlns="" id="{04CDC003-FD84-4511-8309-F85B7BBBB910}"/>
            </a:ext>
          </a:extLst>
        </xdr:cNvPr>
        <xdr:cNvSpPr/>
      </xdr:nvSpPr>
      <xdr:spPr>
        <a:xfrm>
          <a:off x="2867025" y="56720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76" name="フローチャート: 判断 75">
          <a:extLst>
            <a:ext uri="{FF2B5EF4-FFF2-40B4-BE49-F238E27FC236}">
              <a16:creationId xmlns:a16="http://schemas.microsoft.com/office/drawing/2014/main" xmlns="" id="{239A895E-12C2-4236-BED0-A879B44B4950}"/>
            </a:ext>
          </a:extLst>
        </xdr:cNvPr>
        <xdr:cNvSpPr/>
      </xdr:nvSpPr>
      <xdr:spPr>
        <a:xfrm>
          <a:off x="2196465" y="5460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51798</xdr:rowOff>
    </xdr:from>
    <xdr:to>
      <xdr:col>7</xdr:col>
      <xdr:colOff>187325</xdr:colOff>
      <xdr:row>28</xdr:row>
      <xdr:rowOff>153398</xdr:rowOff>
    </xdr:to>
    <xdr:sp macro="" textlink="">
      <xdr:nvSpPr>
        <xdr:cNvPr id="77" name="フローチャート: 判断 76">
          <a:extLst>
            <a:ext uri="{FF2B5EF4-FFF2-40B4-BE49-F238E27FC236}">
              <a16:creationId xmlns:a16="http://schemas.microsoft.com/office/drawing/2014/main" xmlns="" id="{07E145A3-BA07-4FF1-9FC2-DE97E44C2547}"/>
            </a:ext>
          </a:extLst>
        </xdr:cNvPr>
        <xdr:cNvSpPr/>
      </xdr:nvSpPr>
      <xdr:spPr>
        <a:xfrm>
          <a:off x="1525905" y="55000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AAD7568E-061B-437B-BDDC-91BADC0E019E}"/>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1E1FEABC-3BE9-4698-9612-718791A066B9}"/>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633A5B8F-0797-446D-AE02-4531D163E3A7}"/>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54283C27-E6A4-42A0-995D-D504178B151C}"/>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F7AF35A9-6310-4726-B1E0-F3A7F6DC3E95}"/>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92619</xdr:rowOff>
    </xdr:from>
    <xdr:to>
      <xdr:col>23</xdr:col>
      <xdr:colOff>136525</xdr:colOff>
      <xdr:row>32</xdr:row>
      <xdr:rowOff>22769</xdr:rowOff>
    </xdr:to>
    <xdr:sp macro="" textlink="">
      <xdr:nvSpPr>
        <xdr:cNvPr id="83" name="楕円 82">
          <a:extLst>
            <a:ext uri="{FF2B5EF4-FFF2-40B4-BE49-F238E27FC236}">
              <a16:creationId xmlns:a16="http://schemas.microsoft.com/office/drawing/2014/main" xmlns="" id="{47221A91-27B8-4A58-A1C1-FFB3CBC4DF84}"/>
            </a:ext>
          </a:extLst>
        </xdr:cNvPr>
        <xdr:cNvSpPr/>
      </xdr:nvSpPr>
      <xdr:spPr>
        <a:xfrm>
          <a:off x="4157345" y="60438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71046</xdr:rowOff>
    </xdr:from>
    <xdr:ext cx="405111" cy="259045"/>
    <xdr:sp macro="" textlink="">
      <xdr:nvSpPr>
        <xdr:cNvPr id="84" name="有形固定資産減価償却率該当値テキスト">
          <a:extLst>
            <a:ext uri="{FF2B5EF4-FFF2-40B4-BE49-F238E27FC236}">
              <a16:creationId xmlns:a16="http://schemas.microsoft.com/office/drawing/2014/main" xmlns="" id="{4FF21DF9-28CE-4C29-989C-D1F9EDF04597}"/>
            </a:ext>
          </a:extLst>
        </xdr:cNvPr>
        <xdr:cNvSpPr txBox="1"/>
      </xdr:nvSpPr>
      <xdr:spPr>
        <a:xfrm>
          <a:off x="4258945" y="602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49439</xdr:rowOff>
    </xdr:from>
    <xdr:to>
      <xdr:col>19</xdr:col>
      <xdr:colOff>187325</xdr:colOff>
      <xdr:row>31</xdr:row>
      <xdr:rowOff>151039</xdr:rowOff>
    </xdr:to>
    <xdr:sp macro="" textlink="">
      <xdr:nvSpPr>
        <xdr:cNvPr id="85" name="楕円 84">
          <a:extLst>
            <a:ext uri="{FF2B5EF4-FFF2-40B4-BE49-F238E27FC236}">
              <a16:creationId xmlns:a16="http://schemas.microsoft.com/office/drawing/2014/main" xmlns="" id="{D234736E-DE86-462F-AD51-53365D36AF1B}"/>
            </a:ext>
          </a:extLst>
        </xdr:cNvPr>
        <xdr:cNvSpPr/>
      </xdr:nvSpPr>
      <xdr:spPr>
        <a:xfrm>
          <a:off x="3537585" y="60006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100239</xdr:rowOff>
    </xdr:from>
    <xdr:to>
      <xdr:col>23</xdr:col>
      <xdr:colOff>85725</xdr:colOff>
      <xdr:row>31</xdr:row>
      <xdr:rowOff>143419</xdr:rowOff>
    </xdr:to>
    <xdr:cxnSp macro="">
      <xdr:nvCxnSpPr>
        <xdr:cNvPr id="86" name="直線コネクタ 85">
          <a:extLst>
            <a:ext uri="{FF2B5EF4-FFF2-40B4-BE49-F238E27FC236}">
              <a16:creationId xmlns:a16="http://schemas.microsoft.com/office/drawing/2014/main" xmlns="" id="{149F1F2D-EC2C-4A6E-ABA1-C8ABFC9CCE24}"/>
            </a:ext>
          </a:extLst>
        </xdr:cNvPr>
        <xdr:cNvCxnSpPr/>
      </xdr:nvCxnSpPr>
      <xdr:spPr>
        <a:xfrm>
          <a:off x="3588385" y="6051459"/>
          <a:ext cx="6197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104956</xdr:rowOff>
    </xdr:from>
    <xdr:to>
      <xdr:col>15</xdr:col>
      <xdr:colOff>187325</xdr:colOff>
      <xdr:row>32</xdr:row>
      <xdr:rowOff>35106</xdr:rowOff>
    </xdr:to>
    <xdr:sp macro="" textlink="">
      <xdr:nvSpPr>
        <xdr:cNvPr id="87" name="楕円 86">
          <a:extLst>
            <a:ext uri="{FF2B5EF4-FFF2-40B4-BE49-F238E27FC236}">
              <a16:creationId xmlns:a16="http://schemas.microsoft.com/office/drawing/2014/main" xmlns="" id="{9B46DEFD-FFC1-4461-8E34-E163C4876202}"/>
            </a:ext>
          </a:extLst>
        </xdr:cNvPr>
        <xdr:cNvSpPr/>
      </xdr:nvSpPr>
      <xdr:spPr>
        <a:xfrm>
          <a:off x="2867025" y="60561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100239</xdr:rowOff>
    </xdr:from>
    <xdr:to>
      <xdr:col>19</xdr:col>
      <xdr:colOff>136525</xdr:colOff>
      <xdr:row>31</xdr:row>
      <xdr:rowOff>155756</xdr:rowOff>
    </xdr:to>
    <xdr:cxnSp macro="">
      <xdr:nvCxnSpPr>
        <xdr:cNvPr id="88" name="直線コネクタ 87">
          <a:extLst>
            <a:ext uri="{FF2B5EF4-FFF2-40B4-BE49-F238E27FC236}">
              <a16:creationId xmlns:a16="http://schemas.microsoft.com/office/drawing/2014/main" xmlns="" id="{A1DF6366-8050-4B76-943B-4B3900A54439}"/>
            </a:ext>
          </a:extLst>
        </xdr:cNvPr>
        <xdr:cNvCxnSpPr/>
      </xdr:nvCxnSpPr>
      <xdr:spPr>
        <a:xfrm flipV="1">
          <a:off x="2917825" y="6051459"/>
          <a:ext cx="67056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83367</xdr:rowOff>
    </xdr:from>
    <xdr:to>
      <xdr:col>11</xdr:col>
      <xdr:colOff>187325</xdr:colOff>
      <xdr:row>32</xdr:row>
      <xdr:rowOff>13517</xdr:rowOff>
    </xdr:to>
    <xdr:sp macro="" textlink="">
      <xdr:nvSpPr>
        <xdr:cNvPr id="89" name="楕円 88">
          <a:extLst>
            <a:ext uri="{FF2B5EF4-FFF2-40B4-BE49-F238E27FC236}">
              <a16:creationId xmlns:a16="http://schemas.microsoft.com/office/drawing/2014/main" xmlns="" id="{776F9356-A659-4807-8339-38CA0D5F59C4}"/>
            </a:ext>
          </a:extLst>
        </xdr:cNvPr>
        <xdr:cNvSpPr/>
      </xdr:nvSpPr>
      <xdr:spPr>
        <a:xfrm>
          <a:off x="2196465" y="60345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134167</xdr:rowOff>
    </xdr:from>
    <xdr:to>
      <xdr:col>15</xdr:col>
      <xdr:colOff>136525</xdr:colOff>
      <xdr:row>31</xdr:row>
      <xdr:rowOff>155756</xdr:rowOff>
    </xdr:to>
    <xdr:cxnSp macro="">
      <xdr:nvCxnSpPr>
        <xdr:cNvPr id="90" name="直線コネクタ 89">
          <a:extLst>
            <a:ext uri="{FF2B5EF4-FFF2-40B4-BE49-F238E27FC236}">
              <a16:creationId xmlns:a16="http://schemas.microsoft.com/office/drawing/2014/main" xmlns="" id="{D9989A14-BD5D-4B29-BC6E-DED92637F68E}"/>
            </a:ext>
          </a:extLst>
        </xdr:cNvPr>
        <xdr:cNvCxnSpPr/>
      </xdr:nvCxnSpPr>
      <xdr:spPr>
        <a:xfrm>
          <a:off x="2247265" y="6085387"/>
          <a:ext cx="67056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24419</xdr:rowOff>
    </xdr:from>
    <xdr:ext cx="405111" cy="259045"/>
    <xdr:sp macro="" textlink="">
      <xdr:nvSpPr>
        <xdr:cNvPr id="91" name="n_1aveValue有形固定資産減価償却率">
          <a:extLst>
            <a:ext uri="{FF2B5EF4-FFF2-40B4-BE49-F238E27FC236}">
              <a16:creationId xmlns:a16="http://schemas.microsoft.com/office/drawing/2014/main" xmlns="" id="{379810B3-094F-4BA0-B96D-F3F05FEC35B0}"/>
            </a:ext>
          </a:extLst>
        </xdr:cNvPr>
        <xdr:cNvSpPr txBox="1"/>
      </xdr:nvSpPr>
      <xdr:spPr>
        <a:xfrm>
          <a:off x="3395989" y="547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2829</xdr:rowOff>
    </xdr:from>
    <xdr:ext cx="405111" cy="259045"/>
    <xdr:sp macro="" textlink="">
      <xdr:nvSpPr>
        <xdr:cNvPr id="92" name="n_2aveValue有形固定資産減価償却率">
          <a:extLst>
            <a:ext uri="{FF2B5EF4-FFF2-40B4-BE49-F238E27FC236}">
              <a16:creationId xmlns:a16="http://schemas.microsoft.com/office/drawing/2014/main" xmlns="" id="{29F3CB4D-5A93-4CB4-A028-69EEB73D9B7F}"/>
            </a:ext>
          </a:extLst>
        </xdr:cNvPr>
        <xdr:cNvSpPr txBox="1"/>
      </xdr:nvSpPr>
      <xdr:spPr>
        <a:xfrm>
          <a:off x="2738129" y="545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129829</xdr:rowOff>
    </xdr:from>
    <xdr:ext cx="405111" cy="259045"/>
    <xdr:sp macro="" textlink="">
      <xdr:nvSpPr>
        <xdr:cNvPr id="93" name="n_3aveValue有形固定資産減価償却率">
          <a:extLst>
            <a:ext uri="{FF2B5EF4-FFF2-40B4-BE49-F238E27FC236}">
              <a16:creationId xmlns:a16="http://schemas.microsoft.com/office/drawing/2014/main" xmlns="" id="{C8F59298-C185-4CAB-97AA-24B35B0429E2}"/>
            </a:ext>
          </a:extLst>
        </xdr:cNvPr>
        <xdr:cNvSpPr txBox="1"/>
      </xdr:nvSpPr>
      <xdr:spPr>
        <a:xfrm>
          <a:off x="2067569" y="5242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169925</xdr:rowOff>
    </xdr:from>
    <xdr:ext cx="405111" cy="259045"/>
    <xdr:sp macro="" textlink="">
      <xdr:nvSpPr>
        <xdr:cNvPr id="94" name="n_4aveValue有形固定資産減価償却率">
          <a:extLst>
            <a:ext uri="{FF2B5EF4-FFF2-40B4-BE49-F238E27FC236}">
              <a16:creationId xmlns:a16="http://schemas.microsoft.com/office/drawing/2014/main" xmlns="" id="{C88DC601-3710-4CDE-942F-7B8E673B8792}"/>
            </a:ext>
          </a:extLst>
        </xdr:cNvPr>
        <xdr:cNvSpPr txBox="1"/>
      </xdr:nvSpPr>
      <xdr:spPr>
        <a:xfrm>
          <a:off x="1397009" y="528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142166</xdr:rowOff>
    </xdr:from>
    <xdr:ext cx="405111" cy="259045"/>
    <xdr:sp macro="" textlink="">
      <xdr:nvSpPr>
        <xdr:cNvPr id="95" name="n_1mainValue有形固定資産減価償却率">
          <a:extLst>
            <a:ext uri="{FF2B5EF4-FFF2-40B4-BE49-F238E27FC236}">
              <a16:creationId xmlns:a16="http://schemas.microsoft.com/office/drawing/2014/main" xmlns="" id="{E5242831-73E3-42FE-8053-E9BDB0146E36}"/>
            </a:ext>
          </a:extLst>
        </xdr:cNvPr>
        <xdr:cNvSpPr txBox="1"/>
      </xdr:nvSpPr>
      <xdr:spPr>
        <a:xfrm>
          <a:off x="3395989" y="6093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26233</xdr:rowOff>
    </xdr:from>
    <xdr:ext cx="405111" cy="259045"/>
    <xdr:sp macro="" textlink="">
      <xdr:nvSpPr>
        <xdr:cNvPr id="96" name="n_2mainValue有形固定資産減価償却率">
          <a:extLst>
            <a:ext uri="{FF2B5EF4-FFF2-40B4-BE49-F238E27FC236}">
              <a16:creationId xmlns:a16="http://schemas.microsoft.com/office/drawing/2014/main" xmlns="" id="{A228A144-2153-41B1-BE59-7FE62573BD39}"/>
            </a:ext>
          </a:extLst>
        </xdr:cNvPr>
        <xdr:cNvSpPr txBox="1"/>
      </xdr:nvSpPr>
      <xdr:spPr>
        <a:xfrm>
          <a:off x="2738129" y="614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4644</xdr:rowOff>
    </xdr:from>
    <xdr:ext cx="405111" cy="259045"/>
    <xdr:sp macro="" textlink="">
      <xdr:nvSpPr>
        <xdr:cNvPr id="97" name="n_3mainValue有形固定資産減価償却率">
          <a:extLst>
            <a:ext uri="{FF2B5EF4-FFF2-40B4-BE49-F238E27FC236}">
              <a16:creationId xmlns:a16="http://schemas.microsoft.com/office/drawing/2014/main" xmlns="" id="{94DAD020-CD80-4CBD-8165-426468FB8845}"/>
            </a:ext>
          </a:extLst>
        </xdr:cNvPr>
        <xdr:cNvSpPr txBox="1"/>
      </xdr:nvSpPr>
      <xdr:spPr>
        <a:xfrm>
          <a:off x="2067569" y="6123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xmlns="" id="{94033071-6D8D-4A8D-B2EE-884825D570DD}"/>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xmlns="" id="{B2061A64-32C7-4314-A2F6-E00143E0686E}"/>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xmlns="" id="{B6ED5959-D2EB-4649-BE54-F6A4834B8789}"/>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xmlns="" id="{A3753A76-701C-42D0-A238-C5E946330876}"/>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xmlns="" id="{7CE4D3AA-CA20-43D9-A55D-7AE3DD1146C6}"/>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xmlns="" id="{28015E03-E1C4-47E9-986A-EC1B8ED214B7}"/>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xmlns="" id="{63CA25C8-4649-426C-9769-7EA99E22B53B}"/>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xmlns="" id="{B66A56A1-A783-44FA-AEDE-393E290B6358}"/>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xmlns="" id="{FDAC18AB-C598-41D5-BC3D-C39B88A8B011}"/>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xmlns="" id="{4CBDD182-19A4-4234-A6B8-AEEDDAF4823E}"/>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xmlns="" id="{9F28DD37-A7AB-45B4-B36D-4F0A6E0FF30F}"/>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xmlns="" id="{E6B202E8-6712-492A-9BE4-EE99723344AC}"/>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xmlns="" id="{C371ED6F-C6F0-4E33-8DD2-07BB8873EC73}"/>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全国平均より高いが、神奈川県平均よりは低い値を維持している。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今後、松田小学校整備事業等の大型公共事業に伴う起債の発行が予定されているため、動向に注意する必要がある。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xmlns="" id="{AF04FDE0-96C5-40D3-A70F-73CCE5216862}"/>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xmlns="" id="{7DDC51CE-C175-4095-8674-C9AED8428369}"/>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xmlns="" id="{9338402C-746E-4FF6-98CC-B55F88976332}"/>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xmlns="" id="{CA7969FB-FF6A-4353-B312-4883662A9D5B}"/>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a:extLst>
            <a:ext uri="{FF2B5EF4-FFF2-40B4-BE49-F238E27FC236}">
              <a16:creationId xmlns:a16="http://schemas.microsoft.com/office/drawing/2014/main" xmlns="" id="{11E29593-6345-404E-8A9A-33DEF34E1F02}"/>
            </a:ext>
          </a:extLst>
        </xdr:cNvPr>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xmlns="" id="{A5B7B1E5-61B5-4F57-BF4F-9171E35A0CDA}"/>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xmlns="" id="{A745440B-793C-4427-AD42-90CC95A53C3D}"/>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xmlns="" id="{186B1636-86A6-4410-8C0B-1E75BF6A1B87}"/>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xmlns="" id="{F70ADC76-FD81-433E-B578-C28C91BF976E}"/>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xmlns="" id="{FD9747EF-FFB5-443C-9F39-A236562906A4}"/>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xmlns="" id="{D5974E0F-8C9F-4B36-A55F-5B356FC73E68}"/>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xmlns="" id="{D278F67A-35EF-4349-B634-11C69F33C048}"/>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a:extLst>
            <a:ext uri="{FF2B5EF4-FFF2-40B4-BE49-F238E27FC236}">
              <a16:creationId xmlns:a16="http://schemas.microsoft.com/office/drawing/2014/main" xmlns="" id="{83E3248D-D371-450E-B38A-F62DCA8E5EFE}"/>
            </a:ext>
          </a:extLst>
        </xdr:cNvPr>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xmlns="" id="{E233107C-7BF9-4772-AE6B-0C50E5790B16}"/>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xmlns="" id="{F3D50902-459B-4C1B-9C0E-956CF31A858B}"/>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26" name="直線コネクタ 125">
          <a:extLst>
            <a:ext uri="{FF2B5EF4-FFF2-40B4-BE49-F238E27FC236}">
              <a16:creationId xmlns:a16="http://schemas.microsoft.com/office/drawing/2014/main" xmlns="" id="{DAA3AA16-20B6-4E5C-9B47-5371A2679F92}"/>
            </a:ext>
          </a:extLst>
        </xdr:cNvPr>
        <xdr:cNvCxnSpPr/>
      </xdr:nvCxnSpPr>
      <xdr:spPr>
        <a:xfrm flipV="1">
          <a:off x="13027660" y="5196628"/>
          <a:ext cx="1269" cy="135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27" name="債務償還比率最小値テキスト">
          <a:extLst>
            <a:ext uri="{FF2B5EF4-FFF2-40B4-BE49-F238E27FC236}">
              <a16:creationId xmlns:a16="http://schemas.microsoft.com/office/drawing/2014/main" xmlns="" id="{1853208F-1663-4F23-91BB-DC45A4229DCD}"/>
            </a:ext>
          </a:extLst>
        </xdr:cNvPr>
        <xdr:cNvSpPr txBox="1"/>
      </xdr:nvSpPr>
      <xdr:spPr>
        <a:xfrm>
          <a:off x="13080365" y="65546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28" name="直線コネクタ 127">
          <a:extLst>
            <a:ext uri="{FF2B5EF4-FFF2-40B4-BE49-F238E27FC236}">
              <a16:creationId xmlns:a16="http://schemas.microsoft.com/office/drawing/2014/main" xmlns="" id="{0B0BDE41-1EB9-4187-8961-16A785778BF0}"/>
            </a:ext>
          </a:extLst>
        </xdr:cNvPr>
        <xdr:cNvCxnSpPr/>
      </xdr:nvCxnSpPr>
      <xdr:spPr>
        <a:xfrm>
          <a:off x="12963525" y="65507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a:extLst>
            <a:ext uri="{FF2B5EF4-FFF2-40B4-BE49-F238E27FC236}">
              <a16:creationId xmlns:a16="http://schemas.microsoft.com/office/drawing/2014/main" xmlns="" id="{03E7124F-DBB9-4A68-B91B-CFD87F872D80}"/>
            </a:ext>
          </a:extLst>
        </xdr:cNvPr>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a:extLst>
            <a:ext uri="{FF2B5EF4-FFF2-40B4-BE49-F238E27FC236}">
              <a16:creationId xmlns:a16="http://schemas.microsoft.com/office/drawing/2014/main" xmlns="" id="{5A6C58C5-B796-41D8-9AE0-549118B7DF2E}"/>
            </a:ext>
          </a:extLst>
        </xdr:cNvPr>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165886</xdr:rowOff>
    </xdr:from>
    <xdr:ext cx="469744" cy="259045"/>
    <xdr:sp macro="" textlink="">
      <xdr:nvSpPr>
        <xdr:cNvPr id="131" name="債務償還比率平均値テキスト">
          <a:extLst>
            <a:ext uri="{FF2B5EF4-FFF2-40B4-BE49-F238E27FC236}">
              <a16:creationId xmlns:a16="http://schemas.microsoft.com/office/drawing/2014/main" xmlns="" id="{C94AC9EB-0DE5-4E9B-8B6E-49B59CD6D8CB}"/>
            </a:ext>
          </a:extLst>
        </xdr:cNvPr>
        <xdr:cNvSpPr txBox="1"/>
      </xdr:nvSpPr>
      <xdr:spPr>
        <a:xfrm>
          <a:off x="13080365" y="5614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32" name="フローチャート: 判断 131">
          <a:extLst>
            <a:ext uri="{FF2B5EF4-FFF2-40B4-BE49-F238E27FC236}">
              <a16:creationId xmlns:a16="http://schemas.microsoft.com/office/drawing/2014/main" xmlns="" id="{AC2CF99F-B584-4059-AC2A-18BB0AA4A2CD}"/>
            </a:ext>
          </a:extLst>
        </xdr:cNvPr>
        <xdr:cNvSpPr/>
      </xdr:nvSpPr>
      <xdr:spPr>
        <a:xfrm>
          <a:off x="13001625" y="57589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33" name="フローチャート: 判断 132">
          <a:extLst>
            <a:ext uri="{FF2B5EF4-FFF2-40B4-BE49-F238E27FC236}">
              <a16:creationId xmlns:a16="http://schemas.microsoft.com/office/drawing/2014/main" xmlns="" id="{E92FBF4B-A83C-46FB-9DB4-0BFCED207A96}"/>
            </a:ext>
          </a:extLst>
        </xdr:cNvPr>
        <xdr:cNvSpPr/>
      </xdr:nvSpPr>
      <xdr:spPr>
        <a:xfrm>
          <a:off x="12359005" y="56865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34" name="フローチャート: 判断 133">
          <a:extLst>
            <a:ext uri="{FF2B5EF4-FFF2-40B4-BE49-F238E27FC236}">
              <a16:creationId xmlns:a16="http://schemas.microsoft.com/office/drawing/2014/main" xmlns="" id="{747A3BC1-71FD-4482-9114-C6E5FEC9AC88}"/>
            </a:ext>
          </a:extLst>
        </xdr:cNvPr>
        <xdr:cNvSpPr/>
      </xdr:nvSpPr>
      <xdr:spPr>
        <a:xfrm>
          <a:off x="11688445" y="567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35" name="フローチャート: 判断 134">
          <a:extLst>
            <a:ext uri="{FF2B5EF4-FFF2-40B4-BE49-F238E27FC236}">
              <a16:creationId xmlns:a16="http://schemas.microsoft.com/office/drawing/2014/main" xmlns="" id="{B54E2404-FDC1-4A96-81A8-F160EC803652}"/>
            </a:ext>
          </a:extLst>
        </xdr:cNvPr>
        <xdr:cNvSpPr/>
      </xdr:nvSpPr>
      <xdr:spPr>
        <a:xfrm>
          <a:off x="11017885" y="56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76920</xdr:rowOff>
    </xdr:from>
    <xdr:to>
      <xdr:col>60</xdr:col>
      <xdr:colOff>123825</xdr:colOff>
      <xdr:row>30</xdr:row>
      <xdr:rowOff>7070</xdr:rowOff>
    </xdr:to>
    <xdr:sp macro="" textlink="">
      <xdr:nvSpPr>
        <xdr:cNvPr id="136" name="フローチャート: 判断 135">
          <a:extLst>
            <a:ext uri="{FF2B5EF4-FFF2-40B4-BE49-F238E27FC236}">
              <a16:creationId xmlns:a16="http://schemas.microsoft.com/office/drawing/2014/main" xmlns="" id="{A10F5B07-40B7-461F-9EF4-D2AEE3CD9D33}"/>
            </a:ext>
          </a:extLst>
        </xdr:cNvPr>
        <xdr:cNvSpPr/>
      </xdr:nvSpPr>
      <xdr:spPr>
        <a:xfrm>
          <a:off x="10347325" y="569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xmlns="" id="{455BC417-DF6F-4D7F-8DB4-3300CA618738}"/>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A7AA390D-16E5-482D-9C4A-064C94510408}"/>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xmlns="" id="{14709E3E-0E1D-4F58-B903-C9F6F042828A}"/>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262AC3EF-4C33-4DEB-AB4E-BA4352453F6F}"/>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7DBEB5E0-FD14-4EB4-A0FE-48C419A359D6}"/>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40358</xdr:rowOff>
    </xdr:from>
    <xdr:to>
      <xdr:col>76</xdr:col>
      <xdr:colOff>73025</xdr:colOff>
      <xdr:row>31</xdr:row>
      <xdr:rowOff>141958</xdr:rowOff>
    </xdr:to>
    <xdr:sp macro="" textlink="">
      <xdr:nvSpPr>
        <xdr:cNvPr id="142" name="楕円 141">
          <a:extLst>
            <a:ext uri="{FF2B5EF4-FFF2-40B4-BE49-F238E27FC236}">
              <a16:creationId xmlns:a16="http://schemas.microsoft.com/office/drawing/2014/main" xmlns="" id="{431190B5-475F-404A-94E4-1672DD6637F8}"/>
            </a:ext>
          </a:extLst>
        </xdr:cNvPr>
        <xdr:cNvSpPr/>
      </xdr:nvSpPr>
      <xdr:spPr>
        <a:xfrm>
          <a:off x="13001625" y="59915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18785</xdr:rowOff>
    </xdr:from>
    <xdr:ext cx="469744" cy="259045"/>
    <xdr:sp macro="" textlink="">
      <xdr:nvSpPr>
        <xdr:cNvPr id="143" name="債務償還比率該当値テキスト">
          <a:extLst>
            <a:ext uri="{FF2B5EF4-FFF2-40B4-BE49-F238E27FC236}">
              <a16:creationId xmlns:a16="http://schemas.microsoft.com/office/drawing/2014/main" xmlns="" id="{0A203641-2DE4-4529-9491-053312B34E73}"/>
            </a:ext>
          </a:extLst>
        </xdr:cNvPr>
        <xdr:cNvSpPr txBox="1"/>
      </xdr:nvSpPr>
      <xdr:spPr>
        <a:xfrm>
          <a:off x="13080365" y="597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141591</xdr:rowOff>
    </xdr:from>
    <xdr:to>
      <xdr:col>72</xdr:col>
      <xdr:colOff>123825</xdr:colOff>
      <xdr:row>32</xdr:row>
      <xdr:rowOff>71741</xdr:rowOff>
    </xdr:to>
    <xdr:sp macro="" textlink="">
      <xdr:nvSpPr>
        <xdr:cNvPr id="144" name="楕円 143">
          <a:extLst>
            <a:ext uri="{FF2B5EF4-FFF2-40B4-BE49-F238E27FC236}">
              <a16:creationId xmlns:a16="http://schemas.microsoft.com/office/drawing/2014/main" xmlns="" id="{4FF59939-0C6B-4660-8D27-6106973D158A}"/>
            </a:ext>
          </a:extLst>
        </xdr:cNvPr>
        <xdr:cNvSpPr/>
      </xdr:nvSpPr>
      <xdr:spPr>
        <a:xfrm>
          <a:off x="12359005" y="60928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91158</xdr:rowOff>
    </xdr:from>
    <xdr:to>
      <xdr:col>76</xdr:col>
      <xdr:colOff>22225</xdr:colOff>
      <xdr:row>32</xdr:row>
      <xdr:rowOff>20941</xdr:rowOff>
    </xdr:to>
    <xdr:cxnSp macro="">
      <xdr:nvCxnSpPr>
        <xdr:cNvPr id="145" name="直線コネクタ 144">
          <a:extLst>
            <a:ext uri="{FF2B5EF4-FFF2-40B4-BE49-F238E27FC236}">
              <a16:creationId xmlns:a16="http://schemas.microsoft.com/office/drawing/2014/main" xmlns="" id="{E96E322B-9F7A-4065-B4B9-0519839A3264}"/>
            </a:ext>
          </a:extLst>
        </xdr:cNvPr>
        <xdr:cNvCxnSpPr/>
      </xdr:nvCxnSpPr>
      <xdr:spPr>
        <a:xfrm flipV="1">
          <a:off x="12409805" y="6042378"/>
          <a:ext cx="619760" cy="9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167308</xdr:rowOff>
    </xdr:from>
    <xdr:to>
      <xdr:col>68</xdr:col>
      <xdr:colOff>123825</xdr:colOff>
      <xdr:row>31</xdr:row>
      <xdr:rowOff>97458</xdr:rowOff>
    </xdr:to>
    <xdr:sp macro="" textlink="">
      <xdr:nvSpPr>
        <xdr:cNvPr id="146" name="楕円 145">
          <a:extLst>
            <a:ext uri="{FF2B5EF4-FFF2-40B4-BE49-F238E27FC236}">
              <a16:creationId xmlns:a16="http://schemas.microsoft.com/office/drawing/2014/main" xmlns="" id="{AEE36A36-F155-4E9D-BD32-51C859514DAE}"/>
            </a:ext>
          </a:extLst>
        </xdr:cNvPr>
        <xdr:cNvSpPr/>
      </xdr:nvSpPr>
      <xdr:spPr>
        <a:xfrm>
          <a:off x="11688445" y="59508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46658</xdr:rowOff>
    </xdr:from>
    <xdr:to>
      <xdr:col>72</xdr:col>
      <xdr:colOff>73025</xdr:colOff>
      <xdr:row>32</xdr:row>
      <xdr:rowOff>20941</xdr:rowOff>
    </xdr:to>
    <xdr:cxnSp macro="">
      <xdr:nvCxnSpPr>
        <xdr:cNvPr id="147" name="直線コネクタ 146">
          <a:extLst>
            <a:ext uri="{FF2B5EF4-FFF2-40B4-BE49-F238E27FC236}">
              <a16:creationId xmlns:a16="http://schemas.microsoft.com/office/drawing/2014/main" xmlns="" id="{E6F61D8E-C5EB-44CC-BACA-76C096278E4B}"/>
            </a:ext>
          </a:extLst>
        </xdr:cNvPr>
        <xdr:cNvCxnSpPr/>
      </xdr:nvCxnSpPr>
      <xdr:spPr>
        <a:xfrm>
          <a:off x="11739245" y="5997878"/>
          <a:ext cx="670560" cy="14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110405</xdr:rowOff>
    </xdr:from>
    <xdr:to>
      <xdr:col>64</xdr:col>
      <xdr:colOff>123825</xdr:colOff>
      <xdr:row>32</xdr:row>
      <xdr:rowOff>40555</xdr:rowOff>
    </xdr:to>
    <xdr:sp macro="" textlink="">
      <xdr:nvSpPr>
        <xdr:cNvPr id="148" name="楕円 147">
          <a:extLst>
            <a:ext uri="{FF2B5EF4-FFF2-40B4-BE49-F238E27FC236}">
              <a16:creationId xmlns:a16="http://schemas.microsoft.com/office/drawing/2014/main" xmlns="" id="{53FEB9AC-CF6F-4DD2-A30C-150B2F397EF5}"/>
            </a:ext>
          </a:extLst>
        </xdr:cNvPr>
        <xdr:cNvSpPr/>
      </xdr:nvSpPr>
      <xdr:spPr>
        <a:xfrm>
          <a:off x="11017885" y="6061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46658</xdr:rowOff>
    </xdr:from>
    <xdr:to>
      <xdr:col>68</xdr:col>
      <xdr:colOff>73025</xdr:colOff>
      <xdr:row>31</xdr:row>
      <xdr:rowOff>161205</xdr:rowOff>
    </xdr:to>
    <xdr:cxnSp macro="">
      <xdr:nvCxnSpPr>
        <xdr:cNvPr id="149" name="直線コネクタ 148">
          <a:extLst>
            <a:ext uri="{FF2B5EF4-FFF2-40B4-BE49-F238E27FC236}">
              <a16:creationId xmlns:a16="http://schemas.microsoft.com/office/drawing/2014/main" xmlns="" id="{084114BF-065F-4681-A188-1866690F2EE9}"/>
            </a:ext>
          </a:extLst>
        </xdr:cNvPr>
        <xdr:cNvCxnSpPr/>
      </xdr:nvCxnSpPr>
      <xdr:spPr>
        <a:xfrm flipV="1">
          <a:off x="11068685" y="5997878"/>
          <a:ext cx="670560" cy="11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29033</xdr:rowOff>
    </xdr:from>
    <xdr:to>
      <xdr:col>60</xdr:col>
      <xdr:colOff>123825</xdr:colOff>
      <xdr:row>32</xdr:row>
      <xdr:rowOff>130633</xdr:rowOff>
    </xdr:to>
    <xdr:sp macro="" textlink="">
      <xdr:nvSpPr>
        <xdr:cNvPr id="150" name="楕円 149">
          <a:extLst>
            <a:ext uri="{FF2B5EF4-FFF2-40B4-BE49-F238E27FC236}">
              <a16:creationId xmlns:a16="http://schemas.microsoft.com/office/drawing/2014/main" xmlns="" id="{CF868995-E587-4DAF-84EF-9253FE56E5E4}"/>
            </a:ext>
          </a:extLst>
        </xdr:cNvPr>
        <xdr:cNvSpPr/>
      </xdr:nvSpPr>
      <xdr:spPr>
        <a:xfrm>
          <a:off x="10347325" y="614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161205</xdr:rowOff>
    </xdr:from>
    <xdr:to>
      <xdr:col>64</xdr:col>
      <xdr:colOff>73025</xdr:colOff>
      <xdr:row>32</xdr:row>
      <xdr:rowOff>79833</xdr:rowOff>
    </xdr:to>
    <xdr:cxnSp macro="">
      <xdr:nvCxnSpPr>
        <xdr:cNvPr id="151" name="直線コネクタ 150">
          <a:extLst>
            <a:ext uri="{FF2B5EF4-FFF2-40B4-BE49-F238E27FC236}">
              <a16:creationId xmlns:a16="http://schemas.microsoft.com/office/drawing/2014/main" xmlns="" id="{49879A76-9737-4212-A2BB-A6FB4C66C6D8}"/>
            </a:ext>
          </a:extLst>
        </xdr:cNvPr>
        <xdr:cNvCxnSpPr/>
      </xdr:nvCxnSpPr>
      <xdr:spPr>
        <a:xfrm flipV="1">
          <a:off x="10398125" y="6112425"/>
          <a:ext cx="670560" cy="8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17240</xdr:rowOff>
    </xdr:from>
    <xdr:ext cx="469744" cy="259045"/>
    <xdr:sp macro="" textlink="">
      <xdr:nvSpPr>
        <xdr:cNvPr id="152" name="n_1aveValue債務償還比率">
          <a:extLst>
            <a:ext uri="{FF2B5EF4-FFF2-40B4-BE49-F238E27FC236}">
              <a16:creationId xmlns:a16="http://schemas.microsoft.com/office/drawing/2014/main" xmlns="" id="{E445C67C-B2FC-4513-86CE-3F5B86F9F408}"/>
            </a:ext>
          </a:extLst>
        </xdr:cNvPr>
        <xdr:cNvSpPr txBox="1"/>
      </xdr:nvSpPr>
      <xdr:spPr>
        <a:xfrm>
          <a:off x="12185092" y="546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7524</xdr:rowOff>
    </xdr:from>
    <xdr:ext cx="469744" cy="259045"/>
    <xdr:sp macro="" textlink="">
      <xdr:nvSpPr>
        <xdr:cNvPr id="153" name="n_2aveValue債務償還比率">
          <a:extLst>
            <a:ext uri="{FF2B5EF4-FFF2-40B4-BE49-F238E27FC236}">
              <a16:creationId xmlns:a16="http://schemas.microsoft.com/office/drawing/2014/main" xmlns="" id="{147673FB-747A-4876-AE6E-5E4F8E27939A}"/>
            </a:ext>
          </a:extLst>
        </xdr:cNvPr>
        <xdr:cNvSpPr txBox="1"/>
      </xdr:nvSpPr>
      <xdr:spPr>
        <a:xfrm>
          <a:off x="11527232" y="545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168059</xdr:rowOff>
    </xdr:from>
    <xdr:ext cx="469744" cy="259045"/>
    <xdr:sp macro="" textlink="">
      <xdr:nvSpPr>
        <xdr:cNvPr id="154" name="n_3aveValue債務償還比率">
          <a:extLst>
            <a:ext uri="{FF2B5EF4-FFF2-40B4-BE49-F238E27FC236}">
              <a16:creationId xmlns:a16="http://schemas.microsoft.com/office/drawing/2014/main" xmlns="" id="{53BDC35C-4019-4E77-AB47-7572A5B10601}"/>
            </a:ext>
          </a:extLst>
        </xdr:cNvPr>
        <xdr:cNvSpPr txBox="1"/>
      </xdr:nvSpPr>
      <xdr:spPr>
        <a:xfrm>
          <a:off x="10856672" y="544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23597</xdr:rowOff>
    </xdr:from>
    <xdr:ext cx="469744" cy="259045"/>
    <xdr:sp macro="" textlink="">
      <xdr:nvSpPr>
        <xdr:cNvPr id="155" name="n_4aveValue債務償還比率">
          <a:extLst>
            <a:ext uri="{FF2B5EF4-FFF2-40B4-BE49-F238E27FC236}">
              <a16:creationId xmlns:a16="http://schemas.microsoft.com/office/drawing/2014/main" xmlns="" id="{EDE9DC13-5903-4289-8B29-83390C7FCD3F}"/>
            </a:ext>
          </a:extLst>
        </xdr:cNvPr>
        <xdr:cNvSpPr txBox="1"/>
      </xdr:nvSpPr>
      <xdr:spPr>
        <a:xfrm>
          <a:off x="10186112" y="547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62868</xdr:rowOff>
    </xdr:from>
    <xdr:ext cx="469744" cy="259045"/>
    <xdr:sp macro="" textlink="">
      <xdr:nvSpPr>
        <xdr:cNvPr id="156" name="n_1mainValue債務償還比率">
          <a:extLst>
            <a:ext uri="{FF2B5EF4-FFF2-40B4-BE49-F238E27FC236}">
              <a16:creationId xmlns:a16="http://schemas.microsoft.com/office/drawing/2014/main" xmlns="" id="{55308646-889A-4E74-A094-9EB7463DD319}"/>
            </a:ext>
          </a:extLst>
        </xdr:cNvPr>
        <xdr:cNvSpPr txBox="1"/>
      </xdr:nvSpPr>
      <xdr:spPr>
        <a:xfrm>
          <a:off x="12185092" y="6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88585</xdr:rowOff>
    </xdr:from>
    <xdr:ext cx="469744" cy="259045"/>
    <xdr:sp macro="" textlink="">
      <xdr:nvSpPr>
        <xdr:cNvPr id="157" name="n_2mainValue債務償還比率">
          <a:extLst>
            <a:ext uri="{FF2B5EF4-FFF2-40B4-BE49-F238E27FC236}">
              <a16:creationId xmlns:a16="http://schemas.microsoft.com/office/drawing/2014/main" xmlns="" id="{1AABD28A-39CF-4F27-984B-C95EE72F58C7}"/>
            </a:ext>
          </a:extLst>
        </xdr:cNvPr>
        <xdr:cNvSpPr txBox="1"/>
      </xdr:nvSpPr>
      <xdr:spPr>
        <a:xfrm>
          <a:off x="11527232" y="603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31682</xdr:rowOff>
    </xdr:from>
    <xdr:ext cx="469744" cy="259045"/>
    <xdr:sp macro="" textlink="">
      <xdr:nvSpPr>
        <xdr:cNvPr id="158" name="n_3mainValue債務償還比率">
          <a:extLst>
            <a:ext uri="{FF2B5EF4-FFF2-40B4-BE49-F238E27FC236}">
              <a16:creationId xmlns:a16="http://schemas.microsoft.com/office/drawing/2014/main" xmlns="" id="{160F5A87-C123-43EA-9A51-56E2F3544AF1}"/>
            </a:ext>
          </a:extLst>
        </xdr:cNvPr>
        <xdr:cNvSpPr txBox="1"/>
      </xdr:nvSpPr>
      <xdr:spPr>
        <a:xfrm>
          <a:off x="10856672" y="615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121760</xdr:rowOff>
    </xdr:from>
    <xdr:ext cx="469744" cy="259045"/>
    <xdr:sp macro="" textlink="">
      <xdr:nvSpPr>
        <xdr:cNvPr id="159" name="n_4mainValue債務償還比率">
          <a:extLst>
            <a:ext uri="{FF2B5EF4-FFF2-40B4-BE49-F238E27FC236}">
              <a16:creationId xmlns:a16="http://schemas.microsoft.com/office/drawing/2014/main" xmlns="" id="{5CBC1032-5C71-4578-AAFB-59CDF32A0571}"/>
            </a:ext>
          </a:extLst>
        </xdr:cNvPr>
        <xdr:cNvSpPr txBox="1"/>
      </xdr:nvSpPr>
      <xdr:spPr>
        <a:xfrm>
          <a:off x="10186112" y="624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xmlns="" id="{4CDDAF3B-E336-4DE0-9F5B-72D4C80D3FC7}"/>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xmlns="" id="{DA53B101-FCD2-4467-AD7F-94E26DBB7E3C}"/>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xmlns="" id="{1EB0660E-B4A7-4E4F-BB4C-63CC503E9AE0}"/>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xmlns="" id="{FE2AC888-ACF9-47C9-9D47-138AFB0A1CBB}"/>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xmlns="" id="{E8262374-A961-40C4-A51A-1151D4268EAB}"/>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xmlns="" id="{A49339FE-6FAA-4C21-994E-6AAEDCAB0F3A}"/>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968E97BD-B5C1-4D81-961E-BE11BCA88EF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ACB9FD30-9DBC-4426-942A-269BA59A8FC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64E932B0-2EEF-4450-9EED-D93046D0852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10CDECBB-2381-4B91-9611-E23A217B3DC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92FDD319-40F1-43D9-80A6-D9B5AD58D2B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CB001866-52E3-4FB6-8023-85E4F2259AC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24CDC952-2BC1-4114-BC0C-456AB3D4D7A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6F59A87F-C722-4960-981F-93066509FCE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5936B9A8-53CF-437D-A446-233F0924883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3075D5B-0AB7-49BB-BF22-7BE5CEA96F2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11,116
10,965
37.75
4,639,701
4,399,608
206,314
2,865,380
4,455,857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C06DEAEB-2D34-46E3-815E-6D9BFF4D450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6DA20307-CEA0-4685-9731-31D596CF4CA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FFD4A8EF-CB6C-44E7-AF99-132DBC6D75E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FBB4C529-1C14-40FE-B099-EB7750BB701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6EEE276D-0FBE-49C4-B7F1-F7B2F242EBE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A984EEB0-FFA1-4DCA-BAEC-025AE6D5D977}"/>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4BDF4899-2A08-4D78-B165-AD9383B2A32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21CB83BC-73A2-4009-BB00-13A7E3E0DBB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C2EB53CD-7E59-4540-9209-EDB7C565431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64407994-A68D-4E64-81D3-B5C06E8176C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5ECA043C-507D-45D5-935F-CC359786C37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91635D50-C8B3-49F6-8D37-993510656C9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3F569008-C275-4F33-8850-AE856D3B63E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5E43AED0-12C7-4A65-91FA-8C615E1D9D5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9203A463-CB0F-4ECF-903A-A1A6381E4EF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859261E9-CD94-4EA4-840A-EAE2267A84F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AD0C6A7B-E765-45DB-8335-ACE610CCC7A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99E92014-93F1-4CE1-BEA6-EDB260BE767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C2F9C9B6-5E08-4B04-9706-680B4F7D13D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44308AEB-316F-4140-B05C-61D8713F81B5}"/>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B6AE75BD-14D4-4CEB-81B3-BAADEC6BB21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55903BD-EB1F-4310-BC90-7EAE0D05DF7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9FBF8051-43C7-4C22-9893-F1F079BFCDA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E3C6B424-CDDB-4BCB-B5AF-22696A7C061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E2B77A07-C73E-4A72-826E-FE62F4C0BEC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98F9812C-0B20-4DDF-A0B6-89F889E85C9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E29D37A3-FC55-4DC6-B338-03119039169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75D3109A-181C-4CF4-BA7A-6A2C350FAB4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558D9BEA-00A1-4F26-BFD2-87735F0041B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B68FFF6-7A25-4BBA-A663-D2AF6CF6AB7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EF6340E7-B65A-422E-AF5C-067C932A91F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F5B2BBB6-A7E3-4095-A1D4-FD22BB40A1D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AFD40D1A-28CD-4289-8948-F0767C0D192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3A334649-DB90-46D0-A629-FEDC93B9313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C6548803-8A18-435D-8A7F-31E61CFFD194}"/>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8A34B941-CAA7-4FE2-A440-567B45C02BD9}"/>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9F0A296F-7A78-4D70-B1F8-90559CF4457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F07AA736-3140-4184-A064-79A5140DD03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0D464664-B32F-4594-9E9E-31A9838743F1}"/>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4994D6DA-2BF0-4870-B568-ABADB9C52CC5}"/>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1EB0F2D7-6002-4601-B8B4-C8CAD84EE0CB}"/>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A3F93D56-EE1E-4CB0-B947-0BD7B6BC4766}"/>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04021C86-039C-4DBC-8D84-FAAF256E028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E8A1E777-2E81-4E2C-AF6F-24CC59AF91AA}"/>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52A142A1-61F9-448B-9689-3868BF68A4E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a:extLst>
            <a:ext uri="{FF2B5EF4-FFF2-40B4-BE49-F238E27FC236}">
              <a16:creationId xmlns:a16="http://schemas.microsoft.com/office/drawing/2014/main" xmlns="" id="{A3DFE070-B4AE-46F8-83BC-BE64F445DB2E}"/>
            </a:ext>
          </a:extLst>
        </xdr:cNvPr>
        <xdr:cNvCxnSpPr/>
      </xdr:nvCxnSpPr>
      <xdr:spPr>
        <a:xfrm flipV="1">
          <a:off x="4086225" y="5835015"/>
          <a:ext cx="0" cy="1198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E1F0C033-FD49-4C81-8A4A-3DFBE8F824EB}"/>
            </a:ext>
          </a:extLst>
        </xdr:cNvPr>
        <xdr:cNvSpPr txBox="1"/>
      </xdr:nvSpPr>
      <xdr:spPr>
        <a:xfrm>
          <a:off x="412496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a:extLst>
            <a:ext uri="{FF2B5EF4-FFF2-40B4-BE49-F238E27FC236}">
              <a16:creationId xmlns:a16="http://schemas.microsoft.com/office/drawing/2014/main" xmlns="" id="{101BD330-CA95-48D4-8322-5362EBB845D1}"/>
            </a:ext>
          </a:extLst>
        </xdr:cNvPr>
        <xdr:cNvCxnSpPr/>
      </xdr:nvCxnSpPr>
      <xdr:spPr>
        <a:xfrm>
          <a:off x="4020820" y="703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F0BAE825-9883-4A61-8DA2-34CC2733237E}"/>
            </a:ext>
          </a:extLst>
        </xdr:cNvPr>
        <xdr:cNvSpPr txBox="1"/>
      </xdr:nvSpPr>
      <xdr:spPr>
        <a:xfrm>
          <a:off x="412496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a:extLst>
            <a:ext uri="{FF2B5EF4-FFF2-40B4-BE49-F238E27FC236}">
              <a16:creationId xmlns:a16="http://schemas.microsoft.com/office/drawing/2014/main" xmlns="" id="{A12463B4-A938-45B9-B3CC-CE6C7B210F20}"/>
            </a:ext>
          </a:extLst>
        </xdr:cNvPr>
        <xdr:cNvCxnSpPr/>
      </xdr:nvCxnSpPr>
      <xdr:spPr>
        <a:xfrm>
          <a:off x="4020820" y="5835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33186C09-A454-4BFF-9823-228A69689628}"/>
            </a:ext>
          </a:extLst>
        </xdr:cNvPr>
        <xdr:cNvSpPr txBox="1"/>
      </xdr:nvSpPr>
      <xdr:spPr>
        <a:xfrm>
          <a:off x="4124960" y="6169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a:extLst>
            <a:ext uri="{FF2B5EF4-FFF2-40B4-BE49-F238E27FC236}">
              <a16:creationId xmlns:a16="http://schemas.microsoft.com/office/drawing/2014/main" xmlns="" id="{D82698BE-2EE8-4116-8488-F711A2C0D3B3}"/>
            </a:ext>
          </a:extLst>
        </xdr:cNvPr>
        <xdr:cNvSpPr/>
      </xdr:nvSpPr>
      <xdr:spPr>
        <a:xfrm>
          <a:off x="4036060" y="6313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a:extLst>
            <a:ext uri="{FF2B5EF4-FFF2-40B4-BE49-F238E27FC236}">
              <a16:creationId xmlns:a16="http://schemas.microsoft.com/office/drawing/2014/main" xmlns="" id="{232D7AB0-3BDB-46C1-92B4-D2348854E2AC}"/>
            </a:ext>
          </a:extLst>
        </xdr:cNvPr>
        <xdr:cNvSpPr/>
      </xdr:nvSpPr>
      <xdr:spPr>
        <a:xfrm>
          <a:off x="3312160" y="6330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a:extLst>
            <a:ext uri="{FF2B5EF4-FFF2-40B4-BE49-F238E27FC236}">
              <a16:creationId xmlns:a16="http://schemas.microsoft.com/office/drawing/2014/main" xmlns="" id="{D0295921-ACE7-44D3-9DA7-4FCED2D31E48}"/>
            </a:ext>
          </a:extLst>
        </xdr:cNvPr>
        <xdr:cNvSpPr/>
      </xdr:nvSpPr>
      <xdr:spPr>
        <a:xfrm>
          <a:off x="2514600" y="6309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a:extLst>
            <a:ext uri="{FF2B5EF4-FFF2-40B4-BE49-F238E27FC236}">
              <a16:creationId xmlns:a16="http://schemas.microsoft.com/office/drawing/2014/main" xmlns="" id="{45EB0A70-7335-4F79-A0B0-9DE868C3E490}"/>
            </a:ext>
          </a:extLst>
        </xdr:cNvPr>
        <xdr:cNvSpPr/>
      </xdr:nvSpPr>
      <xdr:spPr>
        <a:xfrm>
          <a:off x="1739900" y="6283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137795</xdr:rowOff>
    </xdr:from>
    <xdr:to>
      <xdr:col>6</xdr:col>
      <xdr:colOff>38100</xdr:colOff>
      <xdr:row>37</xdr:row>
      <xdr:rowOff>67945</xdr:rowOff>
    </xdr:to>
    <xdr:sp macro="" textlink="">
      <xdr:nvSpPr>
        <xdr:cNvPr id="67" name="フローチャート: 判断 66">
          <a:extLst>
            <a:ext uri="{FF2B5EF4-FFF2-40B4-BE49-F238E27FC236}">
              <a16:creationId xmlns:a16="http://schemas.microsoft.com/office/drawing/2014/main" xmlns="" id="{7222F8C1-126B-4A8F-8046-A0D3BE8DF956}"/>
            </a:ext>
          </a:extLst>
        </xdr:cNvPr>
        <xdr:cNvSpPr/>
      </xdr:nvSpPr>
      <xdr:spPr>
        <a:xfrm>
          <a:off x="965200" y="61728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B644DE88-BD97-4349-850D-B0C0F5277D2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D969C94F-D5FB-4CA8-9F80-9F6ABBA5885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E8171CFA-3C40-4E6F-ADA5-957FAAB17C5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A38E9220-701B-4019-B6EE-223DC80F0D3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96A12DE5-B97B-4292-A263-52BC90A4589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92075</xdr:rowOff>
    </xdr:from>
    <xdr:to>
      <xdr:col>24</xdr:col>
      <xdr:colOff>114300</xdr:colOff>
      <xdr:row>40</xdr:row>
      <xdr:rowOff>22225</xdr:rowOff>
    </xdr:to>
    <xdr:sp macro="" textlink="">
      <xdr:nvSpPr>
        <xdr:cNvPr id="73" name="楕円 72">
          <a:extLst>
            <a:ext uri="{FF2B5EF4-FFF2-40B4-BE49-F238E27FC236}">
              <a16:creationId xmlns:a16="http://schemas.microsoft.com/office/drawing/2014/main" xmlns="" id="{EA6A0A42-7143-4F7D-AB3C-D70C41934BDC}"/>
            </a:ext>
          </a:extLst>
        </xdr:cNvPr>
        <xdr:cNvSpPr/>
      </xdr:nvSpPr>
      <xdr:spPr>
        <a:xfrm>
          <a:off x="4036060" y="6630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70502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1E448220-451D-4704-96E5-C8900B3D9664}"/>
            </a:ext>
          </a:extLst>
        </xdr:cNvPr>
        <xdr:cNvSpPr txBox="1"/>
      </xdr:nvSpPr>
      <xdr:spPr>
        <a:xfrm>
          <a:off x="412496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69215</xdr:rowOff>
    </xdr:from>
    <xdr:to>
      <xdr:col>20</xdr:col>
      <xdr:colOff>38100</xdr:colOff>
      <xdr:row>39</xdr:row>
      <xdr:rowOff>170815</xdr:rowOff>
    </xdr:to>
    <xdr:sp macro="" textlink="">
      <xdr:nvSpPr>
        <xdr:cNvPr id="75" name="楕円 74">
          <a:extLst>
            <a:ext uri="{FF2B5EF4-FFF2-40B4-BE49-F238E27FC236}">
              <a16:creationId xmlns:a16="http://schemas.microsoft.com/office/drawing/2014/main" xmlns="" id="{A545C65C-8EED-42A1-AA93-E595B28B8C52}"/>
            </a:ext>
          </a:extLst>
        </xdr:cNvPr>
        <xdr:cNvSpPr/>
      </xdr:nvSpPr>
      <xdr:spPr>
        <a:xfrm>
          <a:off x="3312160" y="66071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120015</xdr:rowOff>
    </xdr:from>
    <xdr:to>
      <xdr:col>24</xdr:col>
      <xdr:colOff>63500</xdr:colOff>
      <xdr:row>39</xdr:row>
      <xdr:rowOff>142875</xdr:rowOff>
    </xdr:to>
    <xdr:cxnSp macro="">
      <xdr:nvCxnSpPr>
        <xdr:cNvPr id="76" name="直線コネクタ 75">
          <a:extLst>
            <a:ext uri="{FF2B5EF4-FFF2-40B4-BE49-F238E27FC236}">
              <a16:creationId xmlns:a16="http://schemas.microsoft.com/office/drawing/2014/main" xmlns="" id="{801DB6D1-82BE-4EEC-A9C7-BD6B0EFEE3E9}"/>
            </a:ext>
          </a:extLst>
        </xdr:cNvPr>
        <xdr:cNvCxnSpPr/>
      </xdr:nvCxnSpPr>
      <xdr:spPr>
        <a:xfrm>
          <a:off x="3355340" y="6657975"/>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46355</xdr:rowOff>
    </xdr:from>
    <xdr:to>
      <xdr:col>15</xdr:col>
      <xdr:colOff>101600</xdr:colOff>
      <xdr:row>39</xdr:row>
      <xdr:rowOff>147955</xdr:rowOff>
    </xdr:to>
    <xdr:sp macro="" textlink="">
      <xdr:nvSpPr>
        <xdr:cNvPr id="77" name="楕円 76">
          <a:extLst>
            <a:ext uri="{FF2B5EF4-FFF2-40B4-BE49-F238E27FC236}">
              <a16:creationId xmlns:a16="http://schemas.microsoft.com/office/drawing/2014/main" xmlns="" id="{A14A344A-E12E-40C1-A2E8-0F60B97126E7}"/>
            </a:ext>
          </a:extLst>
        </xdr:cNvPr>
        <xdr:cNvSpPr/>
      </xdr:nvSpPr>
      <xdr:spPr>
        <a:xfrm>
          <a:off x="25146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97155</xdr:rowOff>
    </xdr:from>
    <xdr:to>
      <xdr:col>19</xdr:col>
      <xdr:colOff>177800</xdr:colOff>
      <xdr:row>39</xdr:row>
      <xdr:rowOff>120015</xdr:rowOff>
    </xdr:to>
    <xdr:cxnSp macro="">
      <xdr:nvCxnSpPr>
        <xdr:cNvPr id="78" name="直線コネクタ 77">
          <a:extLst>
            <a:ext uri="{FF2B5EF4-FFF2-40B4-BE49-F238E27FC236}">
              <a16:creationId xmlns:a16="http://schemas.microsoft.com/office/drawing/2014/main" xmlns="" id="{40EB586C-C8CF-4F1B-9DA2-E0F48617E082}"/>
            </a:ext>
          </a:extLst>
        </xdr:cNvPr>
        <xdr:cNvCxnSpPr/>
      </xdr:nvCxnSpPr>
      <xdr:spPr>
        <a:xfrm>
          <a:off x="2565400" y="6635115"/>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27305</xdr:rowOff>
    </xdr:from>
    <xdr:to>
      <xdr:col>10</xdr:col>
      <xdr:colOff>165100</xdr:colOff>
      <xdr:row>39</xdr:row>
      <xdr:rowOff>128905</xdr:rowOff>
    </xdr:to>
    <xdr:sp macro="" textlink="">
      <xdr:nvSpPr>
        <xdr:cNvPr id="79" name="楕円 78">
          <a:extLst>
            <a:ext uri="{FF2B5EF4-FFF2-40B4-BE49-F238E27FC236}">
              <a16:creationId xmlns:a16="http://schemas.microsoft.com/office/drawing/2014/main" xmlns="" id="{084A0D00-3D13-4004-A0EA-FD92B23CA018}"/>
            </a:ext>
          </a:extLst>
        </xdr:cNvPr>
        <xdr:cNvSpPr/>
      </xdr:nvSpPr>
      <xdr:spPr>
        <a:xfrm>
          <a:off x="17399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78105</xdr:rowOff>
    </xdr:from>
    <xdr:to>
      <xdr:col>15</xdr:col>
      <xdr:colOff>50800</xdr:colOff>
      <xdr:row>39</xdr:row>
      <xdr:rowOff>97155</xdr:rowOff>
    </xdr:to>
    <xdr:cxnSp macro="">
      <xdr:nvCxnSpPr>
        <xdr:cNvPr id="80" name="直線コネクタ 79">
          <a:extLst>
            <a:ext uri="{FF2B5EF4-FFF2-40B4-BE49-F238E27FC236}">
              <a16:creationId xmlns:a16="http://schemas.microsoft.com/office/drawing/2014/main" xmlns="" id="{6CFACBEA-718A-4B01-A3B9-56B36880A410}"/>
            </a:ext>
          </a:extLst>
        </xdr:cNvPr>
        <xdr:cNvCxnSpPr/>
      </xdr:nvCxnSpPr>
      <xdr:spPr>
        <a:xfrm>
          <a:off x="1790700" y="6616065"/>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74947</xdr:rowOff>
    </xdr:from>
    <xdr:ext cx="405111" cy="259045"/>
    <xdr:sp macro="" textlink="">
      <xdr:nvSpPr>
        <xdr:cNvPr id="81" name="n_1aveValue【道路】&#10;有形固定資産減価償却率">
          <a:extLst>
            <a:ext uri="{FF2B5EF4-FFF2-40B4-BE49-F238E27FC236}">
              <a16:creationId xmlns:a16="http://schemas.microsoft.com/office/drawing/2014/main" xmlns="" id="{DC2595AA-C035-47A8-9603-558B48D8D101}"/>
            </a:ext>
          </a:extLst>
        </xdr:cNvPr>
        <xdr:cNvSpPr txBox="1"/>
      </xdr:nvSpPr>
      <xdr:spPr>
        <a:xfrm>
          <a:off x="317056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2" name="n_2aveValue【道路】&#10;有形固定資産減価償却率">
          <a:extLst>
            <a:ext uri="{FF2B5EF4-FFF2-40B4-BE49-F238E27FC236}">
              <a16:creationId xmlns:a16="http://schemas.microsoft.com/office/drawing/2014/main" xmlns="" id="{F730836B-3D60-48D0-B93C-5D360AF0C6B2}"/>
            </a:ext>
          </a:extLst>
        </xdr:cNvPr>
        <xdr:cNvSpPr txBox="1"/>
      </xdr:nvSpPr>
      <xdr:spPr>
        <a:xfrm>
          <a:off x="238570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3" name="n_3aveValue【道路】&#10;有形固定資産減価償却率">
          <a:extLst>
            <a:ext uri="{FF2B5EF4-FFF2-40B4-BE49-F238E27FC236}">
              <a16:creationId xmlns:a16="http://schemas.microsoft.com/office/drawing/2014/main" xmlns="" id="{BA9D6070-064A-4430-B0DD-BAB7F8061F7B}"/>
            </a:ext>
          </a:extLst>
        </xdr:cNvPr>
        <xdr:cNvSpPr txBox="1"/>
      </xdr:nvSpPr>
      <xdr:spPr>
        <a:xfrm>
          <a:off x="161100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84472</xdr:rowOff>
    </xdr:from>
    <xdr:ext cx="405111" cy="259045"/>
    <xdr:sp macro="" textlink="">
      <xdr:nvSpPr>
        <xdr:cNvPr id="84" name="n_4aveValue【道路】&#10;有形固定資産減価償却率">
          <a:extLst>
            <a:ext uri="{FF2B5EF4-FFF2-40B4-BE49-F238E27FC236}">
              <a16:creationId xmlns:a16="http://schemas.microsoft.com/office/drawing/2014/main" xmlns="" id="{C15E8552-ECE5-4560-9A7E-9CF7ABBA92AD}"/>
            </a:ext>
          </a:extLst>
        </xdr:cNvPr>
        <xdr:cNvSpPr txBox="1"/>
      </xdr:nvSpPr>
      <xdr:spPr>
        <a:xfrm>
          <a:off x="83630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161942</xdr:rowOff>
    </xdr:from>
    <xdr:ext cx="405111" cy="259045"/>
    <xdr:sp macro="" textlink="">
      <xdr:nvSpPr>
        <xdr:cNvPr id="85" name="n_1mainValue【道路】&#10;有形固定資産減価償却率">
          <a:extLst>
            <a:ext uri="{FF2B5EF4-FFF2-40B4-BE49-F238E27FC236}">
              <a16:creationId xmlns:a16="http://schemas.microsoft.com/office/drawing/2014/main" xmlns="" id="{90BDC750-6F09-4D43-A613-1EA7632EA35D}"/>
            </a:ext>
          </a:extLst>
        </xdr:cNvPr>
        <xdr:cNvSpPr txBox="1"/>
      </xdr:nvSpPr>
      <xdr:spPr>
        <a:xfrm>
          <a:off x="317056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139082</xdr:rowOff>
    </xdr:from>
    <xdr:ext cx="405111" cy="259045"/>
    <xdr:sp macro="" textlink="">
      <xdr:nvSpPr>
        <xdr:cNvPr id="86" name="n_2mainValue【道路】&#10;有形固定資産減価償却率">
          <a:extLst>
            <a:ext uri="{FF2B5EF4-FFF2-40B4-BE49-F238E27FC236}">
              <a16:creationId xmlns:a16="http://schemas.microsoft.com/office/drawing/2014/main" xmlns="" id="{94D1BE24-6B49-4DF8-B89B-841E075CC339}"/>
            </a:ext>
          </a:extLst>
        </xdr:cNvPr>
        <xdr:cNvSpPr txBox="1"/>
      </xdr:nvSpPr>
      <xdr:spPr>
        <a:xfrm>
          <a:off x="238570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120032</xdr:rowOff>
    </xdr:from>
    <xdr:ext cx="405111" cy="259045"/>
    <xdr:sp macro="" textlink="">
      <xdr:nvSpPr>
        <xdr:cNvPr id="87" name="n_3mainValue【道路】&#10;有形固定資産減価償却率">
          <a:extLst>
            <a:ext uri="{FF2B5EF4-FFF2-40B4-BE49-F238E27FC236}">
              <a16:creationId xmlns:a16="http://schemas.microsoft.com/office/drawing/2014/main" xmlns="" id="{E1480B5B-0991-465F-96E6-0B39DA99D66E}"/>
            </a:ext>
          </a:extLst>
        </xdr:cNvPr>
        <xdr:cNvSpPr txBox="1"/>
      </xdr:nvSpPr>
      <xdr:spPr>
        <a:xfrm>
          <a:off x="161100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xmlns="" id="{057F3C8A-2FB0-4FEF-9F08-49725078C72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xmlns="" id="{E43DB21E-352F-4A66-8A59-A38791F0439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xmlns="" id="{4152DA87-FA3D-4065-9976-78EED992DC9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xmlns="" id="{7E986D83-1620-48F1-B874-532BD62D288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xmlns="" id="{70CBE43B-ABA2-4718-9617-E391C555955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xmlns="" id="{2F29FF2B-C8AD-4777-BBCF-A11920872E4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xmlns="" id="{B4ABCEB2-1A68-43B2-A4F8-7746B0916D1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xmlns="" id="{B9754840-AF49-4664-BE2F-3105D1A5B76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xmlns="" id="{50561CFE-28DF-4CA0-9351-04001B2D758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xmlns="" id="{EC8C0225-9417-43FB-8EDC-605137D0FEF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xmlns="" id="{FB889946-88E1-48AD-8C26-E2CE9B13D04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xmlns="" id="{7918A171-04DF-466F-8300-68EF6BADDB67}"/>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xmlns="" id="{FE0DD7E4-6CE5-425E-AFF2-8E703CD5AC91}"/>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xmlns="" id="{A3E317DD-4410-486E-A7FC-4AADFCE70E36}"/>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xmlns="" id="{EF9EA30E-0F71-4D17-AC2F-D43036243AA7}"/>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xmlns="" id="{0F82DF35-1185-49CD-B4D3-6C6D7FDB5F03}"/>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xmlns="" id="{B706E364-89CF-43CA-9F70-E9D8D7EA0D5C}"/>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xmlns="" id="{73FFE3CB-6CB1-4D02-A2FF-D05823AAADB8}"/>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xmlns="" id="{77D11A1C-D456-4DE2-B713-3A4D14FAEF0E}"/>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xmlns="" id="{191AB138-E9BF-4309-B3CD-AA1D74C986EB}"/>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xmlns="" id="{D75B0F35-6BFB-4B67-BD9A-92E9BC278BC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xmlns="" id="{5CF2471A-14EB-47E3-A6F6-1C3F1A306BA2}"/>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xmlns="" id="{05BED997-86CD-4666-B486-23F87B487E19}"/>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1" name="直線コネクタ 110">
          <a:extLst>
            <a:ext uri="{FF2B5EF4-FFF2-40B4-BE49-F238E27FC236}">
              <a16:creationId xmlns:a16="http://schemas.microsoft.com/office/drawing/2014/main" xmlns="" id="{B0C30B5A-07A2-4ED0-9FD3-DD938A50ECCA}"/>
            </a:ext>
          </a:extLst>
        </xdr:cNvPr>
        <xdr:cNvCxnSpPr/>
      </xdr:nvCxnSpPr>
      <xdr:spPr>
        <a:xfrm flipV="1">
          <a:off x="9219565" y="5824080"/>
          <a:ext cx="0" cy="1217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2" name="【道路】&#10;一人当たり延長最小値テキスト">
          <a:extLst>
            <a:ext uri="{FF2B5EF4-FFF2-40B4-BE49-F238E27FC236}">
              <a16:creationId xmlns:a16="http://schemas.microsoft.com/office/drawing/2014/main" xmlns="" id="{6ACB8B6A-ED50-4341-AB95-F2E880F5F06B}"/>
            </a:ext>
          </a:extLst>
        </xdr:cNvPr>
        <xdr:cNvSpPr txBox="1"/>
      </xdr:nvSpPr>
      <xdr:spPr>
        <a:xfrm>
          <a:off x="9258300" y="704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3" name="直線コネクタ 112">
          <a:extLst>
            <a:ext uri="{FF2B5EF4-FFF2-40B4-BE49-F238E27FC236}">
              <a16:creationId xmlns:a16="http://schemas.microsoft.com/office/drawing/2014/main" xmlns="" id="{0EDB9507-4A66-4F16-94C7-3FC0C80F8D7B}"/>
            </a:ext>
          </a:extLst>
        </xdr:cNvPr>
        <xdr:cNvCxnSpPr/>
      </xdr:nvCxnSpPr>
      <xdr:spPr>
        <a:xfrm>
          <a:off x="9154160" y="70416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4" name="【道路】&#10;一人当たり延長最大値テキスト">
          <a:extLst>
            <a:ext uri="{FF2B5EF4-FFF2-40B4-BE49-F238E27FC236}">
              <a16:creationId xmlns:a16="http://schemas.microsoft.com/office/drawing/2014/main" xmlns="" id="{C6125C4F-2ED1-42D2-8007-F7AA68B6CB76}"/>
            </a:ext>
          </a:extLst>
        </xdr:cNvPr>
        <xdr:cNvSpPr txBox="1"/>
      </xdr:nvSpPr>
      <xdr:spPr>
        <a:xfrm>
          <a:off x="9258300" y="560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5" name="直線コネクタ 114">
          <a:extLst>
            <a:ext uri="{FF2B5EF4-FFF2-40B4-BE49-F238E27FC236}">
              <a16:creationId xmlns:a16="http://schemas.microsoft.com/office/drawing/2014/main" xmlns="" id="{2C7685F4-D03C-4899-BCCB-1BEE0521ABED}"/>
            </a:ext>
          </a:extLst>
        </xdr:cNvPr>
        <xdr:cNvCxnSpPr/>
      </xdr:nvCxnSpPr>
      <xdr:spPr>
        <a:xfrm>
          <a:off x="9154160" y="5824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126401</xdr:rowOff>
    </xdr:from>
    <xdr:ext cx="534377" cy="259045"/>
    <xdr:sp macro="" textlink="">
      <xdr:nvSpPr>
        <xdr:cNvPr id="116" name="【道路】&#10;一人当たり延長平均値テキスト">
          <a:extLst>
            <a:ext uri="{FF2B5EF4-FFF2-40B4-BE49-F238E27FC236}">
              <a16:creationId xmlns:a16="http://schemas.microsoft.com/office/drawing/2014/main" xmlns="" id="{91071FF2-3E0E-4D47-97DE-DABAF1840960}"/>
            </a:ext>
          </a:extLst>
        </xdr:cNvPr>
        <xdr:cNvSpPr txBox="1"/>
      </xdr:nvSpPr>
      <xdr:spPr>
        <a:xfrm>
          <a:off x="9258300" y="6496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17" name="フローチャート: 判断 116">
          <a:extLst>
            <a:ext uri="{FF2B5EF4-FFF2-40B4-BE49-F238E27FC236}">
              <a16:creationId xmlns:a16="http://schemas.microsoft.com/office/drawing/2014/main" xmlns="" id="{FAA2EF6E-C827-46FF-B885-D2A4502CBB57}"/>
            </a:ext>
          </a:extLst>
        </xdr:cNvPr>
        <xdr:cNvSpPr/>
      </xdr:nvSpPr>
      <xdr:spPr>
        <a:xfrm>
          <a:off x="9192260" y="6641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18" name="フローチャート: 判断 117">
          <a:extLst>
            <a:ext uri="{FF2B5EF4-FFF2-40B4-BE49-F238E27FC236}">
              <a16:creationId xmlns:a16="http://schemas.microsoft.com/office/drawing/2014/main" xmlns="" id="{4258152B-0B0D-4A96-BFFA-EE1DE09B6DE4}"/>
            </a:ext>
          </a:extLst>
        </xdr:cNvPr>
        <xdr:cNvSpPr/>
      </xdr:nvSpPr>
      <xdr:spPr>
        <a:xfrm>
          <a:off x="8445500" y="6661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19" name="フローチャート: 判断 118">
          <a:extLst>
            <a:ext uri="{FF2B5EF4-FFF2-40B4-BE49-F238E27FC236}">
              <a16:creationId xmlns:a16="http://schemas.microsoft.com/office/drawing/2014/main" xmlns="" id="{FB34F6C3-CD46-4AEA-9469-CDB4CEAF526B}"/>
            </a:ext>
          </a:extLst>
        </xdr:cNvPr>
        <xdr:cNvSpPr/>
      </xdr:nvSpPr>
      <xdr:spPr>
        <a:xfrm>
          <a:off x="7670800" y="66640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0" name="フローチャート: 判断 119">
          <a:extLst>
            <a:ext uri="{FF2B5EF4-FFF2-40B4-BE49-F238E27FC236}">
              <a16:creationId xmlns:a16="http://schemas.microsoft.com/office/drawing/2014/main" xmlns="" id="{D4523073-6850-4FE3-A183-C793E9E639B4}"/>
            </a:ext>
          </a:extLst>
        </xdr:cNvPr>
        <xdr:cNvSpPr/>
      </xdr:nvSpPr>
      <xdr:spPr>
        <a:xfrm>
          <a:off x="6873240" y="66902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89103</xdr:rowOff>
    </xdr:from>
    <xdr:to>
      <xdr:col>36</xdr:col>
      <xdr:colOff>165100</xdr:colOff>
      <xdr:row>40</xdr:row>
      <xdr:rowOff>19253</xdr:rowOff>
    </xdr:to>
    <xdr:sp macro="" textlink="">
      <xdr:nvSpPr>
        <xdr:cNvPr id="121" name="フローチャート: 判断 120">
          <a:extLst>
            <a:ext uri="{FF2B5EF4-FFF2-40B4-BE49-F238E27FC236}">
              <a16:creationId xmlns:a16="http://schemas.microsoft.com/office/drawing/2014/main" xmlns="" id="{67B1F5E3-C83C-4D21-BC9E-6B6387F73F97}"/>
            </a:ext>
          </a:extLst>
        </xdr:cNvPr>
        <xdr:cNvSpPr/>
      </xdr:nvSpPr>
      <xdr:spPr>
        <a:xfrm>
          <a:off x="6098540" y="66270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96915E2B-353B-40DA-A278-AA1F8DD517D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346366A8-BF90-4EC2-BCC3-1B12D1D6CA7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CC39AE0B-4418-4841-96A5-D3EFC346144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95C19BAA-E60F-44CA-BD52-D4E4C304857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C23F8CB5-669D-468C-9347-D156F48DBD7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161989</xdr:rowOff>
    </xdr:from>
    <xdr:to>
      <xdr:col>55</xdr:col>
      <xdr:colOff>50800</xdr:colOff>
      <xdr:row>41</xdr:row>
      <xdr:rowOff>92139</xdr:rowOff>
    </xdr:to>
    <xdr:sp macro="" textlink="">
      <xdr:nvSpPr>
        <xdr:cNvPr id="127" name="楕円 126">
          <a:extLst>
            <a:ext uri="{FF2B5EF4-FFF2-40B4-BE49-F238E27FC236}">
              <a16:creationId xmlns:a16="http://schemas.microsoft.com/office/drawing/2014/main" xmlns="" id="{7ACE2AE9-E9B4-4D06-A85D-0F37D9A711FA}"/>
            </a:ext>
          </a:extLst>
        </xdr:cNvPr>
        <xdr:cNvSpPr/>
      </xdr:nvSpPr>
      <xdr:spPr>
        <a:xfrm>
          <a:off x="9192260" y="68675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140416</xdr:rowOff>
    </xdr:from>
    <xdr:ext cx="469744" cy="259045"/>
    <xdr:sp macro="" textlink="">
      <xdr:nvSpPr>
        <xdr:cNvPr id="128" name="【道路】&#10;一人当たり延長該当値テキスト">
          <a:extLst>
            <a:ext uri="{FF2B5EF4-FFF2-40B4-BE49-F238E27FC236}">
              <a16:creationId xmlns:a16="http://schemas.microsoft.com/office/drawing/2014/main" xmlns="" id="{14E04665-6C33-4999-872D-75B6FE3BDF51}"/>
            </a:ext>
          </a:extLst>
        </xdr:cNvPr>
        <xdr:cNvSpPr txBox="1"/>
      </xdr:nvSpPr>
      <xdr:spPr>
        <a:xfrm>
          <a:off x="9258300" y="684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163646</xdr:rowOff>
    </xdr:from>
    <xdr:to>
      <xdr:col>50</xdr:col>
      <xdr:colOff>165100</xdr:colOff>
      <xdr:row>41</xdr:row>
      <xdr:rowOff>93796</xdr:rowOff>
    </xdr:to>
    <xdr:sp macro="" textlink="">
      <xdr:nvSpPr>
        <xdr:cNvPr id="129" name="楕円 128">
          <a:extLst>
            <a:ext uri="{FF2B5EF4-FFF2-40B4-BE49-F238E27FC236}">
              <a16:creationId xmlns:a16="http://schemas.microsoft.com/office/drawing/2014/main" xmlns="" id="{19D6B373-ADAF-4BD1-A8B7-D4CF5A464211}"/>
            </a:ext>
          </a:extLst>
        </xdr:cNvPr>
        <xdr:cNvSpPr/>
      </xdr:nvSpPr>
      <xdr:spPr>
        <a:xfrm>
          <a:off x="8445500" y="68692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41339</xdr:rowOff>
    </xdr:from>
    <xdr:to>
      <xdr:col>55</xdr:col>
      <xdr:colOff>0</xdr:colOff>
      <xdr:row>41</xdr:row>
      <xdr:rowOff>42996</xdr:rowOff>
    </xdr:to>
    <xdr:cxnSp macro="">
      <xdr:nvCxnSpPr>
        <xdr:cNvPr id="130" name="直線コネクタ 129">
          <a:extLst>
            <a:ext uri="{FF2B5EF4-FFF2-40B4-BE49-F238E27FC236}">
              <a16:creationId xmlns:a16="http://schemas.microsoft.com/office/drawing/2014/main" xmlns="" id="{9CB17E92-F2FB-45C7-90D2-03135236AC2E}"/>
            </a:ext>
          </a:extLst>
        </xdr:cNvPr>
        <xdr:cNvCxnSpPr/>
      </xdr:nvCxnSpPr>
      <xdr:spPr>
        <a:xfrm flipV="1">
          <a:off x="8496300" y="6914579"/>
          <a:ext cx="7239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53956</xdr:rowOff>
    </xdr:from>
    <xdr:to>
      <xdr:col>46</xdr:col>
      <xdr:colOff>38100</xdr:colOff>
      <xdr:row>41</xdr:row>
      <xdr:rowOff>155556</xdr:rowOff>
    </xdr:to>
    <xdr:sp macro="" textlink="">
      <xdr:nvSpPr>
        <xdr:cNvPr id="131" name="楕円 130">
          <a:extLst>
            <a:ext uri="{FF2B5EF4-FFF2-40B4-BE49-F238E27FC236}">
              <a16:creationId xmlns:a16="http://schemas.microsoft.com/office/drawing/2014/main" xmlns="" id="{B8542E2D-5E77-46A7-A337-3D7EA5214BB6}"/>
            </a:ext>
          </a:extLst>
        </xdr:cNvPr>
        <xdr:cNvSpPr/>
      </xdr:nvSpPr>
      <xdr:spPr>
        <a:xfrm>
          <a:off x="7670800" y="69271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42996</xdr:rowOff>
    </xdr:from>
    <xdr:to>
      <xdr:col>50</xdr:col>
      <xdr:colOff>114300</xdr:colOff>
      <xdr:row>41</xdr:row>
      <xdr:rowOff>104756</xdr:rowOff>
    </xdr:to>
    <xdr:cxnSp macro="">
      <xdr:nvCxnSpPr>
        <xdr:cNvPr id="132" name="直線コネクタ 131">
          <a:extLst>
            <a:ext uri="{FF2B5EF4-FFF2-40B4-BE49-F238E27FC236}">
              <a16:creationId xmlns:a16="http://schemas.microsoft.com/office/drawing/2014/main" xmlns="" id="{2F3BA19D-97FC-4F95-9CE5-E1932B092504}"/>
            </a:ext>
          </a:extLst>
        </xdr:cNvPr>
        <xdr:cNvCxnSpPr/>
      </xdr:nvCxnSpPr>
      <xdr:spPr>
        <a:xfrm flipV="1">
          <a:off x="7713980" y="6916236"/>
          <a:ext cx="782320" cy="6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168008</xdr:rowOff>
    </xdr:from>
    <xdr:to>
      <xdr:col>41</xdr:col>
      <xdr:colOff>101600</xdr:colOff>
      <xdr:row>41</xdr:row>
      <xdr:rowOff>98158</xdr:rowOff>
    </xdr:to>
    <xdr:sp macro="" textlink="">
      <xdr:nvSpPr>
        <xdr:cNvPr id="133" name="楕円 132">
          <a:extLst>
            <a:ext uri="{FF2B5EF4-FFF2-40B4-BE49-F238E27FC236}">
              <a16:creationId xmlns:a16="http://schemas.microsoft.com/office/drawing/2014/main" xmlns="" id="{8EB410CA-A4E2-448B-A1B8-8BF3CC2C6830}"/>
            </a:ext>
          </a:extLst>
        </xdr:cNvPr>
        <xdr:cNvSpPr/>
      </xdr:nvSpPr>
      <xdr:spPr>
        <a:xfrm>
          <a:off x="6873240" y="68736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47358</xdr:rowOff>
    </xdr:from>
    <xdr:to>
      <xdr:col>45</xdr:col>
      <xdr:colOff>177800</xdr:colOff>
      <xdr:row>41</xdr:row>
      <xdr:rowOff>104756</xdr:rowOff>
    </xdr:to>
    <xdr:cxnSp macro="">
      <xdr:nvCxnSpPr>
        <xdr:cNvPr id="134" name="直線コネクタ 133">
          <a:extLst>
            <a:ext uri="{FF2B5EF4-FFF2-40B4-BE49-F238E27FC236}">
              <a16:creationId xmlns:a16="http://schemas.microsoft.com/office/drawing/2014/main" xmlns="" id="{562465D0-1511-497E-95C6-8F4512369001}"/>
            </a:ext>
          </a:extLst>
        </xdr:cNvPr>
        <xdr:cNvCxnSpPr/>
      </xdr:nvCxnSpPr>
      <xdr:spPr>
        <a:xfrm>
          <a:off x="6924040" y="6920598"/>
          <a:ext cx="789940" cy="5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70318</xdr:rowOff>
    </xdr:from>
    <xdr:ext cx="534377" cy="259045"/>
    <xdr:sp macro="" textlink="">
      <xdr:nvSpPr>
        <xdr:cNvPr id="135" name="n_1aveValue【道路】&#10;一人当たり延長">
          <a:extLst>
            <a:ext uri="{FF2B5EF4-FFF2-40B4-BE49-F238E27FC236}">
              <a16:creationId xmlns:a16="http://schemas.microsoft.com/office/drawing/2014/main" xmlns="" id="{7ED61EAF-5522-43B5-9AC1-6AF57FFA5B07}"/>
            </a:ext>
          </a:extLst>
        </xdr:cNvPr>
        <xdr:cNvSpPr txBox="1"/>
      </xdr:nvSpPr>
      <xdr:spPr>
        <a:xfrm>
          <a:off x="8239271" y="644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72718</xdr:rowOff>
    </xdr:from>
    <xdr:ext cx="534377" cy="259045"/>
    <xdr:sp macro="" textlink="">
      <xdr:nvSpPr>
        <xdr:cNvPr id="136" name="n_2aveValue【道路】&#10;一人当たり延長">
          <a:extLst>
            <a:ext uri="{FF2B5EF4-FFF2-40B4-BE49-F238E27FC236}">
              <a16:creationId xmlns:a16="http://schemas.microsoft.com/office/drawing/2014/main" xmlns="" id="{53833DF7-2FD5-4226-B1D8-3E379A0843FE}"/>
            </a:ext>
          </a:extLst>
        </xdr:cNvPr>
        <xdr:cNvSpPr txBox="1"/>
      </xdr:nvSpPr>
      <xdr:spPr>
        <a:xfrm>
          <a:off x="7477271" y="644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98950</xdr:rowOff>
    </xdr:from>
    <xdr:ext cx="534377" cy="259045"/>
    <xdr:sp macro="" textlink="">
      <xdr:nvSpPr>
        <xdr:cNvPr id="137" name="n_3aveValue【道路】&#10;一人当たり延長">
          <a:extLst>
            <a:ext uri="{FF2B5EF4-FFF2-40B4-BE49-F238E27FC236}">
              <a16:creationId xmlns:a16="http://schemas.microsoft.com/office/drawing/2014/main" xmlns="" id="{25608376-3CFB-4054-921B-D11E4948A850}"/>
            </a:ext>
          </a:extLst>
        </xdr:cNvPr>
        <xdr:cNvSpPr txBox="1"/>
      </xdr:nvSpPr>
      <xdr:spPr>
        <a:xfrm>
          <a:off x="6702571" y="646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35780</xdr:rowOff>
    </xdr:from>
    <xdr:ext cx="534377" cy="259045"/>
    <xdr:sp macro="" textlink="">
      <xdr:nvSpPr>
        <xdr:cNvPr id="138" name="n_4aveValue【道路】&#10;一人当たり延長">
          <a:extLst>
            <a:ext uri="{FF2B5EF4-FFF2-40B4-BE49-F238E27FC236}">
              <a16:creationId xmlns:a16="http://schemas.microsoft.com/office/drawing/2014/main" xmlns="" id="{F0995EEF-FE48-4779-A788-9590D33DB919}"/>
            </a:ext>
          </a:extLst>
        </xdr:cNvPr>
        <xdr:cNvSpPr txBox="1"/>
      </xdr:nvSpPr>
      <xdr:spPr>
        <a:xfrm>
          <a:off x="5905011" y="64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84923</xdr:rowOff>
    </xdr:from>
    <xdr:ext cx="469744" cy="259045"/>
    <xdr:sp macro="" textlink="">
      <xdr:nvSpPr>
        <xdr:cNvPr id="139" name="n_1mainValue【道路】&#10;一人当たり延長">
          <a:extLst>
            <a:ext uri="{FF2B5EF4-FFF2-40B4-BE49-F238E27FC236}">
              <a16:creationId xmlns:a16="http://schemas.microsoft.com/office/drawing/2014/main" xmlns="" id="{FFDE49BA-E04A-4CA4-AE0D-9C30CCAAFAB6}"/>
            </a:ext>
          </a:extLst>
        </xdr:cNvPr>
        <xdr:cNvSpPr txBox="1"/>
      </xdr:nvSpPr>
      <xdr:spPr>
        <a:xfrm>
          <a:off x="8271587" y="695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146683</xdr:rowOff>
    </xdr:from>
    <xdr:ext cx="469744" cy="259045"/>
    <xdr:sp macro="" textlink="">
      <xdr:nvSpPr>
        <xdr:cNvPr id="140" name="n_2mainValue【道路】&#10;一人当たり延長">
          <a:extLst>
            <a:ext uri="{FF2B5EF4-FFF2-40B4-BE49-F238E27FC236}">
              <a16:creationId xmlns:a16="http://schemas.microsoft.com/office/drawing/2014/main" xmlns="" id="{F5B95291-E0EE-4657-BC20-E406BC9B4295}"/>
            </a:ext>
          </a:extLst>
        </xdr:cNvPr>
        <xdr:cNvSpPr txBox="1"/>
      </xdr:nvSpPr>
      <xdr:spPr>
        <a:xfrm>
          <a:off x="7509587" y="701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89285</xdr:rowOff>
    </xdr:from>
    <xdr:ext cx="469744" cy="259045"/>
    <xdr:sp macro="" textlink="">
      <xdr:nvSpPr>
        <xdr:cNvPr id="141" name="n_3mainValue【道路】&#10;一人当たり延長">
          <a:extLst>
            <a:ext uri="{FF2B5EF4-FFF2-40B4-BE49-F238E27FC236}">
              <a16:creationId xmlns:a16="http://schemas.microsoft.com/office/drawing/2014/main" xmlns="" id="{2E6C3E75-7CFB-41AA-B17B-4651DDDFC9B3}"/>
            </a:ext>
          </a:extLst>
        </xdr:cNvPr>
        <xdr:cNvSpPr txBox="1"/>
      </xdr:nvSpPr>
      <xdr:spPr>
        <a:xfrm>
          <a:off x="6712027" y="696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xmlns="" id="{F81E3E0C-5C1E-4F6F-AFDE-39A01B4C19A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xmlns="" id="{91B5CE73-AED9-436F-BF12-D30DD0AF790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xmlns="" id="{DEA33A55-4C41-4346-9978-7918249AEFA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xmlns="" id="{39436639-7A55-4AC6-8590-FC02774CFE5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xmlns="" id="{0E8E2189-F5D5-40D3-B8A9-9D9CCE7454B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xmlns="" id="{BEECFA34-820B-491A-95D0-EB59159AFBF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xmlns="" id="{C237520A-2097-4E18-8CF5-A934E959AF9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xmlns="" id="{072100DB-C730-4CD9-9D0D-09C5B93AE00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xmlns="" id="{F0EB2130-B273-4679-943F-225CC6C22A5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xmlns="" id="{20C5CFD9-362B-4355-BE52-6D991BB451E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xmlns="" id="{0E0BA4A0-B11F-490F-8B62-92B69F81FEA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xmlns="" id="{F587C059-4991-4FBE-9F70-D353BDA07386}"/>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xmlns="" id="{174572DE-0808-4AA6-BA7A-E9EC8C6848C9}"/>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xmlns="" id="{431C4880-5AD8-4017-A545-D4FDBC614823}"/>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xmlns="" id="{F9C4ECBB-8D53-4193-9F91-A7AE8E31740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xmlns="" id="{C071717D-DE0E-41A5-9CA1-9B5A14DDB7A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xmlns="" id="{C3926D06-E9EB-4C09-A342-376BF23D43DF}"/>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xmlns="" id="{C5892E7C-C03D-484F-BF7B-3F198AD610A9}"/>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xmlns="" id="{84338310-1829-44A2-AD22-5C25024EB25F}"/>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xmlns="" id="{28A801EA-4158-44A7-B39C-F3033AE4EA3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xmlns="" id="{4F4D2E0A-AC88-471C-9D90-E2E56AC84DE6}"/>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xmlns="" id="{CEFB5EB4-63CC-45C2-90F2-B411A0BFAE8C}"/>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xmlns="" id="{F2AFECF5-AFF3-4F97-864C-D3D472C64C5F}"/>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xmlns="" id="{39E91903-1EB3-4369-A822-39FFC68E456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xmlns="" id="{58BA39B2-0F19-4938-B698-A5BE7D01CCC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67" name="直線コネクタ 166">
          <a:extLst>
            <a:ext uri="{FF2B5EF4-FFF2-40B4-BE49-F238E27FC236}">
              <a16:creationId xmlns:a16="http://schemas.microsoft.com/office/drawing/2014/main" xmlns="" id="{BF578C12-3E6B-411D-8C72-436719C1B9CF}"/>
            </a:ext>
          </a:extLst>
        </xdr:cNvPr>
        <xdr:cNvCxnSpPr/>
      </xdr:nvCxnSpPr>
      <xdr:spPr>
        <a:xfrm flipV="1">
          <a:off x="4086225" y="9274084"/>
          <a:ext cx="0" cy="1585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8" name="【橋りょう・トンネル】&#10;有形固定資産減価償却率最小値テキスト">
          <a:extLst>
            <a:ext uri="{FF2B5EF4-FFF2-40B4-BE49-F238E27FC236}">
              <a16:creationId xmlns:a16="http://schemas.microsoft.com/office/drawing/2014/main" xmlns="" id="{3426B505-9836-4888-AD47-5BE6EBA43308}"/>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9" name="直線コネクタ 168">
          <a:extLst>
            <a:ext uri="{FF2B5EF4-FFF2-40B4-BE49-F238E27FC236}">
              <a16:creationId xmlns:a16="http://schemas.microsoft.com/office/drawing/2014/main" xmlns="" id="{B19F75AE-7471-4114-B81F-35AED1B52E49}"/>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xmlns="" id="{097EDABB-3C05-427B-8C8B-DBCC6B4D7D28}"/>
            </a:ext>
          </a:extLst>
        </xdr:cNvPr>
        <xdr:cNvSpPr txBox="1"/>
      </xdr:nvSpPr>
      <xdr:spPr>
        <a:xfrm>
          <a:off x="4124960" y="90531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1" name="直線コネクタ 170">
          <a:extLst>
            <a:ext uri="{FF2B5EF4-FFF2-40B4-BE49-F238E27FC236}">
              <a16:creationId xmlns:a16="http://schemas.microsoft.com/office/drawing/2014/main" xmlns="" id="{C05BD2B4-4E0D-4044-9C9F-58157B944011}"/>
            </a:ext>
          </a:extLst>
        </xdr:cNvPr>
        <xdr:cNvCxnSpPr/>
      </xdr:nvCxnSpPr>
      <xdr:spPr>
        <a:xfrm>
          <a:off x="4020820" y="9274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102705</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xmlns="" id="{3F12B29D-1807-4D57-8FE6-F0D18354B655}"/>
            </a:ext>
          </a:extLst>
        </xdr:cNvPr>
        <xdr:cNvSpPr txBox="1"/>
      </xdr:nvSpPr>
      <xdr:spPr>
        <a:xfrm>
          <a:off x="4124960" y="9993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3" name="フローチャート: 判断 172">
          <a:extLst>
            <a:ext uri="{FF2B5EF4-FFF2-40B4-BE49-F238E27FC236}">
              <a16:creationId xmlns:a16="http://schemas.microsoft.com/office/drawing/2014/main" xmlns="" id="{5244BC12-F4E3-4080-B052-EAC266A434D7}"/>
            </a:ext>
          </a:extLst>
        </xdr:cNvPr>
        <xdr:cNvSpPr/>
      </xdr:nvSpPr>
      <xdr:spPr>
        <a:xfrm>
          <a:off x="4036060" y="1013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74" name="フローチャート: 判断 173">
          <a:extLst>
            <a:ext uri="{FF2B5EF4-FFF2-40B4-BE49-F238E27FC236}">
              <a16:creationId xmlns:a16="http://schemas.microsoft.com/office/drawing/2014/main" xmlns="" id="{A39FEFDC-109E-472B-888E-E2F7EC6FFECF}"/>
            </a:ext>
          </a:extLst>
        </xdr:cNvPr>
        <xdr:cNvSpPr/>
      </xdr:nvSpPr>
      <xdr:spPr>
        <a:xfrm>
          <a:off x="3312160" y="101153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75" name="フローチャート: 判断 174">
          <a:extLst>
            <a:ext uri="{FF2B5EF4-FFF2-40B4-BE49-F238E27FC236}">
              <a16:creationId xmlns:a16="http://schemas.microsoft.com/office/drawing/2014/main" xmlns="" id="{FF57EC91-87BB-41DE-B9A5-318F2A534933}"/>
            </a:ext>
          </a:extLst>
        </xdr:cNvPr>
        <xdr:cNvSpPr/>
      </xdr:nvSpPr>
      <xdr:spPr>
        <a:xfrm>
          <a:off x="2514600" y="1010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76" name="フローチャート: 判断 175">
          <a:extLst>
            <a:ext uri="{FF2B5EF4-FFF2-40B4-BE49-F238E27FC236}">
              <a16:creationId xmlns:a16="http://schemas.microsoft.com/office/drawing/2014/main" xmlns="" id="{F418C9E8-C793-499F-AE19-7A68B991BFC2}"/>
            </a:ext>
          </a:extLst>
        </xdr:cNvPr>
        <xdr:cNvSpPr/>
      </xdr:nvSpPr>
      <xdr:spPr>
        <a:xfrm>
          <a:off x="1739900" y="100277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99423</xdr:rowOff>
    </xdr:from>
    <xdr:to>
      <xdr:col>6</xdr:col>
      <xdr:colOff>38100</xdr:colOff>
      <xdr:row>60</xdr:row>
      <xdr:rowOff>29573</xdr:rowOff>
    </xdr:to>
    <xdr:sp macro="" textlink="">
      <xdr:nvSpPr>
        <xdr:cNvPr id="177" name="フローチャート: 判断 176">
          <a:extLst>
            <a:ext uri="{FF2B5EF4-FFF2-40B4-BE49-F238E27FC236}">
              <a16:creationId xmlns:a16="http://schemas.microsoft.com/office/drawing/2014/main" xmlns="" id="{01206F63-082B-4CC4-AEE0-82E509AD09BE}"/>
            </a:ext>
          </a:extLst>
        </xdr:cNvPr>
        <xdr:cNvSpPr/>
      </xdr:nvSpPr>
      <xdr:spPr>
        <a:xfrm>
          <a:off x="965200" y="99901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xmlns="" id="{162A398F-E9F9-43C3-B8AA-2D77EDD5336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60C7116F-422C-4683-A912-976FE64C812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F7DBB51B-F0F0-48A7-BAF8-2C542BD312E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D4021C10-1C2A-4A7F-9858-D23D503639D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E57CE1F8-1A35-4AAC-8CBB-A1B06B8AB81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83" name="楕円 182">
          <a:extLst>
            <a:ext uri="{FF2B5EF4-FFF2-40B4-BE49-F238E27FC236}">
              <a16:creationId xmlns:a16="http://schemas.microsoft.com/office/drawing/2014/main" xmlns="" id="{56A327BB-D8AA-4F45-8989-6443869EE8F2}"/>
            </a:ext>
          </a:extLst>
        </xdr:cNvPr>
        <xdr:cNvSpPr/>
      </xdr:nvSpPr>
      <xdr:spPr>
        <a:xfrm>
          <a:off x="4036060" y="1016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87647</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xmlns="" id="{FB244A63-A84E-4217-959A-C5E2480C5D83}"/>
            </a:ext>
          </a:extLst>
        </xdr:cNvPr>
        <xdr:cNvSpPr txBox="1"/>
      </xdr:nvSpPr>
      <xdr:spPr>
        <a:xfrm>
          <a:off x="4124960"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112485</xdr:rowOff>
    </xdr:from>
    <xdr:to>
      <xdr:col>20</xdr:col>
      <xdr:colOff>38100</xdr:colOff>
      <xdr:row>61</xdr:row>
      <xdr:rowOff>42635</xdr:rowOff>
    </xdr:to>
    <xdr:sp macro="" textlink="">
      <xdr:nvSpPr>
        <xdr:cNvPr id="185" name="楕円 184">
          <a:extLst>
            <a:ext uri="{FF2B5EF4-FFF2-40B4-BE49-F238E27FC236}">
              <a16:creationId xmlns:a16="http://schemas.microsoft.com/office/drawing/2014/main" xmlns="" id="{DB8AF888-30CA-4DE2-849B-52436ED3B880}"/>
            </a:ext>
          </a:extLst>
        </xdr:cNvPr>
        <xdr:cNvSpPr/>
      </xdr:nvSpPr>
      <xdr:spPr>
        <a:xfrm>
          <a:off x="3312160" y="10170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160020</xdr:rowOff>
    </xdr:from>
    <xdr:to>
      <xdr:col>24</xdr:col>
      <xdr:colOff>63500</xdr:colOff>
      <xdr:row>60</xdr:row>
      <xdr:rowOff>163285</xdr:rowOff>
    </xdr:to>
    <xdr:cxnSp macro="">
      <xdr:nvCxnSpPr>
        <xdr:cNvPr id="186" name="直線コネクタ 185">
          <a:extLst>
            <a:ext uri="{FF2B5EF4-FFF2-40B4-BE49-F238E27FC236}">
              <a16:creationId xmlns:a16="http://schemas.microsoft.com/office/drawing/2014/main" xmlns="" id="{7CB22FB0-BDDB-4360-B508-E9BBC9E2431B}"/>
            </a:ext>
          </a:extLst>
        </xdr:cNvPr>
        <xdr:cNvCxnSpPr/>
      </xdr:nvCxnSpPr>
      <xdr:spPr>
        <a:xfrm flipV="1">
          <a:off x="3355340" y="10218420"/>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150041</xdr:rowOff>
    </xdr:from>
    <xdr:to>
      <xdr:col>15</xdr:col>
      <xdr:colOff>101600</xdr:colOff>
      <xdr:row>61</xdr:row>
      <xdr:rowOff>80191</xdr:rowOff>
    </xdr:to>
    <xdr:sp macro="" textlink="">
      <xdr:nvSpPr>
        <xdr:cNvPr id="187" name="楕円 186">
          <a:extLst>
            <a:ext uri="{FF2B5EF4-FFF2-40B4-BE49-F238E27FC236}">
              <a16:creationId xmlns:a16="http://schemas.microsoft.com/office/drawing/2014/main" xmlns="" id="{EE1CEF70-B846-4F68-B37C-A3DBC47C19E8}"/>
            </a:ext>
          </a:extLst>
        </xdr:cNvPr>
        <xdr:cNvSpPr/>
      </xdr:nvSpPr>
      <xdr:spPr>
        <a:xfrm>
          <a:off x="2514600" y="10208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163285</xdr:rowOff>
    </xdr:from>
    <xdr:to>
      <xdr:col>19</xdr:col>
      <xdr:colOff>177800</xdr:colOff>
      <xdr:row>61</xdr:row>
      <xdr:rowOff>29391</xdr:rowOff>
    </xdr:to>
    <xdr:cxnSp macro="">
      <xdr:nvCxnSpPr>
        <xdr:cNvPr id="188" name="直線コネクタ 187">
          <a:extLst>
            <a:ext uri="{FF2B5EF4-FFF2-40B4-BE49-F238E27FC236}">
              <a16:creationId xmlns:a16="http://schemas.microsoft.com/office/drawing/2014/main" xmlns="" id="{9EC469B4-7A7C-4021-B06C-AD02CCA5E963}"/>
            </a:ext>
          </a:extLst>
        </xdr:cNvPr>
        <xdr:cNvCxnSpPr/>
      </xdr:nvCxnSpPr>
      <xdr:spPr>
        <a:xfrm flipV="1">
          <a:off x="2565400" y="10221685"/>
          <a:ext cx="78994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119017</xdr:rowOff>
    </xdr:from>
    <xdr:to>
      <xdr:col>10</xdr:col>
      <xdr:colOff>165100</xdr:colOff>
      <xdr:row>61</xdr:row>
      <xdr:rowOff>49167</xdr:rowOff>
    </xdr:to>
    <xdr:sp macro="" textlink="">
      <xdr:nvSpPr>
        <xdr:cNvPr id="189" name="楕円 188">
          <a:extLst>
            <a:ext uri="{FF2B5EF4-FFF2-40B4-BE49-F238E27FC236}">
              <a16:creationId xmlns:a16="http://schemas.microsoft.com/office/drawing/2014/main" xmlns="" id="{03974B98-0345-4018-B03B-343793C0C5FE}"/>
            </a:ext>
          </a:extLst>
        </xdr:cNvPr>
        <xdr:cNvSpPr/>
      </xdr:nvSpPr>
      <xdr:spPr>
        <a:xfrm>
          <a:off x="1739900" y="10177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169817</xdr:rowOff>
    </xdr:from>
    <xdr:to>
      <xdr:col>15</xdr:col>
      <xdr:colOff>50800</xdr:colOff>
      <xdr:row>61</xdr:row>
      <xdr:rowOff>29391</xdr:rowOff>
    </xdr:to>
    <xdr:cxnSp macro="">
      <xdr:nvCxnSpPr>
        <xdr:cNvPr id="190" name="直線コネクタ 189">
          <a:extLst>
            <a:ext uri="{FF2B5EF4-FFF2-40B4-BE49-F238E27FC236}">
              <a16:creationId xmlns:a16="http://schemas.microsoft.com/office/drawing/2014/main" xmlns="" id="{E85F89A3-BCED-4041-BA12-B24DE97CD590}"/>
            </a:ext>
          </a:extLst>
        </xdr:cNvPr>
        <xdr:cNvCxnSpPr/>
      </xdr:nvCxnSpPr>
      <xdr:spPr>
        <a:xfrm>
          <a:off x="1790700" y="10228217"/>
          <a:ext cx="7747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3646</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xmlns="" id="{37A4ADD0-0E7A-4BF5-9363-04864D509E6E}"/>
            </a:ext>
          </a:extLst>
        </xdr:cNvPr>
        <xdr:cNvSpPr txBox="1"/>
      </xdr:nvSpPr>
      <xdr:spPr>
        <a:xfrm>
          <a:off x="3170564" y="9894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160400</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xmlns="" id="{E5F87279-18D2-4322-9A6C-76B1E7CFED3B}"/>
            </a:ext>
          </a:extLst>
        </xdr:cNvPr>
        <xdr:cNvSpPr txBox="1"/>
      </xdr:nvSpPr>
      <xdr:spPr>
        <a:xfrm>
          <a:off x="2385704" y="988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xmlns="" id="{DF04FEEE-228F-45B4-85AF-A54D80B10B54}"/>
            </a:ext>
          </a:extLst>
        </xdr:cNvPr>
        <xdr:cNvSpPr txBox="1"/>
      </xdr:nvSpPr>
      <xdr:spPr>
        <a:xfrm>
          <a:off x="1611004" y="980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46100</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xmlns="" id="{05DC48BB-F61C-45E2-9AAE-71BEF029BE36}"/>
            </a:ext>
          </a:extLst>
        </xdr:cNvPr>
        <xdr:cNvSpPr txBox="1"/>
      </xdr:nvSpPr>
      <xdr:spPr>
        <a:xfrm>
          <a:off x="836304" y="976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33762</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xmlns="" id="{4B4D2A41-7885-4ACF-A4FE-6316E76294A8}"/>
            </a:ext>
          </a:extLst>
        </xdr:cNvPr>
        <xdr:cNvSpPr txBox="1"/>
      </xdr:nvSpPr>
      <xdr:spPr>
        <a:xfrm>
          <a:off x="3170564" y="1025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xmlns="" id="{004CE588-C661-47E4-AC59-1940B96A9CD6}"/>
            </a:ext>
          </a:extLst>
        </xdr:cNvPr>
        <xdr:cNvSpPr txBox="1"/>
      </xdr:nvSpPr>
      <xdr:spPr>
        <a:xfrm>
          <a:off x="2385704" y="1029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40294</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xmlns="" id="{77CA2A48-104C-4715-8E27-E221965085C9}"/>
            </a:ext>
          </a:extLst>
        </xdr:cNvPr>
        <xdr:cNvSpPr txBox="1"/>
      </xdr:nvSpPr>
      <xdr:spPr>
        <a:xfrm>
          <a:off x="1611004" y="1026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xmlns="" id="{F7958EBA-6A0D-434B-882A-EE21FE1D820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xmlns="" id="{42E85A0C-0968-4BEC-831F-27C1D308948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xmlns="" id="{1C15CE17-ED1A-469A-9854-887CD74B6CC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xmlns="" id="{1F3ED422-5F03-42A1-8BA7-89CC3B73ADC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xmlns="" id="{A3B2A6C3-37AF-456E-9E68-D5080D7D5AE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xmlns="" id="{9335ECFD-7184-457A-BC14-09C6C7DD831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xmlns="" id="{B9D31D26-1056-4279-A643-2D81C8C5C73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xmlns="" id="{85FF916F-23F9-4C65-BB95-281D1389451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xmlns="" id="{CAC95C1E-5657-4EFB-9254-74061844D5C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xmlns="" id="{B1159EE3-FAE0-4118-90E1-905F3E14F39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xmlns="" id="{0AEF7EEF-557B-4136-8FAE-90FFF370631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xmlns="" id="{514B6740-642A-4D47-B6FD-CDA13F4261A6}"/>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xmlns="" id="{B1C4A610-4FE0-4B4C-9DD5-C1612F5B7FE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a:extLst>
            <a:ext uri="{FF2B5EF4-FFF2-40B4-BE49-F238E27FC236}">
              <a16:creationId xmlns:a16="http://schemas.microsoft.com/office/drawing/2014/main" xmlns="" id="{48FD3EEB-4E33-4D11-94CF-8C2702C90C5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xmlns="" id="{71591EE0-B8EF-4F5B-B072-6D6255FA4DA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a:extLst>
            <a:ext uri="{FF2B5EF4-FFF2-40B4-BE49-F238E27FC236}">
              <a16:creationId xmlns:a16="http://schemas.microsoft.com/office/drawing/2014/main" xmlns="" id="{DA136134-E4B4-4B19-9F01-D9F58CEB63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xmlns="" id="{C9A2E720-6B90-42F9-A9F6-3E14A9E0D8B3}"/>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a:extLst>
            <a:ext uri="{FF2B5EF4-FFF2-40B4-BE49-F238E27FC236}">
              <a16:creationId xmlns:a16="http://schemas.microsoft.com/office/drawing/2014/main" xmlns="" id="{65FDF2EE-09A9-48B2-B6A8-DCCE95ACA9E8}"/>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xmlns="" id="{2E05C414-F5EB-4F72-82E3-30260275D45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xmlns="" id="{A602B193-77A6-4B0F-A05A-A7058DD0F912}"/>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xmlns="" id="{2C69E395-B153-4676-AA3A-BAA37673CE3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xmlns="" id="{DD486F38-0809-4105-9AAC-1C2077B7DC5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xmlns="" id="{44CC7F66-3B81-4395-81E7-5AB771BE51E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21" name="直線コネクタ 220">
          <a:extLst>
            <a:ext uri="{FF2B5EF4-FFF2-40B4-BE49-F238E27FC236}">
              <a16:creationId xmlns:a16="http://schemas.microsoft.com/office/drawing/2014/main" xmlns="" id="{AAC01D87-58F8-42EB-BD2C-9E851493167E}"/>
            </a:ext>
          </a:extLst>
        </xdr:cNvPr>
        <xdr:cNvCxnSpPr/>
      </xdr:nvCxnSpPr>
      <xdr:spPr>
        <a:xfrm flipV="1">
          <a:off x="9219565" y="9330366"/>
          <a:ext cx="0" cy="1473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xmlns="" id="{7A7DA445-D63E-4572-8185-88B3D049C24E}"/>
            </a:ext>
          </a:extLst>
        </xdr:cNvPr>
        <xdr:cNvSpPr txBox="1"/>
      </xdr:nvSpPr>
      <xdr:spPr>
        <a:xfrm>
          <a:off x="9258300" y="1080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23" name="直線コネクタ 222">
          <a:extLst>
            <a:ext uri="{FF2B5EF4-FFF2-40B4-BE49-F238E27FC236}">
              <a16:creationId xmlns:a16="http://schemas.microsoft.com/office/drawing/2014/main" xmlns="" id="{19C2F636-B1B6-4516-A2A9-03C24474E5CD}"/>
            </a:ext>
          </a:extLst>
        </xdr:cNvPr>
        <xdr:cNvCxnSpPr/>
      </xdr:nvCxnSpPr>
      <xdr:spPr>
        <a:xfrm>
          <a:off x="9154160" y="10803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xmlns="" id="{8C77AEA3-BFB6-4907-B465-832940165880}"/>
            </a:ext>
          </a:extLst>
        </xdr:cNvPr>
        <xdr:cNvSpPr txBox="1"/>
      </xdr:nvSpPr>
      <xdr:spPr>
        <a:xfrm>
          <a:off x="9258300" y="9109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25" name="直線コネクタ 224">
          <a:extLst>
            <a:ext uri="{FF2B5EF4-FFF2-40B4-BE49-F238E27FC236}">
              <a16:creationId xmlns:a16="http://schemas.microsoft.com/office/drawing/2014/main" xmlns="" id="{289282CA-817F-4DF3-9559-8350230500E6}"/>
            </a:ext>
          </a:extLst>
        </xdr:cNvPr>
        <xdr:cNvCxnSpPr/>
      </xdr:nvCxnSpPr>
      <xdr:spPr>
        <a:xfrm>
          <a:off x="9154160" y="9330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28077</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xmlns="" id="{B358FDEA-AEEF-4EBC-B135-926A4208D1A5}"/>
            </a:ext>
          </a:extLst>
        </xdr:cNvPr>
        <xdr:cNvSpPr txBox="1"/>
      </xdr:nvSpPr>
      <xdr:spPr>
        <a:xfrm>
          <a:off x="9258300" y="102541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27" name="フローチャート: 判断 226">
          <a:extLst>
            <a:ext uri="{FF2B5EF4-FFF2-40B4-BE49-F238E27FC236}">
              <a16:creationId xmlns:a16="http://schemas.microsoft.com/office/drawing/2014/main" xmlns="" id="{79655FDE-C158-4420-9E3E-506B5E7C48CC}"/>
            </a:ext>
          </a:extLst>
        </xdr:cNvPr>
        <xdr:cNvSpPr/>
      </xdr:nvSpPr>
      <xdr:spPr>
        <a:xfrm>
          <a:off x="9192260" y="103988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28" name="フローチャート: 判断 227">
          <a:extLst>
            <a:ext uri="{FF2B5EF4-FFF2-40B4-BE49-F238E27FC236}">
              <a16:creationId xmlns:a16="http://schemas.microsoft.com/office/drawing/2014/main" xmlns="" id="{5E06B327-88A0-40FC-99BF-C9CEB69AF637}"/>
            </a:ext>
          </a:extLst>
        </xdr:cNvPr>
        <xdr:cNvSpPr/>
      </xdr:nvSpPr>
      <xdr:spPr>
        <a:xfrm>
          <a:off x="8445500" y="10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29" name="フローチャート: 判断 228">
          <a:extLst>
            <a:ext uri="{FF2B5EF4-FFF2-40B4-BE49-F238E27FC236}">
              <a16:creationId xmlns:a16="http://schemas.microsoft.com/office/drawing/2014/main" xmlns="" id="{DFADA979-0B3B-4F31-A22A-24E59243C847}"/>
            </a:ext>
          </a:extLst>
        </xdr:cNvPr>
        <xdr:cNvSpPr/>
      </xdr:nvSpPr>
      <xdr:spPr>
        <a:xfrm>
          <a:off x="7670800" y="10429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0" name="フローチャート: 判断 229">
          <a:extLst>
            <a:ext uri="{FF2B5EF4-FFF2-40B4-BE49-F238E27FC236}">
              <a16:creationId xmlns:a16="http://schemas.microsoft.com/office/drawing/2014/main" xmlns="" id="{A594BFBF-2BB8-4D46-A20F-4BA1F856B8F8}"/>
            </a:ext>
          </a:extLst>
        </xdr:cNvPr>
        <xdr:cNvSpPr/>
      </xdr:nvSpPr>
      <xdr:spPr>
        <a:xfrm>
          <a:off x="6873240" y="104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39671</xdr:rowOff>
    </xdr:from>
    <xdr:to>
      <xdr:col>36</xdr:col>
      <xdr:colOff>165100</xdr:colOff>
      <xdr:row>62</xdr:row>
      <xdr:rowOff>141271</xdr:rowOff>
    </xdr:to>
    <xdr:sp macro="" textlink="">
      <xdr:nvSpPr>
        <xdr:cNvPr id="231" name="フローチャート: 判断 230">
          <a:extLst>
            <a:ext uri="{FF2B5EF4-FFF2-40B4-BE49-F238E27FC236}">
              <a16:creationId xmlns:a16="http://schemas.microsoft.com/office/drawing/2014/main" xmlns="" id="{8D0D3886-F00E-43A8-90DB-1A04673F631D}"/>
            </a:ext>
          </a:extLst>
        </xdr:cNvPr>
        <xdr:cNvSpPr/>
      </xdr:nvSpPr>
      <xdr:spPr>
        <a:xfrm>
          <a:off x="6098540" y="1043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xmlns="" id="{A70EA268-4BDD-446D-AAAA-33A48EBB787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xmlns="" id="{D7FB01C0-B281-4AAB-AE0F-99F99071523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xmlns="" id="{7895255E-D5F8-44CE-8171-549A4568DD5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xmlns="" id="{62529FC3-9C2B-435A-B78B-BE6BED61CE7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xmlns="" id="{FC016BD7-CBBC-4386-A26C-30C843D7640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2253</xdr:rowOff>
    </xdr:from>
    <xdr:to>
      <xdr:col>55</xdr:col>
      <xdr:colOff>50800</xdr:colOff>
      <xdr:row>64</xdr:row>
      <xdr:rowOff>103853</xdr:rowOff>
    </xdr:to>
    <xdr:sp macro="" textlink="">
      <xdr:nvSpPr>
        <xdr:cNvPr id="237" name="楕円 236">
          <a:extLst>
            <a:ext uri="{FF2B5EF4-FFF2-40B4-BE49-F238E27FC236}">
              <a16:creationId xmlns:a16="http://schemas.microsoft.com/office/drawing/2014/main" xmlns="" id="{14306C2E-E72A-418B-A621-06409F9499AA}"/>
            </a:ext>
          </a:extLst>
        </xdr:cNvPr>
        <xdr:cNvSpPr/>
      </xdr:nvSpPr>
      <xdr:spPr>
        <a:xfrm>
          <a:off x="9192260" y="107312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88630</xdr:rowOff>
    </xdr:from>
    <xdr:ext cx="534377" cy="259045"/>
    <xdr:sp macro="" textlink="">
      <xdr:nvSpPr>
        <xdr:cNvPr id="238" name="【橋りょう・トンネル】&#10;一人当たり有形固定資産（償却資産）額該当値テキスト">
          <a:extLst>
            <a:ext uri="{FF2B5EF4-FFF2-40B4-BE49-F238E27FC236}">
              <a16:creationId xmlns:a16="http://schemas.microsoft.com/office/drawing/2014/main" xmlns="" id="{E3211B4A-09E1-4F76-B335-B59E6C084C19}"/>
            </a:ext>
          </a:extLst>
        </xdr:cNvPr>
        <xdr:cNvSpPr txBox="1"/>
      </xdr:nvSpPr>
      <xdr:spPr>
        <a:xfrm>
          <a:off x="9258300" y="1064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3273</xdr:rowOff>
    </xdr:from>
    <xdr:to>
      <xdr:col>50</xdr:col>
      <xdr:colOff>165100</xdr:colOff>
      <xdr:row>64</xdr:row>
      <xdr:rowOff>104873</xdr:rowOff>
    </xdr:to>
    <xdr:sp macro="" textlink="">
      <xdr:nvSpPr>
        <xdr:cNvPr id="239" name="楕円 238">
          <a:extLst>
            <a:ext uri="{FF2B5EF4-FFF2-40B4-BE49-F238E27FC236}">
              <a16:creationId xmlns:a16="http://schemas.microsoft.com/office/drawing/2014/main" xmlns="" id="{69A1BCD0-D8CE-4E07-BCD2-FA4E32FA7937}"/>
            </a:ext>
          </a:extLst>
        </xdr:cNvPr>
        <xdr:cNvSpPr/>
      </xdr:nvSpPr>
      <xdr:spPr>
        <a:xfrm>
          <a:off x="8445500" y="1073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53053</xdr:rowOff>
    </xdr:from>
    <xdr:to>
      <xdr:col>55</xdr:col>
      <xdr:colOff>0</xdr:colOff>
      <xdr:row>64</xdr:row>
      <xdr:rowOff>54073</xdr:rowOff>
    </xdr:to>
    <xdr:cxnSp macro="">
      <xdr:nvCxnSpPr>
        <xdr:cNvPr id="240" name="直線コネクタ 239">
          <a:extLst>
            <a:ext uri="{FF2B5EF4-FFF2-40B4-BE49-F238E27FC236}">
              <a16:creationId xmlns:a16="http://schemas.microsoft.com/office/drawing/2014/main" xmlns="" id="{8E197C21-D124-42E5-882B-5ABDEA9C5EF6}"/>
            </a:ext>
          </a:extLst>
        </xdr:cNvPr>
        <xdr:cNvCxnSpPr/>
      </xdr:nvCxnSpPr>
      <xdr:spPr>
        <a:xfrm flipV="1">
          <a:off x="8496300" y="10782013"/>
          <a:ext cx="723900" cy="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4749</xdr:rowOff>
    </xdr:from>
    <xdr:to>
      <xdr:col>46</xdr:col>
      <xdr:colOff>38100</xdr:colOff>
      <xdr:row>64</xdr:row>
      <xdr:rowOff>106349</xdr:rowOff>
    </xdr:to>
    <xdr:sp macro="" textlink="">
      <xdr:nvSpPr>
        <xdr:cNvPr id="241" name="楕円 240">
          <a:extLst>
            <a:ext uri="{FF2B5EF4-FFF2-40B4-BE49-F238E27FC236}">
              <a16:creationId xmlns:a16="http://schemas.microsoft.com/office/drawing/2014/main" xmlns="" id="{4D8F2351-DE3C-4E76-837A-4F939E717A2E}"/>
            </a:ext>
          </a:extLst>
        </xdr:cNvPr>
        <xdr:cNvSpPr/>
      </xdr:nvSpPr>
      <xdr:spPr>
        <a:xfrm>
          <a:off x="7670800" y="107337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54073</xdr:rowOff>
    </xdr:from>
    <xdr:to>
      <xdr:col>50</xdr:col>
      <xdr:colOff>114300</xdr:colOff>
      <xdr:row>64</xdr:row>
      <xdr:rowOff>55549</xdr:rowOff>
    </xdr:to>
    <xdr:cxnSp macro="">
      <xdr:nvCxnSpPr>
        <xdr:cNvPr id="242" name="直線コネクタ 241">
          <a:extLst>
            <a:ext uri="{FF2B5EF4-FFF2-40B4-BE49-F238E27FC236}">
              <a16:creationId xmlns:a16="http://schemas.microsoft.com/office/drawing/2014/main" xmlns="" id="{12E697EC-6412-49D1-8F22-0A67C34F34F2}"/>
            </a:ext>
          </a:extLst>
        </xdr:cNvPr>
        <xdr:cNvCxnSpPr/>
      </xdr:nvCxnSpPr>
      <xdr:spPr>
        <a:xfrm flipV="1">
          <a:off x="7713980" y="10783033"/>
          <a:ext cx="782320" cy="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4874</xdr:rowOff>
    </xdr:from>
    <xdr:to>
      <xdr:col>41</xdr:col>
      <xdr:colOff>101600</xdr:colOff>
      <xdr:row>64</xdr:row>
      <xdr:rowOff>106474</xdr:rowOff>
    </xdr:to>
    <xdr:sp macro="" textlink="">
      <xdr:nvSpPr>
        <xdr:cNvPr id="243" name="楕円 242">
          <a:extLst>
            <a:ext uri="{FF2B5EF4-FFF2-40B4-BE49-F238E27FC236}">
              <a16:creationId xmlns:a16="http://schemas.microsoft.com/office/drawing/2014/main" xmlns="" id="{743F7970-8578-453F-95AC-699D1925C70F}"/>
            </a:ext>
          </a:extLst>
        </xdr:cNvPr>
        <xdr:cNvSpPr/>
      </xdr:nvSpPr>
      <xdr:spPr>
        <a:xfrm>
          <a:off x="6873240" y="1073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55549</xdr:rowOff>
    </xdr:from>
    <xdr:to>
      <xdr:col>45</xdr:col>
      <xdr:colOff>177800</xdr:colOff>
      <xdr:row>64</xdr:row>
      <xdr:rowOff>55674</xdr:rowOff>
    </xdr:to>
    <xdr:cxnSp macro="">
      <xdr:nvCxnSpPr>
        <xdr:cNvPr id="244" name="直線コネクタ 243">
          <a:extLst>
            <a:ext uri="{FF2B5EF4-FFF2-40B4-BE49-F238E27FC236}">
              <a16:creationId xmlns:a16="http://schemas.microsoft.com/office/drawing/2014/main" xmlns="" id="{8F6667C4-8FCB-4488-A80A-3C8875655D13}"/>
            </a:ext>
          </a:extLst>
        </xdr:cNvPr>
        <xdr:cNvCxnSpPr/>
      </xdr:nvCxnSpPr>
      <xdr:spPr>
        <a:xfrm flipV="1">
          <a:off x="6924040" y="10784509"/>
          <a:ext cx="78994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135647</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xmlns="" id="{6C47253F-872C-4E61-BF8A-F8A403A4122E}"/>
            </a:ext>
          </a:extLst>
        </xdr:cNvPr>
        <xdr:cNvSpPr txBox="1"/>
      </xdr:nvSpPr>
      <xdr:spPr>
        <a:xfrm>
          <a:off x="8214575" y="1019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153728</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xmlns="" id="{60FEDECE-A7C6-4C55-AFB9-9489D467D415}"/>
            </a:ext>
          </a:extLst>
        </xdr:cNvPr>
        <xdr:cNvSpPr txBox="1"/>
      </xdr:nvSpPr>
      <xdr:spPr>
        <a:xfrm>
          <a:off x="7444955" y="1021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169257</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xmlns="" id="{6C99FAE9-A739-4D8A-A77F-15F799174BB0}"/>
            </a:ext>
          </a:extLst>
        </xdr:cNvPr>
        <xdr:cNvSpPr txBox="1"/>
      </xdr:nvSpPr>
      <xdr:spPr>
        <a:xfrm>
          <a:off x="6670255" y="102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157798</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xmlns="" id="{B98989FA-CF7E-4EF3-9577-52B50C00517C}"/>
            </a:ext>
          </a:extLst>
        </xdr:cNvPr>
        <xdr:cNvSpPr txBox="1"/>
      </xdr:nvSpPr>
      <xdr:spPr>
        <a:xfrm>
          <a:off x="5872695" y="1021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96000</xdr:rowOff>
    </xdr:from>
    <xdr:ext cx="534377" cy="259045"/>
    <xdr:sp macro="" textlink="">
      <xdr:nvSpPr>
        <xdr:cNvPr id="249" name="n_1mainValue【橋りょう・トンネル】&#10;一人当たり有形固定資産（償却資産）額">
          <a:extLst>
            <a:ext uri="{FF2B5EF4-FFF2-40B4-BE49-F238E27FC236}">
              <a16:creationId xmlns:a16="http://schemas.microsoft.com/office/drawing/2014/main" xmlns="" id="{40F114C0-B388-4951-8FC6-EF2A669510E5}"/>
            </a:ext>
          </a:extLst>
        </xdr:cNvPr>
        <xdr:cNvSpPr txBox="1"/>
      </xdr:nvSpPr>
      <xdr:spPr>
        <a:xfrm>
          <a:off x="8239271" y="1082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97476</xdr:rowOff>
    </xdr:from>
    <xdr:ext cx="534377" cy="259045"/>
    <xdr:sp macro="" textlink="">
      <xdr:nvSpPr>
        <xdr:cNvPr id="250" name="n_2mainValue【橋りょう・トンネル】&#10;一人当たり有形固定資産（償却資産）額">
          <a:extLst>
            <a:ext uri="{FF2B5EF4-FFF2-40B4-BE49-F238E27FC236}">
              <a16:creationId xmlns:a16="http://schemas.microsoft.com/office/drawing/2014/main" xmlns="" id="{71503421-2362-494C-B95A-11659DFD8047}"/>
            </a:ext>
          </a:extLst>
        </xdr:cNvPr>
        <xdr:cNvSpPr txBox="1"/>
      </xdr:nvSpPr>
      <xdr:spPr>
        <a:xfrm>
          <a:off x="7477271" y="1082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97601</xdr:rowOff>
    </xdr:from>
    <xdr:ext cx="534377" cy="259045"/>
    <xdr:sp macro="" textlink="">
      <xdr:nvSpPr>
        <xdr:cNvPr id="251" name="n_3mainValue【橋りょう・トンネル】&#10;一人当たり有形固定資産（償却資産）額">
          <a:extLst>
            <a:ext uri="{FF2B5EF4-FFF2-40B4-BE49-F238E27FC236}">
              <a16:creationId xmlns:a16="http://schemas.microsoft.com/office/drawing/2014/main" xmlns="" id="{80E5EAB6-B3BD-4EEE-ADE6-7B748B227A17}"/>
            </a:ext>
          </a:extLst>
        </xdr:cNvPr>
        <xdr:cNvSpPr txBox="1"/>
      </xdr:nvSpPr>
      <xdr:spPr>
        <a:xfrm>
          <a:off x="6702571" y="1082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xmlns="" id="{DF29D531-576B-4DF8-8860-26332685C28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xmlns="" id="{DBB1618C-8E85-4CDB-9EA2-FA49A29D37A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xmlns="" id="{FF715AFD-0B1C-469C-B998-5A7D06FCD30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xmlns="" id="{ECBE8111-476D-4D77-8F87-D4C94342EA1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xmlns="" id="{93D26534-4723-46BD-B177-AEF095D03FF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xmlns="" id="{1C03598E-DACD-46E0-B883-BD25EB0DFB9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xmlns="" id="{A6919CD6-38C6-4918-89E0-DCEC9CD1557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xmlns="" id="{72D59407-FA79-4891-BB24-ACDF5C77ECE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xmlns="" id="{F9DBE9E3-C1D5-4C01-9654-7EFE7599131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xmlns="" id="{34D7DBDC-00D4-4BA4-AABB-435A89312BA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xmlns="" id="{CEB35FCF-2BE7-4270-BFE1-EAC7BBA4AE8B}"/>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xmlns="" id="{58E8E912-04AF-48C5-8326-71067ED7EFFB}"/>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xmlns="" id="{2186BA1A-E1D3-44A4-893A-2C4877870613}"/>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xmlns="" id="{5DD7A342-561F-4204-8E5B-906F39D51DC5}"/>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xmlns="" id="{C038DCEE-8DF1-4C8A-BA6C-12CDF614C6F3}"/>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xmlns="" id="{69F343A7-366E-487A-A582-4CD2B17E58C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xmlns="" id="{92D19D9B-D003-4C32-B5EC-B7E05F6C6409}"/>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xmlns="" id="{FAB44BD0-EB93-4DB6-80A0-A3E3B95AD643}"/>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xmlns="" id="{3F8D3F21-439F-45DB-B441-75A491C21D84}"/>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xmlns="" id="{645A3920-F1F6-4DAB-A690-E54F05494445}"/>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xmlns="" id="{31295811-8D22-44E4-9ACB-F68AA09CA07F}"/>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xmlns="" id="{AA6C30EE-A462-4C50-A9B5-3B3D3EBFD1C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xmlns="" id="{80D8D10B-F808-428C-A4DD-CA390E8AA5AA}"/>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xmlns="" id="{A3997700-1B57-4E82-AF13-3FB7C73493C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xmlns="" id="{75113AB3-8406-4A77-B68D-5C36C9E3C856}"/>
            </a:ext>
          </a:extLst>
        </xdr:cNvPr>
        <xdr:cNvCxnSpPr/>
      </xdr:nvCxnSpPr>
      <xdr:spPr>
        <a:xfrm flipV="1">
          <a:off x="4086225" y="1300162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xmlns="" id="{81AC7794-0046-4FD0-97A4-04CACDD76415}"/>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xmlns="" id="{D423F796-CC61-4BD4-A68B-87373960C826}"/>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79" name="【公営住宅】&#10;有形固定資産減価償却率最大値テキスト">
          <a:extLst>
            <a:ext uri="{FF2B5EF4-FFF2-40B4-BE49-F238E27FC236}">
              <a16:creationId xmlns:a16="http://schemas.microsoft.com/office/drawing/2014/main" xmlns="" id="{7AB094D1-9B98-4892-813A-198E400A228E}"/>
            </a:ext>
          </a:extLst>
        </xdr:cNvPr>
        <xdr:cNvSpPr txBox="1"/>
      </xdr:nvSpPr>
      <xdr:spPr>
        <a:xfrm>
          <a:off x="4124960" y="1278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80" name="直線コネクタ 279">
          <a:extLst>
            <a:ext uri="{FF2B5EF4-FFF2-40B4-BE49-F238E27FC236}">
              <a16:creationId xmlns:a16="http://schemas.microsoft.com/office/drawing/2014/main" xmlns="" id="{DD930F82-9A30-4923-86FE-F79F8B107E17}"/>
            </a:ext>
          </a:extLst>
        </xdr:cNvPr>
        <xdr:cNvCxnSpPr/>
      </xdr:nvCxnSpPr>
      <xdr:spPr>
        <a:xfrm>
          <a:off x="4020820" y="13001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28591</xdr:rowOff>
    </xdr:from>
    <xdr:ext cx="405111" cy="259045"/>
    <xdr:sp macro="" textlink="">
      <xdr:nvSpPr>
        <xdr:cNvPr id="281" name="【公営住宅】&#10;有形固定資産減価償却率平均値テキスト">
          <a:extLst>
            <a:ext uri="{FF2B5EF4-FFF2-40B4-BE49-F238E27FC236}">
              <a16:creationId xmlns:a16="http://schemas.microsoft.com/office/drawing/2014/main" xmlns="" id="{3408A4E8-E699-401F-96C6-A1439FC8DC77}"/>
            </a:ext>
          </a:extLst>
        </xdr:cNvPr>
        <xdr:cNvSpPr txBox="1"/>
      </xdr:nvSpPr>
      <xdr:spPr>
        <a:xfrm>
          <a:off x="4124960" y="13775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82" name="フローチャート: 判断 281">
          <a:extLst>
            <a:ext uri="{FF2B5EF4-FFF2-40B4-BE49-F238E27FC236}">
              <a16:creationId xmlns:a16="http://schemas.microsoft.com/office/drawing/2014/main" xmlns="" id="{E5A39F31-2194-42DC-BB86-9D4785AE7E6A}"/>
            </a:ext>
          </a:extLst>
        </xdr:cNvPr>
        <xdr:cNvSpPr/>
      </xdr:nvSpPr>
      <xdr:spPr>
        <a:xfrm>
          <a:off x="4036060" y="1379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83" name="フローチャート: 判断 282">
          <a:extLst>
            <a:ext uri="{FF2B5EF4-FFF2-40B4-BE49-F238E27FC236}">
              <a16:creationId xmlns:a16="http://schemas.microsoft.com/office/drawing/2014/main" xmlns="" id="{5F1D161F-3AD8-4741-93A8-1D20D488FE7A}"/>
            </a:ext>
          </a:extLst>
        </xdr:cNvPr>
        <xdr:cNvSpPr/>
      </xdr:nvSpPr>
      <xdr:spPr>
        <a:xfrm>
          <a:off x="3312160" y="137814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84" name="フローチャート: 判断 283">
          <a:extLst>
            <a:ext uri="{FF2B5EF4-FFF2-40B4-BE49-F238E27FC236}">
              <a16:creationId xmlns:a16="http://schemas.microsoft.com/office/drawing/2014/main" xmlns="" id="{AA0CB53C-36CD-42D4-BA69-2B9F95F8A296}"/>
            </a:ext>
          </a:extLst>
        </xdr:cNvPr>
        <xdr:cNvSpPr/>
      </xdr:nvSpPr>
      <xdr:spPr>
        <a:xfrm>
          <a:off x="2514600" y="1379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85" name="フローチャート: 判断 284">
          <a:extLst>
            <a:ext uri="{FF2B5EF4-FFF2-40B4-BE49-F238E27FC236}">
              <a16:creationId xmlns:a16="http://schemas.microsoft.com/office/drawing/2014/main" xmlns="" id="{C43E3787-07AE-4553-A550-D6332121C68A}"/>
            </a:ext>
          </a:extLst>
        </xdr:cNvPr>
        <xdr:cNvSpPr/>
      </xdr:nvSpPr>
      <xdr:spPr>
        <a:xfrm>
          <a:off x="173990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86" name="フローチャート: 判断 285">
          <a:extLst>
            <a:ext uri="{FF2B5EF4-FFF2-40B4-BE49-F238E27FC236}">
              <a16:creationId xmlns:a16="http://schemas.microsoft.com/office/drawing/2014/main" xmlns="" id="{574D38C6-40B0-48FC-8C1B-871FAE57A0C8}"/>
            </a:ext>
          </a:extLst>
        </xdr:cNvPr>
        <xdr:cNvSpPr/>
      </xdr:nvSpPr>
      <xdr:spPr>
        <a:xfrm>
          <a:off x="965200" y="138042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xmlns="" id="{4BCAED7D-D8CD-48C9-A3B0-4A44B999D8D5}"/>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xmlns="" id="{B2B4C1AF-4749-435D-9356-F256FCECB2A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xmlns="" id="{95C45E06-A01D-4706-AC71-F479B076C7F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xmlns="" id="{C1AE9B65-DC77-4AD1-84F6-F0D5CBED581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xmlns="" id="{0337CF28-041F-46A4-B1BE-5046BD84BD1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42545</xdr:rowOff>
    </xdr:from>
    <xdr:to>
      <xdr:col>24</xdr:col>
      <xdr:colOff>114300</xdr:colOff>
      <xdr:row>77</xdr:row>
      <xdr:rowOff>144145</xdr:rowOff>
    </xdr:to>
    <xdr:sp macro="" textlink="">
      <xdr:nvSpPr>
        <xdr:cNvPr id="292" name="楕円 291">
          <a:extLst>
            <a:ext uri="{FF2B5EF4-FFF2-40B4-BE49-F238E27FC236}">
              <a16:creationId xmlns:a16="http://schemas.microsoft.com/office/drawing/2014/main" xmlns="" id="{9FF2F451-0C42-44EB-9C49-60B2BEAD0C4D}"/>
            </a:ext>
          </a:extLst>
        </xdr:cNvPr>
        <xdr:cNvSpPr/>
      </xdr:nvSpPr>
      <xdr:spPr>
        <a:xfrm>
          <a:off x="4036060"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167022</xdr:rowOff>
    </xdr:from>
    <xdr:ext cx="405111" cy="259045"/>
    <xdr:sp macro="" textlink="">
      <xdr:nvSpPr>
        <xdr:cNvPr id="293" name="【公営住宅】&#10;有形固定資産減価償却率該当値テキスト">
          <a:extLst>
            <a:ext uri="{FF2B5EF4-FFF2-40B4-BE49-F238E27FC236}">
              <a16:creationId xmlns:a16="http://schemas.microsoft.com/office/drawing/2014/main" xmlns="" id="{AE4E1A80-802E-4B7B-B2FC-D33902EAD9F1}"/>
            </a:ext>
          </a:extLst>
        </xdr:cNvPr>
        <xdr:cNvSpPr txBox="1"/>
      </xdr:nvSpPr>
      <xdr:spPr>
        <a:xfrm>
          <a:off x="4124960" y="129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6350</xdr:rowOff>
    </xdr:from>
    <xdr:to>
      <xdr:col>20</xdr:col>
      <xdr:colOff>38100</xdr:colOff>
      <xdr:row>77</xdr:row>
      <xdr:rowOff>107950</xdr:rowOff>
    </xdr:to>
    <xdr:sp macro="" textlink="">
      <xdr:nvSpPr>
        <xdr:cNvPr id="294" name="楕円 293">
          <a:extLst>
            <a:ext uri="{FF2B5EF4-FFF2-40B4-BE49-F238E27FC236}">
              <a16:creationId xmlns:a16="http://schemas.microsoft.com/office/drawing/2014/main" xmlns="" id="{08305CC1-4598-41E5-80E4-CEAEEE50D37D}"/>
            </a:ext>
          </a:extLst>
        </xdr:cNvPr>
        <xdr:cNvSpPr/>
      </xdr:nvSpPr>
      <xdr:spPr>
        <a:xfrm>
          <a:off x="3312160" y="12914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57150</xdr:rowOff>
    </xdr:from>
    <xdr:to>
      <xdr:col>24</xdr:col>
      <xdr:colOff>63500</xdr:colOff>
      <xdr:row>77</xdr:row>
      <xdr:rowOff>93345</xdr:rowOff>
    </xdr:to>
    <xdr:cxnSp macro="">
      <xdr:nvCxnSpPr>
        <xdr:cNvPr id="295" name="直線コネクタ 294">
          <a:extLst>
            <a:ext uri="{FF2B5EF4-FFF2-40B4-BE49-F238E27FC236}">
              <a16:creationId xmlns:a16="http://schemas.microsoft.com/office/drawing/2014/main" xmlns="" id="{2813F4EE-5F6F-4218-9E23-F727FABDB15E}"/>
            </a:ext>
          </a:extLst>
        </xdr:cNvPr>
        <xdr:cNvCxnSpPr/>
      </xdr:nvCxnSpPr>
      <xdr:spPr>
        <a:xfrm>
          <a:off x="3355340" y="1296543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46355</xdr:rowOff>
    </xdr:from>
    <xdr:to>
      <xdr:col>15</xdr:col>
      <xdr:colOff>101600</xdr:colOff>
      <xdr:row>82</xdr:row>
      <xdr:rowOff>147955</xdr:rowOff>
    </xdr:to>
    <xdr:sp macro="" textlink="">
      <xdr:nvSpPr>
        <xdr:cNvPr id="296" name="楕円 295">
          <a:extLst>
            <a:ext uri="{FF2B5EF4-FFF2-40B4-BE49-F238E27FC236}">
              <a16:creationId xmlns:a16="http://schemas.microsoft.com/office/drawing/2014/main" xmlns="" id="{ED465758-9FF2-495E-93C2-8A7448915093}"/>
            </a:ext>
          </a:extLst>
        </xdr:cNvPr>
        <xdr:cNvSpPr/>
      </xdr:nvSpPr>
      <xdr:spPr>
        <a:xfrm>
          <a:off x="2514600" y="1379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57150</xdr:rowOff>
    </xdr:from>
    <xdr:to>
      <xdr:col>19</xdr:col>
      <xdr:colOff>177800</xdr:colOff>
      <xdr:row>82</xdr:row>
      <xdr:rowOff>97155</xdr:rowOff>
    </xdr:to>
    <xdr:cxnSp macro="">
      <xdr:nvCxnSpPr>
        <xdr:cNvPr id="297" name="直線コネクタ 296">
          <a:extLst>
            <a:ext uri="{FF2B5EF4-FFF2-40B4-BE49-F238E27FC236}">
              <a16:creationId xmlns:a16="http://schemas.microsoft.com/office/drawing/2014/main" xmlns="" id="{AE0CB5B2-0EEA-4BA1-AD4C-D576159D183F}"/>
            </a:ext>
          </a:extLst>
        </xdr:cNvPr>
        <xdr:cNvCxnSpPr/>
      </xdr:nvCxnSpPr>
      <xdr:spPr>
        <a:xfrm flipV="1">
          <a:off x="2565400" y="12965430"/>
          <a:ext cx="789940" cy="87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98" name="楕円 297">
          <a:extLst>
            <a:ext uri="{FF2B5EF4-FFF2-40B4-BE49-F238E27FC236}">
              <a16:creationId xmlns:a16="http://schemas.microsoft.com/office/drawing/2014/main" xmlns="" id="{D6A9CD0A-55BE-4FFF-A977-983955D7E641}"/>
            </a:ext>
          </a:extLst>
        </xdr:cNvPr>
        <xdr:cNvSpPr/>
      </xdr:nvSpPr>
      <xdr:spPr>
        <a:xfrm>
          <a:off x="1739900" y="137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72389</xdr:rowOff>
    </xdr:from>
    <xdr:to>
      <xdr:col>15</xdr:col>
      <xdr:colOff>50800</xdr:colOff>
      <xdr:row>82</xdr:row>
      <xdr:rowOff>97155</xdr:rowOff>
    </xdr:to>
    <xdr:cxnSp macro="">
      <xdr:nvCxnSpPr>
        <xdr:cNvPr id="299" name="直線コネクタ 298">
          <a:extLst>
            <a:ext uri="{FF2B5EF4-FFF2-40B4-BE49-F238E27FC236}">
              <a16:creationId xmlns:a16="http://schemas.microsoft.com/office/drawing/2014/main" xmlns="" id="{B56BA420-10D6-45F4-874C-8DE972DD54DA}"/>
            </a:ext>
          </a:extLst>
        </xdr:cNvPr>
        <xdr:cNvCxnSpPr/>
      </xdr:nvCxnSpPr>
      <xdr:spPr>
        <a:xfrm>
          <a:off x="1790700" y="13818869"/>
          <a:ext cx="7747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127652</xdr:rowOff>
    </xdr:from>
    <xdr:ext cx="405111" cy="259045"/>
    <xdr:sp macro="" textlink="">
      <xdr:nvSpPr>
        <xdr:cNvPr id="300" name="n_1aveValue【公営住宅】&#10;有形固定資産減価償却率">
          <a:extLst>
            <a:ext uri="{FF2B5EF4-FFF2-40B4-BE49-F238E27FC236}">
              <a16:creationId xmlns:a16="http://schemas.microsoft.com/office/drawing/2014/main" xmlns="" id="{EF5C39C7-CD3D-4D7B-8EA4-10AA70EDA7A3}"/>
            </a:ext>
          </a:extLst>
        </xdr:cNvPr>
        <xdr:cNvSpPr txBox="1"/>
      </xdr:nvSpPr>
      <xdr:spPr>
        <a:xfrm>
          <a:off x="3170564" y="1387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140988</xdr:rowOff>
    </xdr:from>
    <xdr:ext cx="405111" cy="259045"/>
    <xdr:sp macro="" textlink="">
      <xdr:nvSpPr>
        <xdr:cNvPr id="301" name="n_2aveValue【公営住宅】&#10;有形固定資産減価償却率">
          <a:extLst>
            <a:ext uri="{FF2B5EF4-FFF2-40B4-BE49-F238E27FC236}">
              <a16:creationId xmlns:a16="http://schemas.microsoft.com/office/drawing/2014/main" xmlns="" id="{1F33BB22-5AAC-4533-A7E8-DCF6007B3AFE}"/>
            </a:ext>
          </a:extLst>
        </xdr:cNvPr>
        <xdr:cNvSpPr txBox="1"/>
      </xdr:nvSpPr>
      <xdr:spPr>
        <a:xfrm>
          <a:off x="2385704" y="1388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137177</xdr:rowOff>
    </xdr:from>
    <xdr:ext cx="405111" cy="259045"/>
    <xdr:sp macro="" textlink="">
      <xdr:nvSpPr>
        <xdr:cNvPr id="302" name="n_3aveValue【公営住宅】&#10;有形固定資産減価償却率">
          <a:extLst>
            <a:ext uri="{FF2B5EF4-FFF2-40B4-BE49-F238E27FC236}">
              <a16:creationId xmlns:a16="http://schemas.microsoft.com/office/drawing/2014/main" xmlns="" id="{8297F319-7737-49CD-B026-EB35C54C5BC9}"/>
            </a:ext>
          </a:extLst>
        </xdr:cNvPr>
        <xdr:cNvSpPr txBox="1"/>
      </xdr:nvSpPr>
      <xdr:spPr>
        <a:xfrm>
          <a:off x="1611004" y="1388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4463</xdr:rowOff>
    </xdr:from>
    <xdr:ext cx="405111" cy="259045"/>
    <xdr:sp macro="" textlink="">
      <xdr:nvSpPr>
        <xdr:cNvPr id="303" name="n_4aveValue【公営住宅】&#10;有形固定資産減価償却率">
          <a:extLst>
            <a:ext uri="{FF2B5EF4-FFF2-40B4-BE49-F238E27FC236}">
              <a16:creationId xmlns:a16="http://schemas.microsoft.com/office/drawing/2014/main" xmlns="" id="{505FC664-5AA7-457A-B57D-F6BEAA1C4F03}"/>
            </a:ext>
          </a:extLst>
        </xdr:cNvPr>
        <xdr:cNvSpPr txBox="1"/>
      </xdr:nvSpPr>
      <xdr:spPr>
        <a:xfrm>
          <a:off x="836304" y="1358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75</xdr:row>
      <xdr:rowOff>124477</xdr:rowOff>
    </xdr:from>
    <xdr:ext cx="405111" cy="259045"/>
    <xdr:sp macro="" textlink="">
      <xdr:nvSpPr>
        <xdr:cNvPr id="304" name="n_1mainValue【公営住宅】&#10;有形固定資産減価償却率">
          <a:extLst>
            <a:ext uri="{FF2B5EF4-FFF2-40B4-BE49-F238E27FC236}">
              <a16:creationId xmlns:a16="http://schemas.microsoft.com/office/drawing/2014/main" xmlns="" id="{F4A76804-509E-40F8-A6C5-3BE6A3674C64}"/>
            </a:ext>
          </a:extLst>
        </xdr:cNvPr>
        <xdr:cNvSpPr txBox="1"/>
      </xdr:nvSpPr>
      <xdr:spPr>
        <a:xfrm>
          <a:off x="3170564" y="1269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164482</xdr:rowOff>
    </xdr:from>
    <xdr:ext cx="405111" cy="259045"/>
    <xdr:sp macro="" textlink="">
      <xdr:nvSpPr>
        <xdr:cNvPr id="305" name="n_2mainValue【公営住宅】&#10;有形固定資産減価償却率">
          <a:extLst>
            <a:ext uri="{FF2B5EF4-FFF2-40B4-BE49-F238E27FC236}">
              <a16:creationId xmlns:a16="http://schemas.microsoft.com/office/drawing/2014/main" xmlns="" id="{FF83FEA4-619B-442E-8483-46BB1D194373}"/>
            </a:ext>
          </a:extLst>
        </xdr:cNvPr>
        <xdr:cNvSpPr txBox="1"/>
      </xdr:nvSpPr>
      <xdr:spPr>
        <a:xfrm>
          <a:off x="238570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06" name="n_3mainValue【公営住宅】&#10;有形固定資産減価償却率">
          <a:extLst>
            <a:ext uri="{FF2B5EF4-FFF2-40B4-BE49-F238E27FC236}">
              <a16:creationId xmlns:a16="http://schemas.microsoft.com/office/drawing/2014/main" xmlns="" id="{2D1B8DFB-5E2F-4275-B493-7641A67F2713}"/>
            </a:ext>
          </a:extLst>
        </xdr:cNvPr>
        <xdr:cNvSpPr txBox="1"/>
      </xdr:nvSpPr>
      <xdr:spPr>
        <a:xfrm>
          <a:off x="161100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xmlns="" id="{8AA0B256-DCE0-4D86-A88C-DFF43BF55D4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xmlns="" id="{2C62F196-1337-495D-B9EB-278257DA8C1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xmlns="" id="{95FA3612-F7DD-45F1-9609-791D5A2D4B9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xmlns="" id="{EB2242D9-7AB8-4BC2-96D9-E167D510515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xmlns="" id="{1F34A51E-BB92-4A27-A141-552147B203E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xmlns="" id="{F45D687A-A11D-4C91-942E-58783E725AD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xmlns="" id="{6803234B-0FC7-4B75-B4DF-43A3FC6DCD8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xmlns="" id="{4C9A1478-4FED-4EF5-947A-CC88EABEF60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xmlns="" id="{40CB29D1-9C78-40D2-9B3D-F86AF2ABE3C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xmlns="" id="{DE2BB157-8C32-4416-A3A4-A1E94F3FA80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xmlns="" id="{7A3E49EC-3AF6-42F8-A739-A0B184A7A4CF}"/>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xmlns="" id="{41B2BE7C-9335-4856-8E8C-C803B117FBF4}"/>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xmlns="" id="{0692E0B4-E7F7-40C2-A590-B334B4721BB9}"/>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xmlns="" id="{F1591784-BCCB-4612-8EC2-85D0905D2C7C}"/>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xmlns="" id="{776C6C07-B799-4C2A-B844-61E3704CCA4F}"/>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xmlns="" id="{94AE14A1-DBB2-45D1-8DA5-C5FE236C70C1}"/>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xmlns="" id="{27D14930-3DB7-46B7-BB50-5F351160F1E7}"/>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xmlns="" id="{3D880245-0C36-460C-950E-DAD496CCAC56}"/>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xmlns="" id="{A3C0F277-FEE1-45D4-8856-CF9127E4679F}"/>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xmlns="" id="{C8966167-8BDF-45B4-9FE7-FA13423E45ED}"/>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xmlns="" id="{28A41A23-2907-4016-AB13-117F6C8889D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a:extLst>
            <a:ext uri="{FF2B5EF4-FFF2-40B4-BE49-F238E27FC236}">
              <a16:creationId xmlns:a16="http://schemas.microsoft.com/office/drawing/2014/main" xmlns="" id="{42960D06-A615-4F95-8F35-A1223D8F2FFC}"/>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xmlns="" id="{41437A5D-5EF3-42D4-A13A-8340665B771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30" name="直線コネクタ 329">
          <a:extLst>
            <a:ext uri="{FF2B5EF4-FFF2-40B4-BE49-F238E27FC236}">
              <a16:creationId xmlns:a16="http://schemas.microsoft.com/office/drawing/2014/main" xmlns="" id="{E34251DD-C2F9-4A3D-A1DD-F734F713F3D1}"/>
            </a:ext>
          </a:extLst>
        </xdr:cNvPr>
        <xdr:cNvCxnSpPr/>
      </xdr:nvCxnSpPr>
      <xdr:spPr>
        <a:xfrm flipV="1">
          <a:off x="9219565" y="13183362"/>
          <a:ext cx="0" cy="1337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31" name="【公営住宅】&#10;一人当たり面積最小値テキスト">
          <a:extLst>
            <a:ext uri="{FF2B5EF4-FFF2-40B4-BE49-F238E27FC236}">
              <a16:creationId xmlns:a16="http://schemas.microsoft.com/office/drawing/2014/main" xmlns="" id="{140A1E75-5DD6-46EA-8673-B33E025CE9DF}"/>
            </a:ext>
          </a:extLst>
        </xdr:cNvPr>
        <xdr:cNvSpPr txBox="1"/>
      </xdr:nvSpPr>
      <xdr:spPr>
        <a:xfrm>
          <a:off x="9258300" y="1452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32" name="直線コネクタ 331">
          <a:extLst>
            <a:ext uri="{FF2B5EF4-FFF2-40B4-BE49-F238E27FC236}">
              <a16:creationId xmlns:a16="http://schemas.microsoft.com/office/drawing/2014/main" xmlns="" id="{07FEA5CC-0DCB-498F-8386-F6FCB4F06C57}"/>
            </a:ext>
          </a:extLst>
        </xdr:cNvPr>
        <xdr:cNvCxnSpPr/>
      </xdr:nvCxnSpPr>
      <xdr:spPr>
        <a:xfrm>
          <a:off x="9154160" y="145208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33" name="【公営住宅】&#10;一人当たり面積最大値テキスト">
          <a:extLst>
            <a:ext uri="{FF2B5EF4-FFF2-40B4-BE49-F238E27FC236}">
              <a16:creationId xmlns:a16="http://schemas.microsoft.com/office/drawing/2014/main" xmlns="" id="{27B23C66-2C0D-482D-9D63-91FDC09CDB37}"/>
            </a:ext>
          </a:extLst>
        </xdr:cNvPr>
        <xdr:cNvSpPr txBox="1"/>
      </xdr:nvSpPr>
      <xdr:spPr>
        <a:xfrm>
          <a:off x="9258300" y="1296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34" name="直線コネクタ 333">
          <a:extLst>
            <a:ext uri="{FF2B5EF4-FFF2-40B4-BE49-F238E27FC236}">
              <a16:creationId xmlns:a16="http://schemas.microsoft.com/office/drawing/2014/main" xmlns="" id="{4A85100A-51F0-4C18-BCC9-30B673DA457D}"/>
            </a:ext>
          </a:extLst>
        </xdr:cNvPr>
        <xdr:cNvCxnSpPr/>
      </xdr:nvCxnSpPr>
      <xdr:spPr>
        <a:xfrm>
          <a:off x="9154160" y="13183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163529</xdr:rowOff>
    </xdr:from>
    <xdr:ext cx="469744" cy="259045"/>
    <xdr:sp macro="" textlink="">
      <xdr:nvSpPr>
        <xdr:cNvPr id="335" name="【公営住宅】&#10;一人当たり面積平均値テキスト">
          <a:extLst>
            <a:ext uri="{FF2B5EF4-FFF2-40B4-BE49-F238E27FC236}">
              <a16:creationId xmlns:a16="http://schemas.microsoft.com/office/drawing/2014/main" xmlns="" id="{34B3A1C9-3E0C-41A4-899A-B17B3B72C167}"/>
            </a:ext>
          </a:extLst>
        </xdr:cNvPr>
        <xdr:cNvSpPr txBox="1"/>
      </xdr:nvSpPr>
      <xdr:spPr>
        <a:xfrm>
          <a:off x="9258300" y="14077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36" name="フローチャート: 判断 335">
          <a:extLst>
            <a:ext uri="{FF2B5EF4-FFF2-40B4-BE49-F238E27FC236}">
              <a16:creationId xmlns:a16="http://schemas.microsoft.com/office/drawing/2014/main" xmlns="" id="{8FD5ED83-90BC-45FE-9E78-DE43E8D3327E}"/>
            </a:ext>
          </a:extLst>
        </xdr:cNvPr>
        <xdr:cNvSpPr/>
      </xdr:nvSpPr>
      <xdr:spPr>
        <a:xfrm>
          <a:off x="9192260" y="142224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37" name="フローチャート: 判断 336">
          <a:extLst>
            <a:ext uri="{FF2B5EF4-FFF2-40B4-BE49-F238E27FC236}">
              <a16:creationId xmlns:a16="http://schemas.microsoft.com/office/drawing/2014/main" xmlns="" id="{1A707350-817C-43AD-984D-63BD5BDF5195}"/>
            </a:ext>
          </a:extLst>
        </xdr:cNvPr>
        <xdr:cNvSpPr/>
      </xdr:nvSpPr>
      <xdr:spPr>
        <a:xfrm>
          <a:off x="8445500" y="14218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38" name="フローチャート: 判断 337">
          <a:extLst>
            <a:ext uri="{FF2B5EF4-FFF2-40B4-BE49-F238E27FC236}">
              <a16:creationId xmlns:a16="http://schemas.microsoft.com/office/drawing/2014/main" xmlns="" id="{122FB1F4-395A-487C-974F-BE1A6556151C}"/>
            </a:ext>
          </a:extLst>
        </xdr:cNvPr>
        <xdr:cNvSpPr/>
      </xdr:nvSpPr>
      <xdr:spPr>
        <a:xfrm>
          <a:off x="7670800" y="142511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39" name="フローチャート: 判断 338">
          <a:extLst>
            <a:ext uri="{FF2B5EF4-FFF2-40B4-BE49-F238E27FC236}">
              <a16:creationId xmlns:a16="http://schemas.microsoft.com/office/drawing/2014/main" xmlns="" id="{991A44B3-56C6-4A6C-9028-AE262627DD89}"/>
            </a:ext>
          </a:extLst>
        </xdr:cNvPr>
        <xdr:cNvSpPr/>
      </xdr:nvSpPr>
      <xdr:spPr>
        <a:xfrm>
          <a:off x="6873240" y="1423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91123</xdr:rowOff>
    </xdr:from>
    <xdr:to>
      <xdr:col>36</xdr:col>
      <xdr:colOff>165100</xdr:colOff>
      <xdr:row>85</xdr:row>
      <xdr:rowOff>21273</xdr:rowOff>
    </xdr:to>
    <xdr:sp macro="" textlink="">
      <xdr:nvSpPr>
        <xdr:cNvPr id="340" name="フローチャート: 判断 339">
          <a:extLst>
            <a:ext uri="{FF2B5EF4-FFF2-40B4-BE49-F238E27FC236}">
              <a16:creationId xmlns:a16="http://schemas.microsoft.com/office/drawing/2014/main" xmlns="" id="{80DE4701-70C4-4383-9F98-E6FFA56AFB2D}"/>
            </a:ext>
          </a:extLst>
        </xdr:cNvPr>
        <xdr:cNvSpPr/>
      </xdr:nvSpPr>
      <xdr:spPr>
        <a:xfrm>
          <a:off x="6098540" y="141728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xmlns="" id="{C39559DF-59B2-4289-AF73-D8552FF68D6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xmlns="" id="{333BADB0-05AA-47E5-900D-E7B81678CF34}"/>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xmlns="" id="{517A8C08-C35C-4C2D-9738-94A7B9BDA68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xmlns="" id="{5302BB37-A06A-4D17-9354-98A43D048F7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xmlns="" id="{C876F3BA-0FF9-4AD7-A0DF-F6A248B0205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155893</xdr:rowOff>
    </xdr:from>
    <xdr:to>
      <xdr:col>55</xdr:col>
      <xdr:colOff>50800</xdr:colOff>
      <xdr:row>86</xdr:row>
      <xdr:rowOff>86043</xdr:rowOff>
    </xdr:to>
    <xdr:sp macro="" textlink="">
      <xdr:nvSpPr>
        <xdr:cNvPr id="346" name="楕円 345">
          <a:extLst>
            <a:ext uri="{FF2B5EF4-FFF2-40B4-BE49-F238E27FC236}">
              <a16:creationId xmlns:a16="http://schemas.microsoft.com/office/drawing/2014/main" xmlns="" id="{ED90AE66-431B-466D-92B3-AC8F494A81EE}"/>
            </a:ext>
          </a:extLst>
        </xdr:cNvPr>
        <xdr:cNvSpPr/>
      </xdr:nvSpPr>
      <xdr:spPr>
        <a:xfrm>
          <a:off x="9192260" y="144052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70820</xdr:rowOff>
    </xdr:from>
    <xdr:ext cx="469744" cy="259045"/>
    <xdr:sp macro="" textlink="">
      <xdr:nvSpPr>
        <xdr:cNvPr id="347" name="【公営住宅】&#10;一人当たり面積該当値テキスト">
          <a:extLst>
            <a:ext uri="{FF2B5EF4-FFF2-40B4-BE49-F238E27FC236}">
              <a16:creationId xmlns:a16="http://schemas.microsoft.com/office/drawing/2014/main" xmlns="" id="{ADA7914E-B130-4948-BA22-CEC7F851CB4E}"/>
            </a:ext>
          </a:extLst>
        </xdr:cNvPr>
        <xdr:cNvSpPr txBox="1"/>
      </xdr:nvSpPr>
      <xdr:spPr>
        <a:xfrm>
          <a:off x="9258300" y="1432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155702</xdr:rowOff>
    </xdr:from>
    <xdr:to>
      <xdr:col>50</xdr:col>
      <xdr:colOff>165100</xdr:colOff>
      <xdr:row>86</xdr:row>
      <xdr:rowOff>85852</xdr:rowOff>
    </xdr:to>
    <xdr:sp macro="" textlink="">
      <xdr:nvSpPr>
        <xdr:cNvPr id="348" name="楕円 347">
          <a:extLst>
            <a:ext uri="{FF2B5EF4-FFF2-40B4-BE49-F238E27FC236}">
              <a16:creationId xmlns:a16="http://schemas.microsoft.com/office/drawing/2014/main" xmlns="" id="{803454EB-FB1B-4570-B067-DDD851D04715}"/>
            </a:ext>
          </a:extLst>
        </xdr:cNvPr>
        <xdr:cNvSpPr/>
      </xdr:nvSpPr>
      <xdr:spPr>
        <a:xfrm>
          <a:off x="8445500" y="14405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35052</xdr:rowOff>
    </xdr:from>
    <xdr:to>
      <xdr:col>55</xdr:col>
      <xdr:colOff>0</xdr:colOff>
      <xdr:row>86</xdr:row>
      <xdr:rowOff>35243</xdr:rowOff>
    </xdr:to>
    <xdr:cxnSp macro="">
      <xdr:nvCxnSpPr>
        <xdr:cNvPr id="349" name="直線コネクタ 348">
          <a:extLst>
            <a:ext uri="{FF2B5EF4-FFF2-40B4-BE49-F238E27FC236}">
              <a16:creationId xmlns:a16="http://schemas.microsoft.com/office/drawing/2014/main" xmlns="" id="{67376A01-81BC-4CB7-BF06-AC908120881D}"/>
            </a:ext>
          </a:extLst>
        </xdr:cNvPr>
        <xdr:cNvCxnSpPr/>
      </xdr:nvCxnSpPr>
      <xdr:spPr>
        <a:xfrm>
          <a:off x="8496300" y="14452092"/>
          <a:ext cx="7239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15875</xdr:rowOff>
    </xdr:from>
    <xdr:to>
      <xdr:col>46</xdr:col>
      <xdr:colOff>38100</xdr:colOff>
      <xdr:row>86</xdr:row>
      <xdr:rowOff>117475</xdr:rowOff>
    </xdr:to>
    <xdr:sp macro="" textlink="">
      <xdr:nvSpPr>
        <xdr:cNvPr id="350" name="楕円 349">
          <a:extLst>
            <a:ext uri="{FF2B5EF4-FFF2-40B4-BE49-F238E27FC236}">
              <a16:creationId xmlns:a16="http://schemas.microsoft.com/office/drawing/2014/main" xmlns="" id="{A9F30A53-2BA4-4883-B7B8-09EDF2A5947A}"/>
            </a:ext>
          </a:extLst>
        </xdr:cNvPr>
        <xdr:cNvSpPr/>
      </xdr:nvSpPr>
      <xdr:spPr>
        <a:xfrm>
          <a:off x="7670800" y="14432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35052</xdr:rowOff>
    </xdr:from>
    <xdr:to>
      <xdr:col>50</xdr:col>
      <xdr:colOff>114300</xdr:colOff>
      <xdr:row>86</xdr:row>
      <xdr:rowOff>66675</xdr:rowOff>
    </xdr:to>
    <xdr:cxnSp macro="">
      <xdr:nvCxnSpPr>
        <xdr:cNvPr id="351" name="直線コネクタ 350">
          <a:extLst>
            <a:ext uri="{FF2B5EF4-FFF2-40B4-BE49-F238E27FC236}">
              <a16:creationId xmlns:a16="http://schemas.microsoft.com/office/drawing/2014/main" xmlns="" id="{A856683F-82D3-4D00-A23C-670BFBA5E752}"/>
            </a:ext>
          </a:extLst>
        </xdr:cNvPr>
        <xdr:cNvCxnSpPr/>
      </xdr:nvCxnSpPr>
      <xdr:spPr>
        <a:xfrm flipV="1">
          <a:off x="7713980" y="14452092"/>
          <a:ext cx="78232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15112</xdr:rowOff>
    </xdr:from>
    <xdr:to>
      <xdr:col>41</xdr:col>
      <xdr:colOff>101600</xdr:colOff>
      <xdr:row>86</xdr:row>
      <xdr:rowOff>116712</xdr:rowOff>
    </xdr:to>
    <xdr:sp macro="" textlink="">
      <xdr:nvSpPr>
        <xdr:cNvPr id="352" name="楕円 351">
          <a:extLst>
            <a:ext uri="{FF2B5EF4-FFF2-40B4-BE49-F238E27FC236}">
              <a16:creationId xmlns:a16="http://schemas.microsoft.com/office/drawing/2014/main" xmlns="" id="{96759AB5-86BC-4C92-89D2-25D1B7E278F2}"/>
            </a:ext>
          </a:extLst>
        </xdr:cNvPr>
        <xdr:cNvSpPr/>
      </xdr:nvSpPr>
      <xdr:spPr>
        <a:xfrm>
          <a:off x="6873240" y="144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65912</xdr:rowOff>
    </xdr:from>
    <xdr:to>
      <xdr:col>45</xdr:col>
      <xdr:colOff>177800</xdr:colOff>
      <xdr:row>86</xdr:row>
      <xdr:rowOff>66675</xdr:rowOff>
    </xdr:to>
    <xdr:cxnSp macro="">
      <xdr:nvCxnSpPr>
        <xdr:cNvPr id="353" name="直線コネクタ 352">
          <a:extLst>
            <a:ext uri="{FF2B5EF4-FFF2-40B4-BE49-F238E27FC236}">
              <a16:creationId xmlns:a16="http://schemas.microsoft.com/office/drawing/2014/main" xmlns="" id="{4D324480-5058-48DF-8FE2-1395A324ACAE}"/>
            </a:ext>
          </a:extLst>
        </xdr:cNvPr>
        <xdr:cNvCxnSpPr/>
      </xdr:nvCxnSpPr>
      <xdr:spPr>
        <a:xfrm>
          <a:off x="6924040" y="14482952"/>
          <a:ext cx="78994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83901</xdr:rowOff>
    </xdr:from>
    <xdr:ext cx="469744" cy="259045"/>
    <xdr:sp macro="" textlink="">
      <xdr:nvSpPr>
        <xdr:cNvPr id="354" name="n_1aveValue【公営住宅】&#10;一人当たり面積">
          <a:extLst>
            <a:ext uri="{FF2B5EF4-FFF2-40B4-BE49-F238E27FC236}">
              <a16:creationId xmlns:a16="http://schemas.microsoft.com/office/drawing/2014/main" xmlns="" id="{58AB2495-BE70-4B27-B1FA-6831F90FD1B4}"/>
            </a:ext>
          </a:extLst>
        </xdr:cNvPr>
        <xdr:cNvSpPr txBox="1"/>
      </xdr:nvSpPr>
      <xdr:spPr>
        <a:xfrm>
          <a:off x="8271587" y="1399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116095</xdr:rowOff>
    </xdr:from>
    <xdr:ext cx="469744" cy="259045"/>
    <xdr:sp macro="" textlink="">
      <xdr:nvSpPr>
        <xdr:cNvPr id="355" name="n_2aveValue【公営住宅】&#10;一人当たり面積">
          <a:extLst>
            <a:ext uri="{FF2B5EF4-FFF2-40B4-BE49-F238E27FC236}">
              <a16:creationId xmlns:a16="http://schemas.microsoft.com/office/drawing/2014/main" xmlns="" id="{8E279FFA-00C5-488A-8EFA-2E21AEC309DF}"/>
            </a:ext>
          </a:extLst>
        </xdr:cNvPr>
        <xdr:cNvSpPr txBox="1"/>
      </xdr:nvSpPr>
      <xdr:spPr>
        <a:xfrm>
          <a:off x="7509587" y="140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56" name="n_3aveValue【公営住宅】&#10;一人当たり面積">
          <a:extLst>
            <a:ext uri="{FF2B5EF4-FFF2-40B4-BE49-F238E27FC236}">
              <a16:creationId xmlns:a16="http://schemas.microsoft.com/office/drawing/2014/main" xmlns="" id="{32B15C46-9554-41D1-B19D-4BDEDBC812B8}"/>
            </a:ext>
          </a:extLst>
        </xdr:cNvPr>
        <xdr:cNvSpPr txBox="1"/>
      </xdr:nvSpPr>
      <xdr:spPr>
        <a:xfrm>
          <a:off x="6712027" y="1401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37800</xdr:rowOff>
    </xdr:from>
    <xdr:ext cx="469744" cy="259045"/>
    <xdr:sp macro="" textlink="">
      <xdr:nvSpPr>
        <xdr:cNvPr id="357" name="n_4aveValue【公営住宅】&#10;一人当たり面積">
          <a:extLst>
            <a:ext uri="{FF2B5EF4-FFF2-40B4-BE49-F238E27FC236}">
              <a16:creationId xmlns:a16="http://schemas.microsoft.com/office/drawing/2014/main" xmlns="" id="{4A3D08D1-8D1B-47F8-8082-68B755898BC5}"/>
            </a:ext>
          </a:extLst>
        </xdr:cNvPr>
        <xdr:cNvSpPr txBox="1"/>
      </xdr:nvSpPr>
      <xdr:spPr>
        <a:xfrm>
          <a:off x="5937327" y="1395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76979</xdr:rowOff>
    </xdr:from>
    <xdr:ext cx="469744" cy="259045"/>
    <xdr:sp macro="" textlink="">
      <xdr:nvSpPr>
        <xdr:cNvPr id="358" name="n_1mainValue【公営住宅】&#10;一人当たり面積">
          <a:extLst>
            <a:ext uri="{FF2B5EF4-FFF2-40B4-BE49-F238E27FC236}">
              <a16:creationId xmlns:a16="http://schemas.microsoft.com/office/drawing/2014/main" xmlns="" id="{1B38E29F-EA58-4CEF-85ED-3CD92B3ED294}"/>
            </a:ext>
          </a:extLst>
        </xdr:cNvPr>
        <xdr:cNvSpPr txBox="1"/>
      </xdr:nvSpPr>
      <xdr:spPr>
        <a:xfrm>
          <a:off x="827158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108602</xdr:rowOff>
    </xdr:from>
    <xdr:ext cx="469744" cy="259045"/>
    <xdr:sp macro="" textlink="">
      <xdr:nvSpPr>
        <xdr:cNvPr id="359" name="n_2mainValue【公営住宅】&#10;一人当たり面積">
          <a:extLst>
            <a:ext uri="{FF2B5EF4-FFF2-40B4-BE49-F238E27FC236}">
              <a16:creationId xmlns:a16="http://schemas.microsoft.com/office/drawing/2014/main" xmlns="" id="{816F6628-BDC3-4ED3-9D54-4A78B9876420}"/>
            </a:ext>
          </a:extLst>
        </xdr:cNvPr>
        <xdr:cNvSpPr txBox="1"/>
      </xdr:nvSpPr>
      <xdr:spPr>
        <a:xfrm>
          <a:off x="7509587" y="145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107839</xdr:rowOff>
    </xdr:from>
    <xdr:ext cx="469744" cy="259045"/>
    <xdr:sp macro="" textlink="">
      <xdr:nvSpPr>
        <xdr:cNvPr id="360" name="n_3mainValue【公営住宅】&#10;一人当たり面積">
          <a:extLst>
            <a:ext uri="{FF2B5EF4-FFF2-40B4-BE49-F238E27FC236}">
              <a16:creationId xmlns:a16="http://schemas.microsoft.com/office/drawing/2014/main" xmlns="" id="{D394C7CF-D44C-4A9B-BCD2-2D08892B402B}"/>
            </a:ext>
          </a:extLst>
        </xdr:cNvPr>
        <xdr:cNvSpPr txBox="1"/>
      </xdr:nvSpPr>
      <xdr:spPr>
        <a:xfrm>
          <a:off x="6712027" y="1452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xmlns="" id="{7846B390-0551-4B64-9AD8-27038E4FABD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xmlns="" id="{706AE4B5-CC2B-44E3-8597-96B803D3177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xmlns="" id="{965BB1B6-DCFC-4B88-A70E-CDE9D1C9A46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xmlns="" id="{8ECF65CA-1855-4CE5-A748-D34FB20FEDB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xmlns="" id="{076A7895-24E7-43D9-A5B0-5A869ED5F6A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xmlns="" id="{00234DAF-5A12-4CD9-B2AD-659FD2115AD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xmlns="" id="{0B04DAAA-C6CF-471A-B40A-1C936E0B4D5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xmlns="" id="{E5722BCF-D80D-4085-8136-54F848929E5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xmlns="" id="{D2B698B2-2E3D-41E6-99A2-6585995F14D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a:extLst>
            <a:ext uri="{FF2B5EF4-FFF2-40B4-BE49-F238E27FC236}">
              <a16:creationId xmlns:a16="http://schemas.microsoft.com/office/drawing/2014/main" xmlns="" id="{CDA753C8-1728-45E9-8DB7-54EBDB92D4C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a:extLst>
            <a:ext uri="{FF2B5EF4-FFF2-40B4-BE49-F238E27FC236}">
              <a16:creationId xmlns:a16="http://schemas.microsoft.com/office/drawing/2014/main" xmlns="" id="{3A1750F7-B588-483C-ABEC-645627F436B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a:extLst>
            <a:ext uri="{FF2B5EF4-FFF2-40B4-BE49-F238E27FC236}">
              <a16:creationId xmlns:a16="http://schemas.microsoft.com/office/drawing/2014/main" xmlns="" id="{EA0C279E-8571-498A-8595-4BC2E4DE0DB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a:extLst>
            <a:ext uri="{FF2B5EF4-FFF2-40B4-BE49-F238E27FC236}">
              <a16:creationId xmlns:a16="http://schemas.microsoft.com/office/drawing/2014/main" xmlns="" id="{B6A31933-4BCE-4630-91C5-49AB06CE6B9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a:extLst>
            <a:ext uri="{FF2B5EF4-FFF2-40B4-BE49-F238E27FC236}">
              <a16:creationId xmlns:a16="http://schemas.microsoft.com/office/drawing/2014/main" xmlns="" id="{8242771E-3D35-49C9-B67F-692ED1390FB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a:extLst>
            <a:ext uri="{FF2B5EF4-FFF2-40B4-BE49-F238E27FC236}">
              <a16:creationId xmlns:a16="http://schemas.microsoft.com/office/drawing/2014/main" xmlns="" id="{7BC8560B-9CC4-441D-93FB-237DFEF1584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a:extLst>
            <a:ext uri="{FF2B5EF4-FFF2-40B4-BE49-F238E27FC236}">
              <a16:creationId xmlns:a16="http://schemas.microsoft.com/office/drawing/2014/main" xmlns="" id="{28EFD8FE-176B-4300-899F-74541CD8F42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xmlns="" id="{FC26E645-FAD1-43B8-83F8-7E4B622F92C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xmlns="" id="{D42D756E-DBD1-44A5-8CEF-D06B0C1FF3F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xmlns="" id="{D22FC162-95AE-4ACA-AAD6-D30ECE7B01A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xmlns="" id="{C27F92CE-F3C9-436E-8BA7-32F3ADA4571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xmlns="" id="{A9FFB4F4-1952-4B51-8CA0-1A65827F462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xmlns="" id="{D4984358-1DB1-4174-8238-E4C40A3639A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xmlns="" id="{D589F5E8-CB14-41EA-BE5C-FD53C49ABD1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xmlns="" id="{D986E8E4-139F-4D93-A702-36061643321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xmlns="" id="{FD594951-2BEF-4F09-AE29-DCBF9FB451B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xmlns="" id="{1F552DD1-4EB5-4C81-9E33-53BEC0F738D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xmlns="" id="{DA01D2C4-F874-438D-88EA-D67094DE704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a:extLst>
            <a:ext uri="{FF2B5EF4-FFF2-40B4-BE49-F238E27FC236}">
              <a16:creationId xmlns:a16="http://schemas.microsoft.com/office/drawing/2014/main" xmlns="" id="{48BA4889-CAE3-48CE-B43C-7FE699D8EE0D}"/>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a:extLst>
            <a:ext uri="{FF2B5EF4-FFF2-40B4-BE49-F238E27FC236}">
              <a16:creationId xmlns:a16="http://schemas.microsoft.com/office/drawing/2014/main" xmlns="" id="{6D3358AB-D504-47EB-9388-B1BD7FD6D16C}"/>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a:extLst>
            <a:ext uri="{FF2B5EF4-FFF2-40B4-BE49-F238E27FC236}">
              <a16:creationId xmlns:a16="http://schemas.microsoft.com/office/drawing/2014/main" xmlns="" id="{DE7F13B0-53D9-4077-9470-48D21973E8B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a:extLst>
            <a:ext uri="{FF2B5EF4-FFF2-40B4-BE49-F238E27FC236}">
              <a16:creationId xmlns:a16="http://schemas.microsoft.com/office/drawing/2014/main" xmlns="" id="{321BD583-6C16-427F-AA8E-DA9888CC7477}"/>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a:extLst>
            <a:ext uri="{FF2B5EF4-FFF2-40B4-BE49-F238E27FC236}">
              <a16:creationId xmlns:a16="http://schemas.microsoft.com/office/drawing/2014/main" xmlns="" id="{3523D6B4-87E0-4C60-B72F-FD3EF4BCEC3C}"/>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a:extLst>
            <a:ext uri="{FF2B5EF4-FFF2-40B4-BE49-F238E27FC236}">
              <a16:creationId xmlns:a16="http://schemas.microsoft.com/office/drawing/2014/main" xmlns="" id="{2C23058C-4413-4F27-A306-FA8AA210C3AE}"/>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a:extLst>
            <a:ext uri="{FF2B5EF4-FFF2-40B4-BE49-F238E27FC236}">
              <a16:creationId xmlns:a16="http://schemas.microsoft.com/office/drawing/2014/main" xmlns="" id="{E3C7F64C-25B3-40D4-BD2D-7057E8301D03}"/>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a:extLst>
            <a:ext uri="{FF2B5EF4-FFF2-40B4-BE49-F238E27FC236}">
              <a16:creationId xmlns:a16="http://schemas.microsoft.com/office/drawing/2014/main" xmlns="" id="{D26891C7-96AF-489C-A0FC-83D0099E5F61}"/>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a:extLst>
            <a:ext uri="{FF2B5EF4-FFF2-40B4-BE49-F238E27FC236}">
              <a16:creationId xmlns:a16="http://schemas.microsoft.com/office/drawing/2014/main" xmlns="" id="{8BF91C9F-E462-4213-B0BF-9FF4F9DD65E3}"/>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a:extLst>
            <a:ext uri="{FF2B5EF4-FFF2-40B4-BE49-F238E27FC236}">
              <a16:creationId xmlns:a16="http://schemas.microsoft.com/office/drawing/2014/main" xmlns="" id="{A039B590-9EF7-42EF-AC67-407E81508535}"/>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xmlns="" id="{A199E002-1DEE-422E-80A8-FABB5864F65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a:extLst>
            <a:ext uri="{FF2B5EF4-FFF2-40B4-BE49-F238E27FC236}">
              <a16:creationId xmlns:a16="http://schemas.microsoft.com/office/drawing/2014/main" xmlns="" id="{8080013A-BE96-42F2-8E3F-DF79670BC032}"/>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a:extLst>
            <a:ext uri="{FF2B5EF4-FFF2-40B4-BE49-F238E27FC236}">
              <a16:creationId xmlns:a16="http://schemas.microsoft.com/office/drawing/2014/main" xmlns="" id="{FE049EC2-BC3D-47F9-9466-664E96E7B1B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01" name="直線コネクタ 400">
          <a:extLst>
            <a:ext uri="{FF2B5EF4-FFF2-40B4-BE49-F238E27FC236}">
              <a16:creationId xmlns:a16="http://schemas.microsoft.com/office/drawing/2014/main" xmlns="" id="{0EF0BA9F-A47E-4887-9C54-80A9155FB977}"/>
            </a:ext>
          </a:extLst>
        </xdr:cNvPr>
        <xdr:cNvCxnSpPr/>
      </xdr:nvCxnSpPr>
      <xdr:spPr>
        <a:xfrm flipV="1">
          <a:off x="14375764" y="57302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認定こども園・幼稚園・保育所】&#10;有形固定資産減価償却率最小値テキスト">
          <a:extLst>
            <a:ext uri="{FF2B5EF4-FFF2-40B4-BE49-F238E27FC236}">
              <a16:creationId xmlns:a16="http://schemas.microsoft.com/office/drawing/2014/main" xmlns="" id="{E02DE51D-A98F-4517-97F6-B0EA56E5883D}"/>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a:extLst>
            <a:ext uri="{FF2B5EF4-FFF2-40B4-BE49-F238E27FC236}">
              <a16:creationId xmlns:a16="http://schemas.microsoft.com/office/drawing/2014/main" xmlns="" id="{51E60822-E4A8-40CC-8057-87E197BCB831}"/>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04" name="【認定こども園・幼稚園・保育所】&#10;有形固定資産減価償却率最大値テキスト">
          <a:extLst>
            <a:ext uri="{FF2B5EF4-FFF2-40B4-BE49-F238E27FC236}">
              <a16:creationId xmlns:a16="http://schemas.microsoft.com/office/drawing/2014/main" xmlns="" id="{5D980332-0830-4AE2-93E0-6C869684DBBF}"/>
            </a:ext>
          </a:extLst>
        </xdr:cNvPr>
        <xdr:cNvSpPr txBox="1"/>
      </xdr:nvSpPr>
      <xdr:spPr>
        <a:xfrm>
          <a:off x="144145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05" name="直線コネクタ 404">
          <a:extLst>
            <a:ext uri="{FF2B5EF4-FFF2-40B4-BE49-F238E27FC236}">
              <a16:creationId xmlns:a16="http://schemas.microsoft.com/office/drawing/2014/main" xmlns="" id="{18F2E0D9-516F-48F8-8010-8424EF34EECC}"/>
            </a:ext>
          </a:extLst>
        </xdr:cNvPr>
        <xdr:cNvCxnSpPr/>
      </xdr:nvCxnSpPr>
      <xdr:spPr>
        <a:xfrm>
          <a:off x="14287500" y="573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154957</xdr:rowOff>
    </xdr:from>
    <xdr:ext cx="405111" cy="259045"/>
    <xdr:sp macro="" textlink="">
      <xdr:nvSpPr>
        <xdr:cNvPr id="406" name="【認定こども園・幼稚園・保育所】&#10;有形固定資産減価償却率平均値テキスト">
          <a:extLst>
            <a:ext uri="{FF2B5EF4-FFF2-40B4-BE49-F238E27FC236}">
              <a16:creationId xmlns:a16="http://schemas.microsoft.com/office/drawing/2014/main" xmlns="" id="{0D9A3C49-3DF8-4F4B-8B3A-C869F053C340}"/>
            </a:ext>
          </a:extLst>
        </xdr:cNvPr>
        <xdr:cNvSpPr txBox="1"/>
      </xdr:nvSpPr>
      <xdr:spPr>
        <a:xfrm>
          <a:off x="14414500" y="6022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407" name="フローチャート: 判断 406">
          <a:extLst>
            <a:ext uri="{FF2B5EF4-FFF2-40B4-BE49-F238E27FC236}">
              <a16:creationId xmlns:a16="http://schemas.microsoft.com/office/drawing/2014/main" xmlns="" id="{471F7793-883A-40A5-AEDF-2D9F818EEA39}"/>
            </a:ext>
          </a:extLst>
        </xdr:cNvPr>
        <xdr:cNvSpPr/>
      </xdr:nvSpPr>
      <xdr:spPr>
        <a:xfrm>
          <a:off x="14325600" y="61671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08" name="フローチャート: 判断 407">
          <a:extLst>
            <a:ext uri="{FF2B5EF4-FFF2-40B4-BE49-F238E27FC236}">
              <a16:creationId xmlns:a16="http://schemas.microsoft.com/office/drawing/2014/main" xmlns="" id="{05069E5A-84A6-4E88-B1A3-87F9346405FC}"/>
            </a:ext>
          </a:extLst>
        </xdr:cNvPr>
        <xdr:cNvSpPr/>
      </xdr:nvSpPr>
      <xdr:spPr>
        <a:xfrm>
          <a:off x="13578840" y="6165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409" name="フローチャート: 判断 408">
          <a:extLst>
            <a:ext uri="{FF2B5EF4-FFF2-40B4-BE49-F238E27FC236}">
              <a16:creationId xmlns:a16="http://schemas.microsoft.com/office/drawing/2014/main" xmlns="" id="{C89C91FB-5A1A-411E-850B-CE5C4A299631}"/>
            </a:ext>
          </a:extLst>
        </xdr:cNvPr>
        <xdr:cNvSpPr/>
      </xdr:nvSpPr>
      <xdr:spPr>
        <a:xfrm>
          <a:off x="12804140" y="6121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10" name="フローチャート: 判断 409">
          <a:extLst>
            <a:ext uri="{FF2B5EF4-FFF2-40B4-BE49-F238E27FC236}">
              <a16:creationId xmlns:a16="http://schemas.microsoft.com/office/drawing/2014/main" xmlns="" id="{F6094993-38C9-4F81-A146-83681D808CE2}"/>
            </a:ext>
          </a:extLst>
        </xdr:cNvPr>
        <xdr:cNvSpPr/>
      </xdr:nvSpPr>
      <xdr:spPr>
        <a:xfrm>
          <a:off x="12029440" y="6180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124460</xdr:rowOff>
    </xdr:from>
    <xdr:to>
      <xdr:col>67</xdr:col>
      <xdr:colOff>101600</xdr:colOff>
      <xdr:row>37</xdr:row>
      <xdr:rowOff>54610</xdr:rowOff>
    </xdr:to>
    <xdr:sp macro="" textlink="">
      <xdr:nvSpPr>
        <xdr:cNvPr id="411" name="フローチャート: 判断 410">
          <a:extLst>
            <a:ext uri="{FF2B5EF4-FFF2-40B4-BE49-F238E27FC236}">
              <a16:creationId xmlns:a16="http://schemas.microsoft.com/office/drawing/2014/main" xmlns="" id="{F3F43F0C-F166-4EAD-AB5B-41E8C0765F71}"/>
            </a:ext>
          </a:extLst>
        </xdr:cNvPr>
        <xdr:cNvSpPr/>
      </xdr:nvSpPr>
      <xdr:spPr>
        <a:xfrm>
          <a:off x="11231880" y="6159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xmlns="" id="{A996FAB2-E610-48FD-9925-1E0719B28E3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xmlns="" id="{207D7FAA-5541-4DCC-9830-267296D9237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xmlns="" id="{750759BB-B8E5-4D35-A5D9-06AFE844102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xmlns="" id="{3B5996ED-F405-4D7B-B67F-E101B5622CA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xmlns="" id="{6664FEAD-D367-4147-9179-BBC24ED886A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170180</xdr:rowOff>
    </xdr:from>
    <xdr:to>
      <xdr:col>85</xdr:col>
      <xdr:colOff>177800</xdr:colOff>
      <xdr:row>39</xdr:row>
      <xdr:rowOff>100330</xdr:rowOff>
    </xdr:to>
    <xdr:sp macro="" textlink="">
      <xdr:nvSpPr>
        <xdr:cNvPr id="417" name="楕円 416">
          <a:extLst>
            <a:ext uri="{FF2B5EF4-FFF2-40B4-BE49-F238E27FC236}">
              <a16:creationId xmlns:a16="http://schemas.microsoft.com/office/drawing/2014/main" xmlns="" id="{1788A25C-0B75-4872-82B6-C03DD1F3352D}"/>
            </a:ext>
          </a:extLst>
        </xdr:cNvPr>
        <xdr:cNvSpPr/>
      </xdr:nvSpPr>
      <xdr:spPr>
        <a:xfrm>
          <a:off x="14325600" y="65405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148607</xdr:rowOff>
    </xdr:from>
    <xdr:ext cx="405111" cy="259045"/>
    <xdr:sp macro="" textlink="">
      <xdr:nvSpPr>
        <xdr:cNvPr id="418" name="【認定こども園・幼稚園・保育所】&#10;有形固定資産減価償却率該当値テキスト">
          <a:extLst>
            <a:ext uri="{FF2B5EF4-FFF2-40B4-BE49-F238E27FC236}">
              <a16:creationId xmlns:a16="http://schemas.microsoft.com/office/drawing/2014/main" xmlns="" id="{A88B8486-4D49-4F66-85BB-8FEEA6EBAABE}"/>
            </a:ext>
          </a:extLst>
        </xdr:cNvPr>
        <xdr:cNvSpPr txBox="1"/>
      </xdr:nvSpPr>
      <xdr:spPr>
        <a:xfrm>
          <a:off x="144145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113030</xdr:rowOff>
    </xdr:from>
    <xdr:to>
      <xdr:col>81</xdr:col>
      <xdr:colOff>101600</xdr:colOff>
      <xdr:row>39</xdr:row>
      <xdr:rowOff>43180</xdr:rowOff>
    </xdr:to>
    <xdr:sp macro="" textlink="">
      <xdr:nvSpPr>
        <xdr:cNvPr id="419" name="楕円 418">
          <a:extLst>
            <a:ext uri="{FF2B5EF4-FFF2-40B4-BE49-F238E27FC236}">
              <a16:creationId xmlns:a16="http://schemas.microsoft.com/office/drawing/2014/main" xmlns="" id="{B44B02F2-CAB0-4D1F-96A2-3F6D807885F4}"/>
            </a:ext>
          </a:extLst>
        </xdr:cNvPr>
        <xdr:cNvSpPr/>
      </xdr:nvSpPr>
      <xdr:spPr>
        <a:xfrm>
          <a:off x="13578840" y="6483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163830</xdr:rowOff>
    </xdr:from>
    <xdr:to>
      <xdr:col>85</xdr:col>
      <xdr:colOff>127000</xdr:colOff>
      <xdr:row>39</xdr:row>
      <xdr:rowOff>49530</xdr:rowOff>
    </xdr:to>
    <xdr:cxnSp macro="">
      <xdr:nvCxnSpPr>
        <xdr:cNvPr id="420" name="直線コネクタ 419">
          <a:extLst>
            <a:ext uri="{FF2B5EF4-FFF2-40B4-BE49-F238E27FC236}">
              <a16:creationId xmlns:a16="http://schemas.microsoft.com/office/drawing/2014/main" xmlns="" id="{40B39A1E-7EA5-4D72-ACEF-B8093D63FE37}"/>
            </a:ext>
          </a:extLst>
        </xdr:cNvPr>
        <xdr:cNvCxnSpPr/>
      </xdr:nvCxnSpPr>
      <xdr:spPr>
        <a:xfrm>
          <a:off x="13629640" y="6534150"/>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53975</xdr:rowOff>
    </xdr:from>
    <xdr:to>
      <xdr:col>76</xdr:col>
      <xdr:colOff>165100</xdr:colOff>
      <xdr:row>38</xdr:row>
      <xdr:rowOff>155575</xdr:rowOff>
    </xdr:to>
    <xdr:sp macro="" textlink="">
      <xdr:nvSpPr>
        <xdr:cNvPr id="421" name="楕円 420">
          <a:extLst>
            <a:ext uri="{FF2B5EF4-FFF2-40B4-BE49-F238E27FC236}">
              <a16:creationId xmlns:a16="http://schemas.microsoft.com/office/drawing/2014/main" xmlns="" id="{3FA49E6F-8540-4ADA-94DC-DF56F6C150E0}"/>
            </a:ext>
          </a:extLst>
        </xdr:cNvPr>
        <xdr:cNvSpPr/>
      </xdr:nvSpPr>
      <xdr:spPr>
        <a:xfrm>
          <a:off x="1280414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104775</xdr:rowOff>
    </xdr:from>
    <xdr:to>
      <xdr:col>81</xdr:col>
      <xdr:colOff>50800</xdr:colOff>
      <xdr:row>38</xdr:row>
      <xdr:rowOff>163830</xdr:rowOff>
    </xdr:to>
    <xdr:cxnSp macro="">
      <xdr:nvCxnSpPr>
        <xdr:cNvPr id="422" name="直線コネクタ 421">
          <a:extLst>
            <a:ext uri="{FF2B5EF4-FFF2-40B4-BE49-F238E27FC236}">
              <a16:creationId xmlns:a16="http://schemas.microsoft.com/office/drawing/2014/main" xmlns="" id="{CDEE3606-8B16-43ED-81CE-C10331241C70}"/>
            </a:ext>
          </a:extLst>
        </xdr:cNvPr>
        <xdr:cNvCxnSpPr/>
      </xdr:nvCxnSpPr>
      <xdr:spPr>
        <a:xfrm>
          <a:off x="12854940" y="6475095"/>
          <a:ext cx="7747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90170</xdr:rowOff>
    </xdr:from>
    <xdr:to>
      <xdr:col>72</xdr:col>
      <xdr:colOff>38100</xdr:colOff>
      <xdr:row>39</xdr:row>
      <xdr:rowOff>20320</xdr:rowOff>
    </xdr:to>
    <xdr:sp macro="" textlink="">
      <xdr:nvSpPr>
        <xdr:cNvPr id="423" name="楕円 422">
          <a:extLst>
            <a:ext uri="{FF2B5EF4-FFF2-40B4-BE49-F238E27FC236}">
              <a16:creationId xmlns:a16="http://schemas.microsoft.com/office/drawing/2014/main" xmlns="" id="{D74C8DDB-7875-49CC-86A0-A3072446861D}"/>
            </a:ext>
          </a:extLst>
        </xdr:cNvPr>
        <xdr:cNvSpPr/>
      </xdr:nvSpPr>
      <xdr:spPr>
        <a:xfrm>
          <a:off x="12029440" y="6460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104775</xdr:rowOff>
    </xdr:from>
    <xdr:to>
      <xdr:col>76</xdr:col>
      <xdr:colOff>114300</xdr:colOff>
      <xdr:row>38</xdr:row>
      <xdr:rowOff>140970</xdr:rowOff>
    </xdr:to>
    <xdr:cxnSp macro="">
      <xdr:nvCxnSpPr>
        <xdr:cNvPr id="424" name="直線コネクタ 423">
          <a:extLst>
            <a:ext uri="{FF2B5EF4-FFF2-40B4-BE49-F238E27FC236}">
              <a16:creationId xmlns:a16="http://schemas.microsoft.com/office/drawing/2014/main" xmlns="" id="{D8182897-4E25-428B-BFA8-7E4A55CB6A27}"/>
            </a:ext>
          </a:extLst>
        </xdr:cNvPr>
        <xdr:cNvCxnSpPr/>
      </xdr:nvCxnSpPr>
      <xdr:spPr>
        <a:xfrm flipV="1">
          <a:off x="12072620" y="647509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425" name="n_1aveValue【認定こども園・幼稚園・保育所】&#10;有形固定資産減価償却率">
          <a:extLst>
            <a:ext uri="{FF2B5EF4-FFF2-40B4-BE49-F238E27FC236}">
              <a16:creationId xmlns:a16="http://schemas.microsoft.com/office/drawing/2014/main" xmlns="" id="{3B8D765C-5C74-40B8-8661-D0E909A80A9A}"/>
            </a:ext>
          </a:extLst>
        </xdr:cNvPr>
        <xdr:cNvSpPr txBox="1"/>
      </xdr:nvSpPr>
      <xdr:spPr>
        <a:xfrm>
          <a:off x="134372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33037</xdr:rowOff>
    </xdr:from>
    <xdr:ext cx="405111" cy="259045"/>
    <xdr:sp macro="" textlink="">
      <xdr:nvSpPr>
        <xdr:cNvPr id="426" name="n_2aveValue【認定こども園・幼稚園・保育所】&#10;有形固定資産減価償却率">
          <a:extLst>
            <a:ext uri="{FF2B5EF4-FFF2-40B4-BE49-F238E27FC236}">
              <a16:creationId xmlns:a16="http://schemas.microsoft.com/office/drawing/2014/main" xmlns="" id="{622E14B5-98D8-40BD-84E8-11E2ED6BF401}"/>
            </a:ext>
          </a:extLst>
        </xdr:cNvPr>
        <xdr:cNvSpPr txBox="1"/>
      </xdr:nvSpPr>
      <xdr:spPr>
        <a:xfrm>
          <a:off x="126752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27" name="n_3aveValue【認定こども園・幼稚園・保育所】&#10;有形固定資産減価償却率">
          <a:extLst>
            <a:ext uri="{FF2B5EF4-FFF2-40B4-BE49-F238E27FC236}">
              <a16:creationId xmlns:a16="http://schemas.microsoft.com/office/drawing/2014/main" xmlns="" id="{6A1DFCB9-7525-4D26-8567-35472B840CE7}"/>
            </a:ext>
          </a:extLst>
        </xdr:cNvPr>
        <xdr:cNvSpPr txBox="1"/>
      </xdr:nvSpPr>
      <xdr:spPr>
        <a:xfrm>
          <a:off x="119005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71137</xdr:rowOff>
    </xdr:from>
    <xdr:ext cx="405111" cy="259045"/>
    <xdr:sp macro="" textlink="">
      <xdr:nvSpPr>
        <xdr:cNvPr id="428" name="n_4aveValue【認定こども園・幼稚園・保育所】&#10;有形固定資産減価償却率">
          <a:extLst>
            <a:ext uri="{FF2B5EF4-FFF2-40B4-BE49-F238E27FC236}">
              <a16:creationId xmlns:a16="http://schemas.microsoft.com/office/drawing/2014/main" xmlns="" id="{9727DE0B-D577-459F-BB86-7EEE3FCC68BA}"/>
            </a:ext>
          </a:extLst>
        </xdr:cNvPr>
        <xdr:cNvSpPr txBox="1"/>
      </xdr:nvSpPr>
      <xdr:spPr>
        <a:xfrm>
          <a:off x="1110298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34307</xdr:rowOff>
    </xdr:from>
    <xdr:ext cx="405111" cy="259045"/>
    <xdr:sp macro="" textlink="">
      <xdr:nvSpPr>
        <xdr:cNvPr id="429" name="n_1mainValue【認定こども園・幼稚園・保育所】&#10;有形固定資産減価償却率">
          <a:extLst>
            <a:ext uri="{FF2B5EF4-FFF2-40B4-BE49-F238E27FC236}">
              <a16:creationId xmlns:a16="http://schemas.microsoft.com/office/drawing/2014/main" xmlns="" id="{A107A507-2EB3-472E-B932-08094FD2D7C7}"/>
            </a:ext>
          </a:extLst>
        </xdr:cNvPr>
        <xdr:cNvSpPr txBox="1"/>
      </xdr:nvSpPr>
      <xdr:spPr>
        <a:xfrm>
          <a:off x="134372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146702</xdr:rowOff>
    </xdr:from>
    <xdr:ext cx="405111" cy="259045"/>
    <xdr:sp macro="" textlink="">
      <xdr:nvSpPr>
        <xdr:cNvPr id="430" name="n_2mainValue【認定こども園・幼稚園・保育所】&#10;有形固定資産減価償却率">
          <a:extLst>
            <a:ext uri="{FF2B5EF4-FFF2-40B4-BE49-F238E27FC236}">
              <a16:creationId xmlns:a16="http://schemas.microsoft.com/office/drawing/2014/main" xmlns="" id="{14469461-8741-44D0-9FF5-342906655E68}"/>
            </a:ext>
          </a:extLst>
        </xdr:cNvPr>
        <xdr:cNvSpPr txBox="1"/>
      </xdr:nvSpPr>
      <xdr:spPr>
        <a:xfrm>
          <a:off x="126752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11447</xdr:rowOff>
    </xdr:from>
    <xdr:ext cx="405111" cy="259045"/>
    <xdr:sp macro="" textlink="">
      <xdr:nvSpPr>
        <xdr:cNvPr id="431" name="n_3mainValue【認定こども園・幼稚園・保育所】&#10;有形固定資産減価償却率">
          <a:extLst>
            <a:ext uri="{FF2B5EF4-FFF2-40B4-BE49-F238E27FC236}">
              <a16:creationId xmlns:a16="http://schemas.microsoft.com/office/drawing/2014/main" xmlns="" id="{037274A2-0F16-4D0E-BD0C-94AA21A36E94}"/>
            </a:ext>
          </a:extLst>
        </xdr:cNvPr>
        <xdr:cNvSpPr txBox="1"/>
      </xdr:nvSpPr>
      <xdr:spPr>
        <a:xfrm>
          <a:off x="119005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xmlns="" id="{0AD731E9-438D-44EF-A689-6492C8559C3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xmlns="" id="{8EFFFC21-ED72-4828-A1DC-39AA4B062EA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xmlns="" id="{5102DFBE-8E74-424F-A641-57698E9766F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xmlns="" id="{88F8B764-4EDE-4687-A76B-7DF4351B954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xmlns="" id="{D5596048-7CB3-42D6-805D-EFF189609C3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xmlns="" id="{C0A6BADA-FA3C-4E4B-BA86-DB1916F1F1C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xmlns="" id="{D97F0BE9-A604-47FD-A338-A02E4874D51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xmlns="" id="{4617B5CF-7C00-45B4-A699-E2CC248CCB3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xmlns="" id="{6393F184-42E8-4228-AB27-90712DA11F6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xmlns="" id="{9F4BEABF-B75D-4D0F-AE16-C154988C62B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a:extLst>
            <a:ext uri="{FF2B5EF4-FFF2-40B4-BE49-F238E27FC236}">
              <a16:creationId xmlns:a16="http://schemas.microsoft.com/office/drawing/2014/main" xmlns="" id="{16D732DB-227B-426C-92C8-21B53784FE17}"/>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a:extLst>
            <a:ext uri="{FF2B5EF4-FFF2-40B4-BE49-F238E27FC236}">
              <a16:creationId xmlns:a16="http://schemas.microsoft.com/office/drawing/2014/main" xmlns="" id="{C82D7126-C97C-4B88-A263-95140FEA2674}"/>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a:extLst>
            <a:ext uri="{FF2B5EF4-FFF2-40B4-BE49-F238E27FC236}">
              <a16:creationId xmlns:a16="http://schemas.microsoft.com/office/drawing/2014/main" xmlns="" id="{8735BEF0-E44B-4FD7-B0DC-53C81019B6CF}"/>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a:extLst>
            <a:ext uri="{FF2B5EF4-FFF2-40B4-BE49-F238E27FC236}">
              <a16:creationId xmlns:a16="http://schemas.microsoft.com/office/drawing/2014/main" xmlns="" id="{D60C1F46-1FD0-45E7-A8E5-B091021CA009}"/>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a:extLst>
            <a:ext uri="{FF2B5EF4-FFF2-40B4-BE49-F238E27FC236}">
              <a16:creationId xmlns:a16="http://schemas.microsoft.com/office/drawing/2014/main" xmlns="" id="{A9AE0A88-C7C0-43B6-AB3F-40C9C0513E85}"/>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a:extLst>
            <a:ext uri="{FF2B5EF4-FFF2-40B4-BE49-F238E27FC236}">
              <a16:creationId xmlns:a16="http://schemas.microsoft.com/office/drawing/2014/main" xmlns="" id="{A71A8824-B7FF-448A-ADFB-26A8141BB9CB}"/>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a:extLst>
            <a:ext uri="{FF2B5EF4-FFF2-40B4-BE49-F238E27FC236}">
              <a16:creationId xmlns:a16="http://schemas.microsoft.com/office/drawing/2014/main" xmlns="" id="{4B162399-4D30-4DF6-8AE8-45BE7A9C429D}"/>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a:extLst>
            <a:ext uri="{FF2B5EF4-FFF2-40B4-BE49-F238E27FC236}">
              <a16:creationId xmlns:a16="http://schemas.microsoft.com/office/drawing/2014/main" xmlns="" id="{CE4D8B37-150A-4106-8AD1-3AAEA3515D67}"/>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a:extLst>
            <a:ext uri="{FF2B5EF4-FFF2-40B4-BE49-F238E27FC236}">
              <a16:creationId xmlns:a16="http://schemas.microsoft.com/office/drawing/2014/main" xmlns="" id="{80E95FFE-8DCC-4973-8EBC-9B6A8371452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a:extLst>
            <a:ext uri="{FF2B5EF4-FFF2-40B4-BE49-F238E27FC236}">
              <a16:creationId xmlns:a16="http://schemas.microsoft.com/office/drawing/2014/main" xmlns="" id="{7F81CE31-1D8B-4231-96C9-67662C7548F4}"/>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a:extLst>
            <a:ext uri="{FF2B5EF4-FFF2-40B4-BE49-F238E27FC236}">
              <a16:creationId xmlns:a16="http://schemas.microsoft.com/office/drawing/2014/main" xmlns="" id="{96AE5DF7-69A2-4BAA-94F2-2729519DDE9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115062</xdr:rowOff>
    </xdr:from>
    <xdr:to>
      <xdr:col>116</xdr:col>
      <xdr:colOff>62864</xdr:colOff>
      <xdr:row>41</xdr:row>
      <xdr:rowOff>87630</xdr:rowOff>
    </xdr:to>
    <xdr:cxnSp macro="">
      <xdr:nvCxnSpPr>
        <xdr:cNvPr id="453" name="直線コネクタ 452">
          <a:extLst>
            <a:ext uri="{FF2B5EF4-FFF2-40B4-BE49-F238E27FC236}">
              <a16:creationId xmlns:a16="http://schemas.microsoft.com/office/drawing/2014/main" xmlns="" id="{D014E7C6-3A11-4FAC-8A19-283FDECB3C59}"/>
            </a:ext>
          </a:extLst>
        </xdr:cNvPr>
        <xdr:cNvCxnSpPr/>
      </xdr:nvCxnSpPr>
      <xdr:spPr>
        <a:xfrm flipV="1">
          <a:off x="19509104" y="5814822"/>
          <a:ext cx="0" cy="114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54" name="【認定こども園・幼稚園・保育所】&#10;一人当たり面積最小値テキスト">
          <a:extLst>
            <a:ext uri="{FF2B5EF4-FFF2-40B4-BE49-F238E27FC236}">
              <a16:creationId xmlns:a16="http://schemas.microsoft.com/office/drawing/2014/main" xmlns="" id="{8CA34CA8-9993-4487-87B8-56A5BE23F60C}"/>
            </a:ext>
          </a:extLst>
        </xdr:cNvPr>
        <xdr:cNvSpPr txBox="1"/>
      </xdr:nvSpPr>
      <xdr:spPr>
        <a:xfrm>
          <a:off x="1954784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55" name="直線コネクタ 454">
          <a:extLst>
            <a:ext uri="{FF2B5EF4-FFF2-40B4-BE49-F238E27FC236}">
              <a16:creationId xmlns:a16="http://schemas.microsoft.com/office/drawing/2014/main" xmlns="" id="{5F0AA90B-70AE-4EBE-B19B-F4772325B03E}"/>
            </a:ext>
          </a:extLst>
        </xdr:cNvPr>
        <xdr:cNvCxnSpPr/>
      </xdr:nvCxnSpPr>
      <xdr:spPr>
        <a:xfrm>
          <a:off x="1944370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61739</xdr:rowOff>
    </xdr:from>
    <xdr:ext cx="469744" cy="259045"/>
    <xdr:sp macro="" textlink="">
      <xdr:nvSpPr>
        <xdr:cNvPr id="456" name="【認定こども園・幼稚園・保育所】&#10;一人当たり面積最大値テキスト">
          <a:extLst>
            <a:ext uri="{FF2B5EF4-FFF2-40B4-BE49-F238E27FC236}">
              <a16:creationId xmlns:a16="http://schemas.microsoft.com/office/drawing/2014/main" xmlns="" id="{405597A6-0303-4D04-B852-A8869347E4D9}"/>
            </a:ext>
          </a:extLst>
        </xdr:cNvPr>
        <xdr:cNvSpPr txBox="1"/>
      </xdr:nvSpPr>
      <xdr:spPr>
        <a:xfrm>
          <a:off x="19547840" y="559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115062</xdr:rowOff>
    </xdr:from>
    <xdr:to>
      <xdr:col>116</xdr:col>
      <xdr:colOff>152400</xdr:colOff>
      <xdr:row>34</xdr:row>
      <xdr:rowOff>115062</xdr:rowOff>
    </xdr:to>
    <xdr:cxnSp macro="">
      <xdr:nvCxnSpPr>
        <xdr:cNvPr id="457" name="直線コネクタ 456">
          <a:extLst>
            <a:ext uri="{FF2B5EF4-FFF2-40B4-BE49-F238E27FC236}">
              <a16:creationId xmlns:a16="http://schemas.microsoft.com/office/drawing/2014/main" xmlns="" id="{DCAB17DB-4081-43B2-92D6-D47EF87F3614}"/>
            </a:ext>
          </a:extLst>
        </xdr:cNvPr>
        <xdr:cNvCxnSpPr/>
      </xdr:nvCxnSpPr>
      <xdr:spPr>
        <a:xfrm>
          <a:off x="19443700" y="58148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137431</xdr:rowOff>
    </xdr:from>
    <xdr:ext cx="469744" cy="259045"/>
    <xdr:sp macro="" textlink="">
      <xdr:nvSpPr>
        <xdr:cNvPr id="458" name="【認定こども園・幼稚園・保育所】&#10;一人当たり面積平均値テキスト">
          <a:extLst>
            <a:ext uri="{FF2B5EF4-FFF2-40B4-BE49-F238E27FC236}">
              <a16:creationId xmlns:a16="http://schemas.microsoft.com/office/drawing/2014/main" xmlns="" id="{4B10189F-554A-47C3-A2E3-A3544F600E2E}"/>
            </a:ext>
          </a:extLst>
        </xdr:cNvPr>
        <xdr:cNvSpPr txBox="1"/>
      </xdr:nvSpPr>
      <xdr:spPr>
        <a:xfrm>
          <a:off x="19547840" y="6340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59" name="フローチャート: 判断 458">
          <a:extLst>
            <a:ext uri="{FF2B5EF4-FFF2-40B4-BE49-F238E27FC236}">
              <a16:creationId xmlns:a16="http://schemas.microsoft.com/office/drawing/2014/main" xmlns="" id="{5F13F448-5088-476C-927D-93E5BCE0564D}"/>
            </a:ext>
          </a:extLst>
        </xdr:cNvPr>
        <xdr:cNvSpPr/>
      </xdr:nvSpPr>
      <xdr:spPr>
        <a:xfrm>
          <a:off x="19458940" y="64848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89408</xdr:rowOff>
    </xdr:from>
    <xdr:to>
      <xdr:col>112</xdr:col>
      <xdr:colOff>38100</xdr:colOff>
      <xdr:row>39</xdr:row>
      <xdr:rowOff>19558</xdr:rowOff>
    </xdr:to>
    <xdr:sp macro="" textlink="">
      <xdr:nvSpPr>
        <xdr:cNvPr id="460" name="フローチャート: 判断 459">
          <a:extLst>
            <a:ext uri="{FF2B5EF4-FFF2-40B4-BE49-F238E27FC236}">
              <a16:creationId xmlns:a16="http://schemas.microsoft.com/office/drawing/2014/main" xmlns="" id="{1492A63F-FE9F-4FAB-9DD4-91FFA7D4E910}"/>
            </a:ext>
          </a:extLst>
        </xdr:cNvPr>
        <xdr:cNvSpPr/>
      </xdr:nvSpPr>
      <xdr:spPr>
        <a:xfrm>
          <a:off x="18735040" y="64597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61" name="フローチャート: 判断 460">
          <a:extLst>
            <a:ext uri="{FF2B5EF4-FFF2-40B4-BE49-F238E27FC236}">
              <a16:creationId xmlns:a16="http://schemas.microsoft.com/office/drawing/2014/main" xmlns="" id="{D02BDB21-3C56-4165-9EC3-F22457327EBF}"/>
            </a:ext>
          </a:extLst>
        </xdr:cNvPr>
        <xdr:cNvSpPr/>
      </xdr:nvSpPr>
      <xdr:spPr>
        <a:xfrm>
          <a:off x="17937480" y="6471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462" name="フローチャート: 判断 461">
          <a:extLst>
            <a:ext uri="{FF2B5EF4-FFF2-40B4-BE49-F238E27FC236}">
              <a16:creationId xmlns:a16="http://schemas.microsoft.com/office/drawing/2014/main" xmlns="" id="{76D1C8EB-D139-4FE7-B0B1-9A7088DA99F6}"/>
            </a:ext>
          </a:extLst>
        </xdr:cNvPr>
        <xdr:cNvSpPr/>
      </xdr:nvSpPr>
      <xdr:spPr>
        <a:xfrm>
          <a:off x="17162780" y="6466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61976</xdr:rowOff>
    </xdr:from>
    <xdr:to>
      <xdr:col>98</xdr:col>
      <xdr:colOff>38100</xdr:colOff>
      <xdr:row>37</xdr:row>
      <xdr:rowOff>163576</xdr:rowOff>
    </xdr:to>
    <xdr:sp macro="" textlink="">
      <xdr:nvSpPr>
        <xdr:cNvPr id="463" name="フローチャート: 判断 462">
          <a:extLst>
            <a:ext uri="{FF2B5EF4-FFF2-40B4-BE49-F238E27FC236}">
              <a16:creationId xmlns:a16="http://schemas.microsoft.com/office/drawing/2014/main" xmlns="" id="{DFA77D72-50D6-4002-B2D9-3B00A93BEC67}"/>
            </a:ext>
          </a:extLst>
        </xdr:cNvPr>
        <xdr:cNvSpPr/>
      </xdr:nvSpPr>
      <xdr:spPr>
        <a:xfrm>
          <a:off x="16388080" y="62646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xmlns="" id="{41A332D8-5B7C-4DCC-A9E1-F4435C4CFCC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xmlns="" id="{0E3D1C21-5BC0-4D92-B21E-4992F14CFC5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xmlns="" id="{DFFE0532-1603-46D5-91CF-AD5EB86137A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xmlns="" id="{CD421C6C-F239-41F9-B02D-F1A19A2F0CA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xmlns="" id="{CA546A71-79A1-4EFD-B5DE-6B6579A0775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69" name="楕円 468">
          <a:extLst>
            <a:ext uri="{FF2B5EF4-FFF2-40B4-BE49-F238E27FC236}">
              <a16:creationId xmlns:a16="http://schemas.microsoft.com/office/drawing/2014/main" xmlns="" id="{32C359B3-0056-4486-A351-BB639608AA0E}"/>
            </a:ext>
          </a:extLst>
        </xdr:cNvPr>
        <xdr:cNvSpPr/>
      </xdr:nvSpPr>
      <xdr:spPr>
        <a:xfrm>
          <a:off x="19458940" y="66387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79265</xdr:rowOff>
    </xdr:from>
    <xdr:ext cx="469744" cy="259045"/>
    <xdr:sp macro="" textlink="">
      <xdr:nvSpPr>
        <xdr:cNvPr id="470" name="【認定こども園・幼稚園・保育所】&#10;一人当たり面積該当値テキスト">
          <a:extLst>
            <a:ext uri="{FF2B5EF4-FFF2-40B4-BE49-F238E27FC236}">
              <a16:creationId xmlns:a16="http://schemas.microsoft.com/office/drawing/2014/main" xmlns="" id="{A8954AF5-3346-4047-A64F-B220B341439C}"/>
            </a:ext>
          </a:extLst>
        </xdr:cNvPr>
        <xdr:cNvSpPr txBox="1"/>
      </xdr:nvSpPr>
      <xdr:spPr>
        <a:xfrm>
          <a:off x="19547840"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103124</xdr:rowOff>
    </xdr:from>
    <xdr:to>
      <xdr:col>112</xdr:col>
      <xdr:colOff>38100</xdr:colOff>
      <xdr:row>40</xdr:row>
      <xdr:rowOff>33274</xdr:rowOff>
    </xdr:to>
    <xdr:sp macro="" textlink="">
      <xdr:nvSpPr>
        <xdr:cNvPr id="471" name="楕円 470">
          <a:extLst>
            <a:ext uri="{FF2B5EF4-FFF2-40B4-BE49-F238E27FC236}">
              <a16:creationId xmlns:a16="http://schemas.microsoft.com/office/drawing/2014/main" xmlns="" id="{FC8AC594-9343-4E30-B41A-4163283B4C32}"/>
            </a:ext>
          </a:extLst>
        </xdr:cNvPr>
        <xdr:cNvSpPr/>
      </xdr:nvSpPr>
      <xdr:spPr>
        <a:xfrm>
          <a:off x="18735040" y="66410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151638</xdr:rowOff>
    </xdr:from>
    <xdr:to>
      <xdr:col>116</xdr:col>
      <xdr:colOff>63500</xdr:colOff>
      <xdr:row>39</xdr:row>
      <xdr:rowOff>153924</xdr:rowOff>
    </xdr:to>
    <xdr:cxnSp macro="">
      <xdr:nvCxnSpPr>
        <xdr:cNvPr id="472" name="直線コネクタ 471">
          <a:extLst>
            <a:ext uri="{FF2B5EF4-FFF2-40B4-BE49-F238E27FC236}">
              <a16:creationId xmlns:a16="http://schemas.microsoft.com/office/drawing/2014/main" xmlns="" id="{F967D650-A35E-4934-BE77-FB85CF99A85B}"/>
            </a:ext>
          </a:extLst>
        </xdr:cNvPr>
        <xdr:cNvCxnSpPr/>
      </xdr:nvCxnSpPr>
      <xdr:spPr>
        <a:xfrm flipV="1">
          <a:off x="18778220" y="6689598"/>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103124</xdr:rowOff>
    </xdr:from>
    <xdr:to>
      <xdr:col>107</xdr:col>
      <xdr:colOff>101600</xdr:colOff>
      <xdr:row>40</xdr:row>
      <xdr:rowOff>33274</xdr:rowOff>
    </xdr:to>
    <xdr:sp macro="" textlink="">
      <xdr:nvSpPr>
        <xdr:cNvPr id="473" name="楕円 472">
          <a:extLst>
            <a:ext uri="{FF2B5EF4-FFF2-40B4-BE49-F238E27FC236}">
              <a16:creationId xmlns:a16="http://schemas.microsoft.com/office/drawing/2014/main" xmlns="" id="{D3E85ACE-11CF-4202-BFBE-7317F86577CE}"/>
            </a:ext>
          </a:extLst>
        </xdr:cNvPr>
        <xdr:cNvSpPr/>
      </xdr:nvSpPr>
      <xdr:spPr>
        <a:xfrm>
          <a:off x="17937480" y="66410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153924</xdr:rowOff>
    </xdr:from>
    <xdr:to>
      <xdr:col>111</xdr:col>
      <xdr:colOff>177800</xdr:colOff>
      <xdr:row>39</xdr:row>
      <xdr:rowOff>153924</xdr:rowOff>
    </xdr:to>
    <xdr:cxnSp macro="">
      <xdr:nvCxnSpPr>
        <xdr:cNvPr id="474" name="直線コネクタ 473">
          <a:extLst>
            <a:ext uri="{FF2B5EF4-FFF2-40B4-BE49-F238E27FC236}">
              <a16:creationId xmlns:a16="http://schemas.microsoft.com/office/drawing/2014/main" xmlns="" id="{E4F6B88F-6E72-4363-AA46-01B1B0373B6A}"/>
            </a:ext>
          </a:extLst>
        </xdr:cNvPr>
        <xdr:cNvCxnSpPr/>
      </xdr:nvCxnSpPr>
      <xdr:spPr>
        <a:xfrm>
          <a:off x="17988280" y="669188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103124</xdr:rowOff>
    </xdr:from>
    <xdr:to>
      <xdr:col>102</xdr:col>
      <xdr:colOff>165100</xdr:colOff>
      <xdr:row>40</xdr:row>
      <xdr:rowOff>33274</xdr:rowOff>
    </xdr:to>
    <xdr:sp macro="" textlink="">
      <xdr:nvSpPr>
        <xdr:cNvPr id="475" name="楕円 474">
          <a:extLst>
            <a:ext uri="{FF2B5EF4-FFF2-40B4-BE49-F238E27FC236}">
              <a16:creationId xmlns:a16="http://schemas.microsoft.com/office/drawing/2014/main" xmlns="" id="{CBA4FD1A-162B-49C2-BDF6-55D6E64E4148}"/>
            </a:ext>
          </a:extLst>
        </xdr:cNvPr>
        <xdr:cNvSpPr/>
      </xdr:nvSpPr>
      <xdr:spPr>
        <a:xfrm>
          <a:off x="17162780" y="66410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153924</xdr:rowOff>
    </xdr:from>
    <xdr:to>
      <xdr:col>107</xdr:col>
      <xdr:colOff>50800</xdr:colOff>
      <xdr:row>39</xdr:row>
      <xdr:rowOff>153924</xdr:rowOff>
    </xdr:to>
    <xdr:cxnSp macro="">
      <xdr:nvCxnSpPr>
        <xdr:cNvPr id="476" name="直線コネクタ 475">
          <a:extLst>
            <a:ext uri="{FF2B5EF4-FFF2-40B4-BE49-F238E27FC236}">
              <a16:creationId xmlns:a16="http://schemas.microsoft.com/office/drawing/2014/main" xmlns="" id="{DB44B130-E2E7-4847-926E-2F386656B082}"/>
            </a:ext>
          </a:extLst>
        </xdr:cNvPr>
        <xdr:cNvCxnSpPr/>
      </xdr:nvCxnSpPr>
      <xdr:spPr>
        <a:xfrm>
          <a:off x="17213580" y="669188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36085</xdr:rowOff>
    </xdr:from>
    <xdr:ext cx="469744" cy="259045"/>
    <xdr:sp macro="" textlink="">
      <xdr:nvSpPr>
        <xdr:cNvPr id="477" name="n_1aveValue【認定こども園・幼稚園・保育所】&#10;一人当たり面積">
          <a:extLst>
            <a:ext uri="{FF2B5EF4-FFF2-40B4-BE49-F238E27FC236}">
              <a16:creationId xmlns:a16="http://schemas.microsoft.com/office/drawing/2014/main" xmlns="" id="{3E477ADD-D5FA-41AD-9E68-875676A784BF}"/>
            </a:ext>
          </a:extLst>
        </xdr:cNvPr>
        <xdr:cNvSpPr txBox="1"/>
      </xdr:nvSpPr>
      <xdr:spPr>
        <a:xfrm>
          <a:off x="18561127" y="623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478" name="n_2aveValue【認定こども園・幼稚園・保育所】&#10;一人当たり面積">
          <a:extLst>
            <a:ext uri="{FF2B5EF4-FFF2-40B4-BE49-F238E27FC236}">
              <a16:creationId xmlns:a16="http://schemas.microsoft.com/office/drawing/2014/main" xmlns="" id="{C72252EE-DD73-4BC2-A69A-685E92D9DD66}"/>
            </a:ext>
          </a:extLst>
        </xdr:cNvPr>
        <xdr:cNvSpPr txBox="1"/>
      </xdr:nvSpPr>
      <xdr:spPr>
        <a:xfrm>
          <a:off x="17776267"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42943</xdr:rowOff>
    </xdr:from>
    <xdr:ext cx="469744" cy="259045"/>
    <xdr:sp macro="" textlink="">
      <xdr:nvSpPr>
        <xdr:cNvPr id="479" name="n_3aveValue【認定こども園・幼稚園・保育所】&#10;一人当たり面積">
          <a:extLst>
            <a:ext uri="{FF2B5EF4-FFF2-40B4-BE49-F238E27FC236}">
              <a16:creationId xmlns:a16="http://schemas.microsoft.com/office/drawing/2014/main" xmlns="" id="{5079A1A0-7A1C-4CDC-84A6-194A777310B0}"/>
            </a:ext>
          </a:extLst>
        </xdr:cNvPr>
        <xdr:cNvSpPr txBox="1"/>
      </xdr:nvSpPr>
      <xdr:spPr>
        <a:xfrm>
          <a:off x="17001567" y="624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8653</xdr:rowOff>
    </xdr:from>
    <xdr:ext cx="469744" cy="259045"/>
    <xdr:sp macro="" textlink="">
      <xdr:nvSpPr>
        <xdr:cNvPr id="480" name="n_4aveValue【認定こども園・幼稚園・保育所】&#10;一人当たり面積">
          <a:extLst>
            <a:ext uri="{FF2B5EF4-FFF2-40B4-BE49-F238E27FC236}">
              <a16:creationId xmlns:a16="http://schemas.microsoft.com/office/drawing/2014/main" xmlns="" id="{2FD98F25-C151-4AE9-B7F6-CB5139430930}"/>
            </a:ext>
          </a:extLst>
        </xdr:cNvPr>
        <xdr:cNvSpPr txBox="1"/>
      </xdr:nvSpPr>
      <xdr:spPr>
        <a:xfrm>
          <a:off x="16226867" y="604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24401</xdr:rowOff>
    </xdr:from>
    <xdr:ext cx="469744" cy="259045"/>
    <xdr:sp macro="" textlink="">
      <xdr:nvSpPr>
        <xdr:cNvPr id="481" name="n_1mainValue【認定こども園・幼稚園・保育所】&#10;一人当たり面積">
          <a:extLst>
            <a:ext uri="{FF2B5EF4-FFF2-40B4-BE49-F238E27FC236}">
              <a16:creationId xmlns:a16="http://schemas.microsoft.com/office/drawing/2014/main" xmlns="" id="{E81EC091-C90E-486E-8377-51E469A41328}"/>
            </a:ext>
          </a:extLst>
        </xdr:cNvPr>
        <xdr:cNvSpPr txBox="1"/>
      </xdr:nvSpPr>
      <xdr:spPr>
        <a:xfrm>
          <a:off x="18561127" y="673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24401</xdr:rowOff>
    </xdr:from>
    <xdr:ext cx="469744" cy="259045"/>
    <xdr:sp macro="" textlink="">
      <xdr:nvSpPr>
        <xdr:cNvPr id="482" name="n_2mainValue【認定こども園・幼稚園・保育所】&#10;一人当たり面積">
          <a:extLst>
            <a:ext uri="{FF2B5EF4-FFF2-40B4-BE49-F238E27FC236}">
              <a16:creationId xmlns:a16="http://schemas.microsoft.com/office/drawing/2014/main" xmlns="" id="{5D30D1DC-A127-40B9-B542-018457A46972}"/>
            </a:ext>
          </a:extLst>
        </xdr:cNvPr>
        <xdr:cNvSpPr txBox="1"/>
      </xdr:nvSpPr>
      <xdr:spPr>
        <a:xfrm>
          <a:off x="17776267" y="673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24401</xdr:rowOff>
    </xdr:from>
    <xdr:ext cx="469744" cy="259045"/>
    <xdr:sp macro="" textlink="">
      <xdr:nvSpPr>
        <xdr:cNvPr id="483" name="n_3mainValue【認定こども園・幼稚園・保育所】&#10;一人当たり面積">
          <a:extLst>
            <a:ext uri="{FF2B5EF4-FFF2-40B4-BE49-F238E27FC236}">
              <a16:creationId xmlns:a16="http://schemas.microsoft.com/office/drawing/2014/main" xmlns="" id="{08BF817D-6BBD-450B-B303-06F6CD60E2EB}"/>
            </a:ext>
          </a:extLst>
        </xdr:cNvPr>
        <xdr:cNvSpPr txBox="1"/>
      </xdr:nvSpPr>
      <xdr:spPr>
        <a:xfrm>
          <a:off x="17001567" y="673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xmlns="" id="{D3B9D568-71FA-4C55-B59D-0A81AF16938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xmlns="" id="{88893A0A-FDEE-4CC1-8F36-FC508966A29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xmlns="" id="{4AA74768-FFC3-4326-94F0-7A15246FEEA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xmlns="" id="{7251D864-D349-43FD-B027-3BDDFB94298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xmlns="" id="{55590FF7-1B85-46E0-9B47-836183EBCD3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xmlns="" id="{4EBC3430-5F8E-4AFE-A7B6-2B4BA9D132B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xmlns="" id="{8A405343-7E99-4E3C-B7C0-8C3D09563F4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xmlns="" id="{4D68B8A4-A3F6-417C-916A-991AC9EAFC0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a:extLst>
            <a:ext uri="{FF2B5EF4-FFF2-40B4-BE49-F238E27FC236}">
              <a16:creationId xmlns:a16="http://schemas.microsoft.com/office/drawing/2014/main" xmlns="" id="{7162BEE9-590B-459C-9724-118BF945134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a:extLst>
            <a:ext uri="{FF2B5EF4-FFF2-40B4-BE49-F238E27FC236}">
              <a16:creationId xmlns:a16="http://schemas.microsoft.com/office/drawing/2014/main" xmlns="" id="{B16C426C-B378-404A-AB49-7140C58B30B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a:extLst>
            <a:ext uri="{FF2B5EF4-FFF2-40B4-BE49-F238E27FC236}">
              <a16:creationId xmlns:a16="http://schemas.microsoft.com/office/drawing/2014/main" xmlns="" id="{6CA88E21-2666-40F6-B5F6-2B932D5FDE8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5" name="直線コネクタ 494">
          <a:extLst>
            <a:ext uri="{FF2B5EF4-FFF2-40B4-BE49-F238E27FC236}">
              <a16:creationId xmlns:a16="http://schemas.microsoft.com/office/drawing/2014/main" xmlns="" id="{66784C61-1EE5-41A2-80B4-14712D944718}"/>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6" name="テキスト ボックス 495">
          <a:extLst>
            <a:ext uri="{FF2B5EF4-FFF2-40B4-BE49-F238E27FC236}">
              <a16:creationId xmlns:a16="http://schemas.microsoft.com/office/drawing/2014/main" xmlns="" id="{69375703-6713-4005-BE67-EA52CDD1B2BF}"/>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7" name="直線コネクタ 496">
          <a:extLst>
            <a:ext uri="{FF2B5EF4-FFF2-40B4-BE49-F238E27FC236}">
              <a16:creationId xmlns:a16="http://schemas.microsoft.com/office/drawing/2014/main" xmlns="" id="{D36D61D8-9E5F-423F-B4AA-B5B0C30263CA}"/>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8" name="テキスト ボックス 497">
          <a:extLst>
            <a:ext uri="{FF2B5EF4-FFF2-40B4-BE49-F238E27FC236}">
              <a16:creationId xmlns:a16="http://schemas.microsoft.com/office/drawing/2014/main" xmlns="" id="{603AE6A0-8AF6-4003-BC1E-410EC9E9C00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9" name="直線コネクタ 498">
          <a:extLst>
            <a:ext uri="{FF2B5EF4-FFF2-40B4-BE49-F238E27FC236}">
              <a16:creationId xmlns:a16="http://schemas.microsoft.com/office/drawing/2014/main" xmlns="" id="{B0F34C3B-009B-4600-BD6E-9F3D597152A7}"/>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0" name="テキスト ボックス 499">
          <a:extLst>
            <a:ext uri="{FF2B5EF4-FFF2-40B4-BE49-F238E27FC236}">
              <a16:creationId xmlns:a16="http://schemas.microsoft.com/office/drawing/2014/main" xmlns="" id="{ACE28A86-AE12-4301-A480-FBEBE258F334}"/>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1" name="直線コネクタ 500">
          <a:extLst>
            <a:ext uri="{FF2B5EF4-FFF2-40B4-BE49-F238E27FC236}">
              <a16:creationId xmlns:a16="http://schemas.microsoft.com/office/drawing/2014/main" xmlns="" id="{C05B5CE7-9E49-4EA3-BB5A-BC838EA5585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2" name="テキスト ボックス 501">
          <a:extLst>
            <a:ext uri="{FF2B5EF4-FFF2-40B4-BE49-F238E27FC236}">
              <a16:creationId xmlns:a16="http://schemas.microsoft.com/office/drawing/2014/main" xmlns="" id="{30FB0A5B-FB99-4650-A0E7-257159CB5A08}"/>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3" name="直線コネクタ 502">
          <a:extLst>
            <a:ext uri="{FF2B5EF4-FFF2-40B4-BE49-F238E27FC236}">
              <a16:creationId xmlns:a16="http://schemas.microsoft.com/office/drawing/2014/main" xmlns="" id="{25ED6BE4-8855-4BEA-A90E-8FE4A134A16D}"/>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4" name="テキスト ボックス 503">
          <a:extLst>
            <a:ext uri="{FF2B5EF4-FFF2-40B4-BE49-F238E27FC236}">
              <a16:creationId xmlns:a16="http://schemas.microsoft.com/office/drawing/2014/main" xmlns="" id="{476C0C62-B18A-41D2-A513-410E468EF987}"/>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5" name="直線コネクタ 504">
          <a:extLst>
            <a:ext uri="{FF2B5EF4-FFF2-40B4-BE49-F238E27FC236}">
              <a16:creationId xmlns:a16="http://schemas.microsoft.com/office/drawing/2014/main" xmlns="" id="{9B90C47A-C552-4B0A-A15B-AEE5EA1C3C77}"/>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6" name="テキスト ボックス 505">
          <a:extLst>
            <a:ext uri="{FF2B5EF4-FFF2-40B4-BE49-F238E27FC236}">
              <a16:creationId xmlns:a16="http://schemas.microsoft.com/office/drawing/2014/main" xmlns="" id="{242ADAA5-DD68-4935-98B5-9C51C165ACA3}"/>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xmlns="" id="{2F17E368-FD4C-4718-903A-9E12AC9E092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a:extLst>
            <a:ext uri="{FF2B5EF4-FFF2-40B4-BE49-F238E27FC236}">
              <a16:creationId xmlns:a16="http://schemas.microsoft.com/office/drawing/2014/main" xmlns="" id="{30AA4ECB-7341-4E64-90D5-8D04B6B1CA3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509" name="直線コネクタ 508">
          <a:extLst>
            <a:ext uri="{FF2B5EF4-FFF2-40B4-BE49-F238E27FC236}">
              <a16:creationId xmlns:a16="http://schemas.microsoft.com/office/drawing/2014/main" xmlns="" id="{21519668-8589-4B81-AE47-CA4964551A07}"/>
            </a:ext>
          </a:extLst>
        </xdr:cNvPr>
        <xdr:cNvCxnSpPr/>
      </xdr:nvCxnSpPr>
      <xdr:spPr>
        <a:xfrm flipV="1">
          <a:off x="14375764" y="9466217"/>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10" name="【学校施設】&#10;有形固定資産減価償却率最小値テキスト">
          <a:extLst>
            <a:ext uri="{FF2B5EF4-FFF2-40B4-BE49-F238E27FC236}">
              <a16:creationId xmlns:a16="http://schemas.microsoft.com/office/drawing/2014/main" xmlns="" id="{9E16C2CB-38F8-44AC-8B20-E765FC1042D0}"/>
            </a:ext>
          </a:extLst>
        </xdr:cNvPr>
        <xdr:cNvSpPr txBox="1"/>
      </xdr:nvSpPr>
      <xdr:spPr>
        <a:xfrm>
          <a:off x="1441450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11" name="直線コネクタ 510">
          <a:extLst>
            <a:ext uri="{FF2B5EF4-FFF2-40B4-BE49-F238E27FC236}">
              <a16:creationId xmlns:a16="http://schemas.microsoft.com/office/drawing/2014/main" xmlns="" id="{7A4522F7-C0E0-4EB0-8AEE-F91422B953B4}"/>
            </a:ext>
          </a:extLst>
        </xdr:cNvPr>
        <xdr:cNvCxnSpPr/>
      </xdr:nvCxnSpPr>
      <xdr:spPr>
        <a:xfrm>
          <a:off x="142875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12" name="【学校施設】&#10;有形固定資産減価償却率最大値テキスト">
          <a:extLst>
            <a:ext uri="{FF2B5EF4-FFF2-40B4-BE49-F238E27FC236}">
              <a16:creationId xmlns:a16="http://schemas.microsoft.com/office/drawing/2014/main" xmlns="" id="{4A59F8DC-0E76-4A6A-B24B-5008F3A99D05}"/>
            </a:ext>
          </a:extLst>
        </xdr:cNvPr>
        <xdr:cNvSpPr txBox="1"/>
      </xdr:nvSpPr>
      <xdr:spPr>
        <a:xfrm>
          <a:off x="14414500" y="9245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13" name="直線コネクタ 512">
          <a:extLst>
            <a:ext uri="{FF2B5EF4-FFF2-40B4-BE49-F238E27FC236}">
              <a16:creationId xmlns:a16="http://schemas.microsoft.com/office/drawing/2014/main" xmlns="" id="{AAE24749-350D-4CD7-8DB1-324410F81473}"/>
            </a:ext>
          </a:extLst>
        </xdr:cNvPr>
        <xdr:cNvCxnSpPr/>
      </xdr:nvCxnSpPr>
      <xdr:spPr>
        <a:xfrm>
          <a:off x="14287500" y="94662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514" name="【学校施設】&#10;有形固定資産減価償却率平均値テキスト">
          <a:extLst>
            <a:ext uri="{FF2B5EF4-FFF2-40B4-BE49-F238E27FC236}">
              <a16:creationId xmlns:a16="http://schemas.microsoft.com/office/drawing/2014/main" xmlns="" id="{D29B28B0-282C-4A8E-89BA-220C93983CF9}"/>
            </a:ext>
          </a:extLst>
        </xdr:cNvPr>
        <xdr:cNvSpPr txBox="1"/>
      </xdr:nvSpPr>
      <xdr:spPr>
        <a:xfrm>
          <a:off x="14414500" y="976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15" name="フローチャート: 判断 514">
          <a:extLst>
            <a:ext uri="{FF2B5EF4-FFF2-40B4-BE49-F238E27FC236}">
              <a16:creationId xmlns:a16="http://schemas.microsoft.com/office/drawing/2014/main" xmlns="" id="{D39FBC09-5D83-4573-97E0-CC0A7ECA5072}"/>
            </a:ext>
          </a:extLst>
        </xdr:cNvPr>
        <xdr:cNvSpPr/>
      </xdr:nvSpPr>
      <xdr:spPr>
        <a:xfrm>
          <a:off x="14325600" y="99085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516" name="フローチャート: 判断 515">
          <a:extLst>
            <a:ext uri="{FF2B5EF4-FFF2-40B4-BE49-F238E27FC236}">
              <a16:creationId xmlns:a16="http://schemas.microsoft.com/office/drawing/2014/main" xmlns="" id="{B6905BE1-CA42-4553-8E54-EC4692E19307}"/>
            </a:ext>
          </a:extLst>
        </xdr:cNvPr>
        <xdr:cNvSpPr/>
      </xdr:nvSpPr>
      <xdr:spPr>
        <a:xfrm>
          <a:off x="13578840" y="101806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17" name="フローチャート: 判断 516">
          <a:extLst>
            <a:ext uri="{FF2B5EF4-FFF2-40B4-BE49-F238E27FC236}">
              <a16:creationId xmlns:a16="http://schemas.microsoft.com/office/drawing/2014/main" xmlns="" id="{206CAEB4-9007-4F20-AB25-916B4B249066}"/>
            </a:ext>
          </a:extLst>
        </xdr:cNvPr>
        <xdr:cNvSpPr/>
      </xdr:nvSpPr>
      <xdr:spPr>
        <a:xfrm>
          <a:off x="12804140" y="10170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18" name="フローチャート: 判断 517">
          <a:extLst>
            <a:ext uri="{FF2B5EF4-FFF2-40B4-BE49-F238E27FC236}">
              <a16:creationId xmlns:a16="http://schemas.microsoft.com/office/drawing/2014/main" xmlns="" id="{DD885908-CF42-4B8A-95D2-0D74FE5DF970}"/>
            </a:ext>
          </a:extLst>
        </xdr:cNvPr>
        <xdr:cNvSpPr/>
      </xdr:nvSpPr>
      <xdr:spPr>
        <a:xfrm>
          <a:off x="12029440" y="101839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150041</xdr:rowOff>
    </xdr:from>
    <xdr:to>
      <xdr:col>67</xdr:col>
      <xdr:colOff>101600</xdr:colOff>
      <xdr:row>61</xdr:row>
      <xdr:rowOff>80191</xdr:rowOff>
    </xdr:to>
    <xdr:sp macro="" textlink="">
      <xdr:nvSpPr>
        <xdr:cNvPr id="519" name="フローチャート: 判断 518">
          <a:extLst>
            <a:ext uri="{FF2B5EF4-FFF2-40B4-BE49-F238E27FC236}">
              <a16:creationId xmlns:a16="http://schemas.microsoft.com/office/drawing/2014/main" xmlns="" id="{66CF4481-1C16-4267-B3E5-9154A9B5EE61}"/>
            </a:ext>
          </a:extLst>
        </xdr:cNvPr>
        <xdr:cNvSpPr/>
      </xdr:nvSpPr>
      <xdr:spPr>
        <a:xfrm>
          <a:off x="1123188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xmlns="" id="{273E072F-EDDF-4E96-9AF2-0C95BB015B8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xmlns="" id="{33C45300-2684-4584-B119-09299C60843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xmlns="" id="{4C342F1D-CFD6-48A2-A153-24C0AF710DA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xmlns="" id="{D304E8E0-B2F5-4D86-B6E1-76FE2245610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xmlns="" id="{15591627-B5C6-422C-B18E-180FF0AD2BB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99423</xdr:rowOff>
    </xdr:from>
    <xdr:to>
      <xdr:col>85</xdr:col>
      <xdr:colOff>177800</xdr:colOff>
      <xdr:row>63</xdr:row>
      <xdr:rowOff>29573</xdr:rowOff>
    </xdr:to>
    <xdr:sp macro="" textlink="">
      <xdr:nvSpPr>
        <xdr:cNvPr id="525" name="楕円 524">
          <a:extLst>
            <a:ext uri="{FF2B5EF4-FFF2-40B4-BE49-F238E27FC236}">
              <a16:creationId xmlns:a16="http://schemas.microsoft.com/office/drawing/2014/main" xmlns="" id="{44966749-5F95-4401-9E58-A130F95D2418}"/>
            </a:ext>
          </a:extLst>
        </xdr:cNvPr>
        <xdr:cNvSpPr/>
      </xdr:nvSpPr>
      <xdr:spPr>
        <a:xfrm>
          <a:off x="14325600" y="1049310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77850</xdr:rowOff>
    </xdr:from>
    <xdr:ext cx="405111" cy="259045"/>
    <xdr:sp macro="" textlink="">
      <xdr:nvSpPr>
        <xdr:cNvPr id="526" name="【学校施設】&#10;有形固定資産減価償却率該当値テキスト">
          <a:extLst>
            <a:ext uri="{FF2B5EF4-FFF2-40B4-BE49-F238E27FC236}">
              <a16:creationId xmlns:a16="http://schemas.microsoft.com/office/drawing/2014/main" xmlns="" id="{A68CD100-A5F2-49AC-BADE-C11206669214}"/>
            </a:ext>
          </a:extLst>
        </xdr:cNvPr>
        <xdr:cNvSpPr txBox="1"/>
      </xdr:nvSpPr>
      <xdr:spPr>
        <a:xfrm>
          <a:off x="14414500" y="1047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68399</xdr:rowOff>
    </xdr:from>
    <xdr:to>
      <xdr:col>81</xdr:col>
      <xdr:colOff>101600</xdr:colOff>
      <xdr:row>62</xdr:row>
      <xdr:rowOff>169999</xdr:rowOff>
    </xdr:to>
    <xdr:sp macro="" textlink="">
      <xdr:nvSpPr>
        <xdr:cNvPr id="527" name="楕円 526">
          <a:extLst>
            <a:ext uri="{FF2B5EF4-FFF2-40B4-BE49-F238E27FC236}">
              <a16:creationId xmlns:a16="http://schemas.microsoft.com/office/drawing/2014/main" xmlns="" id="{D7F0EEDA-9950-4FF4-B331-E2F3FF9D5DBE}"/>
            </a:ext>
          </a:extLst>
        </xdr:cNvPr>
        <xdr:cNvSpPr/>
      </xdr:nvSpPr>
      <xdr:spPr>
        <a:xfrm>
          <a:off x="13578840" y="1046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119199</xdr:rowOff>
    </xdr:from>
    <xdr:to>
      <xdr:col>85</xdr:col>
      <xdr:colOff>127000</xdr:colOff>
      <xdr:row>62</xdr:row>
      <xdr:rowOff>150223</xdr:rowOff>
    </xdr:to>
    <xdr:cxnSp macro="">
      <xdr:nvCxnSpPr>
        <xdr:cNvPr id="528" name="直線コネクタ 527">
          <a:extLst>
            <a:ext uri="{FF2B5EF4-FFF2-40B4-BE49-F238E27FC236}">
              <a16:creationId xmlns:a16="http://schemas.microsoft.com/office/drawing/2014/main" xmlns="" id="{4BAB1AF7-9F81-4E39-AFEC-60DC155C096B}"/>
            </a:ext>
          </a:extLst>
        </xdr:cNvPr>
        <xdr:cNvCxnSpPr/>
      </xdr:nvCxnSpPr>
      <xdr:spPr>
        <a:xfrm>
          <a:off x="13629640" y="10512879"/>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43906</xdr:rowOff>
    </xdr:from>
    <xdr:to>
      <xdr:col>76</xdr:col>
      <xdr:colOff>165100</xdr:colOff>
      <xdr:row>62</xdr:row>
      <xdr:rowOff>145506</xdr:rowOff>
    </xdr:to>
    <xdr:sp macro="" textlink="">
      <xdr:nvSpPr>
        <xdr:cNvPr id="529" name="楕円 528">
          <a:extLst>
            <a:ext uri="{FF2B5EF4-FFF2-40B4-BE49-F238E27FC236}">
              <a16:creationId xmlns:a16="http://schemas.microsoft.com/office/drawing/2014/main" xmlns="" id="{E3AC71DE-B56C-4975-8F0B-0F3A4A03F7C0}"/>
            </a:ext>
          </a:extLst>
        </xdr:cNvPr>
        <xdr:cNvSpPr/>
      </xdr:nvSpPr>
      <xdr:spPr>
        <a:xfrm>
          <a:off x="12804140" y="1043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94706</xdr:rowOff>
    </xdr:from>
    <xdr:to>
      <xdr:col>81</xdr:col>
      <xdr:colOff>50800</xdr:colOff>
      <xdr:row>62</xdr:row>
      <xdr:rowOff>119199</xdr:rowOff>
    </xdr:to>
    <xdr:cxnSp macro="">
      <xdr:nvCxnSpPr>
        <xdr:cNvPr id="530" name="直線コネクタ 529">
          <a:extLst>
            <a:ext uri="{FF2B5EF4-FFF2-40B4-BE49-F238E27FC236}">
              <a16:creationId xmlns:a16="http://schemas.microsoft.com/office/drawing/2014/main" xmlns="" id="{1399D752-23F3-43F4-BED7-BA862EBDDC32}"/>
            </a:ext>
          </a:extLst>
        </xdr:cNvPr>
        <xdr:cNvCxnSpPr/>
      </xdr:nvCxnSpPr>
      <xdr:spPr>
        <a:xfrm>
          <a:off x="12854940" y="10488386"/>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123916</xdr:rowOff>
    </xdr:from>
    <xdr:to>
      <xdr:col>72</xdr:col>
      <xdr:colOff>38100</xdr:colOff>
      <xdr:row>64</xdr:row>
      <xdr:rowOff>54066</xdr:rowOff>
    </xdr:to>
    <xdr:sp macro="" textlink="">
      <xdr:nvSpPr>
        <xdr:cNvPr id="531" name="楕円 530">
          <a:extLst>
            <a:ext uri="{FF2B5EF4-FFF2-40B4-BE49-F238E27FC236}">
              <a16:creationId xmlns:a16="http://schemas.microsoft.com/office/drawing/2014/main" xmlns="" id="{FA685E0B-D5F7-4E6D-BDBF-6711B4631893}"/>
            </a:ext>
          </a:extLst>
        </xdr:cNvPr>
        <xdr:cNvSpPr/>
      </xdr:nvSpPr>
      <xdr:spPr>
        <a:xfrm>
          <a:off x="12029440" y="106852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94706</xdr:rowOff>
    </xdr:from>
    <xdr:to>
      <xdr:col>76</xdr:col>
      <xdr:colOff>114300</xdr:colOff>
      <xdr:row>64</xdr:row>
      <xdr:rowOff>3266</xdr:rowOff>
    </xdr:to>
    <xdr:cxnSp macro="">
      <xdr:nvCxnSpPr>
        <xdr:cNvPr id="532" name="直線コネクタ 531">
          <a:extLst>
            <a:ext uri="{FF2B5EF4-FFF2-40B4-BE49-F238E27FC236}">
              <a16:creationId xmlns:a16="http://schemas.microsoft.com/office/drawing/2014/main" xmlns="" id="{BE448189-E9E4-45C5-AE96-E86B6FA1B9B0}"/>
            </a:ext>
          </a:extLst>
        </xdr:cNvPr>
        <xdr:cNvCxnSpPr/>
      </xdr:nvCxnSpPr>
      <xdr:spPr>
        <a:xfrm flipV="1">
          <a:off x="12072620" y="10488386"/>
          <a:ext cx="78232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68960</xdr:rowOff>
    </xdr:from>
    <xdr:ext cx="405111" cy="259045"/>
    <xdr:sp macro="" textlink="">
      <xdr:nvSpPr>
        <xdr:cNvPr id="533" name="n_1aveValue【学校施設】&#10;有形固定資産減価償却率">
          <a:extLst>
            <a:ext uri="{FF2B5EF4-FFF2-40B4-BE49-F238E27FC236}">
              <a16:creationId xmlns:a16="http://schemas.microsoft.com/office/drawing/2014/main" xmlns="" id="{18530B74-2AD8-4DAE-B408-29A776F5E9C8}"/>
            </a:ext>
          </a:extLst>
        </xdr:cNvPr>
        <xdr:cNvSpPr txBox="1"/>
      </xdr:nvSpPr>
      <xdr:spPr>
        <a:xfrm>
          <a:off x="13437244" y="9959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59162</xdr:rowOff>
    </xdr:from>
    <xdr:ext cx="405111" cy="259045"/>
    <xdr:sp macro="" textlink="">
      <xdr:nvSpPr>
        <xdr:cNvPr id="534" name="n_2aveValue【学校施設】&#10;有形固定資産減価償却率">
          <a:extLst>
            <a:ext uri="{FF2B5EF4-FFF2-40B4-BE49-F238E27FC236}">
              <a16:creationId xmlns:a16="http://schemas.microsoft.com/office/drawing/2014/main" xmlns="" id="{AEC2529F-6A11-44BA-B056-50C1A77738D7}"/>
            </a:ext>
          </a:extLst>
        </xdr:cNvPr>
        <xdr:cNvSpPr txBox="1"/>
      </xdr:nvSpPr>
      <xdr:spPr>
        <a:xfrm>
          <a:off x="12675244" y="994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72226</xdr:rowOff>
    </xdr:from>
    <xdr:ext cx="405111" cy="259045"/>
    <xdr:sp macro="" textlink="">
      <xdr:nvSpPr>
        <xdr:cNvPr id="535" name="n_3aveValue【学校施設】&#10;有形固定資産減価償却率">
          <a:extLst>
            <a:ext uri="{FF2B5EF4-FFF2-40B4-BE49-F238E27FC236}">
              <a16:creationId xmlns:a16="http://schemas.microsoft.com/office/drawing/2014/main" xmlns="" id="{234943B2-5610-44F0-8936-E10B681AB5C8}"/>
            </a:ext>
          </a:extLst>
        </xdr:cNvPr>
        <xdr:cNvSpPr txBox="1"/>
      </xdr:nvSpPr>
      <xdr:spPr>
        <a:xfrm>
          <a:off x="11900544" y="9962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96718</xdr:rowOff>
    </xdr:from>
    <xdr:ext cx="405111" cy="259045"/>
    <xdr:sp macro="" textlink="">
      <xdr:nvSpPr>
        <xdr:cNvPr id="536" name="n_4aveValue【学校施設】&#10;有形固定資産減価償却率">
          <a:extLst>
            <a:ext uri="{FF2B5EF4-FFF2-40B4-BE49-F238E27FC236}">
              <a16:creationId xmlns:a16="http://schemas.microsoft.com/office/drawing/2014/main" xmlns="" id="{18CBD632-678D-4ECA-AEBD-44B743E60B7E}"/>
            </a:ext>
          </a:extLst>
        </xdr:cNvPr>
        <xdr:cNvSpPr txBox="1"/>
      </xdr:nvSpPr>
      <xdr:spPr>
        <a:xfrm>
          <a:off x="1110298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161126</xdr:rowOff>
    </xdr:from>
    <xdr:ext cx="405111" cy="259045"/>
    <xdr:sp macro="" textlink="">
      <xdr:nvSpPr>
        <xdr:cNvPr id="537" name="n_1mainValue【学校施設】&#10;有形固定資産減価償却率">
          <a:extLst>
            <a:ext uri="{FF2B5EF4-FFF2-40B4-BE49-F238E27FC236}">
              <a16:creationId xmlns:a16="http://schemas.microsoft.com/office/drawing/2014/main" xmlns="" id="{18A0E9BC-55D9-4AF3-9501-56F07448B369}"/>
            </a:ext>
          </a:extLst>
        </xdr:cNvPr>
        <xdr:cNvSpPr txBox="1"/>
      </xdr:nvSpPr>
      <xdr:spPr>
        <a:xfrm>
          <a:off x="13437244" y="1055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136633</xdr:rowOff>
    </xdr:from>
    <xdr:ext cx="405111" cy="259045"/>
    <xdr:sp macro="" textlink="">
      <xdr:nvSpPr>
        <xdr:cNvPr id="538" name="n_2mainValue【学校施設】&#10;有形固定資産減価償却率">
          <a:extLst>
            <a:ext uri="{FF2B5EF4-FFF2-40B4-BE49-F238E27FC236}">
              <a16:creationId xmlns:a16="http://schemas.microsoft.com/office/drawing/2014/main" xmlns="" id="{798051C9-EE22-4B19-AE38-0625DF5E0934}"/>
            </a:ext>
          </a:extLst>
        </xdr:cNvPr>
        <xdr:cNvSpPr txBox="1"/>
      </xdr:nvSpPr>
      <xdr:spPr>
        <a:xfrm>
          <a:off x="12675244" y="1053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45193</xdr:rowOff>
    </xdr:from>
    <xdr:ext cx="405111" cy="259045"/>
    <xdr:sp macro="" textlink="">
      <xdr:nvSpPr>
        <xdr:cNvPr id="539" name="n_3mainValue【学校施設】&#10;有形固定資産減価償却率">
          <a:extLst>
            <a:ext uri="{FF2B5EF4-FFF2-40B4-BE49-F238E27FC236}">
              <a16:creationId xmlns:a16="http://schemas.microsoft.com/office/drawing/2014/main" xmlns="" id="{074ED655-604A-49CE-956E-68D7B1502A65}"/>
            </a:ext>
          </a:extLst>
        </xdr:cNvPr>
        <xdr:cNvSpPr txBox="1"/>
      </xdr:nvSpPr>
      <xdr:spPr>
        <a:xfrm>
          <a:off x="11900544" y="1077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xmlns="" id="{78171DCE-E14B-43A4-BB34-88DF9B23E7B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xmlns="" id="{04BC3BC1-C150-4312-B329-B004ACF51A8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xmlns="" id="{72FB5F5D-E31D-49C3-A802-AF04284F739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xmlns="" id="{CB5C1756-6624-433F-97BF-EA09D52BBF4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xmlns="" id="{A7683DBD-3B28-428B-B5EF-2F84F8BA963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xmlns="" id="{E499A4D3-C997-408B-8205-6F5C08AD93B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xmlns="" id="{0386E6BB-98EB-4A86-95E6-8C157F74141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xmlns="" id="{F4825214-EF9F-4915-84FD-FB0BDA95B0A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xmlns="" id="{D344E3F6-0E55-43B2-86F6-61CB31CD62D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xmlns="" id="{8FDBA348-513E-4D4B-841C-B2D39CB6B1C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0" name="テキスト ボックス 549">
          <a:extLst>
            <a:ext uri="{FF2B5EF4-FFF2-40B4-BE49-F238E27FC236}">
              <a16:creationId xmlns:a16="http://schemas.microsoft.com/office/drawing/2014/main" xmlns="" id="{3DB39008-34FD-4A79-85D7-8CA1A8B9D62F}"/>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a:extLst>
            <a:ext uri="{FF2B5EF4-FFF2-40B4-BE49-F238E27FC236}">
              <a16:creationId xmlns:a16="http://schemas.microsoft.com/office/drawing/2014/main" xmlns="" id="{80C2880C-AF9A-4415-854D-D1DC98047942}"/>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a:extLst>
            <a:ext uri="{FF2B5EF4-FFF2-40B4-BE49-F238E27FC236}">
              <a16:creationId xmlns:a16="http://schemas.microsoft.com/office/drawing/2014/main" xmlns="" id="{50E34AAB-AEEA-4890-AE46-A7C5776F68B8}"/>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a:extLst>
            <a:ext uri="{FF2B5EF4-FFF2-40B4-BE49-F238E27FC236}">
              <a16:creationId xmlns:a16="http://schemas.microsoft.com/office/drawing/2014/main" xmlns="" id="{37CB676F-8B87-4DBF-B648-659D4A1E8FC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a:extLst>
            <a:ext uri="{FF2B5EF4-FFF2-40B4-BE49-F238E27FC236}">
              <a16:creationId xmlns:a16="http://schemas.microsoft.com/office/drawing/2014/main" xmlns="" id="{0988CF52-16E4-45C7-8BF5-25CDEDE3C0DA}"/>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a:extLst>
            <a:ext uri="{FF2B5EF4-FFF2-40B4-BE49-F238E27FC236}">
              <a16:creationId xmlns:a16="http://schemas.microsoft.com/office/drawing/2014/main" xmlns="" id="{7A87363C-8B4E-4BB2-9812-9CE5AAE5134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a:extLst>
            <a:ext uri="{FF2B5EF4-FFF2-40B4-BE49-F238E27FC236}">
              <a16:creationId xmlns:a16="http://schemas.microsoft.com/office/drawing/2014/main" xmlns="" id="{4C8F4495-04B4-4DBF-92A4-AEBDB1F500A4}"/>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a:extLst>
            <a:ext uri="{FF2B5EF4-FFF2-40B4-BE49-F238E27FC236}">
              <a16:creationId xmlns:a16="http://schemas.microsoft.com/office/drawing/2014/main" xmlns="" id="{42C9F6BE-AA09-4800-AD64-156942B37132}"/>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a:extLst>
            <a:ext uri="{FF2B5EF4-FFF2-40B4-BE49-F238E27FC236}">
              <a16:creationId xmlns:a16="http://schemas.microsoft.com/office/drawing/2014/main" xmlns="" id="{C14C1477-44FA-44F4-B901-18AD8F4BC8A5}"/>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a:extLst>
            <a:ext uri="{FF2B5EF4-FFF2-40B4-BE49-F238E27FC236}">
              <a16:creationId xmlns:a16="http://schemas.microsoft.com/office/drawing/2014/main" xmlns="" id="{F21D4205-A0B1-4DA3-8145-0227D05362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a:extLst>
            <a:ext uri="{FF2B5EF4-FFF2-40B4-BE49-F238E27FC236}">
              <a16:creationId xmlns:a16="http://schemas.microsoft.com/office/drawing/2014/main" xmlns="" id="{2228D73E-1918-4479-A8BC-FAB29D80D3C8}"/>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xmlns="" id="{9651AEB1-AB48-4B8D-8A86-D334249700DE}"/>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a:extLst>
            <a:ext uri="{FF2B5EF4-FFF2-40B4-BE49-F238E27FC236}">
              <a16:creationId xmlns:a16="http://schemas.microsoft.com/office/drawing/2014/main" xmlns="" id="{D8A6ABEB-87D3-4D06-A533-B5A8E491B01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a:extLst>
            <a:ext uri="{FF2B5EF4-FFF2-40B4-BE49-F238E27FC236}">
              <a16:creationId xmlns:a16="http://schemas.microsoft.com/office/drawing/2014/main" xmlns="" id="{89AB73F3-2291-4BB3-9B3B-321394B9822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564" name="直線コネクタ 563">
          <a:extLst>
            <a:ext uri="{FF2B5EF4-FFF2-40B4-BE49-F238E27FC236}">
              <a16:creationId xmlns:a16="http://schemas.microsoft.com/office/drawing/2014/main" xmlns="" id="{4664CAF3-2DE3-49C5-A07A-F161484A3705}"/>
            </a:ext>
          </a:extLst>
        </xdr:cNvPr>
        <xdr:cNvCxnSpPr/>
      </xdr:nvCxnSpPr>
      <xdr:spPr>
        <a:xfrm flipV="1">
          <a:off x="19509104" y="9452991"/>
          <a:ext cx="0" cy="132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565" name="【学校施設】&#10;一人当たり面積最小値テキスト">
          <a:extLst>
            <a:ext uri="{FF2B5EF4-FFF2-40B4-BE49-F238E27FC236}">
              <a16:creationId xmlns:a16="http://schemas.microsoft.com/office/drawing/2014/main" xmlns="" id="{29F4E789-4DC5-4FA4-9E2F-0F1CB5190A94}"/>
            </a:ext>
          </a:extLst>
        </xdr:cNvPr>
        <xdr:cNvSpPr txBox="1"/>
      </xdr:nvSpPr>
      <xdr:spPr>
        <a:xfrm>
          <a:off x="19547840" y="1077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566" name="直線コネクタ 565">
          <a:extLst>
            <a:ext uri="{FF2B5EF4-FFF2-40B4-BE49-F238E27FC236}">
              <a16:creationId xmlns:a16="http://schemas.microsoft.com/office/drawing/2014/main" xmlns="" id="{AA5963F8-C287-4796-947E-8809BD81B3D8}"/>
            </a:ext>
          </a:extLst>
        </xdr:cNvPr>
        <xdr:cNvCxnSpPr/>
      </xdr:nvCxnSpPr>
      <xdr:spPr>
        <a:xfrm>
          <a:off x="19443700" y="107758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567" name="【学校施設】&#10;一人当たり面積最大値テキスト">
          <a:extLst>
            <a:ext uri="{FF2B5EF4-FFF2-40B4-BE49-F238E27FC236}">
              <a16:creationId xmlns:a16="http://schemas.microsoft.com/office/drawing/2014/main" xmlns="" id="{F8968B86-9055-4E0F-B49B-A3323A34F805}"/>
            </a:ext>
          </a:extLst>
        </xdr:cNvPr>
        <xdr:cNvSpPr txBox="1"/>
      </xdr:nvSpPr>
      <xdr:spPr>
        <a:xfrm>
          <a:off x="19547840" y="923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568" name="直線コネクタ 567">
          <a:extLst>
            <a:ext uri="{FF2B5EF4-FFF2-40B4-BE49-F238E27FC236}">
              <a16:creationId xmlns:a16="http://schemas.microsoft.com/office/drawing/2014/main" xmlns="" id="{F6306BF6-F844-4F8A-B994-E6F423403D1C}"/>
            </a:ext>
          </a:extLst>
        </xdr:cNvPr>
        <xdr:cNvCxnSpPr/>
      </xdr:nvCxnSpPr>
      <xdr:spPr>
        <a:xfrm>
          <a:off x="19443700" y="94529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4843</xdr:rowOff>
    </xdr:from>
    <xdr:ext cx="469744" cy="259045"/>
    <xdr:sp macro="" textlink="">
      <xdr:nvSpPr>
        <xdr:cNvPr id="569" name="【学校施設】&#10;一人当たり面積平均値テキスト">
          <a:extLst>
            <a:ext uri="{FF2B5EF4-FFF2-40B4-BE49-F238E27FC236}">
              <a16:creationId xmlns:a16="http://schemas.microsoft.com/office/drawing/2014/main" xmlns="" id="{814727D9-EEC0-402F-BFF1-3B7F6FF30144}"/>
            </a:ext>
          </a:extLst>
        </xdr:cNvPr>
        <xdr:cNvSpPr txBox="1"/>
      </xdr:nvSpPr>
      <xdr:spPr>
        <a:xfrm>
          <a:off x="19547840" y="10230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570" name="フローチャート: 判断 569">
          <a:extLst>
            <a:ext uri="{FF2B5EF4-FFF2-40B4-BE49-F238E27FC236}">
              <a16:creationId xmlns:a16="http://schemas.microsoft.com/office/drawing/2014/main" xmlns="" id="{47E9232E-5F65-44BE-8761-5E1C5C859E54}"/>
            </a:ext>
          </a:extLst>
        </xdr:cNvPr>
        <xdr:cNvSpPr/>
      </xdr:nvSpPr>
      <xdr:spPr>
        <a:xfrm>
          <a:off x="19458940" y="10379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571" name="フローチャート: 判断 570">
          <a:extLst>
            <a:ext uri="{FF2B5EF4-FFF2-40B4-BE49-F238E27FC236}">
              <a16:creationId xmlns:a16="http://schemas.microsoft.com/office/drawing/2014/main" xmlns="" id="{841C1CDC-C834-496B-9EC6-31B9FD63967F}"/>
            </a:ext>
          </a:extLst>
        </xdr:cNvPr>
        <xdr:cNvSpPr/>
      </xdr:nvSpPr>
      <xdr:spPr>
        <a:xfrm>
          <a:off x="18735040" y="104202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572" name="フローチャート: 判断 571">
          <a:extLst>
            <a:ext uri="{FF2B5EF4-FFF2-40B4-BE49-F238E27FC236}">
              <a16:creationId xmlns:a16="http://schemas.microsoft.com/office/drawing/2014/main" xmlns="" id="{EE8E48E8-DC5B-4FE1-95CA-E41BEF67A9C2}"/>
            </a:ext>
          </a:extLst>
        </xdr:cNvPr>
        <xdr:cNvSpPr/>
      </xdr:nvSpPr>
      <xdr:spPr>
        <a:xfrm>
          <a:off x="17937480" y="104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573" name="フローチャート: 判断 572">
          <a:extLst>
            <a:ext uri="{FF2B5EF4-FFF2-40B4-BE49-F238E27FC236}">
              <a16:creationId xmlns:a16="http://schemas.microsoft.com/office/drawing/2014/main" xmlns="" id="{8E56653D-8BE2-474A-B68D-8955028A6282}"/>
            </a:ext>
          </a:extLst>
        </xdr:cNvPr>
        <xdr:cNvSpPr/>
      </xdr:nvSpPr>
      <xdr:spPr>
        <a:xfrm>
          <a:off x="1716278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69596</xdr:rowOff>
    </xdr:from>
    <xdr:to>
      <xdr:col>98</xdr:col>
      <xdr:colOff>38100</xdr:colOff>
      <xdr:row>61</xdr:row>
      <xdr:rowOff>171196</xdr:rowOff>
    </xdr:to>
    <xdr:sp macro="" textlink="">
      <xdr:nvSpPr>
        <xdr:cNvPr id="574" name="フローチャート: 判断 573">
          <a:extLst>
            <a:ext uri="{FF2B5EF4-FFF2-40B4-BE49-F238E27FC236}">
              <a16:creationId xmlns:a16="http://schemas.microsoft.com/office/drawing/2014/main" xmlns="" id="{280E64E6-9B73-4872-AAAD-04A0356392DA}"/>
            </a:ext>
          </a:extLst>
        </xdr:cNvPr>
        <xdr:cNvSpPr/>
      </xdr:nvSpPr>
      <xdr:spPr>
        <a:xfrm>
          <a:off x="16388080" y="1029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xmlns="" id="{56443529-19F3-4B6F-82BA-D81464B149F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xmlns="" id="{9F7DB192-7DBA-49AE-8520-CD368BA096E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xmlns="" id="{8D63FCE0-E39B-4C7B-948A-4945CA890F5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xmlns="" id="{351343A6-7E38-452B-969B-3F749316131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xmlns="" id="{DEF6AD66-32EF-4D54-BD18-6B0773F7F08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48260</xdr:rowOff>
    </xdr:from>
    <xdr:to>
      <xdr:col>116</xdr:col>
      <xdr:colOff>114300</xdr:colOff>
      <xdr:row>62</xdr:row>
      <xdr:rowOff>149860</xdr:rowOff>
    </xdr:to>
    <xdr:sp macro="" textlink="">
      <xdr:nvSpPr>
        <xdr:cNvPr id="580" name="楕円 579">
          <a:extLst>
            <a:ext uri="{FF2B5EF4-FFF2-40B4-BE49-F238E27FC236}">
              <a16:creationId xmlns:a16="http://schemas.microsoft.com/office/drawing/2014/main" xmlns="" id="{54854E19-9D95-41ED-A222-0A085F4DD731}"/>
            </a:ext>
          </a:extLst>
        </xdr:cNvPr>
        <xdr:cNvSpPr/>
      </xdr:nvSpPr>
      <xdr:spPr>
        <a:xfrm>
          <a:off x="1945894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26687</xdr:rowOff>
    </xdr:from>
    <xdr:ext cx="469744" cy="259045"/>
    <xdr:sp macro="" textlink="">
      <xdr:nvSpPr>
        <xdr:cNvPr id="581" name="【学校施設】&#10;一人当たり面積該当値テキスト">
          <a:extLst>
            <a:ext uri="{FF2B5EF4-FFF2-40B4-BE49-F238E27FC236}">
              <a16:creationId xmlns:a16="http://schemas.microsoft.com/office/drawing/2014/main" xmlns="" id="{79C325F2-68AC-4521-B7CC-4907107211C8}"/>
            </a:ext>
          </a:extLst>
        </xdr:cNvPr>
        <xdr:cNvSpPr txBox="1"/>
      </xdr:nvSpPr>
      <xdr:spPr>
        <a:xfrm>
          <a:off x="19547840"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151130</xdr:rowOff>
    </xdr:from>
    <xdr:to>
      <xdr:col>112</xdr:col>
      <xdr:colOff>38100</xdr:colOff>
      <xdr:row>62</xdr:row>
      <xdr:rowOff>81280</xdr:rowOff>
    </xdr:to>
    <xdr:sp macro="" textlink="">
      <xdr:nvSpPr>
        <xdr:cNvPr id="582" name="楕円 581">
          <a:extLst>
            <a:ext uri="{FF2B5EF4-FFF2-40B4-BE49-F238E27FC236}">
              <a16:creationId xmlns:a16="http://schemas.microsoft.com/office/drawing/2014/main" xmlns="" id="{82321563-0225-48F3-BDA7-5637A9C0DC22}"/>
            </a:ext>
          </a:extLst>
        </xdr:cNvPr>
        <xdr:cNvSpPr/>
      </xdr:nvSpPr>
      <xdr:spPr>
        <a:xfrm>
          <a:off x="18735040" y="103771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30480</xdr:rowOff>
    </xdr:from>
    <xdr:to>
      <xdr:col>116</xdr:col>
      <xdr:colOff>63500</xdr:colOff>
      <xdr:row>62</xdr:row>
      <xdr:rowOff>99060</xdr:rowOff>
    </xdr:to>
    <xdr:cxnSp macro="">
      <xdr:nvCxnSpPr>
        <xdr:cNvPr id="583" name="直線コネクタ 582">
          <a:extLst>
            <a:ext uri="{FF2B5EF4-FFF2-40B4-BE49-F238E27FC236}">
              <a16:creationId xmlns:a16="http://schemas.microsoft.com/office/drawing/2014/main" xmlns="" id="{8C59B58B-E938-4D0C-B313-242C3CC72951}"/>
            </a:ext>
          </a:extLst>
        </xdr:cNvPr>
        <xdr:cNvCxnSpPr/>
      </xdr:nvCxnSpPr>
      <xdr:spPr>
        <a:xfrm>
          <a:off x="18778220" y="10424160"/>
          <a:ext cx="7315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152654</xdr:rowOff>
    </xdr:from>
    <xdr:to>
      <xdr:col>107</xdr:col>
      <xdr:colOff>101600</xdr:colOff>
      <xdr:row>62</xdr:row>
      <xdr:rowOff>82804</xdr:rowOff>
    </xdr:to>
    <xdr:sp macro="" textlink="">
      <xdr:nvSpPr>
        <xdr:cNvPr id="584" name="楕円 583">
          <a:extLst>
            <a:ext uri="{FF2B5EF4-FFF2-40B4-BE49-F238E27FC236}">
              <a16:creationId xmlns:a16="http://schemas.microsoft.com/office/drawing/2014/main" xmlns="" id="{2D048705-0C80-4AC0-B790-ACAC3F6FE3D9}"/>
            </a:ext>
          </a:extLst>
        </xdr:cNvPr>
        <xdr:cNvSpPr/>
      </xdr:nvSpPr>
      <xdr:spPr>
        <a:xfrm>
          <a:off x="17937480" y="10378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30480</xdr:rowOff>
    </xdr:from>
    <xdr:to>
      <xdr:col>111</xdr:col>
      <xdr:colOff>177800</xdr:colOff>
      <xdr:row>62</xdr:row>
      <xdr:rowOff>32004</xdr:rowOff>
    </xdr:to>
    <xdr:cxnSp macro="">
      <xdr:nvCxnSpPr>
        <xdr:cNvPr id="585" name="直線コネクタ 584">
          <a:extLst>
            <a:ext uri="{FF2B5EF4-FFF2-40B4-BE49-F238E27FC236}">
              <a16:creationId xmlns:a16="http://schemas.microsoft.com/office/drawing/2014/main" xmlns="" id="{CD72ABED-4FD1-4DC8-A20A-3835EA20EAA2}"/>
            </a:ext>
          </a:extLst>
        </xdr:cNvPr>
        <xdr:cNvCxnSpPr/>
      </xdr:nvCxnSpPr>
      <xdr:spPr>
        <a:xfrm flipV="1">
          <a:off x="17988280" y="10424160"/>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46355</xdr:rowOff>
    </xdr:from>
    <xdr:to>
      <xdr:col>102</xdr:col>
      <xdr:colOff>165100</xdr:colOff>
      <xdr:row>63</xdr:row>
      <xdr:rowOff>147955</xdr:rowOff>
    </xdr:to>
    <xdr:sp macro="" textlink="">
      <xdr:nvSpPr>
        <xdr:cNvPr id="586" name="楕円 585">
          <a:extLst>
            <a:ext uri="{FF2B5EF4-FFF2-40B4-BE49-F238E27FC236}">
              <a16:creationId xmlns:a16="http://schemas.microsoft.com/office/drawing/2014/main" xmlns="" id="{3B6084AF-6B34-46BB-9290-FE694B2AEAF2}"/>
            </a:ext>
          </a:extLst>
        </xdr:cNvPr>
        <xdr:cNvSpPr/>
      </xdr:nvSpPr>
      <xdr:spPr>
        <a:xfrm>
          <a:off x="1716278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32004</xdr:rowOff>
    </xdr:from>
    <xdr:to>
      <xdr:col>107</xdr:col>
      <xdr:colOff>50800</xdr:colOff>
      <xdr:row>63</xdr:row>
      <xdr:rowOff>97155</xdr:rowOff>
    </xdr:to>
    <xdr:cxnSp macro="">
      <xdr:nvCxnSpPr>
        <xdr:cNvPr id="587" name="直線コネクタ 586">
          <a:extLst>
            <a:ext uri="{FF2B5EF4-FFF2-40B4-BE49-F238E27FC236}">
              <a16:creationId xmlns:a16="http://schemas.microsoft.com/office/drawing/2014/main" xmlns="" id="{F9CF2362-5212-448A-AA3B-5E578AD0DBA0}"/>
            </a:ext>
          </a:extLst>
        </xdr:cNvPr>
        <xdr:cNvCxnSpPr/>
      </xdr:nvCxnSpPr>
      <xdr:spPr>
        <a:xfrm flipV="1">
          <a:off x="17213580" y="10425684"/>
          <a:ext cx="774700" cy="23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119270</xdr:rowOff>
    </xdr:from>
    <xdr:ext cx="469744" cy="259045"/>
    <xdr:sp macro="" textlink="">
      <xdr:nvSpPr>
        <xdr:cNvPr id="588" name="n_1aveValue【学校施設】&#10;一人当たり面積">
          <a:extLst>
            <a:ext uri="{FF2B5EF4-FFF2-40B4-BE49-F238E27FC236}">
              <a16:creationId xmlns:a16="http://schemas.microsoft.com/office/drawing/2014/main" xmlns="" id="{F7200A02-F347-4656-AC99-EC1445CD7244}"/>
            </a:ext>
          </a:extLst>
        </xdr:cNvPr>
        <xdr:cNvSpPr txBox="1"/>
      </xdr:nvSpPr>
      <xdr:spPr>
        <a:xfrm>
          <a:off x="18561127" y="1051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126890</xdr:rowOff>
    </xdr:from>
    <xdr:ext cx="469744" cy="259045"/>
    <xdr:sp macro="" textlink="">
      <xdr:nvSpPr>
        <xdr:cNvPr id="589" name="n_2aveValue【学校施設】&#10;一人当たり面積">
          <a:extLst>
            <a:ext uri="{FF2B5EF4-FFF2-40B4-BE49-F238E27FC236}">
              <a16:creationId xmlns:a16="http://schemas.microsoft.com/office/drawing/2014/main" xmlns="" id="{95874E03-7AE1-4147-9E63-2B5EBEAF5D08}"/>
            </a:ext>
          </a:extLst>
        </xdr:cNvPr>
        <xdr:cNvSpPr txBox="1"/>
      </xdr:nvSpPr>
      <xdr:spPr>
        <a:xfrm>
          <a:off x="17776267" y="105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156100</xdr:rowOff>
    </xdr:from>
    <xdr:ext cx="469744" cy="259045"/>
    <xdr:sp macro="" textlink="">
      <xdr:nvSpPr>
        <xdr:cNvPr id="590" name="n_3aveValue【学校施設】&#10;一人当たり面積">
          <a:extLst>
            <a:ext uri="{FF2B5EF4-FFF2-40B4-BE49-F238E27FC236}">
              <a16:creationId xmlns:a16="http://schemas.microsoft.com/office/drawing/2014/main" xmlns="" id="{03114369-1D6E-44B4-835B-7254795B4E47}"/>
            </a:ext>
          </a:extLst>
        </xdr:cNvPr>
        <xdr:cNvSpPr txBox="1"/>
      </xdr:nvSpPr>
      <xdr:spPr>
        <a:xfrm>
          <a:off x="17001567" y="1021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16273</xdr:rowOff>
    </xdr:from>
    <xdr:ext cx="469744" cy="259045"/>
    <xdr:sp macro="" textlink="">
      <xdr:nvSpPr>
        <xdr:cNvPr id="591" name="n_4aveValue【学校施設】&#10;一人当たり面積">
          <a:extLst>
            <a:ext uri="{FF2B5EF4-FFF2-40B4-BE49-F238E27FC236}">
              <a16:creationId xmlns:a16="http://schemas.microsoft.com/office/drawing/2014/main" xmlns="" id="{66228846-374C-430A-938D-EDC963216A31}"/>
            </a:ext>
          </a:extLst>
        </xdr:cNvPr>
        <xdr:cNvSpPr txBox="1"/>
      </xdr:nvSpPr>
      <xdr:spPr>
        <a:xfrm>
          <a:off x="16226867" y="1007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97807</xdr:rowOff>
    </xdr:from>
    <xdr:ext cx="469744" cy="259045"/>
    <xdr:sp macro="" textlink="">
      <xdr:nvSpPr>
        <xdr:cNvPr id="592" name="n_1mainValue【学校施設】&#10;一人当たり面積">
          <a:extLst>
            <a:ext uri="{FF2B5EF4-FFF2-40B4-BE49-F238E27FC236}">
              <a16:creationId xmlns:a16="http://schemas.microsoft.com/office/drawing/2014/main" xmlns="" id="{E1F9598C-A7F8-4285-997B-9CB398FE6481}"/>
            </a:ext>
          </a:extLst>
        </xdr:cNvPr>
        <xdr:cNvSpPr txBox="1"/>
      </xdr:nvSpPr>
      <xdr:spPr>
        <a:xfrm>
          <a:off x="185611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593" name="n_2mainValue【学校施設】&#10;一人当たり面積">
          <a:extLst>
            <a:ext uri="{FF2B5EF4-FFF2-40B4-BE49-F238E27FC236}">
              <a16:creationId xmlns:a16="http://schemas.microsoft.com/office/drawing/2014/main" xmlns="" id="{CDF37ADE-5DF8-4229-AF83-5064DCD2F588}"/>
            </a:ext>
          </a:extLst>
        </xdr:cNvPr>
        <xdr:cNvSpPr txBox="1"/>
      </xdr:nvSpPr>
      <xdr:spPr>
        <a:xfrm>
          <a:off x="17776267"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139082</xdr:rowOff>
    </xdr:from>
    <xdr:ext cx="469744" cy="259045"/>
    <xdr:sp macro="" textlink="">
      <xdr:nvSpPr>
        <xdr:cNvPr id="594" name="n_3mainValue【学校施設】&#10;一人当たり面積">
          <a:extLst>
            <a:ext uri="{FF2B5EF4-FFF2-40B4-BE49-F238E27FC236}">
              <a16:creationId xmlns:a16="http://schemas.microsoft.com/office/drawing/2014/main" xmlns="" id="{939917C6-3AB9-48B5-8A88-D3FE2A0BC530}"/>
            </a:ext>
          </a:extLst>
        </xdr:cNvPr>
        <xdr:cNvSpPr txBox="1"/>
      </xdr:nvSpPr>
      <xdr:spPr>
        <a:xfrm>
          <a:off x="1700156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xmlns="" id="{7236B062-C649-4099-8942-42924D89800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xmlns="" id="{E9BE69E9-4693-4FCA-B6AE-9B4D0321FBA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xmlns="" id="{7EF91643-2D97-459F-B7C3-2A09EC00248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xmlns="" id="{50C0AF12-4626-4777-A690-3CF1881D12E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xmlns="" id="{2008D3B1-6EA0-4D61-93FF-5760C7FA7D9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xmlns="" id="{F8FEA58D-B983-4B8E-A3F0-5B5A2930273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xmlns="" id="{67455ED1-5263-43F5-A754-DC56F49D9EF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xmlns="" id="{3D2F90E0-3302-4120-A50B-527A03E5135C}"/>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a:extLst>
            <a:ext uri="{FF2B5EF4-FFF2-40B4-BE49-F238E27FC236}">
              <a16:creationId xmlns:a16="http://schemas.microsoft.com/office/drawing/2014/main" xmlns="" id="{2EDD90A3-CBE3-4225-953C-832B7250965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a:extLst>
            <a:ext uri="{FF2B5EF4-FFF2-40B4-BE49-F238E27FC236}">
              <a16:creationId xmlns:a16="http://schemas.microsoft.com/office/drawing/2014/main" xmlns="" id="{929FBE90-AE0C-4895-A269-BFF248CA657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a:extLst>
            <a:ext uri="{FF2B5EF4-FFF2-40B4-BE49-F238E27FC236}">
              <a16:creationId xmlns:a16="http://schemas.microsoft.com/office/drawing/2014/main" xmlns="" id="{6E589B83-0246-47EF-8FF8-F4595C4F3B5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a:extLst>
            <a:ext uri="{FF2B5EF4-FFF2-40B4-BE49-F238E27FC236}">
              <a16:creationId xmlns:a16="http://schemas.microsoft.com/office/drawing/2014/main" xmlns="" id="{820D3013-DFBF-4DFB-97DF-855FE179F2C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a:extLst>
            <a:ext uri="{FF2B5EF4-FFF2-40B4-BE49-F238E27FC236}">
              <a16:creationId xmlns:a16="http://schemas.microsoft.com/office/drawing/2014/main" xmlns="" id="{683D1794-F41D-4855-BF5C-ABE03CE98C2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a:extLst>
            <a:ext uri="{FF2B5EF4-FFF2-40B4-BE49-F238E27FC236}">
              <a16:creationId xmlns:a16="http://schemas.microsoft.com/office/drawing/2014/main" xmlns="" id="{5BF8E5F7-232E-4378-9C5F-7A77D41E9B8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a:extLst>
            <a:ext uri="{FF2B5EF4-FFF2-40B4-BE49-F238E27FC236}">
              <a16:creationId xmlns:a16="http://schemas.microsoft.com/office/drawing/2014/main" xmlns="" id="{04CF1C42-A26A-4598-87E6-00893C9E776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a:extLst>
            <a:ext uri="{FF2B5EF4-FFF2-40B4-BE49-F238E27FC236}">
              <a16:creationId xmlns:a16="http://schemas.microsoft.com/office/drawing/2014/main" xmlns="" id="{E9CA0F1B-411D-432A-BD82-FFAE305000ED}"/>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a:extLst>
            <a:ext uri="{FF2B5EF4-FFF2-40B4-BE49-F238E27FC236}">
              <a16:creationId xmlns:a16="http://schemas.microsoft.com/office/drawing/2014/main" xmlns="" id="{242A3A19-E82A-4BEE-B17F-053B383B184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a:extLst>
            <a:ext uri="{FF2B5EF4-FFF2-40B4-BE49-F238E27FC236}">
              <a16:creationId xmlns:a16="http://schemas.microsoft.com/office/drawing/2014/main" xmlns="" id="{F215C2C0-510D-472B-A139-A258F4C481B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a:extLst>
            <a:ext uri="{FF2B5EF4-FFF2-40B4-BE49-F238E27FC236}">
              <a16:creationId xmlns:a16="http://schemas.microsoft.com/office/drawing/2014/main" xmlns="" id="{B93188CA-6245-4F4E-AD91-C0C81B12A4D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a:extLst>
            <a:ext uri="{FF2B5EF4-FFF2-40B4-BE49-F238E27FC236}">
              <a16:creationId xmlns:a16="http://schemas.microsoft.com/office/drawing/2014/main" xmlns="" id="{B3A2FE3C-2A2A-46EB-90EC-CE069B82ECE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a:extLst>
            <a:ext uri="{FF2B5EF4-FFF2-40B4-BE49-F238E27FC236}">
              <a16:creationId xmlns:a16="http://schemas.microsoft.com/office/drawing/2014/main" xmlns="" id="{92FA030B-E3C4-4144-B6F7-7515F16CD3A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a:extLst>
            <a:ext uri="{FF2B5EF4-FFF2-40B4-BE49-F238E27FC236}">
              <a16:creationId xmlns:a16="http://schemas.microsoft.com/office/drawing/2014/main" xmlns="" id="{3F8D8F50-6DB8-4D53-97F4-70DBBFC4E7E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a:extLst>
            <a:ext uri="{FF2B5EF4-FFF2-40B4-BE49-F238E27FC236}">
              <a16:creationId xmlns:a16="http://schemas.microsoft.com/office/drawing/2014/main" xmlns="" id="{CFD569CC-21E2-4D9E-878B-C8FD4992577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a:extLst>
            <a:ext uri="{FF2B5EF4-FFF2-40B4-BE49-F238E27FC236}">
              <a16:creationId xmlns:a16="http://schemas.microsoft.com/office/drawing/2014/main" xmlns="" id="{2AA411EA-7D47-4B81-89BC-A9EFF1AB686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a:extLst>
            <a:ext uri="{FF2B5EF4-FFF2-40B4-BE49-F238E27FC236}">
              <a16:creationId xmlns:a16="http://schemas.microsoft.com/office/drawing/2014/main" xmlns="" id="{97384A40-A8BD-44D7-B969-869CCC20043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a:extLst>
            <a:ext uri="{FF2B5EF4-FFF2-40B4-BE49-F238E27FC236}">
              <a16:creationId xmlns:a16="http://schemas.microsoft.com/office/drawing/2014/main" xmlns="" id="{685BBBF1-A2A0-4E30-AE49-777519BACB6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a:extLst>
            <a:ext uri="{FF2B5EF4-FFF2-40B4-BE49-F238E27FC236}">
              <a16:creationId xmlns:a16="http://schemas.microsoft.com/office/drawing/2014/main" xmlns="" id="{494C6226-6D33-4257-8E9E-5FD0714F879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2" name="直線コネクタ 621">
          <a:extLst>
            <a:ext uri="{FF2B5EF4-FFF2-40B4-BE49-F238E27FC236}">
              <a16:creationId xmlns:a16="http://schemas.microsoft.com/office/drawing/2014/main" xmlns="" id="{238CE747-E798-463C-9913-2A0EA12A7F0F}"/>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3" name="テキスト ボックス 622">
          <a:extLst>
            <a:ext uri="{FF2B5EF4-FFF2-40B4-BE49-F238E27FC236}">
              <a16:creationId xmlns:a16="http://schemas.microsoft.com/office/drawing/2014/main" xmlns="" id="{F891406E-2787-487C-A6FB-35F0DD783E3E}"/>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4" name="直線コネクタ 623">
          <a:extLst>
            <a:ext uri="{FF2B5EF4-FFF2-40B4-BE49-F238E27FC236}">
              <a16:creationId xmlns:a16="http://schemas.microsoft.com/office/drawing/2014/main" xmlns="" id="{B0DC6DFA-E04B-4BD0-BCBB-C20BEDB42A16}"/>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5" name="テキスト ボックス 624">
          <a:extLst>
            <a:ext uri="{FF2B5EF4-FFF2-40B4-BE49-F238E27FC236}">
              <a16:creationId xmlns:a16="http://schemas.microsoft.com/office/drawing/2014/main" xmlns="" id="{42FB61E8-A2DD-442C-BFD5-5559360519B5}"/>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6" name="直線コネクタ 625">
          <a:extLst>
            <a:ext uri="{FF2B5EF4-FFF2-40B4-BE49-F238E27FC236}">
              <a16:creationId xmlns:a16="http://schemas.microsoft.com/office/drawing/2014/main" xmlns="" id="{66C2CBBF-3E5B-4ED1-8152-DBCF28668539}"/>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7" name="テキスト ボックス 626">
          <a:extLst>
            <a:ext uri="{FF2B5EF4-FFF2-40B4-BE49-F238E27FC236}">
              <a16:creationId xmlns:a16="http://schemas.microsoft.com/office/drawing/2014/main" xmlns="" id="{D10AB7E4-F823-49AE-8BA7-14FE204AF9A2}"/>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8" name="直線コネクタ 627">
          <a:extLst>
            <a:ext uri="{FF2B5EF4-FFF2-40B4-BE49-F238E27FC236}">
              <a16:creationId xmlns:a16="http://schemas.microsoft.com/office/drawing/2014/main" xmlns="" id="{455BC8E0-A371-475B-81EB-7806E71AA6D5}"/>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9" name="テキスト ボックス 628">
          <a:extLst>
            <a:ext uri="{FF2B5EF4-FFF2-40B4-BE49-F238E27FC236}">
              <a16:creationId xmlns:a16="http://schemas.microsoft.com/office/drawing/2014/main" xmlns="" id="{32FF67CE-1521-4B01-98E5-752E4F7C9CF6}"/>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0" name="直線コネクタ 629">
          <a:extLst>
            <a:ext uri="{FF2B5EF4-FFF2-40B4-BE49-F238E27FC236}">
              <a16:creationId xmlns:a16="http://schemas.microsoft.com/office/drawing/2014/main" xmlns="" id="{92BECD97-2188-4FFD-BBD4-85F4E1FA3D46}"/>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1" name="テキスト ボックス 630">
          <a:extLst>
            <a:ext uri="{FF2B5EF4-FFF2-40B4-BE49-F238E27FC236}">
              <a16:creationId xmlns:a16="http://schemas.microsoft.com/office/drawing/2014/main" xmlns="" id="{7AC022B9-062F-4273-AD19-20562C2D88CF}"/>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a:extLst>
            <a:ext uri="{FF2B5EF4-FFF2-40B4-BE49-F238E27FC236}">
              <a16:creationId xmlns:a16="http://schemas.microsoft.com/office/drawing/2014/main" xmlns="" id="{7C2A87C4-E07F-4551-A028-468F8EC03EC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3" name="テキスト ボックス 632">
          <a:extLst>
            <a:ext uri="{FF2B5EF4-FFF2-40B4-BE49-F238E27FC236}">
              <a16:creationId xmlns:a16="http://schemas.microsoft.com/office/drawing/2014/main" xmlns="" id="{BF3C6E4C-F2A3-4AFB-9672-C6DC9ABD7CAD}"/>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4" name="【公民館】&#10;有形固定資産減価償却率グラフ枠">
          <a:extLst>
            <a:ext uri="{FF2B5EF4-FFF2-40B4-BE49-F238E27FC236}">
              <a16:creationId xmlns:a16="http://schemas.microsoft.com/office/drawing/2014/main" xmlns="" id="{465ED644-A1F8-46DD-83C8-A0254ED59D5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635" name="直線コネクタ 634">
          <a:extLst>
            <a:ext uri="{FF2B5EF4-FFF2-40B4-BE49-F238E27FC236}">
              <a16:creationId xmlns:a16="http://schemas.microsoft.com/office/drawing/2014/main" xmlns="" id="{0EA2C8BE-5B1E-4646-BEC7-6F931CB5A3B1}"/>
            </a:ext>
          </a:extLst>
        </xdr:cNvPr>
        <xdr:cNvCxnSpPr/>
      </xdr:nvCxnSpPr>
      <xdr:spPr>
        <a:xfrm flipV="1">
          <a:off x="14375764" y="16695421"/>
          <a:ext cx="0" cy="1562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6" name="【公民館】&#10;有形固定資産減価償却率最小値テキスト">
          <a:extLst>
            <a:ext uri="{FF2B5EF4-FFF2-40B4-BE49-F238E27FC236}">
              <a16:creationId xmlns:a16="http://schemas.microsoft.com/office/drawing/2014/main" xmlns="" id="{E1B6A52A-A654-4483-A1A8-361BF27C965F}"/>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37" name="直線コネクタ 636">
          <a:extLst>
            <a:ext uri="{FF2B5EF4-FFF2-40B4-BE49-F238E27FC236}">
              <a16:creationId xmlns:a16="http://schemas.microsoft.com/office/drawing/2014/main" xmlns="" id="{F3300F75-AE21-42C2-9526-C9C2D5724C43}"/>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638" name="【公民館】&#10;有形固定資産減価償却率最大値テキスト">
          <a:extLst>
            <a:ext uri="{FF2B5EF4-FFF2-40B4-BE49-F238E27FC236}">
              <a16:creationId xmlns:a16="http://schemas.microsoft.com/office/drawing/2014/main" xmlns="" id="{BAD1CA1A-DB1E-4734-9B7B-4B93607AFF77}"/>
            </a:ext>
          </a:extLst>
        </xdr:cNvPr>
        <xdr:cNvSpPr txBox="1"/>
      </xdr:nvSpPr>
      <xdr:spPr>
        <a:xfrm>
          <a:off x="14414500" y="16474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639" name="直線コネクタ 638">
          <a:extLst>
            <a:ext uri="{FF2B5EF4-FFF2-40B4-BE49-F238E27FC236}">
              <a16:creationId xmlns:a16="http://schemas.microsoft.com/office/drawing/2014/main" xmlns="" id="{4B82F79D-4FEF-41FE-9367-75AAD73F342C}"/>
            </a:ext>
          </a:extLst>
        </xdr:cNvPr>
        <xdr:cNvCxnSpPr/>
      </xdr:nvCxnSpPr>
      <xdr:spPr>
        <a:xfrm>
          <a:off x="14287500" y="166954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640" name="【公民館】&#10;有形固定資産減価償却率平均値テキスト">
          <a:extLst>
            <a:ext uri="{FF2B5EF4-FFF2-40B4-BE49-F238E27FC236}">
              <a16:creationId xmlns:a16="http://schemas.microsoft.com/office/drawing/2014/main" xmlns="" id="{C1EE4284-66F9-4373-96D6-854FBCF5BBEC}"/>
            </a:ext>
          </a:extLst>
        </xdr:cNvPr>
        <xdr:cNvSpPr txBox="1"/>
      </xdr:nvSpPr>
      <xdr:spPr>
        <a:xfrm>
          <a:off x="14414500" y="172999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41" name="フローチャート: 判断 640">
          <a:extLst>
            <a:ext uri="{FF2B5EF4-FFF2-40B4-BE49-F238E27FC236}">
              <a16:creationId xmlns:a16="http://schemas.microsoft.com/office/drawing/2014/main" xmlns="" id="{E4B1383E-880D-4BE6-8E54-8B6D3B9F2B45}"/>
            </a:ext>
          </a:extLst>
        </xdr:cNvPr>
        <xdr:cNvSpPr/>
      </xdr:nvSpPr>
      <xdr:spPr>
        <a:xfrm>
          <a:off x="14325600" y="1744472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42" name="フローチャート: 判断 641">
          <a:extLst>
            <a:ext uri="{FF2B5EF4-FFF2-40B4-BE49-F238E27FC236}">
              <a16:creationId xmlns:a16="http://schemas.microsoft.com/office/drawing/2014/main" xmlns="" id="{38550331-B4F7-485D-8908-06B73936527A}"/>
            </a:ext>
          </a:extLst>
        </xdr:cNvPr>
        <xdr:cNvSpPr/>
      </xdr:nvSpPr>
      <xdr:spPr>
        <a:xfrm>
          <a:off x="135788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643" name="フローチャート: 判断 642">
          <a:extLst>
            <a:ext uri="{FF2B5EF4-FFF2-40B4-BE49-F238E27FC236}">
              <a16:creationId xmlns:a16="http://schemas.microsoft.com/office/drawing/2014/main" xmlns="" id="{024BA43F-4235-401D-B08D-3467CCA37980}"/>
            </a:ext>
          </a:extLst>
        </xdr:cNvPr>
        <xdr:cNvSpPr/>
      </xdr:nvSpPr>
      <xdr:spPr>
        <a:xfrm>
          <a:off x="12804140" y="1745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644" name="フローチャート: 判断 643">
          <a:extLst>
            <a:ext uri="{FF2B5EF4-FFF2-40B4-BE49-F238E27FC236}">
              <a16:creationId xmlns:a16="http://schemas.microsoft.com/office/drawing/2014/main" xmlns="" id="{95A622B0-E01D-4008-8FCF-524E5E9573BC}"/>
            </a:ext>
          </a:extLst>
        </xdr:cNvPr>
        <xdr:cNvSpPr/>
      </xdr:nvSpPr>
      <xdr:spPr>
        <a:xfrm>
          <a:off x="12029440" y="174542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645" name="フローチャート: 判断 644">
          <a:extLst>
            <a:ext uri="{FF2B5EF4-FFF2-40B4-BE49-F238E27FC236}">
              <a16:creationId xmlns:a16="http://schemas.microsoft.com/office/drawing/2014/main" xmlns="" id="{184773A2-BB13-45CD-92F1-F83C647EE559}"/>
            </a:ext>
          </a:extLst>
        </xdr:cNvPr>
        <xdr:cNvSpPr/>
      </xdr:nvSpPr>
      <xdr:spPr>
        <a:xfrm>
          <a:off x="11231880" y="1756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xmlns="" id="{E9AFA0F9-C0B7-4589-9977-374454772CB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xmlns="" id="{CF605D1A-AB4B-4BBF-AC0C-33CCB83B2F5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xmlns="" id="{BB5B99A1-C51C-4DA9-9884-B238BC8E9F2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xmlns="" id="{64202F6F-FC73-421B-9BED-F34D18B8123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xmlns="" id="{B9A50CFD-3403-4DF3-8439-20ACA02A572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651" name="楕円 650">
          <a:extLst>
            <a:ext uri="{FF2B5EF4-FFF2-40B4-BE49-F238E27FC236}">
              <a16:creationId xmlns:a16="http://schemas.microsoft.com/office/drawing/2014/main" xmlns="" id="{A1F948BB-916E-457F-9F5B-F6B93999C2D3}"/>
            </a:ext>
          </a:extLst>
        </xdr:cNvPr>
        <xdr:cNvSpPr/>
      </xdr:nvSpPr>
      <xdr:spPr>
        <a:xfrm>
          <a:off x="14325600" y="177038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80027</xdr:rowOff>
    </xdr:from>
    <xdr:ext cx="405111" cy="259045"/>
    <xdr:sp macro="" textlink="">
      <xdr:nvSpPr>
        <xdr:cNvPr id="652" name="【公民館】&#10;有形固定資産減価償却率該当値テキスト">
          <a:extLst>
            <a:ext uri="{FF2B5EF4-FFF2-40B4-BE49-F238E27FC236}">
              <a16:creationId xmlns:a16="http://schemas.microsoft.com/office/drawing/2014/main" xmlns="" id="{3F5D7A47-0E3F-44AB-97AA-5D6D9FC281D8}"/>
            </a:ext>
          </a:extLst>
        </xdr:cNvPr>
        <xdr:cNvSpPr txBox="1"/>
      </xdr:nvSpPr>
      <xdr:spPr>
        <a:xfrm>
          <a:off x="14414500" y="1768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59689</xdr:rowOff>
    </xdr:from>
    <xdr:to>
      <xdr:col>81</xdr:col>
      <xdr:colOff>101600</xdr:colOff>
      <xdr:row>105</xdr:row>
      <xdr:rowOff>161289</xdr:rowOff>
    </xdr:to>
    <xdr:sp macro="" textlink="">
      <xdr:nvSpPr>
        <xdr:cNvPr id="653" name="楕円 652">
          <a:extLst>
            <a:ext uri="{FF2B5EF4-FFF2-40B4-BE49-F238E27FC236}">
              <a16:creationId xmlns:a16="http://schemas.microsoft.com/office/drawing/2014/main" xmlns="" id="{CEFA70DD-5F81-4E20-9418-6CFBF2AC0B4C}"/>
            </a:ext>
          </a:extLst>
        </xdr:cNvPr>
        <xdr:cNvSpPr/>
      </xdr:nvSpPr>
      <xdr:spPr>
        <a:xfrm>
          <a:off x="1357884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110489</xdr:rowOff>
    </xdr:from>
    <xdr:to>
      <xdr:col>85</xdr:col>
      <xdr:colOff>127000</xdr:colOff>
      <xdr:row>105</xdr:row>
      <xdr:rowOff>152400</xdr:rowOff>
    </xdr:to>
    <xdr:cxnSp macro="">
      <xdr:nvCxnSpPr>
        <xdr:cNvPr id="654" name="直線コネクタ 653">
          <a:extLst>
            <a:ext uri="{FF2B5EF4-FFF2-40B4-BE49-F238E27FC236}">
              <a16:creationId xmlns:a16="http://schemas.microsoft.com/office/drawing/2014/main" xmlns="" id="{9A155C1F-9FF3-4DFC-A8F6-3F0D934E6ED0}"/>
            </a:ext>
          </a:extLst>
        </xdr:cNvPr>
        <xdr:cNvCxnSpPr/>
      </xdr:nvCxnSpPr>
      <xdr:spPr>
        <a:xfrm>
          <a:off x="13629640" y="17712689"/>
          <a:ext cx="74676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88264</xdr:rowOff>
    </xdr:from>
    <xdr:to>
      <xdr:col>76</xdr:col>
      <xdr:colOff>165100</xdr:colOff>
      <xdr:row>106</xdr:row>
      <xdr:rowOff>18414</xdr:rowOff>
    </xdr:to>
    <xdr:sp macro="" textlink="">
      <xdr:nvSpPr>
        <xdr:cNvPr id="655" name="楕円 654">
          <a:extLst>
            <a:ext uri="{FF2B5EF4-FFF2-40B4-BE49-F238E27FC236}">
              <a16:creationId xmlns:a16="http://schemas.microsoft.com/office/drawing/2014/main" xmlns="" id="{8D93831D-A3FF-4D30-AADF-9A0F287F5253}"/>
            </a:ext>
          </a:extLst>
        </xdr:cNvPr>
        <xdr:cNvSpPr/>
      </xdr:nvSpPr>
      <xdr:spPr>
        <a:xfrm>
          <a:off x="12804140" y="17690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110489</xdr:rowOff>
    </xdr:from>
    <xdr:to>
      <xdr:col>81</xdr:col>
      <xdr:colOff>50800</xdr:colOff>
      <xdr:row>105</xdr:row>
      <xdr:rowOff>139064</xdr:rowOff>
    </xdr:to>
    <xdr:cxnSp macro="">
      <xdr:nvCxnSpPr>
        <xdr:cNvPr id="656" name="直線コネクタ 655">
          <a:extLst>
            <a:ext uri="{FF2B5EF4-FFF2-40B4-BE49-F238E27FC236}">
              <a16:creationId xmlns:a16="http://schemas.microsoft.com/office/drawing/2014/main" xmlns="" id="{B60A6137-6436-426C-8651-88F7EE0FEF68}"/>
            </a:ext>
          </a:extLst>
        </xdr:cNvPr>
        <xdr:cNvCxnSpPr/>
      </xdr:nvCxnSpPr>
      <xdr:spPr>
        <a:xfrm flipV="1">
          <a:off x="12854940" y="17712689"/>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82550</xdr:rowOff>
    </xdr:from>
    <xdr:to>
      <xdr:col>72</xdr:col>
      <xdr:colOff>38100</xdr:colOff>
      <xdr:row>106</xdr:row>
      <xdr:rowOff>12700</xdr:rowOff>
    </xdr:to>
    <xdr:sp macro="" textlink="">
      <xdr:nvSpPr>
        <xdr:cNvPr id="657" name="楕円 656">
          <a:extLst>
            <a:ext uri="{FF2B5EF4-FFF2-40B4-BE49-F238E27FC236}">
              <a16:creationId xmlns:a16="http://schemas.microsoft.com/office/drawing/2014/main" xmlns="" id="{B62DF250-BE0E-4441-AABB-9ED3436E61A0}"/>
            </a:ext>
          </a:extLst>
        </xdr:cNvPr>
        <xdr:cNvSpPr/>
      </xdr:nvSpPr>
      <xdr:spPr>
        <a:xfrm>
          <a:off x="12029440" y="17684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133350</xdr:rowOff>
    </xdr:from>
    <xdr:to>
      <xdr:col>76</xdr:col>
      <xdr:colOff>114300</xdr:colOff>
      <xdr:row>105</xdr:row>
      <xdr:rowOff>139064</xdr:rowOff>
    </xdr:to>
    <xdr:cxnSp macro="">
      <xdr:nvCxnSpPr>
        <xdr:cNvPr id="658" name="直線コネクタ 657">
          <a:extLst>
            <a:ext uri="{FF2B5EF4-FFF2-40B4-BE49-F238E27FC236}">
              <a16:creationId xmlns:a16="http://schemas.microsoft.com/office/drawing/2014/main" xmlns="" id="{D7C7F9AC-ED1D-417E-87BC-9EDE9A038D0A}"/>
            </a:ext>
          </a:extLst>
        </xdr:cNvPr>
        <xdr:cNvCxnSpPr/>
      </xdr:nvCxnSpPr>
      <xdr:spPr>
        <a:xfrm>
          <a:off x="12072620" y="17735550"/>
          <a:ext cx="7823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59" name="n_1aveValue【公民館】&#10;有形固定資産減価償却率">
          <a:extLst>
            <a:ext uri="{FF2B5EF4-FFF2-40B4-BE49-F238E27FC236}">
              <a16:creationId xmlns:a16="http://schemas.microsoft.com/office/drawing/2014/main" xmlns="" id="{6D5BAEB8-6B40-4976-8542-889134EDDD13}"/>
            </a:ext>
          </a:extLst>
        </xdr:cNvPr>
        <xdr:cNvSpPr txBox="1"/>
      </xdr:nvSpPr>
      <xdr:spPr>
        <a:xfrm>
          <a:off x="13437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139716</xdr:rowOff>
    </xdr:from>
    <xdr:ext cx="405111" cy="259045"/>
    <xdr:sp macro="" textlink="">
      <xdr:nvSpPr>
        <xdr:cNvPr id="660" name="n_2aveValue【公民館】&#10;有形固定資産減価償却率">
          <a:extLst>
            <a:ext uri="{FF2B5EF4-FFF2-40B4-BE49-F238E27FC236}">
              <a16:creationId xmlns:a16="http://schemas.microsoft.com/office/drawing/2014/main" xmlns="" id="{DCFB2255-A4C9-4A0F-8C59-02CC461D41F8}"/>
            </a:ext>
          </a:extLst>
        </xdr:cNvPr>
        <xdr:cNvSpPr txBox="1"/>
      </xdr:nvSpPr>
      <xdr:spPr>
        <a:xfrm>
          <a:off x="12675244" y="17238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137813</xdr:rowOff>
    </xdr:from>
    <xdr:ext cx="405111" cy="259045"/>
    <xdr:sp macro="" textlink="">
      <xdr:nvSpPr>
        <xdr:cNvPr id="661" name="n_3aveValue【公民館】&#10;有形固定資産減価償却率">
          <a:extLst>
            <a:ext uri="{FF2B5EF4-FFF2-40B4-BE49-F238E27FC236}">
              <a16:creationId xmlns:a16="http://schemas.microsoft.com/office/drawing/2014/main" xmlns="" id="{41F1768B-12F3-4FCF-BC98-CF92F49D4EAC}"/>
            </a:ext>
          </a:extLst>
        </xdr:cNvPr>
        <xdr:cNvSpPr txBox="1"/>
      </xdr:nvSpPr>
      <xdr:spPr>
        <a:xfrm>
          <a:off x="11900544" y="17237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662" name="n_4aveValue【公民館】&#10;有形固定資産減価償却率">
          <a:extLst>
            <a:ext uri="{FF2B5EF4-FFF2-40B4-BE49-F238E27FC236}">
              <a16:creationId xmlns:a16="http://schemas.microsoft.com/office/drawing/2014/main" xmlns="" id="{C1B79527-F2CE-4E15-ACDD-2D175CD2338D}"/>
            </a:ext>
          </a:extLst>
        </xdr:cNvPr>
        <xdr:cNvSpPr txBox="1"/>
      </xdr:nvSpPr>
      <xdr:spPr>
        <a:xfrm>
          <a:off x="1110298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152416</xdr:rowOff>
    </xdr:from>
    <xdr:ext cx="405111" cy="259045"/>
    <xdr:sp macro="" textlink="">
      <xdr:nvSpPr>
        <xdr:cNvPr id="663" name="n_1mainValue【公民館】&#10;有形固定資産減価償却率">
          <a:extLst>
            <a:ext uri="{FF2B5EF4-FFF2-40B4-BE49-F238E27FC236}">
              <a16:creationId xmlns:a16="http://schemas.microsoft.com/office/drawing/2014/main" xmlns="" id="{9CFEB7C4-7101-4552-9DE3-330B3496C1A3}"/>
            </a:ext>
          </a:extLst>
        </xdr:cNvPr>
        <xdr:cNvSpPr txBox="1"/>
      </xdr:nvSpPr>
      <xdr:spPr>
        <a:xfrm>
          <a:off x="134372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9541</xdr:rowOff>
    </xdr:from>
    <xdr:ext cx="405111" cy="259045"/>
    <xdr:sp macro="" textlink="">
      <xdr:nvSpPr>
        <xdr:cNvPr id="664" name="n_2mainValue【公民館】&#10;有形固定資産減価償却率">
          <a:extLst>
            <a:ext uri="{FF2B5EF4-FFF2-40B4-BE49-F238E27FC236}">
              <a16:creationId xmlns:a16="http://schemas.microsoft.com/office/drawing/2014/main" xmlns="" id="{D2E96334-36F1-4681-87B7-9B97F6959084}"/>
            </a:ext>
          </a:extLst>
        </xdr:cNvPr>
        <xdr:cNvSpPr txBox="1"/>
      </xdr:nvSpPr>
      <xdr:spPr>
        <a:xfrm>
          <a:off x="12675244" y="17779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3827</xdr:rowOff>
    </xdr:from>
    <xdr:ext cx="405111" cy="259045"/>
    <xdr:sp macro="" textlink="">
      <xdr:nvSpPr>
        <xdr:cNvPr id="665" name="n_3mainValue【公民館】&#10;有形固定資産減価償却率">
          <a:extLst>
            <a:ext uri="{FF2B5EF4-FFF2-40B4-BE49-F238E27FC236}">
              <a16:creationId xmlns:a16="http://schemas.microsoft.com/office/drawing/2014/main" xmlns="" id="{61B8B423-04F0-4921-95E7-A3CAE24A5A1E}"/>
            </a:ext>
          </a:extLst>
        </xdr:cNvPr>
        <xdr:cNvSpPr txBox="1"/>
      </xdr:nvSpPr>
      <xdr:spPr>
        <a:xfrm>
          <a:off x="11900544" y="177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a:extLst>
            <a:ext uri="{FF2B5EF4-FFF2-40B4-BE49-F238E27FC236}">
              <a16:creationId xmlns:a16="http://schemas.microsoft.com/office/drawing/2014/main" xmlns="" id="{98B21569-43E0-4114-9635-2F15EF43782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a:extLst>
            <a:ext uri="{FF2B5EF4-FFF2-40B4-BE49-F238E27FC236}">
              <a16:creationId xmlns:a16="http://schemas.microsoft.com/office/drawing/2014/main" xmlns="" id="{A6F12173-5F6C-48E6-B050-95F29A66841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a:extLst>
            <a:ext uri="{FF2B5EF4-FFF2-40B4-BE49-F238E27FC236}">
              <a16:creationId xmlns:a16="http://schemas.microsoft.com/office/drawing/2014/main" xmlns="" id="{CAAE3ABA-18D0-4A07-A393-B1A6BBE79ED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a:extLst>
            <a:ext uri="{FF2B5EF4-FFF2-40B4-BE49-F238E27FC236}">
              <a16:creationId xmlns:a16="http://schemas.microsoft.com/office/drawing/2014/main" xmlns="" id="{BA046CD8-9648-498A-9F6E-5D019D1CFEA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a:extLst>
            <a:ext uri="{FF2B5EF4-FFF2-40B4-BE49-F238E27FC236}">
              <a16:creationId xmlns:a16="http://schemas.microsoft.com/office/drawing/2014/main" xmlns="" id="{030B999B-FE3E-4592-AB32-5F37C96259E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a:extLst>
            <a:ext uri="{FF2B5EF4-FFF2-40B4-BE49-F238E27FC236}">
              <a16:creationId xmlns:a16="http://schemas.microsoft.com/office/drawing/2014/main" xmlns="" id="{B55E6067-AC53-4D52-8306-AE7A0322FC4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a:extLst>
            <a:ext uri="{FF2B5EF4-FFF2-40B4-BE49-F238E27FC236}">
              <a16:creationId xmlns:a16="http://schemas.microsoft.com/office/drawing/2014/main" xmlns="" id="{3A766469-D0DF-45AD-AEB5-50B702E48FD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a:extLst>
            <a:ext uri="{FF2B5EF4-FFF2-40B4-BE49-F238E27FC236}">
              <a16:creationId xmlns:a16="http://schemas.microsoft.com/office/drawing/2014/main" xmlns="" id="{394EC8E7-97F5-48DF-A5E3-C1F7666825D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a:extLst>
            <a:ext uri="{FF2B5EF4-FFF2-40B4-BE49-F238E27FC236}">
              <a16:creationId xmlns:a16="http://schemas.microsoft.com/office/drawing/2014/main" xmlns="" id="{97BC29FD-9682-4CE6-AEDE-70A95188182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a:extLst>
            <a:ext uri="{FF2B5EF4-FFF2-40B4-BE49-F238E27FC236}">
              <a16:creationId xmlns:a16="http://schemas.microsoft.com/office/drawing/2014/main" xmlns="" id="{91C035E0-74F4-4672-A622-49FCFDBA7D0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6" name="直線コネクタ 675">
          <a:extLst>
            <a:ext uri="{FF2B5EF4-FFF2-40B4-BE49-F238E27FC236}">
              <a16:creationId xmlns:a16="http://schemas.microsoft.com/office/drawing/2014/main" xmlns="" id="{F5121058-9BEF-415C-B4A7-A9BB2587B114}"/>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7" name="テキスト ボックス 676">
          <a:extLst>
            <a:ext uri="{FF2B5EF4-FFF2-40B4-BE49-F238E27FC236}">
              <a16:creationId xmlns:a16="http://schemas.microsoft.com/office/drawing/2014/main" xmlns="" id="{ABCF9BB7-5144-4699-97DB-150AC17041EC}"/>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8" name="直線コネクタ 677">
          <a:extLst>
            <a:ext uri="{FF2B5EF4-FFF2-40B4-BE49-F238E27FC236}">
              <a16:creationId xmlns:a16="http://schemas.microsoft.com/office/drawing/2014/main" xmlns="" id="{321CA28B-896B-44F7-B075-2F80B69B9B82}"/>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9" name="テキスト ボックス 678">
          <a:extLst>
            <a:ext uri="{FF2B5EF4-FFF2-40B4-BE49-F238E27FC236}">
              <a16:creationId xmlns:a16="http://schemas.microsoft.com/office/drawing/2014/main" xmlns="" id="{62CC75B8-3B3B-40F3-9779-79152216C89D}"/>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0" name="直線コネクタ 679">
          <a:extLst>
            <a:ext uri="{FF2B5EF4-FFF2-40B4-BE49-F238E27FC236}">
              <a16:creationId xmlns:a16="http://schemas.microsoft.com/office/drawing/2014/main" xmlns="" id="{18D7D3D4-7779-493E-A7B5-8F5B545B4E42}"/>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1" name="テキスト ボックス 680">
          <a:extLst>
            <a:ext uri="{FF2B5EF4-FFF2-40B4-BE49-F238E27FC236}">
              <a16:creationId xmlns:a16="http://schemas.microsoft.com/office/drawing/2014/main" xmlns="" id="{A9192C98-E643-4B71-B97E-AAD11E324B57}"/>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2" name="直線コネクタ 681">
          <a:extLst>
            <a:ext uri="{FF2B5EF4-FFF2-40B4-BE49-F238E27FC236}">
              <a16:creationId xmlns:a16="http://schemas.microsoft.com/office/drawing/2014/main" xmlns="" id="{F5A5C715-1F79-4896-B357-0994F101791D}"/>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3" name="テキスト ボックス 682">
          <a:extLst>
            <a:ext uri="{FF2B5EF4-FFF2-40B4-BE49-F238E27FC236}">
              <a16:creationId xmlns:a16="http://schemas.microsoft.com/office/drawing/2014/main" xmlns="" id="{8A28154A-F22F-4C1B-9357-0C67DE2FE904}"/>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4" name="直線コネクタ 683">
          <a:extLst>
            <a:ext uri="{FF2B5EF4-FFF2-40B4-BE49-F238E27FC236}">
              <a16:creationId xmlns:a16="http://schemas.microsoft.com/office/drawing/2014/main" xmlns="" id="{028BA5BB-D74B-4C8D-BDC6-26502A7D1414}"/>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5" name="テキスト ボックス 684">
          <a:extLst>
            <a:ext uri="{FF2B5EF4-FFF2-40B4-BE49-F238E27FC236}">
              <a16:creationId xmlns:a16="http://schemas.microsoft.com/office/drawing/2014/main" xmlns="" id="{7F63077A-493D-4D53-A544-727866FE156E}"/>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a:extLst>
            <a:ext uri="{FF2B5EF4-FFF2-40B4-BE49-F238E27FC236}">
              <a16:creationId xmlns:a16="http://schemas.microsoft.com/office/drawing/2014/main" xmlns="" id="{8BE24F59-CAE4-464E-9896-DF339E0E044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7" name="テキスト ボックス 686">
          <a:extLst>
            <a:ext uri="{FF2B5EF4-FFF2-40B4-BE49-F238E27FC236}">
              <a16:creationId xmlns:a16="http://schemas.microsoft.com/office/drawing/2014/main" xmlns="" id="{D5507DB2-C38F-4974-ABF6-D8F5DE3413A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公民館】&#10;一人当たり面積グラフ枠">
          <a:extLst>
            <a:ext uri="{FF2B5EF4-FFF2-40B4-BE49-F238E27FC236}">
              <a16:creationId xmlns:a16="http://schemas.microsoft.com/office/drawing/2014/main" xmlns="" id="{FABAF1E5-8EC6-4CCB-9F70-1316BC4D42B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689" name="直線コネクタ 688">
          <a:extLst>
            <a:ext uri="{FF2B5EF4-FFF2-40B4-BE49-F238E27FC236}">
              <a16:creationId xmlns:a16="http://schemas.microsoft.com/office/drawing/2014/main" xmlns="" id="{C95FB663-D80A-4CA2-A4DE-0848D69BD71E}"/>
            </a:ext>
          </a:extLst>
        </xdr:cNvPr>
        <xdr:cNvCxnSpPr/>
      </xdr:nvCxnSpPr>
      <xdr:spPr>
        <a:xfrm flipV="1">
          <a:off x="19509104" y="16864330"/>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90" name="【公民館】&#10;一人当たり面積最小値テキスト">
          <a:extLst>
            <a:ext uri="{FF2B5EF4-FFF2-40B4-BE49-F238E27FC236}">
              <a16:creationId xmlns:a16="http://schemas.microsoft.com/office/drawing/2014/main" xmlns="" id="{049B6E1E-47E7-4969-9785-E56083A38FBC}"/>
            </a:ext>
          </a:extLst>
        </xdr:cNvPr>
        <xdr:cNvSpPr txBox="1"/>
      </xdr:nvSpPr>
      <xdr:spPr>
        <a:xfrm>
          <a:off x="19547840" y="1825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91" name="直線コネクタ 690">
          <a:extLst>
            <a:ext uri="{FF2B5EF4-FFF2-40B4-BE49-F238E27FC236}">
              <a16:creationId xmlns:a16="http://schemas.microsoft.com/office/drawing/2014/main" xmlns="" id="{7ECCFDB0-2160-4904-9FC5-78BFB9B9D463}"/>
            </a:ext>
          </a:extLst>
        </xdr:cNvPr>
        <xdr:cNvCxnSpPr/>
      </xdr:nvCxnSpPr>
      <xdr:spPr>
        <a:xfrm>
          <a:off x="19443700" y="18247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692" name="【公民館】&#10;一人当たり面積最大値テキスト">
          <a:extLst>
            <a:ext uri="{FF2B5EF4-FFF2-40B4-BE49-F238E27FC236}">
              <a16:creationId xmlns:a16="http://schemas.microsoft.com/office/drawing/2014/main" xmlns="" id="{B2FD2ADC-D275-4A94-BEF0-188817564C54}"/>
            </a:ext>
          </a:extLst>
        </xdr:cNvPr>
        <xdr:cNvSpPr txBox="1"/>
      </xdr:nvSpPr>
      <xdr:spPr>
        <a:xfrm>
          <a:off x="19547840" y="1664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693" name="直線コネクタ 692">
          <a:extLst>
            <a:ext uri="{FF2B5EF4-FFF2-40B4-BE49-F238E27FC236}">
              <a16:creationId xmlns:a16="http://schemas.microsoft.com/office/drawing/2014/main" xmlns="" id="{A9CF9641-BE7C-476E-B3A3-65DD513DE8F2}"/>
            </a:ext>
          </a:extLst>
        </xdr:cNvPr>
        <xdr:cNvCxnSpPr/>
      </xdr:nvCxnSpPr>
      <xdr:spPr>
        <a:xfrm>
          <a:off x="19443700" y="16864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118127</xdr:rowOff>
    </xdr:from>
    <xdr:ext cx="469744" cy="259045"/>
    <xdr:sp macro="" textlink="">
      <xdr:nvSpPr>
        <xdr:cNvPr id="694" name="【公民館】&#10;一人当たり面積平均値テキスト">
          <a:extLst>
            <a:ext uri="{FF2B5EF4-FFF2-40B4-BE49-F238E27FC236}">
              <a16:creationId xmlns:a16="http://schemas.microsoft.com/office/drawing/2014/main" xmlns="" id="{E7ACDE7C-F61B-441A-9F9D-A1B36D082A3C}"/>
            </a:ext>
          </a:extLst>
        </xdr:cNvPr>
        <xdr:cNvSpPr txBox="1"/>
      </xdr:nvSpPr>
      <xdr:spPr>
        <a:xfrm>
          <a:off x="19547840" y="1772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695" name="フローチャート: 判断 694">
          <a:extLst>
            <a:ext uri="{FF2B5EF4-FFF2-40B4-BE49-F238E27FC236}">
              <a16:creationId xmlns:a16="http://schemas.microsoft.com/office/drawing/2014/main" xmlns="" id="{8BBCDE9C-7A92-448F-80D7-F512C4D5F73C}"/>
            </a:ext>
          </a:extLst>
        </xdr:cNvPr>
        <xdr:cNvSpPr/>
      </xdr:nvSpPr>
      <xdr:spPr>
        <a:xfrm>
          <a:off x="19458940" y="17865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696" name="フローチャート: 判断 695">
          <a:extLst>
            <a:ext uri="{FF2B5EF4-FFF2-40B4-BE49-F238E27FC236}">
              <a16:creationId xmlns:a16="http://schemas.microsoft.com/office/drawing/2014/main" xmlns="" id="{092F3515-17CB-498A-954B-1CACDA32EFED}"/>
            </a:ext>
          </a:extLst>
        </xdr:cNvPr>
        <xdr:cNvSpPr/>
      </xdr:nvSpPr>
      <xdr:spPr>
        <a:xfrm>
          <a:off x="18735040" y="17876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697" name="フローチャート: 判断 696">
          <a:extLst>
            <a:ext uri="{FF2B5EF4-FFF2-40B4-BE49-F238E27FC236}">
              <a16:creationId xmlns:a16="http://schemas.microsoft.com/office/drawing/2014/main" xmlns="" id="{CDD0430D-335A-49E0-8511-F6B1A06E3C22}"/>
            </a:ext>
          </a:extLst>
        </xdr:cNvPr>
        <xdr:cNvSpPr/>
      </xdr:nvSpPr>
      <xdr:spPr>
        <a:xfrm>
          <a:off x="17937480" y="179133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698" name="フローチャート: 判断 697">
          <a:extLst>
            <a:ext uri="{FF2B5EF4-FFF2-40B4-BE49-F238E27FC236}">
              <a16:creationId xmlns:a16="http://schemas.microsoft.com/office/drawing/2014/main" xmlns="" id="{693DC63C-44E4-4490-9570-CB9CB0C91A7D}"/>
            </a:ext>
          </a:extLst>
        </xdr:cNvPr>
        <xdr:cNvSpPr/>
      </xdr:nvSpPr>
      <xdr:spPr>
        <a:xfrm>
          <a:off x="17162780" y="17889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699" name="フローチャート: 判断 698">
          <a:extLst>
            <a:ext uri="{FF2B5EF4-FFF2-40B4-BE49-F238E27FC236}">
              <a16:creationId xmlns:a16="http://schemas.microsoft.com/office/drawing/2014/main" xmlns="" id="{7C1FAE01-4914-4FDB-9D81-582A83AC99C3}"/>
            </a:ext>
          </a:extLst>
        </xdr:cNvPr>
        <xdr:cNvSpPr/>
      </xdr:nvSpPr>
      <xdr:spPr>
        <a:xfrm>
          <a:off x="16388080" y="17879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xmlns="" id="{A321E245-6196-4406-8289-A7BEB21FC20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xmlns="" id="{543CCBAD-F996-4E93-B4F4-CF68114F765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xmlns="" id="{82E9FB77-1670-4337-AE66-B8750B1E0C1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xmlns="" id="{FA006698-9AA8-41DA-BF8A-2CA614E1E87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xmlns="" id="{DE66F91C-BB7F-4E69-B3F4-7BBA635869F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104139</xdr:rowOff>
    </xdr:from>
    <xdr:to>
      <xdr:col>116</xdr:col>
      <xdr:colOff>114300</xdr:colOff>
      <xdr:row>108</xdr:row>
      <xdr:rowOff>34289</xdr:rowOff>
    </xdr:to>
    <xdr:sp macro="" textlink="">
      <xdr:nvSpPr>
        <xdr:cNvPr id="705" name="楕円 704">
          <a:extLst>
            <a:ext uri="{FF2B5EF4-FFF2-40B4-BE49-F238E27FC236}">
              <a16:creationId xmlns:a16="http://schemas.microsoft.com/office/drawing/2014/main" xmlns="" id="{B335ADF4-AC27-4F8D-90B9-E84F2F531F16}"/>
            </a:ext>
          </a:extLst>
        </xdr:cNvPr>
        <xdr:cNvSpPr/>
      </xdr:nvSpPr>
      <xdr:spPr>
        <a:xfrm>
          <a:off x="19458940" y="18041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82566</xdr:rowOff>
    </xdr:from>
    <xdr:ext cx="469744" cy="259045"/>
    <xdr:sp macro="" textlink="">
      <xdr:nvSpPr>
        <xdr:cNvPr id="706" name="【公民館】&#10;一人当たり面積該当値テキスト">
          <a:extLst>
            <a:ext uri="{FF2B5EF4-FFF2-40B4-BE49-F238E27FC236}">
              <a16:creationId xmlns:a16="http://schemas.microsoft.com/office/drawing/2014/main" xmlns="" id="{4B0C0079-5C5C-4907-88D1-0695B542F70A}"/>
            </a:ext>
          </a:extLst>
        </xdr:cNvPr>
        <xdr:cNvSpPr txBox="1"/>
      </xdr:nvSpPr>
      <xdr:spPr>
        <a:xfrm>
          <a:off x="19547840" y="1802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106680</xdr:rowOff>
    </xdr:from>
    <xdr:to>
      <xdr:col>112</xdr:col>
      <xdr:colOff>38100</xdr:colOff>
      <xdr:row>108</xdr:row>
      <xdr:rowOff>36830</xdr:rowOff>
    </xdr:to>
    <xdr:sp macro="" textlink="">
      <xdr:nvSpPr>
        <xdr:cNvPr id="707" name="楕円 706">
          <a:extLst>
            <a:ext uri="{FF2B5EF4-FFF2-40B4-BE49-F238E27FC236}">
              <a16:creationId xmlns:a16="http://schemas.microsoft.com/office/drawing/2014/main" xmlns="" id="{7EF34FEF-C072-4908-BBDA-EA06B96E2BA5}"/>
            </a:ext>
          </a:extLst>
        </xdr:cNvPr>
        <xdr:cNvSpPr/>
      </xdr:nvSpPr>
      <xdr:spPr>
        <a:xfrm>
          <a:off x="18735040" y="18044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154939</xdr:rowOff>
    </xdr:from>
    <xdr:to>
      <xdr:col>116</xdr:col>
      <xdr:colOff>63500</xdr:colOff>
      <xdr:row>107</xdr:row>
      <xdr:rowOff>157480</xdr:rowOff>
    </xdr:to>
    <xdr:cxnSp macro="">
      <xdr:nvCxnSpPr>
        <xdr:cNvPr id="708" name="直線コネクタ 707">
          <a:extLst>
            <a:ext uri="{FF2B5EF4-FFF2-40B4-BE49-F238E27FC236}">
              <a16:creationId xmlns:a16="http://schemas.microsoft.com/office/drawing/2014/main" xmlns="" id="{74461B28-83DC-4880-BCA2-1B233572AB02}"/>
            </a:ext>
          </a:extLst>
        </xdr:cNvPr>
        <xdr:cNvCxnSpPr/>
      </xdr:nvCxnSpPr>
      <xdr:spPr>
        <a:xfrm flipV="1">
          <a:off x="18778220" y="18092419"/>
          <a:ext cx="73152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106680</xdr:rowOff>
    </xdr:from>
    <xdr:to>
      <xdr:col>107</xdr:col>
      <xdr:colOff>101600</xdr:colOff>
      <xdr:row>108</xdr:row>
      <xdr:rowOff>36830</xdr:rowOff>
    </xdr:to>
    <xdr:sp macro="" textlink="">
      <xdr:nvSpPr>
        <xdr:cNvPr id="709" name="楕円 708">
          <a:extLst>
            <a:ext uri="{FF2B5EF4-FFF2-40B4-BE49-F238E27FC236}">
              <a16:creationId xmlns:a16="http://schemas.microsoft.com/office/drawing/2014/main" xmlns="" id="{A8C891B3-D84D-4AE5-A468-DF959F59E16E}"/>
            </a:ext>
          </a:extLst>
        </xdr:cNvPr>
        <xdr:cNvSpPr/>
      </xdr:nvSpPr>
      <xdr:spPr>
        <a:xfrm>
          <a:off x="17937480" y="18044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157480</xdr:rowOff>
    </xdr:from>
    <xdr:to>
      <xdr:col>111</xdr:col>
      <xdr:colOff>177800</xdr:colOff>
      <xdr:row>107</xdr:row>
      <xdr:rowOff>157480</xdr:rowOff>
    </xdr:to>
    <xdr:cxnSp macro="">
      <xdr:nvCxnSpPr>
        <xdr:cNvPr id="710" name="直線コネクタ 709">
          <a:extLst>
            <a:ext uri="{FF2B5EF4-FFF2-40B4-BE49-F238E27FC236}">
              <a16:creationId xmlns:a16="http://schemas.microsoft.com/office/drawing/2014/main" xmlns="" id="{5A53CC7B-147B-449D-B7DD-34EC24046052}"/>
            </a:ext>
          </a:extLst>
        </xdr:cNvPr>
        <xdr:cNvCxnSpPr/>
      </xdr:nvCxnSpPr>
      <xdr:spPr>
        <a:xfrm>
          <a:off x="17988280" y="180949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107950</xdr:rowOff>
    </xdr:from>
    <xdr:to>
      <xdr:col>102</xdr:col>
      <xdr:colOff>165100</xdr:colOff>
      <xdr:row>108</xdr:row>
      <xdr:rowOff>38100</xdr:rowOff>
    </xdr:to>
    <xdr:sp macro="" textlink="">
      <xdr:nvSpPr>
        <xdr:cNvPr id="711" name="楕円 710">
          <a:extLst>
            <a:ext uri="{FF2B5EF4-FFF2-40B4-BE49-F238E27FC236}">
              <a16:creationId xmlns:a16="http://schemas.microsoft.com/office/drawing/2014/main" xmlns="" id="{ECC3CF88-05E9-4C3B-957A-19FE94769647}"/>
            </a:ext>
          </a:extLst>
        </xdr:cNvPr>
        <xdr:cNvSpPr/>
      </xdr:nvSpPr>
      <xdr:spPr>
        <a:xfrm>
          <a:off x="17162780" y="18045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157480</xdr:rowOff>
    </xdr:from>
    <xdr:to>
      <xdr:col>107</xdr:col>
      <xdr:colOff>50800</xdr:colOff>
      <xdr:row>107</xdr:row>
      <xdr:rowOff>158750</xdr:rowOff>
    </xdr:to>
    <xdr:cxnSp macro="">
      <xdr:nvCxnSpPr>
        <xdr:cNvPr id="712" name="直線コネクタ 711">
          <a:extLst>
            <a:ext uri="{FF2B5EF4-FFF2-40B4-BE49-F238E27FC236}">
              <a16:creationId xmlns:a16="http://schemas.microsoft.com/office/drawing/2014/main" xmlns="" id="{04C72135-851F-4662-9291-56114E7FBACF}"/>
            </a:ext>
          </a:extLst>
        </xdr:cNvPr>
        <xdr:cNvCxnSpPr/>
      </xdr:nvCxnSpPr>
      <xdr:spPr>
        <a:xfrm flipV="1">
          <a:off x="17213580" y="18094960"/>
          <a:ext cx="7747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53357</xdr:rowOff>
    </xdr:from>
    <xdr:ext cx="469744" cy="259045"/>
    <xdr:sp macro="" textlink="">
      <xdr:nvSpPr>
        <xdr:cNvPr id="713" name="n_1aveValue【公民館】&#10;一人当たり面積">
          <a:extLst>
            <a:ext uri="{FF2B5EF4-FFF2-40B4-BE49-F238E27FC236}">
              <a16:creationId xmlns:a16="http://schemas.microsoft.com/office/drawing/2014/main" xmlns="" id="{AD98D2CF-F0F4-44A1-B847-F38F36759BB5}"/>
            </a:ext>
          </a:extLst>
        </xdr:cNvPr>
        <xdr:cNvSpPr txBox="1"/>
      </xdr:nvSpPr>
      <xdr:spPr>
        <a:xfrm>
          <a:off x="18561127" y="1765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90188</xdr:rowOff>
    </xdr:from>
    <xdr:ext cx="469744" cy="259045"/>
    <xdr:sp macro="" textlink="">
      <xdr:nvSpPr>
        <xdr:cNvPr id="714" name="n_2aveValue【公民館】&#10;一人当たり面積">
          <a:extLst>
            <a:ext uri="{FF2B5EF4-FFF2-40B4-BE49-F238E27FC236}">
              <a16:creationId xmlns:a16="http://schemas.microsoft.com/office/drawing/2014/main" xmlns="" id="{D972AE30-233A-4AEB-BCC4-7B01AC9D7B48}"/>
            </a:ext>
          </a:extLst>
        </xdr:cNvPr>
        <xdr:cNvSpPr txBox="1"/>
      </xdr:nvSpPr>
      <xdr:spPr>
        <a:xfrm>
          <a:off x="1777626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66057</xdr:rowOff>
    </xdr:from>
    <xdr:ext cx="469744" cy="259045"/>
    <xdr:sp macro="" textlink="">
      <xdr:nvSpPr>
        <xdr:cNvPr id="715" name="n_3aveValue【公民館】&#10;一人当たり面積">
          <a:extLst>
            <a:ext uri="{FF2B5EF4-FFF2-40B4-BE49-F238E27FC236}">
              <a16:creationId xmlns:a16="http://schemas.microsoft.com/office/drawing/2014/main" xmlns="" id="{1E3A0123-E092-4596-A645-AC74DC2454EA}"/>
            </a:ext>
          </a:extLst>
        </xdr:cNvPr>
        <xdr:cNvSpPr txBox="1"/>
      </xdr:nvSpPr>
      <xdr:spPr>
        <a:xfrm>
          <a:off x="17001567" y="1766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55897</xdr:rowOff>
    </xdr:from>
    <xdr:ext cx="469744" cy="259045"/>
    <xdr:sp macro="" textlink="">
      <xdr:nvSpPr>
        <xdr:cNvPr id="716" name="n_4aveValue【公民館】&#10;一人当たり面積">
          <a:extLst>
            <a:ext uri="{FF2B5EF4-FFF2-40B4-BE49-F238E27FC236}">
              <a16:creationId xmlns:a16="http://schemas.microsoft.com/office/drawing/2014/main" xmlns="" id="{26A00FEA-BE28-4445-9311-185B42B7CCDC}"/>
            </a:ext>
          </a:extLst>
        </xdr:cNvPr>
        <xdr:cNvSpPr txBox="1"/>
      </xdr:nvSpPr>
      <xdr:spPr>
        <a:xfrm>
          <a:off x="16226867" y="1765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27957</xdr:rowOff>
    </xdr:from>
    <xdr:ext cx="469744" cy="259045"/>
    <xdr:sp macro="" textlink="">
      <xdr:nvSpPr>
        <xdr:cNvPr id="717" name="n_1mainValue【公民館】&#10;一人当たり面積">
          <a:extLst>
            <a:ext uri="{FF2B5EF4-FFF2-40B4-BE49-F238E27FC236}">
              <a16:creationId xmlns:a16="http://schemas.microsoft.com/office/drawing/2014/main" xmlns="" id="{39EE875C-A285-418A-8EBE-B8EEAF06BC93}"/>
            </a:ext>
          </a:extLst>
        </xdr:cNvPr>
        <xdr:cNvSpPr txBox="1"/>
      </xdr:nvSpPr>
      <xdr:spPr>
        <a:xfrm>
          <a:off x="18561127" y="181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27957</xdr:rowOff>
    </xdr:from>
    <xdr:ext cx="469744" cy="259045"/>
    <xdr:sp macro="" textlink="">
      <xdr:nvSpPr>
        <xdr:cNvPr id="718" name="n_2mainValue【公民館】&#10;一人当たり面積">
          <a:extLst>
            <a:ext uri="{FF2B5EF4-FFF2-40B4-BE49-F238E27FC236}">
              <a16:creationId xmlns:a16="http://schemas.microsoft.com/office/drawing/2014/main" xmlns="" id="{FFA174BA-B7CC-4F4C-BF4C-34EBC06B9B93}"/>
            </a:ext>
          </a:extLst>
        </xdr:cNvPr>
        <xdr:cNvSpPr txBox="1"/>
      </xdr:nvSpPr>
      <xdr:spPr>
        <a:xfrm>
          <a:off x="17776267" y="181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29227</xdr:rowOff>
    </xdr:from>
    <xdr:ext cx="469744" cy="259045"/>
    <xdr:sp macro="" textlink="">
      <xdr:nvSpPr>
        <xdr:cNvPr id="719" name="n_3mainValue【公民館】&#10;一人当たり面積">
          <a:extLst>
            <a:ext uri="{FF2B5EF4-FFF2-40B4-BE49-F238E27FC236}">
              <a16:creationId xmlns:a16="http://schemas.microsoft.com/office/drawing/2014/main" xmlns="" id="{BE1BC5E5-81B2-4D1E-92B1-968EB8761843}"/>
            </a:ext>
          </a:extLst>
        </xdr:cNvPr>
        <xdr:cNvSpPr txBox="1"/>
      </xdr:nvSpPr>
      <xdr:spPr>
        <a:xfrm>
          <a:off x="1700156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a:extLst>
            <a:ext uri="{FF2B5EF4-FFF2-40B4-BE49-F238E27FC236}">
              <a16:creationId xmlns:a16="http://schemas.microsoft.com/office/drawing/2014/main" xmlns="" id="{9192CEB8-C3C9-47AF-AC1D-74AB466F6DD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a:extLst>
            <a:ext uri="{FF2B5EF4-FFF2-40B4-BE49-F238E27FC236}">
              <a16:creationId xmlns:a16="http://schemas.microsoft.com/office/drawing/2014/main" xmlns="" id="{ED6EF8F7-44C7-452E-A44E-6F6B9752A62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a:extLst>
            <a:ext uri="{FF2B5EF4-FFF2-40B4-BE49-F238E27FC236}">
              <a16:creationId xmlns:a16="http://schemas.microsoft.com/office/drawing/2014/main" xmlns="" id="{46CC3A4B-2661-4B70-86ED-96926E1690D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類似団体と比較した場合、全体的に減価償却率が高く、老朽化が進んでいる。なかでも老朽化が進んでいる施設は学校施設となっている。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年度に公営住宅の建設及び老朽化施設の取り壊し等が進んだため、減価償却率が大きく減少しており、学校施設についても今後の松田小学校整備事業により減少する見込みである。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依然として、全体的な老朽化は明確であり、計画等に基づく適正な管理・更新を検討していく。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6DA65440-3CB4-42BC-BC4E-3D11D33F929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13D52663-656D-4F55-8D8F-B66F0919C30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7907EBBE-89C5-4534-938B-F0433F042DF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D797D7AD-2E91-493D-AF40-413B6AA7081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65BFDC4E-2EEA-4D7C-B23F-1AA3B347488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169AAB9F-0AD8-4725-9897-4223A0FC587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F564DEF9-8C98-4357-A780-DB00878AE22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7ADD2703-A697-40CE-9DE8-B7164FBB438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AC0A0E44-22A4-432D-AFDD-933BF75DF4C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7EE8AB0B-AC44-454B-8F66-A82A2738816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11,116
10,965
37.75
4,639,701
4,399,608
206,314
2,865,380
4,455,857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C7BBD9F-CF53-41CA-909C-ECAA47E5F16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463B241F-5266-41C9-B973-7953959354B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CA823DB4-297C-46B8-943F-349D48772BD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65E31E99-1EBC-469A-9684-25ED3264E58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3269759B-D9A9-44C1-9162-C7C38AFE023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716B0452-3ABE-49EF-B041-90B3156348E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40DEA90E-1427-4822-8BB2-F3B093980CA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39C623F0-07DB-47B1-BC4A-9D07C364F45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4F61EE21-84CA-4BB0-A58B-5E402B5C029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8E73E439-A5E7-4275-AA48-F6914CF1BEA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85819FB1-F370-4C5C-8D4C-1CC53BFC279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6C539B8E-83CE-42F2-B336-5D4EB533497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A48E77E-AB23-4E14-B5BB-83370F82489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5557AF12-FC69-4405-9A47-0BE6F9E29EB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F6B7E2C6-CE92-4BAB-8979-594B57E65BA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1EB907AA-647C-43DD-B5DF-CFCB729E30F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387C4CCF-AD22-4521-9756-B852B8D6274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D9F4D200-28D1-45D6-AD8C-6F20BC7D24A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BD8D634-34EC-405F-B085-1EB3552512F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68AF1C4B-52A8-43B3-8CC8-2034C56711C7}"/>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1E5E3B67-4E81-40DF-8D69-ADAB41A30A4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522295EF-7C68-49D5-BD8A-7C382F71ED5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23E1185A-C4AA-4D3A-BF54-EF5F482F9C4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32328F59-C7C0-4A42-9E79-88EA4245CD1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E48295ED-8004-4138-9866-2C03DD6A703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CE7A9AA9-16A2-4FCA-AE56-0C65E7BF067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7C5BA9A0-8189-4C7D-8C3B-9DA747C15D7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83FA57F4-8D4C-4F55-9D54-9F630AAC383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72D827EA-08B4-4899-833B-0C52514EAF7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9BFAA7A-5423-463E-87B8-3C0926E8AD5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BF4CEC54-A94B-4666-8A30-DF0B39D152E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AD821A9A-94BA-4A12-9A16-BD1CFBADF54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6E48BF3D-840A-4CE9-A6EE-1B19225361AC}"/>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973475DD-B047-4ABD-9821-6DAB20E6BEA4}"/>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1A9205B8-068E-4842-901B-8B5F3C3D355E}"/>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C277C6D5-DE03-47B3-BDFE-A52BA7971452}"/>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294321E7-D24D-4B31-969C-CB1A7D9CB5F3}"/>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2C04A024-76E2-4AEE-A1A8-68323172F5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79EDAC3C-41EB-4DCB-8013-312D9141478A}"/>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FECC77B2-6832-4E76-B489-B6EAB63ABF03}"/>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0D480123-C840-444E-B467-72FC4EC65DC1}"/>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5D55BC6F-9144-4CBB-B663-3E3A5720A1E3}"/>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DBD6C4DE-FA4E-4378-BCFD-7FBA3D006FEF}"/>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E8AB69E6-C164-4700-8836-EE2A935043CD}"/>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AFF9B0D7-2BC6-4E6A-BBF7-42124C01AA9F}"/>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E6156EFC-3561-4EA7-A2D3-8A0C32689B3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117022</xdr:rowOff>
    </xdr:from>
    <xdr:to>
      <xdr:col>24</xdr:col>
      <xdr:colOff>62865</xdr:colOff>
      <xdr:row>41</xdr:row>
      <xdr:rowOff>77833</xdr:rowOff>
    </xdr:to>
    <xdr:cxnSp macro="">
      <xdr:nvCxnSpPr>
        <xdr:cNvPr id="58" name="直線コネクタ 57">
          <a:extLst>
            <a:ext uri="{FF2B5EF4-FFF2-40B4-BE49-F238E27FC236}">
              <a16:creationId xmlns:a16="http://schemas.microsoft.com/office/drawing/2014/main" xmlns="" id="{2F3879C9-B63B-4D07-9558-7CD8F2A31F60}"/>
            </a:ext>
          </a:extLst>
        </xdr:cNvPr>
        <xdr:cNvCxnSpPr/>
      </xdr:nvCxnSpPr>
      <xdr:spPr>
        <a:xfrm flipV="1">
          <a:off x="4086225" y="5649142"/>
          <a:ext cx="0" cy="130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01958EA0-945A-4902-9DA1-0DD0A052463D}"/>
            </a:ext>
          </a:extLst>
        </xdr:cNvPr>
        <xdr:cNvSpPr txBox="1"/>
      </xdr:nvSpPr>
      <xdr:spPr>
        <a:xfrm>
          <a:off x="4124960" y="695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77833</xdr:rowOff>
    </xdr:from>
    <xdr:to>
      <xdr:col>24</xdr:col>
      <xdr:colOff>152400</xdr:colOff>
      <xdr:row>41</xdr:row>
      <xdr:rowOff>77833</xdr:rowOff>
    </xdr:to>
    <xdr:cxnSp macro="">
      <xdr:nvCxnSpPr>
        <xdr:cNvPr id="60" name="直線コネクタ 59">
          <a:extLst>
            <a:ext uri="{FF2B5EF4-FFF2-40B4-BE49-F238E27FC236}">
              <a16:creationId xmlns:a16="http://schemas.microsoft.com/office/drawing/2014/main" xmlns="" id="{FC382238-D8BB-4C71-8685-73B004BE4B7C}"/>
            </a:ext>
          </a:extLst>
        </xdr:cNvPr>
        <xdr:cNvCxnSpPr/>
      </xdr:nvCxnSpPr>
      <xdr:spPr>
        <a:xfrm>
          <a:off x="4020820" y="69510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63699</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12BA2A5A-2069-42E8-BD25-71ABB87CE77D}"/>
            </a:ext>
          </a:extLst>
        </xdr:cNvPr>
        <xdr:cNvSpPr txBox="1"/>
      </xdr:nvSpPr>
      <xdr:spPr>
        <a:xfrm>
          <a:off x="4124960" y="54281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117022</xdr:rowOff>
    </xdr:from>
    <xdr:to>
      <xdr:col>24</xdr:col>
      <xdr:colOff>152400</xdr:colOff>
      <xdr:row>33</xdr:row>
      <xdr:rowOff>117022</xdr:rowOff>
    </xdr:to>
    <xdr:cxnSp macro="">
      <xdr:nvCxnSpPr>
        <xdr:cNvPr id="62" name="直線コネクタ 61">
          <a:extLst>
            <a:ext uri="{FF2B5EF4-FFF2-40B4-BE49-F238E27FC236}">
              <a16:creationId xmlns:a16="http://schemas.microsoft.com/office/drawing/2014/main" xmlns="" id="{59C4FF84-97F6-4A73-9DF0-03EB87E7D4B2}"/>
            </a:ext>
          </a:extLst>
        </xdr:cNvPr>
        <xdr:cNvCxnSpPr/>
      </xdr:nvCxnSpPr>
      <xdr:spPr>
        <a:xfrm>
          <a:off x="4020820" y="5649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38480</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7BE3C074-50DA-4872-823C-6CC24A0CFE7A}"/>
            </a:ext>
          </a:extLst>
        </xdr:cNvPr>
        <xdr:cNvSpPr txBox="1"/>
      </xdr:nvSpPr>
      <xdr:spPr>
        <a:xfrm>
          <a:off x="4124960" y="6073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a:extLst>
            <a:ext uri="{FF2B5EF4-FFF2-40B4-BE49-F238E27FC236}">
              <a16:creationId xmlns:a16="http://schemas.microsoft.com/office/drawing/2014/main" xmlns="" id="{160A3CAE-E89A-4636-A8FF-73572599EA11}"/>
            </a:ext>
          </a:extLst>
        </xdr:cNvPr>
        <xdr:cNvSpPr/>
      </xdr:nvSpPr>
      <xdr:spPr>
        <a:xfrm>
          <a:off x="4036060" y="62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xdr:rowOff>
    </xdr:from>
    <xdr:to>
      <xdr:col>20</xdr:col>
      <xdr:colOff>38100</xdr:colOff>
      <xdr:row>37</xdr:row>
      <xdr:rowOff>104140</xdr:rowOff>
    </xdr:to>
    <xdr:sp macro="" textlink="">
      <xdr:nvSpPr>
        <xdr:cNvPr id="65" name="フローチャート: 判断 64">
          <a:extLst>
            <a:ext uri="{FF2B5EF4-FFF2-40B4-BE49-F238E27FC236}">
              <a16:creationId xmlns:a16="http://schemas.microsoft.com/office/drawing/2014/main" xmlns="" id="{2C244339-A636-4014-A49B-7C960EDD85A3}"/>
            </a:ext>
          </a:extLst>
        </xdr:cNvPr>
        <xdr:cNvSpPr/>
      </xdr:nvSpPr>
      <xdr:spPr>
        <a:xfrm>
          <a:off x="3312160" y="6205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142966</xdr:rowOff>
    </xdr:from>
    <xdr:to>
      <xdr:col>15</xdr:col>
      <xdr:colOff>101600</xdr:colOff>
      <xdr:row>37</xdr:row>
      <xdr:rowOff>73116</xdr:rowOff>
    </xdr:to>
    <xdr:sp macro="" textlink="">
      <xdr:nvSpPr>
        <xdr:cNvPr id="66" name="フローチャート: 判断 65">
          <a:extLst>
            <a:ext uri="{FF2B5EF4-FFF2-40B4-BE49-F238E27FC236}">
              <a16:creationId xmlns:a16="http://schemas.microsoft.com/office/drawing/2014/main" xmlns="" id="{38A4AECD-2B44-4E05-A636-AD7B4D233F15}"/>
            </a:ext>
          </a:extLst>
        </xdr:cNvPr>
        <xdr:cNvSpPr/>
      </xdr:nvSpPr>
      <xdr:spPr>
        <a:xfrm>
          <a:off x="2514600" y="6178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156028</xdr:rowOff>
    </xdr:from>
    <xdr:to>
      <xdr:col>10</xdr:col>
      <xdr:colOff>165100</xdr:colOff>
      <xdr:row>37</xdr:row>
      <xdr:rowOff>86178</xdr:rowOff>
    </xdr:to>
    <xdr:sp macro="" textlink="">
      <xdr:nvSpPr>
        <xdr:cNvPr id="67" name="フローチャート: 判断 66">
          <a:extLst>
            <a:ext uri="{FF2B5EF4-FFF2-40B4-BE49-F238E27FC236}">
              <a16:creationId xmlns:a16="http://schemas.microsoft.com/office/drawing/2014/main" xmlns="" id="{7C3C0B1D-2EED-4BDE-B060-F74561057B01}"/>
            </a:ext>
          </a:extLst>
        </xdr:cNvPr>
        <xdr:cNvSpPr/>
      </xdr:nvSpPr>
      <xdr:spPr>
        <a:xfrm>
          <a:off x="1739900" y="61910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xmlns="" id="{CB088EF2-4429-415C-B9C7-64D81C145242}"/>
            </a:ext>
          </a:extLst>
        </xdr:cNvPr>
        <xdr:cNvSpPr/>
      </xdr:nvSpPr>
      <xdr:spPr>
        <a:xfrm>
          <a:off x="96520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95493C-CE31-4FFE-890F-D9B6932D98E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E04D8426-0A2A-4CD5-AEB1-89698455B6F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363D2AB-F0C4-4E8C-AC8F-B39E64E904E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B27BE4A9-553F-4AD2-8D12-38D01D7ED18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89733CBF-AE4A-4281-981C-94A5A7E530C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115207</xdr:rowOff>
    </xdr:from>
    <xdr:to>
      <xdr:col>24</xdr:col>
      <xdr:colOff>114300</xdr:colOff>
      <xdr:row>40</xdr:row>
      <xdr:rowOff>45357</xdr:rowOff>
    </xdr:to>
    <xdr:sp macro="" textlink="">
      <xdr:nvSpPr>
        <xdr:cNvPr id="74" name="楕円 73">
          <a:extLst>
            <a:ext uri="{FF2B5EF4-FFF2-40B4-BE49-F238E27FC236}">
              <a16:creationId xmlns:a16="http://schemas.microsoft.com/office/drawing/2014/main" xmlns="" id="{E2F2CA28-C252-4D20-B608-B0617AEB50D5}"/>
            </a:ext>
          </a:extLst>
        </xdr:cNvPr>
        <xdr:cNvSpPr/>
      </xdr:nvSpPr>
      <xdr:spPr>
        <a:xfrm>
          <a:off x="4036060" y="6653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93634</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DC5150D9-E216-4B03-8A9C-A868091202FF}"/>
            </a:ext>
          </a:extLst>
        </xdr:cNvPr>
        <xdr:cNvSpPr txBox="1"/>
      </xdr:nvSpPr>
      <xdr:spPr>
        <a:xfrm>
          <a:off x="4124960"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79284</xdr:rowOff>
    </xdr:from>
    <xdr:to>
      <xdr:col>20</xdr:col>
      <xdr:colOff>38100</xdr:colOff>
      <xdr:row>40</xdr:row>
      <xdr:rowOff>9434</xdr:rowOff>
    </xdr:to>
    <xdr:sp macro="" textlink="">
      <xdr:nvSpPr>
        <xdr:cNvPr id="76" name="楕円 75">
          <a:extLst>
            <a:ext uri="{FF2B5EF4-FFF2-40B4-BE49-F238E27FC236}">
              <a16:creationId xmlns:a16="http://schemas.microsoft.com/office/drawing/2014/main" xmlns="" id="{7AF98575-66A1-486C-A3E5-29DA2A58452C}"/>
            </a:ext>
          </a:extLst>
        </xdr:cNvPr>
        <xdr:cNvSpPr/>
      </xdr:nvSpPr>
      <xdr:spPr>
        <a:xfrm>
          <a:off x="3312160" y="66172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130084</xdr:rowOff>
    </xdr:from>
    <xdr:to>
      <xdr:col>24</xdr:col>
      <xdr:colOff>63500</xdr:colOff>
      <xdr:row>39</xdr:row>
      <xdr:rowOff>166007</xdr:rowOff>
    </xdr:to>
    <xdr:cxnSp macro="">
      <xdr:nvCxnSpPr>
        <xdr:cNvPr id="77" name="直線コネクタ 76">
          <a:extLst>
            <a:ext uri="{FF2B5EF4-FFF2-40B4-BE49-F238E27FC236}">
              <a16:creationId xmlns:a16="http://schemas.microsoft.com/office/drawing/2014/main" xmlns="" id="{63AF53FB-C579-4FBB-8318-E418AE5181A5}"/>
            </a:ext>
          </a:extLst>
        </xdr:cNvPr>
        <xdr:cNvCxnSpPr/>
      </xdr:nvCxnSpPr>
      <xdr:spPr>
        <a:xfrm>
          <a:off x="3355340" y="6668044"/>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103777</xdr:rowOff>
    </xdr:from>
    <xdr:to>
      <xdr:col>15</xdr:col>
      <xdr:colOff>101600</xdr:colOff>
      <xdr:row>40</xdr:row>
      <xdr:rowOff>33927</xdr:rowOff>
    </xdr:to>
    <xdr:sp macro="" textlink="">
      <xdr:nvSpPr>
        <xdr:cNvPr id="78" name="楕円 77">
          <a:extLst>
            <a:ext uri="{FF2B5EF4-FFF2-40B4-BE49-F238E27FC236}">
              <a16:creationId xmlns:a16="http://schemas.microsoft.com/office/drawing/2014/main" xmlns="" id="{F12D9C3E-CEAA-4F48-848C-3055B42858C5}"/>
            </a:ext>
          </a:extLst>
        </xdr:cNvPr>
        <xdr:cNvSpPr/>
      </xdr:nvSpPr>
      <xdr:spPr>
        <a:xfrm>
          <a:off x="2514600" y="66417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130084</xdr:rowOff>
    </xdr:from>
    <xdr:to>
      <xdr:col>19</xdr:col>
      <xdr:colOff>177800</xdr:colOff>
      <xdr:row>39</xdr:row>
      <xdr:rowOff>154577</xdr:rowOff>
    </xdr:to>
    <xdr:cxnSp macro="">
      <xdr:nvCxnSpPr>
        <xdr:cNvPr id="79" name="直線コネクタ 78">
          <a:extLst>
            <a:ext uri="{FF2B5EF4-FFF2-40B4-BE49-F238E27FC236}">
              <a16:creationId xmlns:a16="http://schemas.microsoft.com/office/drawing/2014/main" xmlns="" id="{D8B8412A-6EEB-4C00-A085-5965DCA2055E}"/>
            </a:ext>
          </a:extLst>
        </xdr:cNvPr>
        <xdr:cNvCxnSpPr/>
      </xdr:nvCxnSpPr>
      <xdr:spPr>
        <a:xfrm flipV="1">
          <a:off x="2565400" y="6668044"/>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98878</xdr:rowOff>
    </xdr:from>
    <xdr:to>
      <xdr:col>10</xdr:col>
      <xdr:colOff>165100</xdr:colOff>
      <xdr:row>40</xdr:row>
      <xdr:rowOff>29028</xdr:rowOff>
    </xdr:to>
    <xdr:sp macro="" textlink="">
      <xdr:nvSpPr>
        <xdr:cNvPr id="80" name="楕円 79">
          <a:extLst>
            <a:ext uri="{FF2B5EF4-FFF2-40B4-BE49-F238E27FC236}">
              <a16:creationId xmlns:a16="http://schemas.microsoft.com/office/drawing/2014/main" xmlns="" id="{4ADD4FD4-472B-479B-A24A-D79693CB4884}"/>
            </a:ext>
          </a:extLst>
        </xdr:cNvPr>
        <xdr:cNvSpPr/>
      </xdr:nvSpPr>
      <xdr:spPr>
        <a:xfrm>
          <a:off x="1739900" y="6636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149678</xdr:rowOff>
    </xdr:from>
    <xdr:to>
      <xdr:col>15</xdr:col>
      <xdr:colOff>50800</xdr:colOff>
      <xdr:row>39</xdr:row>
      <xdr:rowOff>154577</xdr:rowOff>
    </xdr:to>
    <xdr:cxnSp macro="">
      <xdr:nvCxnSpPr>
        <xdr:cNvPr id="81" name="直線コネクタ 80">
          <a:extLst>
            <a:ext uri="{FF2B5EF4-FFF2-40B4-BE49-F238E27FC236}">
              <a16:creationId xmlns:a16="http://schemas.microsoft.com/office/drawing/2014/main" xmlns="" id="{F77313E3-4BA1-47E5-A0D8-D5539A2D7290}"/>
            </a:ext>
          </a:extLst>
        </xdr:cNvPr>
        <xdr:cNvCxnSpPr/>
      </xdr:nvCxnSpPr>
      <xdr:spPr>
        <a:xfrm>
          <a:off x="1790700" y="6687638"/>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120667</xdr:rowOff>
    </xdr:from>
    <xdr:ext cx="405111" cy="259045"/>
    <xdr:sp macro="" textlink="">
      <xdr:nvSpPr>
        <xdr:cNvPr id="82" name="n_1aveValue【図書館】&#10;有形固定資産減価償却率">
          <a:extLst>
            <a:ext uri="{FF2B5EF4-FFF2-40B4-BE49-F238E27FC236}">
              <a16:creationId xmlns:a16="http://schemas.microsoft.com/office/drawing/2014/main" xmlns="" id="{73BAB22E-CD32-4064-A51F-3AA515C01D0A}"/>
            </a:ext>
          </a:extLst>
        </xdr:cNvPr>
        <xdr:cNvSpPr txBox="1"/>
      </xdr:nvSpPr>
      <xdr:spPr>
        <a:xfrm>
          <a:off x="317056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89643</xdr:rowOff>
    </xdr:from>
    <xdr:ext cx="405111" cy="259045"/>
    <xdr:sp macro="" textlink="">
      <xdr:nvSpPr>
        <xdr:cNvPr id="83" name="n_2aveValue【図書館】&#10;有形固定資産減価償却率">
          <a:extLst>
            <a:ext uri="{FF2B5EF4-FFF2-40B4-BE49-F238E27FC236}">
              <a16:creationId xmlns:a16="http://schemas.microsoft.com/office/drawing/2014/main" xmlns="" id="{C67C16BD-5A2B-4EFD-9C73-9547FE0D807F}"/>
            </a:ext>
          </a:extLst>
        </xdr:cNvPr>
        <xdr:cNvSpPr txBox="1"/>
      </xdr:nvSpPr>
      <xdr:spPr>
        <a:xfrm>
          <a:off x="2385704" y="595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102705</xdr:rowOff>
    </xdr:from>
    <xdr:ext cx="405111" cy="259045"/>
    <xdr:sp macro="" textlink="">
      <xdr:nvSpPr>
        <xdr:cNvPr id="84" name="n_3aveValue【図書館】&#10;有形固定資産減価償却率">
          <a:extLst>
            <a:ext uri="{FF2B5EF4-FFF2-40B4-BE49-F238E27FC236}">
              <a16:creationId xmlns:a16="http://schemas.microsoft.com/office/drawing/2014/main" xmlns="" id="{A81890FA-3302-4170-A75E-C8C776A633DC}"/>
            </a:ext>
          </a:extLst>
        </xdr:cNvPr>
        <xdr:cNvSpPr txBox="1"/>
      </xdr:nvSpPr>
      <xdr:spPr>
        <a:xfrm>
          <a:off x="1611004" y="597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5" name="n_4aveValue【図書館】&#10;有形固定資産減価償却率">
          <a:extLst>
            <a:ext uri="{FF2B5EF4-FFF2-40B4-BE49-F238E27FC236}">
              <a16:creationId xmlns:a16="http://schemas.microsoft.com/office/drawing/2014/main" xmlns="" id="{F03E4D42-09B7-483F-B138-B3CDB858EF8E}"/>
            </a:ext>
          </a:extLst>
        </xdr:cNvPr>
        <xdr:cNvSpPr txBox="1"/>
      </xdr:nvSpPr>
      <xdr:spPr>
        <a:xfrm>
          <a:off x="8363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561</xdr:rowOff>
    </xdr:from>
    <xdr:ext cx="405111" cy="259045"/>
    <xdr:sp macro="" textlink="">
      <xdr:nvSpPr>
        <xdr:cNvPr id="86" name="n_1mainValue【図書館】&#10;有形固定資産減価償却率">
          <a:extLst>
            <a:ext uri="{FF2B5EF4-FFF2-40B4-BE49-F238E27FC236}">
              <a16:creationId xmlns:a16="http://schemas.microsoft.com/office/drawing/2014/main" xmlns="" id="{F7D71F44-DB7E-4E8B-B51B-3E5920329B2C}"/>
            </a:ext>
          </a:extLst>
        </xdr:cNvPr>
        <xdr:cNvSpPr txBox="1"/>
      </xdr:nvSpPr>
      <xdr:spPr>
        <a:xfrm>
          <a:off x="3170564" y="670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25054</xdr:rowOff>
    </xdr:from>
    <xdr:ext cx="405111" cy="259045"/>
    <xdr:sp macro="" textlink="">
      <xdr:nvSpPr>
        <xdr:cNvPr id="87" name="n_2mainValue【図書館】&#10;有形固定資産減価償却率">
          <a:extLst>
            <a:ext uri="{FF2B5EF4-FFF2-40B4-BE49-F238E27FC236}">
              <a16:creationId xmlns:a16="http://schemas.microsoft.com/office/drawing/2014/main" xmlns="" id="{47B61089-B0B7-41E0-8C8F-632D63803BE6}"/>
            </a:ext>
          </a:extLst>
        </xdr:cNvPr>
        <xdr:cNvSpPr txBox="1"/>
      </xdr:nvSpPr>
      <xdr:spPr>
        <a:xfrm>
          <a:off x="2385704" y="6730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20155</xdr:rowOff>
    </xdr:from>
    <xdr:ext cx="405111" cy="259045"/>
    <xdr:sp macro="" textlink="">
      <xdr:nvSpPr>
        <xdr:cNvPr id="88" name="n_3mainValue【図書館】&#10;有形固定資産減価償却率">
          <a:extLst>
            <a:ext uri="{FF2B5EF4-FFF2-40B4-BE49-F238E27FC236}">
              <a16:creationId xmlns:a16="http://schemas.microsoft.com/office/drawing/2014/main" xmlns="" id="{B9C6C920-BF3D-417D-AB90-C09814CF1E80}"/>
            </a:ext>
          </a:extLst>
        </xdr:cNvPr>
        <xdr:cNvSpPr txBox="1"/>
      </xdr:nvSpPr>
      <xdr:spPr>
        <a:xfrm>
          <a:off x="1611004" y="672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06F4F470-9D25-4604-823B-765ECDDAD40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759A8D74-3C00-4603-BB18-ACD94F7C155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6515C5DC-7A4D-4A15-8A51-5D997BB7AEA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3585F0E8-A9E5-43E7-85FA-E93CA0DBD99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8F578F8B-7B65-4F95-8589-27C6012B7F4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DF89599E-B366-4482-9754-9E5D19494A8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04617BFE-3296-4920-9A1D-955A61678EF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9C7083F0-768A-4618-8902-7575BFDFC6C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xmlns="" id="{BB158337-8D5B-4DAE-8DDF-ED676E9DA37C}"/>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442DFC8A-C3F0-4943-8942-7E75FF52D78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xmlns="" id="{01FD45BC-06B7-4CBC-A01E-BBA04F65E992}"/>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xmlns="" id="{B28D03B5-ABAC-4FEC-AD00-4869A2E2D1C5}"/>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xmlns="" id="{BFB13C99-93C8-470B-9082-CBE9D8CADB6D}"/>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xmlns="" id="{0C327C50-18DD-402E-9632-8979C1D67B43}"/>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xmlns="" id="{19302D25-633A-4C06-B011-4FEC401E858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xmlns="" id="{F241F11E-D81B-46EA-93A9-8F41739C75B7}"/>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xmlns="" id="{D09C1641-36DA-4ABA-98B1-3D14B51F1A33}"/>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xmlns="" id="{06857C09-9865-4BCF-9085-D57969E1D2E3}"/>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xmlns="" id="{252B3CCF-E09D-4062-8E68-A340AA12DABB}"/>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xmlns="" id="{D81B5752-3E34-449F-809E-69104BAC6DFF}"/>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B9E6847E-7BF0-4D4E-9BF9-0E55F89E717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xmlns="" id="{160D6250-F4AA-4880-82F1-B5D33510E683}"/>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xmlns="" id="{2EE39925-FEDE-4A3F-A7FF-A045E58E570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38100</xdr:rowOff>
    </xdr:from>
    <xdr:to>
      <xdr:col>54</xdr:col>
      <xdr:colOff>189865</xdr:colOff>
      <xdr:row>41</xdr:row>
      <xdr:rowOff>160020</xdr:rowOff>
    </xdr:to>
    <xdr:cxnSp macro="">
      <xdr:nvCxnSpPr>
        <xdr:cNvPr id="112" name="直線コネクタ 111">
          <a:extLst>
            <a:ext uri="{FF2B5EF4-FFF2-40B4-BE49-F238E27FC236}">
              <a16:creationId xmlns:a16="http://schemas.microsoft.com/office/drawing/2014/main" xmlns="" id="{BCFDC1CF-7B14-47E3-BCB5-3EF321A5D8E2}"/>
            </a:ext>
          </a:extLst>
        </xdr:cNvPr>
        <xdr:cNvCxnSpPr/>
      </xdr:nvCxnSpPr>
      <xdr:spPr>
        <a:xfrm flipV="1">
          <a:off x="9219565" y="557022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3" name="【図書館】&#10;一人当たり面積最小値テキスト">
          <a:extLst>
            <a:ext uri="{FF2B5EF4-FFF2-40B4-BE49-F238E27FC236}">
              <a16:creationId xmlns:a16="http://schemas.microsoft.com/office/drawing/2014/main" xmlns="" id="{C82116CA-B94D-4351-A838-DB4B631704FB}"/>
            </a:ext>
          </a:extLst>
        </xdr:cNvPr>
        <xdr:cNvSpPr txBox="1"/>
      </xdr:nvSpPr>
      <xdr:spPr>
        <a:xfrm>
          <a:off x="9258300"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4" name="直線コネクタ 113">
          <a:extLst>
            <a:ext uri="{FF2B5EF4-FFF2-40B4-BE49-F238E27FC236}">
              <a16:creationId xmlns:a16="http://schemas.microsoft.com/office/drawing/2014/main" xmlns="" id="{1E985B8E-A5C9-4116-A6E1-E20A7F8C7FF5}"/>
            </a:ext>
          </a:extLst>
        </xdr:cNvPr>
        <xdr:cNvCxnSpPr/>
      </xdr:nvCxnSpPr>
      <xdr:spPr>
        <a:xfrm>
          <a:off x="9154160" y="703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156227</xdr:rowOff>
    </xdr:from>
    <xdr:ext cx="469744" cy="259045"/>
    <xdr:sp macro="" textlink="">
      <xdr:nvSpPr>
        <xdr:cNvPr id="115" name="【図書館】&#10;一人当たり面積最大値テキスト">
          <a:extLst>
            <a:ext uri="{FF2B5EF4-FFF2-40B4-BE49-F238E27FC236}">
              <a16:creationId xmlns:a16="http://schemas.microsoft.com/office/drawing/2014/main" xmlns="" id="{D7FDA35D-BB57-4052-94FA-17F434A83802}"/>
            </a:ext>
          </a:extLst>
        </xdr:cNvPr>
        <xdr:cNvSpPr txBox="1"/>
      </xdr:nvSpPr>
      <xdr:spPr>
        <a:xfrm>
          <a:off x="9258300" y="535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38100</xdr:rowOff>
    </xdr:from>
    <xdr:to>
      <xdr:col>55</xdr:col>
      <xdr:colOff>88900</xdr:colOff>
      <xdr:row>33</xdr:row>
      <xdr:rowOff>38100</xdr:rowOff>
    </xdr:to>
    <xdr:cxnSp macro="">
      <xdr:nvCxnSpPr>
        <xdr:cNvPr id="116" name="直線コネクタ 115">
          <a:extLst>
            <a:ext uri="{FF2B5EF4-FFF2-40B4-BE49-F238E27FC236}">
              <a16:creationId xmlns:a16="http://schemas.microsoft.com/office/drawing/2014/main" xmlns="" id="{7A1D5BC2-47F9-4179-AEF7-5B133C17C341}"/>
            </a:ext>
          </a:extLst>
        </xdr:cNvPr>
        <xdr:cNvCxnSpPr/>
      </xdr:nvCxnSpPr>
      <xdr:spPr>
        <a:xfrm>
          <a:off x="9154160" y="557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158767</xdr:rowOff>
    </xdr:from>
    <xdr:ext cx="469744" cy="259045"/>
    <xdr:sp macro="" textlink="">
      <xdr:nvSpPr>
        <xdr:cNvPr id="117" name="【図書館】&#10;一人当たり面積平均値テキスト">
          <a:extLst>
            <a:ext uri="{FF2B5EF4-FFF2-40B4-BE49-F238E27FC236}">
              <a16:creationId xmlns:a16="http://schemas.microsoft.com/office/drawing/2014/main" xmlns="" id="{1E538FFF-1408-48EE-B538-7BC5A79305A0}"/>
            </a:ext>
          </a:extLst>
        </xdr:cNvPr>
        <xdr:cNvSpPr txBox="1"/>
      </xdr:nvSpPr>
      <xdr:spPr>
        <a:xfrm>
          <a:off x="92583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18" name="フローチャート: 判断 117">
          <a:extLst>
            <a:ext uri="{FF2B5EF4-FFF2-40B4-BE49-F238E27FC236}">
              <a16:creationId xmlns:a16="http://schemas.microsoft.com/office/drawing/2014/main" xmlns="" id="{A883D286-FF93-457A-8687-90D03F1647AD}"/>
            </a:ext>
          </a:extLst>
        </xdr:cNvPr>
        <xdr:cNvSpPr/>
      </xdr:nvSpPr>
      <xdr:spPr>
        <a:xfrm>
          <a:off x="9192260" y="6673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19" name="フローチャート: 判断 118">
          <a:extLst>
            <a:ext uri="{FF2B5EF4-FFF2-40B4-BE49-F238E27FC236}">
              <a16:creationId xmlns:a16="http://schemas.microsoft.com/office/drawing/2014/main" xmlns="" id="{C7DB3AE0-AD46-458A-80EF-1BCC561B1048}"/>
            </a:ext>
          </a:extLst>
        </xdr:cNvPr>
        <xdr:cNvSpPr/>
      </xdr:nvSpPr>
      <xdr:spPr>
        <a:xfrm>
          <a:off x="8445500" y="6677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20" name="フローチャート: 判断 119">
          <a:extLst>
            <a:ext uri="{FF2B5EF4-FFF2-40B4-BE49-F238E27FC236}">
              <a16:creationId xmlns:a16="http://schemas.microsoft.com/office/drawing/2014/main" xmlns="" id="{F35A954F-74E3-4A86-92ED-CDA3632582E8}"/>
            </a:ext>
          </a:extLst>
        </xdr:cNvPr>
        <xdr:cNvSpPr/>
      </xdr:nvSpPr>
      <xdr:spPr>
        <a:xfrm>
          <a:off x="7670800" y="6689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116840</xdr:rowOff>
    </xdr:from>
    <xdr:to>
      <xdr:col>41</xdr:col>
      <xdr:colOff>101600</xdr:colOff>
      <xdr:row>40</xdr:row>
      <xdr:rowOff>46990</xdr:rowOff>
    </xdr:to>
    <xdr:sp macro="" textlink="">
      <xdr:nvSpPr>
        <xdr:cNvPr id="121" name="フローチャート: 判断 120">
          <a:extLst>
            <a:ext uri="{FF2B5EF4-FFF2-40B4-BE49-F238E27FC236}">
              <a16:creationId xmlns:a16="http://schemas.microsoft.com/office/drawing/2014/main" xmlns="" id="{AB335B32-28E8-4BC8-B17D-27FEBCAC10B7}"/>
            </a:ext>
          </a:extLst>
        </xdr:cNvPr>
        <xdr:cNvSpPr/>
      </xdr:nvSpPr>
      <xdr:spPr>
        <a:xfrm>
          <a:off x="6873240" y="665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2" name="フローチャート: 判断 121">
          <a:extLst>
            <a:ext uri="{FF2B5EF4-FFF2-40B4-BE49-F238E27FC236}">
              <a16:creationId xmlns:a16="http://schemas.microsoft.com/office/drawing/2014/main" xmlns="" id="{D2B31F06-078E-403C-9B4E-4BCE9A88B0B6}"/>
            </a:ext>
          </a:extLst>
        </xdr:cNvPr>
        <xdr:cNvSpPr/>
      </xdr:nvSpPr>
      <xdr:spPr>
        <a:xfrm>
          <a:off x="609854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59C9EB9F-1DE8-42E9-B23E-2BEC36F0BAC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558ED52F-2F92-405C-9252-A1D5A88CED7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28B36167-F010-43BC-97B0-E67F0BA15D8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234B4A3E-0419-49F2-8E56-050303BA2B9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176015A6-5FD3-4696-B8D8-9D4C7CA5350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90170</xdr:rowOff>
    </xdr:from>
    <xdr:to>
      <xdr:col>55</xdr:col>
      <xdr:colOff>50800</xdr:colOff>
      <xdr:row>42</xdr:row>
      <xdr:rowOff>20320</xdr:rowOff>
    </xdr:to>
    <xdr:sp macro="" textlink="">
      <xdr:nvSpPr>
        <xdr:cNvPr id="128" name="楕円 127">
          <a:extLst>
            <a:ext uri="{FF2B5EF4-FFF2-40B4-BE49-F238E27FC236}">
              <a16:creationId xmlns:a16="http://schemas.microsoft.com/office/drawing/2014/main" xmlns="" id="{7B8B5880-FBAD-42F1-AECE-D9EB31E56880}"/>
            </a:ext>
          </a:extLst>
        </xdr:cNvPr>
        <xdr:cNvSpPr/>
      </xdr:nvSpPr>
      <xdr:spPr>
        <a:xfrm>
          <a:off x="9192260" y="6963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5097</xdr:rowOff>
    </xdr:from>
    <xdr:ext cx="469744" cy="259045"/>
    <xdr:sp macro="" textlink="">
      <xdr:nvSpPr>
        <xdr:cNvPr id="129" name="【図書館】&#10;一人当たり面積該当値テキスト">
          <a:extLst>
            <a:ext uri="{FF2B5EF4-FFF2-40B4-BE49-F238E27FC236}">
              <a16:creationId xmlns:a16="http://schemas.microsoft.com/office/drawing/2014/main" xmlns="" id="{4D2B5AFB-31F0-406F-B7CE-705F7D41C385}"/>
            </a:ext>
          </a:extLst>
        </xdr:cNvPr>
        <xdr:cNvSpPr txBox="1"/>
      </xdr:nvSpPr>
      <xdr:spPr>
        <a:xfrm>
          <a:off x="9258300" y="687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90170</xdr:rowOff>
    </xdr:from>
    <xdr:to>
      <xdr:col>50</xdr:col>
      <xdr:colOff>165100</xdr:colOff>
      <xdr:row>42</xdr:row>
      <xdr:rowOff>20320</xdr:rowOff>
    </xdr:to>
    <xdr:sp macro="" textlink="">
      <xdr:nvSpPr>
        <xdr:cNvPr id="130" name="楕円 129">
          <a:extLst>
            <a:ext uri="{FF2B5EF4-FFF2-40B4-BE49-F238E27FC236}">
              <a16:creationId xmlns:a16="http://schemas.microsoft.com/office/drawing/2014/main" xmlns="" id="{D0626AE6-9BF6-4ED2-B59F-A885E0F2CDA4}"/>
            </a:ext>
          </a:extLst>
        </xdr:cNvPr>
        <xdr:cNvSpPr/>
      </xdr:nvSpPr>
      <xdr:spPr>
        <a:xfrm>
          <a:off x="8445500" y="6963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140970</xdr:rowOff>
    </xdr:from>
    <xdr:to>
      <xdr:col>55</xdr:col>
      <xdr:colOff>0</xdr:colOff>
      <xdr:row>41</xdr:row>
      <xdr:rowOff>140970</xdr:rowOff>
    </xdr:to>
    <xdr:cxnSp macro="">
      <xdr:nvCxnSpPr>
        <xdr:cNvPr id="131" name="直線コネクタ 130">
          <a:extLst>
            <a:ext uri="{FF2B5EF4-FFF2-40B4-BE49-F238E27FC236}">
              <a16:creationId xmlns:a16="http://schemas.microsoft.com/office/drawing/2014/main" xmlns="" id="{23B62D80-D466-4BD6-A0DD-ED5133644543}"/>
            </a:ext>
          </a:extLst>
        </xdr:cNvPr>
        <xdr:cNvCxnSpPr/>
      </xdr:nvCxnSpPr>
      <xdr:spPr>
        <a:xfrm>
          <a:off x="8496300" y="70142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90170</xdr:rowOff>
    </xdr:from>
    <xdr:to>
      <xdr:col>46</xdr:col>
      <xdr:colOff>38100</xdr:colOff>
      <xdr:row>42</xdr:row>
      <xdr:rowOff>20320</xdr:rowOff>
    </xdr:to>
    <xdr:sp macro="" textlink="">
      <xdr:nvSpPr>
        <xdr:cNvPr id="132" name="楕円 131">
          <a:extLst>
            <a:ext uri="{FF2B5EF4-FFF2-40B4-BE49-F238E27FC236}">
              <a16:creationId xmlns:a16="http://schemas.microsoft.com/office/drawing/2014/main" xmlns="" id="{23664284-C558-4669-AC08-AE79B8C441AD}"/>
            </a:ext>
          </a:extLst>
        </xdr:cNvPr>
        <xdr:cNvSpPr/>
      </xdr:nvSpPr>
      <xdr:spPr>
        <a:xfrm>
          <a:off x="7670800" y="6963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140970</xdr:rowOff>
    </xdr:from>
    <xdr:to>
      <xdr:col>50</xdr:col>
      <xdr:colOff>114300</xdr:colOff>
      <xdr:row>41</xdr:row>
      <xdr:rowOff>140970</xdr:rowOff>
    </xdr:to>
    <xdr:cxnSp macro="">
      <xdr:nvCxnSpPr>
        <xdr:cNvPr id="133" name="直線コネクタ 132">
          <a:extLst>
            <a:ext uri="{FF2B5EF4-FFF2-40B4-BE49-F238E27FC236}">
              <a16:creationId xmlns:a16="http://schemas.microsoft.com/office/drawing/2014/main" xmlns="" id="{BD0828FF-706D-4359-8ABE-36EB215F7523}"/>
            </a:ext>
          </a:extLst>
        </xdr:cNvPr>
        <xdr:cNvCxnSpPr/>
      </xdr:nvCxnSpPr>
      <xdr:spPr>
        <a:xfrm>
          <a:off x="7713980" y="70142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90170</xdr:rowOff>
    </xdr:from>
    <xdr:to>
      <xdr:col>41</xdr:col>
      <xdr:colOff>101600</xdr:colOff>
      <xdr:row>42</xdr:row>
      <xdr:rowOff>20320</xdr:rowOff>
    </xdr:to>
    <xdr:sp macro="" textlink="">
      <xdr:nvSpPr>
        <xdr:cNvPr id="134" name="楕円 133">
          <a:extLst>
            <a:ext uri="{FF2B5EF4-FFF2-40B4-BE49-F238E27FC236}">
              <a16:creationId xmlns:a16="http://schemas.microsoft.com/office/drawing/2014/main" xmlns="" id="{258ECE85-99CF-4C18-A0F2-A87F52A5B75A}"/>
            </a:ext>
          </a:extLst>
        </xdr:cNvPr>
        <xdr:cNvSpPr/>
      </xdr:nvSpPr>
      <xdr:spPr>
        <a:xfrm>
          <a:off x="6873240" y="6963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140970</xdr:rowOff>
    </xdr:from>
    <xdr:to>
      <xdr:col>45</xdr:col>
      <xdr:colOff>177800</xdr:colOff>
      <xdr:row>41</xdr:row>
      <xdr:rowOff>140970</xdr:rowOff>
    </xdr:to>
    <xdr:cxnSp macro="">
      <xdr:nvCxnSpPr>
        <xdr:cNvPr id="135" name="直線コネクタ 134">
          <a:extLst>
            <a:ext uri="{FF2B5EF4-FFF2-40B4-BE49-F238E27FC236}">
              <a16:creationId xmlns:a16="http://schemas.microsoft.com/office/drawing/2014/main" xmlns="" id="{D793DB6D-059C-4C0C-A720-28D09B3B26D4}"/>
            </a:ext>
          </a:extLst>
        </xdr:cNvPr>
        <xdr:cNvCxnSpPr/>
      </xdr:nvCxnSpPr>
      <xdr:spPr>
        <a:xfrm>
          <a:off x="6924040" y="70142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86377</xdr:rowOff>
    </xdr:from>
    <xdr:ext cx="469744" cy="259045"/>
    <xdr:sp macro="" textlink="">
      <xdr:nvSpPr>
        <xdr:cNvPr id="136" name="n_1aveValue【図書館】&#10;一人当たり面積">
          <a:extLst>
            <a:ext uri="{FF2B5EF4-FFF2-40B4-BE49-F238E27FC236}">
              <a16:creationId xmlns:a16="http://schemas.microsoft.com/office/drawing/2014/main" xmlns="" id="{73706B40-4EA4-4BD8-A451-4606EFBECEBC}"/>
            </a:ext>
          </a:extLst>
        </xdr:cNvPr>
        <xdr:cNvSpPr txBox="1"/>
      </xdr:nvSpPr>
      <xdr:spPr>
        <a:xfrm>
          <a:off x="827158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97807</xdr:rowOff>
    </xdr:from>
    <xdr:ext cx="469744" cy="259045"/>
    <xdr:sp macro="" textlink="">
      <xdr:nvSpPr>
        <xdr:cNvPr id="137" name="n_2aveValue【図書館】&#10;一人当たり面積">
          <a:extLst>
            <a:ext uri="{FF2B5EF4-FFF2-40B4-BE49-F238E27FC236}">
              <a16:creationId xmlns:a16="http://schemas.microsoft.com/office/drawing/2014/main" xmlns="" id="{EB21E4F9-0B7B-4FB2-BAD4-70627E4E6998}"/>
            </a:ext>
          </a:extLst>
        </xdr:cNvPr>
        <xdr:cNvSpPr txBox="1"/>
      </xdr:nvSpPr>
      <xdr:spPr>
        <a:xfrm>
          <a:off x="750958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63517</xdr:rowOff>
    </xdr:from>
    <xdr:ext cx="469744" cy="259045"/>
    <xdr:sp macro="" textlink="">
      <xdr:nvSpPr>
        <xdr:cNvPr id="138" name="n_3aveValue【図書館】&#10;一人当たり面積">
          <a:extLst>
            <a:ext uri="{FF2B5EF4-FFF2-40B4-BE49-F238E27FC236}">
              <a16:creationId xmlns:a16="http://schemas.microsoft.com/office/drawing/2014/main" xmlns="" id="{32ED0A0A-312E-452D-BEAB-3E9B4C60D0B4}"/>
            </a:ext>
          </a:extLst>
        </xdr:cNvPr>
        <xdr:cNvSpPr txBox="1"/>
      </xdr:nvSpPr>
      <xdr:spPr>
        <a:xfrm>
          <a:off x="6712027"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143527</xdr:rowOff>
    </xdr:from>
    <xdr:ext cx="469744" cy="259045"/>
    <xdr:sp macro="" textlink="">
      <xdr:nvSpPr>
        <xdr:cNvPr id="139" name="n_4aveValue【図書館】&#10;一人当たり面積">
          <a:extLst>
            <a:ext uri="{FF2B5EF4-FFF2-40B4-BE49-F238E27FC236}">
              <a16:creationId xmlns:a16="http://schemas.microsoft.com/office/drawing/2014/main" xmlns="" id="{FDD67954-11EB-4BB4-8F63-1914DAF4F596}"/>
            </a:ext>
          </a:extLst>
        </xdr:cNvPr>
        <xdr:cNvSpPr txBox="1"/>
      </xdr:nvSpPr>
      <xdr:spPr>
        <a:xfrm>
          <a:off x="59373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11447</xdr:rowOff>
    </xdr:from>
    <xdr:ext cx="469744" cy="259045"/>
    <xdr:sp macro="" textlink="">
      <xdr:nvSpPr>
        <xdr:cNvPr id="140" name="n_1mainValue【図書館】&#10;一人当たり面積">
          <a:extLst>
            <a:ext uri="{FF2B5EF4-FFF2-40B4-BE49-F238E27FC236}">
              <a16:creationId xmlns:a16="http://schemas.microsoft.com/office/drawing/2014/main" xmlns="" id="{4666C5FD-52D8-4D1E-AF70-2554887C6DA8}"/>
            </a:ext>
          </a:extLst>
        </xdr:cNvPr>
        <xdr:cNvSpPr txBox="1"/>
      </xdr:nvSpPr>
      <xdr:spPr>
        <a:xfrm>
          <a:off x="827158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11447</xdr:rowOff>
    </xdr:from>
    <xdr:ext cx="469744" cy="259045"/>
    <xdr:sp macro="" textlink="">
      <xdr:nvSpPr>
        <xdr:cNvPr id="141" name="n_2mainValue【図書館】&#10;一人当たり面積">
          <a:extLst>
            <a:ext uri="{FF2B5EF4-FFF2-40B4-BE49-F238E27FC236}">
              <a16:creationId xmlns:a16="http://schemas.microsoft.com/office/drawing/2014/main" xmlns="" id="{81ABB479-DF28-4C30-87FB-CCA443436FA9}"/>
            </a:ext>
          </a:extLst>
        </xdr:cNvPr>
        <xdr:cNvSpPr txBox="1"/>
      </xdr:nvSpPr>
      <xdr:spPr>
        <a:xfrm>
          <a:off x="750958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11447</xdr:rowOff>
    </xdr:from>
    <xdr:ext cx="469744" cy="259045"/>
    <xdr:sp macro="" textlink="">
      <xdr:nvSpPr>
        <xdr:cNvPr id="142" name="n_3mainValue【図書館】&#10;一人当たり面積">
          <a:extLst>
            <a:ext uri="{FF2B5EF4-FFF2-40B4-BE49-F238E27FC236}">
              <a16:creationId xmlns:a16="http://schemas.microsoft.com/office/drawing/2014/main" xmlns="" id="{8631D23D-576A-4E36-BDA0-B64396CE8123}"/>
            </a:ext>
          </a:extLst>
        </xdr:cNvPr>
        <xdr:cNvSpPr txBox="1"/>
      </xdr:nvSpPr>
      <xdr:spPr>
        <a:xfrm>
          <a:off x="67120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xmlns="" id="{F97250E5-BC99-45B9-B2D6-396BBB4B004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xmlns="" id="{F3547117-47C1-4C90-9FFC-333322FF936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xmlns="" id="{55EFEE66-D2D6-4C08-9B23-5D491025F8F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xmlns="" id="{BC35EBF5-DEFF-4844-AF9B-F8F9920E082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xmlns="" id="{B2749486-B0D2-4BAA-BB6D-DD88077F015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xmlns="" id="{6C3490CF-DB68-4DEF-AA83-61EB65FDC49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xmlns="" id="{5066DDD6-1B47-462C-B21C-90994A8318E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xmlns="" id="{DDD901D5-2068-4D4C-A590-99ACB80ADCD3}"/>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xmlns="" id="{54D24355-A197-423F-973F-C13F55E4C34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xmlns="" id="{F0CF14FE-1862-47FC-906D-7EC59F9D90E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xmlns="" id="{B56C2D05-E464-4E74-A48E-BCEC84F0664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xmlns="" id="{C0C01D26-4493-4DA6-B9E6-53F891666328}"/>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a:extLst>
            <a:ext uri="{FF2B5EF4-FFF2-40B4-BE49-F238E27FC236}">
              <a16:creationId xmlns:a16="http://schemas.microsoft.com/office/drawing/2014/main" xmlns="" id="{FDBF8E5F-1AA9-4196-9735-F2FB90BA1604}"/>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xmlns="" id="{355DA689-554E-4260-BC34-1724D605E7FF}"/>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xmlns="" id="{D29665E7-1226-4D9E-BE50-445543B4612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xmlns="" id="{76D2CBB6-AD83-4FB2-A47E-58702ED21F6A}"/>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xmlns="" id="{B467EDB5-5632-4D47-80FE-FBD61C985C8D}"/>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xmlns="" id="{1A9413B6-D576-470B-91B9-AF4826CCA8B8}"/>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xmlns="" id="{7C5B517D-A80B-45F3-97FC-70DC9D2F9AF1}"/>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xmlns="" id="{5CC77E50-8F18-4DFB-A81D-118BCA1948C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a:extLst>
            <a:ext uri="{FF2B5EF4-FFF2-40B4-BE49-F238E27FC236}">
              <a16:creationId xmlns:a16="http://schemas.microsoft.com/office/drawing/2014/main" xmlns="" id="{5FD9929D-31C7-4CD0-A99D-2DF54A12B41B}"/>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xmlns="" id="{D2B04770-55A9-40C6-8F46-FECF324EB8F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xmlns="" id="{9D349668-AD94-4E83-BE15-8E99C8C7020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xmlns="" id="{33719B3D-A57B-4030-A137-BAAD8800977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167" name="直線コネクタ 166">
          <a:extLst>
            <a:ext uri="{FF2B5EF4-FFF2-40B4-BE49-F238E27FC236}">
              <a16:creationId xmlns:a16="http://schemas.microsoft.com/office/drawing/2014/main" xmlns="" id="{FDFE5479-5540-4F54-B1F6-C86D3B93C665}"/>
            </a:ext>
          </a:extLst>
        </xdr:cNvPr>
        <xdr:cNvCxnSpPr/>
      </xdr:nvCxnSpPr>
      <xdr:spPr>
        <a:xfrm flipV="1">
          <a:off x="4086225" y="938974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a:extLst>
            <a:ext uri="{FF2B5EF4-FFF2-40B4-BE49-F238E27FC236}">
              <a16:creationId xmlns:a16="http://schemas.microsoft.com/office/drawing/2014/main" xmlns="" id="{16335B44-45D5-4B4C-8DC1-734C7D90536F}"/>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a:extLst>
            <a:ext uri="{FF2B5EF4-FFF2-40B4-BE49-F238E27FC236}">
              <a16:creationId xmlns:a16="http://schemas.microsoft.com/office/drawing/2014/main" xmlns="" id="{94529E66-2C2F-488A-A95A-73F36080D34B}"/>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xmlns="" id="{8DD2EF85-A01B-455A-992C-73D558616417}"/>
            </a:ext>
          </a:extLst>
        </xdr:cNvPr>
        <xdr:cNvSpPr txBox="1"/>
      </xdr:nvSpPr>
      <xdr:spPr>
        <a:xfrm>
          <a:off x="4124960" y="9168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171" name="直線コネクタ 170">
          <a:extLst>
            <a:ext uri="{FF2B5EF4-FFF2-40B4-BE49-F238E27FC236}">
              <a16:creationId xmlns:a16="http://schemas.microsoft.com/office/drawing/2014/main" xmlns="" id="{2D48C1BD-7588-476E-9141-BA1D9C4F210F}"/>
            </a:ext>
          </a:extLst>
        </xdr:cNvPr>
        <xdr:cNvCxnSpPr/>
      </xdr:nvCxnSpPr>
      <xdr:spPr>
        <a:xfrm>
          <a:off x="4020820" y="93897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xmlns="" id="{74F3D04D-E08B-4BBE-BD65-0BFEDDB00F78}"/>
            </a:ext>
          </a:extLst>
        </xdr:cNvPr>
        <xdr:cNvSpPr txBox="1"/>
      </xdr:nvSpPr>
      <xdr:spPr>
        <a:xfrm>
          <a:off x="4124960" y="991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73" name="フローチャート: 判断 172">
          <a:extLst>
            <a:ext uri="{FF2B5EF4-FFF2-40B4-BE49-F238E27FC236}">
              <a16:creationId xmlns:a16="http://schemas.microsoft.com/office/drawing/2014/main" xmlns="" id="{DA6D4E28-5100-412E-9BAC-543F6EF2C9D6}"/>
            </a:ext>
          </a:extLst>
        </xdr:cNvPr>
        <xdr:cNvSpPr/>
      </xdr:nvSpPr>
      <xdr:spPr>
        <a:xfrm>
          <a:off x="403606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174" name="フローチャート: 判断 173">
          <a:extLst>
            <a:ext uri="{FF2B5EF4-FFF2-40B4-BE49-F238E27FC236}">
              <a16:creationId xmlns:a16="http://schemas.microsoft.com/office/drawing/2014/main" xmlns="" id="{70F3943D-C274-4B5F-8FD5-41B69CC54244}"/>
            </a:ext>
          </a:extLst>
        </xdr:cNvPr>
        <xdr:cNvSpPr/>
      </xdr:nvSpPr>
      <xdr:spPr>
        <a:xfrm>
          <a:off x="3312160" y="100437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75" name="フローチャート: 判断 174">
          <a:extLst>
            <a:ext uri="{FF2B5EF4-FFF2-40B4-BE49-F238E27FC236}">
              <a16:creationId xmlns:a16="http://schemas.microsoft.com/office/drawing/2014/main" xmlns="" id="{AB7868F3-42C8-4985-A04A-7F34CC566E38}"/>
            </a:ext>
          </a:extLst>
        </xdr:cNvPr>
        <xdr:cNvSpPr/>
      </xdr:nvSpPr>
      <xdr:spPr>
        <a:xfrm>
          <a:off x="2514600" y="10036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176" name="フローチャート: 判断 175">
          <a:extLst>
            <a:ext uri="{FF2B5EF4-FFF2-40B4-BE49-F238E27FC236}">
              <a16:creationId xmlns:a16="http://schemas.microsoft.com/office/drawing/2014/main" xmlns="" id="{B5C9D84A-8272-42EC-A5A9-B0C4E971F239}"/>
            </a:ext>
          </a:extLst>
        </xdr:cNvPr>
        <xdr:cNvSpPr/>
      </xdr:nvSpPr>
      <xdr:spPr>
        <a:xfrm>
          <a:off x="1739900" y="10024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77" name="フローチャート: 判断 176">
          <a:extLst>
            <a:ext uri="{FF2B5EF4-FFF2-40B4-BE49-F238E27FC236}">
              <a16:creationId xmlns:a16="http://schemas.microsoft.com/office/drawing/2014/main" xmlns="" id="{37B1FBEF-74F2-4615-92AE-8172BEABB0AA}"/>
            </a:ext>
          </a:extLst>
        </xdr:cNvPr>
        <xdr:cNvSpPr/>
      </xdr:nvSpPr>
      <xdr:spPr>
        <a:xfrm>
          <a:off x="965200" y="100133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xmlns="" id="{9A89C1CC-64CD-4DBC-AFF9-4C5B0128899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F1EF06FF-72D7-4DC2-A962-058C36063B7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FACAB95B-E547-436C-9D39-AB054628D39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9E110EA6-3C71-4479-808D-F625A1FB779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B0924B72-10F7-4A99-9CA0-126D07726FD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83" name="楕円 182">
          <a:extLst>
            <a:ext uri="{FF2B5EF4-FFF2-40B4-BE49-F238E27FC236}">
              <a16:creationId xmlns:a16="http://schemas.microsoft.com/office/drawing/2014/main" xmlns="" id="{28426C4B-89BE-4B93-9ACA-03CB9B270E36}"/>
            </a:ext>
          </a:extLst>
        </xdr:cNvPr>
        <xdr:cNvSpPr/>
      </xdr:nvSpPr>
      <xdr:spPr>
        <a:xfrm>
          <a:off x="403606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184" name="【体育館・プール】&#10;有形固定資産減価償却率該当値テキスト">
          <a:extLst>
            <a:ext uri="{FF2B5EF4-FFF2-40B4-BE49-F238E27FC236}">
              <a16:creationId xmlns:a16="http://schemas.microsoft.com/office/drawing/2014/main" xmlns="" id="{531A8CCB-0F2F-4EF3-A007-8EAEF485B195}"/>
            </a:ext>
          </a:extLst>
        </xdr:cNvPr>
        <xdr:cNvSpPr txBox="1"/>
      </xdr:nvSpPr>
      <xdr:spPr>
        <a:xfrm>
          <a:off x="4124960" y="1067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185" name="楕円 184">
          <a:extLst>
            <a:ext uri="{FF2B5EF4-FFF2-40B4-BE49-F238E27FC236}">
              <a16:creationId xmlns:a16="http://schemas.microsoft.com/office/drawing/2014/main" xmlns="" id="{2E5EDD9C-0967-4DAD-A7E7-F101AF2224D4}"/>
            </a:ext>
          </a:extLst>
        </xdr:cNvPr>
        <xdr:cNvSpPr/>
      </xdr:nvSpPr>
      <xdr:spPr>
        <a:xfrm>
          <a:off x="3312160" y="10754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76200</xdr:rowOff>
    </xdr:from>
    <xdr:to>
      <xdr:col>24</xdr:col>
      <xdr:colOff>63500</xdr:colOff>
      <xdr:row>64</xdr:row>
      <xdr:rowOff>76200</xdr:rowOff>
    </xdr:to>
    <xdr:cxnSp macro="">
      <xdr:nvCxnSpPr>
        <xdr:cNvPr id="186" name="直線コネクタ 185">
          <a:extLst>
            <a:ext uri="{FF2B5EF4-FFF2-40B4-BE49-F238E27FC236}">
              <a16:creationId xmlns:a16="http://schemas.microsoft.com/office/drawing/2014/main" xmlns="" id="{49826841-1542-40A4-B3E8-CC9E736F94BE}"/>
            </a:ext>
          </a:extLst>
        </xdr:cNvPr>
        <xdr:cNvCxnSpPr/>
      </xdr:nvCxnSpPr>
      <xdr:spPr>
        <a:xfrm>
          <a:off x="3355340" y="108051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187" name="楕円 186">
          <a:extLst>
            <a:ext uri="{FF2B5EF4-FFF2-40B4-BE49-F238E27FC236}">
              <a16:creationId xmlns:a16="http://schemas.microsoft.com/office/drawing/2014/main" xmlns="" id="{30B75106-BB20-432C-8E0C-655BF1E8E5E7}"/>
            </a:ext>
          </a:extLst>
        </xdr:cNvPr>
        <xdr:cNvSpPr/>
      </xdr:nvSpPr>
      <xdr:spPr>
        <a:xfrm>
          <a:off x="25146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76200</xdr:rowOff>
    </xdr:from>
    <xdr:to>
      <xdr:col>19</xdr:col>
      <xdr:colOff>177800</xdr:colOff>
      <xdr:row>64</xdr:row>
      <xdr:rowOff>76200</xdr:rowOff>
    </xdr:to>
    <xdr:cxnSp macro="">
      <xdr:nvCxnSpPr>
        <xdr:cNvPr id="188" name="直線コネクタ 187">
          <a:extLst>
            <a:ext uri="{FF2B5EF4-FFF2-40B4-BE49-F238E27FC236}">
              <a16:creationId xmlns:a16="http://schemas.microsoft.com/office/drawing/2014/main" xmlns="" id="{66EB6F14-806F-4259-9632-72787AFACA0E}"/>
            </a:ext>
          </a:extLst>
        </xdr:cNvPr>
        <xdr:cNvCxnSpPr/>
      </xdr:nvCxnSpPr>
      <xdr:spPr>
        <a:xfrm>
          <a:off x="2565400" y="108051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189" name="楕円 188">
          <a:extLst>
            <a:ext uri="{FF2B5EF4-FFF2-40B4-BE49-F238E27FC236}">
              <a16:creationId xmlns:a16="http://schemas.microsoft.com/office/drawing/2014/main" xmlns="" id="{44AF9949-A107-4AAA-9BDB-593CC61A56AB}"/>
            </a:ext>
          </a:extLst>
        </xdr:cNvPr>
        <xdr:cNvSpPr/>
      </xdr:nvSpPr>
      <xdr:spPr>
        <a:xfrm>
          <a:off x="17399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76200</xdr:rowOff>
    </xdr:from>
    <xdr:to>
      <xdr:col>15</xdr:col>
      <xdr:colOff>50800</xdr:colOff>
      <xdr:row>64</xdr:row>
      <xdr:rowOff>76200</xdr:rowOff>
    </xdr:to>
    <xdr:cxnSp macro="">
      <xdr:nvCxnSpPr>
        <xdr:cNvPr id="190" name="直線コネクタ 189">
          <a:extLst>
            <a:ext uri="{FF2B5EF4-FFF2-40B4-BE49-F238E27FC236}">
              <a16:creationId xmlns:a16="http://schemas.microsoft.com/office/drawing/2014/main" xmlns="" id="{A64EFB91-8811-4C2E-B8E4-B282F38D5A22}"/>
            </a:ext>
          </a:extLst>
        </xdr:cNvPr>
        <xdr:cNvCxnSpPr/>
      </xdr:nvCxnSpPr>
      <xdr:spPr>
        <a:xfrm>
          <a:off x="1790700" y="108051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99712</xdr:rowOff>
    </xdr:from>
    <xdr:ext cx="405111" cy="259045"/>
    <xdr:sp macro="" textlink="">
      <xdr:nvSpPr>
        <xdr:cNvPr id="191" name="n_1aveValue【体育館・プール】&#10;有形固定資産減価償却率">
          <a:extLst>
            <a:ext uri="{FF2B5EF4-FFF2-40B4-BE49-F238E27FC236}">
              <a16:creationId xmlns:a16="http://schemas.microsoft.com/office/drawing/2014/main" xmlns="" id="{CBBDA310-F4E6-4980-B28E-6F6726502176}"/>
            </a:ext>
          </a:extLst>
        </xdr:cNvPr>
        <xdr:cNvSpPr txBox="1"/>
      </xdr:nvSpPr>
      <xdr:spPr>
        <a:xfrm>
          <a:off x="317056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192" name="n_2aveValue【体育館・プール】&#10;有形固定資産減価償却率">
          <a:extLst>
            <a:ext uri="{FF2B5EF4-FFF2-40B4-BE49-F238E27FC236}">
              <a16:creationId xmlns:a16="http://schemas.microsoft.com/office/drawing/2014/main" xmlns="" id="{940B886E-CFD4-42C5-A198-D2BCF64670EF}"/>
            </a:ext>
          </a:extLst>
        </xdr:cNvPr>
        <xdr:cNvSpPr txBox="1"/>
      </xdr:nvSpPr>
      <xdr:spPr>
        <a:xfrm>
          <a:off x="238570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193" name="n_3aveValue【体育館・プール】&#10;有形固定資産減価償却率">
          <a:extLst>
            <a:ext uri="{FF2B5EF4-FFF2-40B4-BE49-F238E27FC236}">
              <a16:creationId xmlns:a16="http://schemas.microsoft.com/office/drawing/2014/main" xmlns="" id="{1D1FA7C5-59C9-4DFB-94CF-12DF4EFF387A}"/>
            </a:ext>
          </a:extLst>
        </xdr:cNvPr>
        <xdr:cNvSpPr txBox="1"/>
      </xdr:nvSpPr>
      <xdr:spPr>
        <a:xfrm>
          <a:off x="161100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194" name="n_4aveValue【体育館・プール】&#10;有形固定資産減価償却率">
          <a:extLst>
            <a:ext uri="{FF2B5EF4-FFF2-40B4-BE49-F238E27FC236}">
              <a16:creationId xmlns:a16="http://schemas.microsoft.com/office/drawing/2014/main" xmlns="" id="{BE2EB0AD-4683-4BAA-8CBD-6A5E7443D54A}"/>
            </a:ext>
          </a:extLst>
        </xdr:cNvPr>
        <xdr:cNvSpPr txBox="1"/>
      </xdr:nvSpPr>
      <xdr:spPr>
        <a:xfrm>
          <a:off x="83630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195" name="n_1mainValue【体育館・プール】&#10;有形固定資産減価償却率">
          <a:extLst>
            <a:ext uri="{FF2B5EF4-FFF2-40B4-BE49-F238E27FC236}">
              <a16:creationId xmlns:a16="http://schemas.microsoft.com/office/drawing/2014/main" xmlns="" id="{AC0B41C1-BF18-49EE-B18D-A5946CDB612B}"/>
            </a:ext>
          </a:extLst>
        </xdr:cNvPr>
        <xdr:cNvSpPr txBox="1"/>
      </xdr:nvSpPr>
      <xdr:spPr>
        <a:xfrm>
          <a:off x="313824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196" name="n_2mainValue【体育館・プール】&#10;有形固定資産減価償却率">
          <a:extLst>
            <a:ext uri="{FF2B5EF4-FFF2-40B4-BE49-F238E27FC236}">
              <a16:creationId xmlns:a16="http://schemas.microsoft.com/office/drawing/2014/main" xmlns="" id="{CE01404A-061B-4FE6-970B-20BD46538990}"/>
            </a:ext>
          </a:extLst>
        </xdr:cNvPr>
        <xdr:cNvSpPr txBox="1"/>
      </xdr:nvSpPr>
      <xdr:spPr>
        <a:xfrm>
          <a:off x="235338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197" name="n_3mainValue【体育館・プール】&#10;有形固定資産減価償却率">
          <a:extLst>
            <a:ext uri="{FF2B5EF4-FFF2-40B4-BE49-F238E27FC236}">
              <a16:creationId xmlns:a16="http://schemas.microsoft.com/office/drawing/2014/main" xmlns="" id="{406A80D8-630F-4F01-9D44-DCAC78468CBD}"/>
            </a:ext>
          </a:extLst>
        </xdr:cNvPr>
        <xdr:cNvSpPr txBox="1"/>
      </xdr:nvSpPr>
      <xdr:spPr>
        <a:xfrm>
          <a:off x="157868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xmlns="" id="{B2993E64-AFC4-4C46-94FF-1C3176E3077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xmlns="" id="{DE919D0D-E03A-468A-8020-45A421AFA04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xmlns="" id="{AD50A054-A783-424B-8351-8FFA6548600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xmlns="" id="{328B676C-B4C8-47B5-AEBC-5CEE4C81A0D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xmlns="" id="{A3210710-4ED6-44FE-BC4E-E86995021F2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xmlns="" id="{487D6EA9-D4A5-4741-B9EB-C70FFA82036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xmlns="" id="{6BCED26A-2F57-48CE-84CE-A236EAB0188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xmlns="" id="{C84A88BE-66F6-4B17-A1F1-AE306379167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xmlns="" id="{2C7A3DEF-A82A-408E-93A3-8DA82EF0220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xmlns="" id="{D1851823-C670-4450-9EA6-D37AF44D89B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a:extLst>
            <a:ext uri="{FF2B5EF4-FFF2-40B4-BE49-F238E27FC236}">
              <a16:creationId xmlns:a16="http://schemas.microsoft.com/office/drawing/2014/main" xmlns="" id="{95ACB85A-7753-4958-ACDF-DD363775BA25}"/>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9" name="テキスト ボックス 208">
          <a:extLst>
            <a:ext uri="{FF2B5EF4-FFF2-40B4-BE49-F238E27FC236}">
              <a16:creationId xmlns:a16="http://schemas.microsoft.com/office/drawing/2014/main" xmlns="" id="{AB6466B3-04B3-40F1-8933-EAE242B6DBB1}"/>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a:extLst>
            <a:ext uri="{FF2B5EF4-FFF2-40B4-BE49-F238E27FC236}">
              <a16:creationId xmlns:a16="http://schemas.microsoft.com/office/drawing/2014/main" xmlns="" id="{3E8A1FD3-C11B-4177-AF85-42FA4360C298}"/>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1" name="テキスト ボックス 210">
          <a:extLst>
            <a:ext uri="{FF2B5EF4-FFF2-40B4-BE49-F238E27FC236}">
              <a16:creationId xmlns:a16="http://schemas.microsoft.com/office/drawing/2014/main" xmlns="" id="{1E5DEF29-B952-473C-9C7F-F880CC2D89AE}"/>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a:extLst>
            <a:ext uri="{FF2B5EF4-FFF2-40B4-BE49-F238E27FC236}">
              <a16:creationId xmlns:a16="http://schemas.microsoft.com/office/drawing/2014/main" xmlns="" id="{67F9DC02-4606-411E-AB18-86CC3C296963}"/>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3" name="テキスト ボックス 212">
          <a:extLst>
            <a:ext uri="{FF2B5EF4-FFF2-40B4-BE49-F238E27FC236}">
              <a16:creationId xmlns:a16="http://schemas.microsoft.com/office/drawing/2014/main" xmlns="" id="{D544F667-3918-41A5-8F56-21EEEBB11DE5}"/>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a:extLst>
            <a:ext uri="{FF2B5EF4-FFF2-40B4-BE49-F238E27FC236}">
              <a16:creationId xmlns:a16="http://schemas.microsoft.com/office/drawing/2014/main" xmlns="" id="{CDF2BA24-D037-4A41-BE5D-3266D9BC305E}"/>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5" name="テキスト ボックス 214">
          <a:extLst>
            <a:ext uri="{FF2B5EF4-FFF2-40B4-BE49-F238E27FC236}">
              <a16:creationId xmlns:a16="http://schemas.microsoft.com/office/drawing/2014/main" xmlns="" id="{4A8843DB-70DA-4164-96E5-1029D690CD54}"/>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a:extLst>
            <a:ext uri="{FF2B5EF4-FFF2-40B4-BE49-F238E27FC236}">
              <a16:creationId xmlns:a16="http://schemas.microsoft.com/office/drawing/2014/main" xmlns="" id="{B196B43D-29A9-400E-BF41-D3A8C30ADE23}"/>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7" name="テキスト ボックス 216">
          <a:extLst>
            <a:ext uri="{FF2B5EF4-FFF2-40B4-BE49-F238E27FC236}">
              <a16:creationId xmlns:a16="http://schemas.microsoft.com/office/drawing/2014/main" xmlns="" id="{43B04A0D-4622-4E1A-A1E8-72A7496A4EAF}"/>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a:extLst>
            <a:ext uri="{FF2B5EF4-FFF2-40B4-BE49-F238E27FC236}">
              <a16:creationId xmlns:a16="http://schemas.microsoft.com/office/drawing/2014/main" xmlns="" id="{935EA510-CE4C-470C-9442-BC2A18BE1E8F}"/>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9" name="テキスト ボックス 218">
          <a:extLst>
            <a:ext uri="{FF2B5EF4-FFF2-40B4-BE49-F238E27FC236}">
              <a16:creationId xmlns:a16="http://schemas.microsoft.com/office/drawing/2014/main" xmlns="" id="{D003A159-81A4-40ED-A4D0-756B3F24CA10}"/>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xmlns="" id="{D1527FC3-F347-4A9D-AF2F-9C2035A78BE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a:extLst>
            <a:ext uri="{FF2B5EF4-FFF2-40B4-BE49-F238E27FC236}">
              <a16:creationId xmlns:a16="http://schemas.microsoft.com/office/drawing/2014/main" xmlns="" id="{8051D58A-F077-42F0-9F70-F93E15DD8FD7}"/>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a:extLst>
            <a:ext uri="{FF2B5EF4-FFF2-40B4-BE49-F238E27FC236}">
              <a16:creationId xmlns:a16="http://schemas.microsoft.com/office/drawing/2014/main" xmlns="" id="{70DDE344-E743-43E3-BBFB-E0EEB5DB23F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223" name="直線コネクタ 222">
          <a:extLst>
            <a:ext uri="{FF2B5EF4-FFF2-40B4-BE49-F238E27FC236}">
              <a16:creationId xmlns:a16="http://schemas.microsoft.com/office/drawing/2014/main" xmlns="" id="{2BAA6785-B700-4225-A157-F1B3E8F50344}"/>
            </a:ext>
          </a:extLst>
        </xdr:cNvPr>
        <xdr:cNvCxnSpPr/>
      </xdr:nvCxnSpPr>
      <xdr:spPr>
        <a:xfrm flipV="1">
          <a:off x="9219565" y="9287147"/>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224" name="【体育館・プール】&#10;一人当たり面積最小値テキスト">
          <a:extLst>
            <a:ext uri="{FF2B5EF4-FFF2-40B4-BE49-F238E27FC236}">
              <a16:creationId xmlns:a16="http://schemas.microsoft.com/office/drawing/2014/main" xmlns="" id="{18B3EEC2-FFBB-4FBE-AED4-6601A26847BF}"/>
            </a:ext>
          </a:extLst>
        </xdr:cNvPr>
        <xdr:cNvSpPr txBox="1"/>
      </xdr:nvSpPr>
      <xdr:spPr>
        <a:xfrm>
          <a:off x="9258300"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225" name="直線コネクタ 224">
          <a:extLst>
            <a:ext uri="{FF2B5EF4-FFF2-40B4-BE49-F238E27FC236}">
              <a16:creationId xmlns:a16="http://schemas.microsoft.com/office/drawing/2014/main" xmlns="" id="{F9EB45E5-4B46-48F8-9579-15303AD136BD}"/>
            </a:ext>
          </a:extLst>
        </xdr:cNvPr>
        <xdr:cNvCxnSpPr/>
      </xdr:nvCxnSpPr>
      <xdr:spPr>
        <a:xfrm>
          <a:off x="9154160" y="1084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226" name="【体育館・プール】&#10;一人当たり面積最大値テキスト">
          <a:extLst>
            <a:ext uri="{FF2B5EF4-FFF2-40B4-BE49-F238E27FC236}">
              <a16:creationId xmlns:a16="http://schemas.microsoft.com/office/drawing/2014/main" xmlns="" id="{837688A4-2A90-4BE5-B5EC-8066D4BCE964}"/>
            </a:ext>
          </a:extLst>
        </xdr:cNvPr>
        <xdr:cNvSpPr txBox="1"/>
      </xdr:nvSpPr>
      <xdr:spPr>
        <a:xfrm>
          <a:off x="9258300" y="90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227" name="直線コネクタ 226">
          <a:extLst>
            <a:ext uri="{FF2B5EF4-FFF2-40B4-BE49-F238E27FC236}">
              <a16:creationId xmlns:a16="http://schemas.microsoft.com/office/drawing/2014/main" xmlns="" id="{A127E92C-2467-47D2-84FA-899BB4DC7B9E}"/>
            </a:ext>
          </a:extLst>
        </xdr:cNvPr>
        <xdr:cNvCxnSpPr/>
      </xdr:nvCxnSpPr>
      <xdr:spPr>
        <a:xfrm>
          <a:off x="9154160" y="92871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130464</xdr:rowOff>
    </xdr:from>
    <xdr:ext cx="469744" cy="259045"/>
    <xdr:sp macro="" textlink="">
      <xdr:nvSpPr>
        <xdr:cNvPr id="228" name="【体育館・プール】&#10;一人当たり面積平均値テキスト">
          <a:extLst>
            <a:ext uri="{FF2B5EF4-FFF2-40B4-BE49-F238E27FC236}">
              <a16:creationId xmlns:a16="http://schemas.microsoft.com/office/drawing/2014/main" xmlns="" id="{04DDCCCE-96D6-4A30-9F6D-F2BD892EC4F5}"/>
            </a:ext>
          </a:extLst>
        </xdr:cNvPr>
        <xdr:cNvSpPr txBox="1"/>
      </xdr:nvSpPr>
      <xdr:spPr>
        <a:xfrm>
          <a:off x="9258300" y="100212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229" name="フローチャート: 判断 228">
          <a:extLst>
            <a:ext uri="{FF2B5EF4-FFF2-40B4-BE49-F238E27FC236}">
              <a16:creationId xmlns:a16="http://schemas.microsoft.com/office/drawing/2014/main" xmlns="" id="{E329D336-314E-4E1A-BBA4-F039E4EA50C2}"/>
            </a:ext>
          </a:extLst>
        </xdr:cNvPr>
        <xdr:cNvSpPr/>
      </xdr:nvSpPr>
      <xdr:spPr>
        <a:xfrm>
          <a:off x="9192260" y="101659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230" name="フローチャート: 判断 229">
          <a:extLst>
            <a:ext uri="{FF2B5EF4-FFF2-40B4-BE49-F238E27FC236}">
              <a16:creationId xmlns:a16="http://schemas.microsoft.com/office/drawing/2014/main" xmlns="" id="{E687DD38-C266-4B4B-AFE6-C162F30B2298}"/>
            </a:ext>
          </a:extLst>
        </xdr:cNvPr>
        <xdr:cNvSpPr/>
      </xdr:nvSpPr>
      <xdr:spPr>
        <a:xfrm>
          <a:off x="84455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231" name="フローチャート: 判断 230">
          <a:extLst>
            <a:ext uri="{FF2B5EF4-FFF2-40B4-BE49-F238E27FC236}">
              <a16:creationId xmlns:a16="http://schemas.microsoft.com/office/drawing/2014/main" xmlns="" id="{EEBFCD61-A422-4C60-9315-C413BC623D8B}"/>
            </a:ext>
          </a:extLst>
        </xdr:cNvPr>
        <xdr:cNvSpPr/>
      </xdr:nvSpPr>
      <xdr:spPr>
        <a:xfrm>
          <a:off x="7670800" y="102356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232" name="フローチャート: 判断 231">
          <a:extLst>
            <a:ext uri="{FF2B5EF4-FFF2-40B4-BE49-F238E27FC236}">
              <a16:creationId xmlns:a16="http://schemas.microsoft.com/office/drawing/2014/main" xmlns="" id="{7B0949E0-F00A-45F7-AD96-060B67208443}"/>
            </a:ext>
          </a:extLst>
        </xdr:cNvPr>
        <xdr:cNvSpPr/>
      </xdr:nvSpPr>
      <xdr:spPr>
        <a:xfrm>
          <a:off x="6873240" y="10162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19413</xdr:rowOff>
    </xdr:from>
    <xdr:to>
      <xdr:col>36</xdr:col>
      <xdr:colOff>165100</xdr:colOff>
      <xdr:row>61</xdr:row>
      <xdr:rowOff>121013</xdr:rowOff>
    </xdr:to>
    <xdr:sp macro="" textlink="">
      <xdr:nvSpPr>
        <xdr:cNvPr id="233" name="フローチャート: 判断 232">
          <a:extLst>
            <a:ext uri="{FF2B5EF4-FFF2-40B4-BE49-F238E27FC236}">
              <a16:creationId xmlns:a16="http://schemas.microsoft.com/office/drawing/2014/main" xmlns="" id="{6B620621-5B92-4CEC-BF1C-C4179D28CBDF}"/>
            </a:ext>
          </a:extLst>
        </xdr:cNvPr>
        <xdr:cNvSpPr/>
      </xdr:nvSpPr>
      <xdr:spPr>
        <a:xfrm>
          <a:off x="6098540" y="102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xmlns="" id="{C432727D-09DE-4CF1-91A0-95FA7000B35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xmlns="" id="{61BB3A0B-9B27-44FE-BB45-67F11358AC0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xmlns="" id="{6B06F2ED-C570-4644-87E0-3CDA781E586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xmlns="" id="{7D07625A-7EB5-4193-B8D6-E3C56C2201A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4B87FD63-3E99-4DD0-8B4B-A26110539DB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105954</xdr:rowOff>
    </xdr:from>
    <xdr:to>
      <xdr:col>55</xdr:col>
      <xdr:colOff>50800</xdr:colOff>
      <xdr:row>64</xdr:row>
      <xdr:rowOff>36104</xdr:rowOff>
    </xdr:to>
    <xdr:sp macro="" textlink="">
      <xdr:nvSpPr>
        <xdr:cNvPr id="239" name="楕円 238">
          <a:extLst>
            <a:ext uri="{FF2B5EF4-FFF2-40B4-BE49-F238E27FC236}">
              <a16:creationId xmlns:a16="http://schemas.microsoft.com/office/drawing/2014/main" xmlns="" id="{360448CA-09FB-4F9C-8DD8-808F4131E826}"/>
            </a:ext>
          </a:extLst>
        </xdr:cNvPr>
        <xdr:cNvSpPr/>
      </xdr:nvSpPr>
      <xdr:spPr>
        <a:xfrm>
          <a:off x="9192260" y="106672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84381</xdr:rowOff>
    </xdr:from>
    <xdr:ext cx="469744" cy="259045"/>
    <xdr:sp macro="" textlink="">
      <xdr:nvSpPr>
        <xdr:cNvPr id="240" name="【体育館・プール】&#10;一人当たり面積該当値テキスト">
          <a:extLst>
            <a:ext uri="{FF2B5EF4-FFF2-40B4-BE49-F238E27FC236}">
              <a16:creationId xmlns:a16="http://schemas.microsoft.com/office/drawing/2014/main" xmlns="" id="{2E27D885-E15D-4FC1-95DB-D7B1980F1938}"/>
            </a:ext>
          </a:extLst>
        </xdr:cNvPr>
        <xdr:cNvSpPr txBox="1"/>
      </xdr:nvSpPr>
      <xdr:spPr>
        <a:xfrm>
          <a:off x="9258300" y="1064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107587</xdr:rowOff>
    </xdr:from>
    <xdr:to>
      <xdr:col>50</xdr:col>
      <xdr:colOff>165100</xdr:colOff>
      <xdr:row>64</xdr:row>
      <xdr:rowOff>37737</xdr:rowOff>
    </xdr:to>
    <xdr:sp macro="" textlink="">
      <xdr:nvSpPr>
        <xdr:cNvPr id="241" name="楕円 240">
          <a:extLst>
            <a:ext uri="{FF2B5EF4-FFF2-40B4-BE49-F238E27FC236}">
              <a16:creationId xmlns:a16="http://schemas.microsoft.com/office/drawing/2014/main" xmlns="" id="{978D1159-D1D4-4134-AC66-03891575AA44}"/>
            </a:ext>
          </a:extLst>
        </xdr:cNvPr>
        <xdr:cNvSpPr/>
      </xdr:nvSpPr>
      <xdr:spPr>
        <a:xfrm>
          <a:off x="8445500" y="106689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156754</xdr:rowOff>
    </xdr:from>
    <xdr:to>
      <xdr:col>55</xdr:col>
      <xdr:colOff>0</xdr:colOff>
      <xdr:row>63</xdr:row>
      <xdr:rowOff>158387</xdr:rowOff>
    </xdr:to>
    <xdr:cxnSp macro="">
      <xdr:nvCxnSpPr>
        <xdr:cNvPr id="242" name="直線コネクタ 241">
          <a:extLst>
            <a:ext uri="{FF2B5EF4-FFF2-40B4-BE49-F238E27FC236}">
              <a16:creationId xmlns:a16="http://schemas.microsoft.com/office/drawing/2014/main" xmlns="" id="{E3010F15-75FC-4CF0-9AC7-16F4BB5CC868}"/>
            </a:ext>
          </a:extLst>
        </xdr:cNvPr>
        <xdr:cNvCxnSpPr/>
      </xdr:nvCxnSpPr>
      <xdr:spPr>
        <a:xfrm flipV="1">
          <a:off x="8496300" y="10718074"/>
          <a:ext cx="7239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107587</xdr:rowOff>
    </xdr:from>
    <xdr:to>
      <xdr:col>46</xdr:col>
      <xdr:colOff>38100</xdr:colOff>
      <xdr:row>64</xdr:row>
      <xdr:rowOff>37737</xdr:rowOff>
    </xdr:to>
    <xdr:sp macro="" textlink="">
      <xdr:nvSpPr>
        <xdr:cNvPr id="243" name="楕円 242">
          <a:extLst>
            <a:ext uri="{FF2B5EF4-FFF2-40B4-BE49-F238E27FC236}">
              <a16:creationId xmlns:a16="http://schemas.microsoft.com/office/drawing/2014/main" xmlns="" id="{E0EEDC0C-00A6-45D1-9B31-8714F86444F9}"/>
            </a:ext>
          </a:extLst>
        </xdr:cNvPr>
        <xdr:cNvSpPr/>
      </xdr:nvSpPr>
      <xdr:spPr>
        <a:xfrm>
          <a:off x="7670800" y="106689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158387</xdr:rowOff>
    </xdr:from>
    <xdr:to>
      <xdr:col>50</xdr:col>
      <xdr:colOff>114300</xdr:colOff>
      <xdr:row>63</xdr:row>
      <xdr:rowOff>158387</xdr:rowOff>
    </xdr:to>
    <xdr:cxnSp macro="">
      <xdr:nvCxnSpPr>
        <xdr:cNvPr id="244" name="直線コネクタ 243">
          <a:extLst>
            <a:ext uri="{FF2B5EF4-FFF2-40B4-BE49-F238E27FC236}">
              <a16:creationId xmlns:a16="http://schemas.microsoft.com/office/drawing/2014/main" xmlns="" id="{518F2064-0240-4779-8DCA-1211BB7FC0D5}"/>
            </a:ext>
          </a:extLst>
        </xdr:cNvPr>
        <xdr:cNvCxnSpPr/>
      </xdr:nvCxnSpPr>
      <xdr:spPr>
        <a:xfrm>
          <a:off x="7713980" y="1071970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107587</xdr:rowOff>
    </xdr:from>
    <xdr:to>
      <xdr:col>41</xdr:col>
      <xdr:colOff>101600</xdr:colOff>
      <xdr:row>64</xdr:row>
      <xdr:rowOff>37737</xdr:rowOff>
    </xdr:to>
    <xdr:sp macro="" textlink="">
      <xdr:nvSpPr>
        <xdr:cNvPr id="245" name="楕円 244">
          <a:extLst>
            <a:ext uri="{FF2B5EF4-FFF2-40B4-BE49-F238E27FC236}">
              <a16:creationId xmlns:a16="http://schemas.microsoft.com/office/drawing/2014/main" xmlns="" id="{511463DD-2EFA-4816-A4A2-6615EACC4C37}"/>
            </a:ext>
          </a:extLst>
        </xdr:cNvPr>
        <xdr:cNvSpPr/>
      </xdr:nvSpPr>
      <xdr:spPr>
        <a:xfrm>
          <a:off x="6873240" y="106689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158387</xdr:rowOff>
    </xdr:from>
    <xdr:to>
      <xdr:col>45</xdr:col>
      <xdr:colOff>177800</xdr:colOff>
      <xdr:row>63</xdr:row>
      <xdr:rowOff>158387</xdr:rowOff>
    </xdr:to>
    <xdr:cxnSp macro="">
      <xdr:nvCxnSpPr>
        <xdr:cNvPr id="246" name="直線コネクタ 245">
          <a:extLst>
            <a:ext uri="{FF2B5EF4-FFF2-40B4-BE49-F238E27FC236}">
              <a16:creationId xmlns:a16="http://schemas.microsoft.com/office/drawing/2014/main" xmlns="" id="{3BD318CE-ADAD-4478-8899-F8F1C8C56024}"/>
            </a:ext>
          </a:extLst>
        </xdr:cNvPr>
        <xdr:cNvCxnSpPr/>
      </xdr:nvCxnSpPr>
      <xdr:spPr>
        <a:xfrm>
          <a:off x="6924040" y="1071970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96718</xdr:rowOff>
    </xdr:from>
    <xdr:ext cx="469744" cy="259045"/>
    <xdr:sp macro="" textlink="">
      <xdr:nvSpPr>
        <xdr:cNvPr id="247" name="n_1aveValue【体育館・プール】&#10;一人当たり面積">
          <a:extLst>
            <a:ext uri="{FF2B5EF4-FFF2-40B4-BE49-F238E27FC236}">
              <a16:creationId xmlns:a16="http://schemas.microsoft.com/office/drawing/2014/main" xmlns="" id="{EBACA414-2D0C-4E01-BFF5-741658AAC52B}"/>
            </a:ext>
          </a:extLst>
        </xdr:cNvPr>
        <xdr:cNvSpPr txBox="1"/>
      </xdr:nvSpPr>
      <xdr:spPr>
        <a:xfrm>
          <a:off x="8271587" y="998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127743</xdr:rowOff>
    </xdr:from>
    <xdr:ext cx="469744" cy="259045"/>
    <xdr:sp macro="" textlink="">
      <xdr:nvSpPr>
        <xdr:cNvPr id="248" name="n_2aveValue【体育館・プール】&#10;一人当たり面積">
          <a:extLst>
            <a:ext uri="{FF2B5EF4-FFF2-40B4-BE49-F238E27FC236}">
              <a16:creationId xmlns:a16="http://schemas.microsoft.com/office/drawing/2014/main" xmlns="" id="{CCBB0A16-57AA-4301-B676-5304B30618E4}"/>
            </a:ext>
          </a:extLst>
        </xdr:cNvPr>
        <xdr:cNvSpPr txBox="1"/>
      </xdr:nvSpPr>
      <xdr:spPr>
        <a:xfrm>
          <a:off x="7509587" y="1001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50999</xdr:rowOff>
    </xdr:from>
    <xdr:ext cx="469744" cy="259045"/>
    <xdr:sp macro="" textlink="">
      <xdr:nvSpPr>
        <xdr:cNvPr id="249" name="n_3aveValue【体育館・プール】&#10;一人当たり面積">
          <a:extLst>
            <a:ext uri="{FF2B5EF4-FFF2-40B4-BE49-F238E27FC236}">
              <a16:creationId xmlns:a16="http://schemas.microsoft.com/office/drawing/2014/main" xmlns="" id="{825DB04B-A2DC-4E7E-9CB9-96A2A7746B14}"/>
            </a:ext>
          </a:extLst>
        </xdr:cNvPr>
        <xdr:cNvSpPr txBox="1"/>
      </xdr:nvSpPr>
      <xdr:spPr>
        <a:xfrm>
          <a:off x="6712027" y="994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137540</xdr:rowOff>
    </xdr:from>
    <xdr:ext cx="469744" cy="259045"/>
    <xdr:sp macro="" textlink="">
      <xdr:nvSpPr>
        <xdr:cNvPr id="250" name="n_4aveValue【体育館・プール】&#10;一人当たり面積">
          <a:extLst>
            <a:ext uri="{FF2B5EF4-FFF2-40B4-BE49-F238E27FC236}">
              <a16:creationId xmlns:a16="http://schemas.microsoft.com/office/drawing/2014/main" xmlns="" id="{63FFB170-DA37-4CB0-A095-6FD10A989D28}"/>
            </a:ext>
          </a:extLst>
        </xdr:cNvPr>
        <xdr:cNvSpPr txBox="1"/>
      </xdr:nvSpPr>
      <xdr:spPr>
        <a:xfrm>
          <a:off x="5937327" y="1002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28864</xdr:rowOff>
    </xdr:from>
    <xdr:ext cx="469744" cy="259045"/>
    <xdr:sp macro="" textlink="">
      <xdr:nvSpPr>
        <xdr:cNvPr id="251" name="n_1mainValue【体育館・プール】&#10;一人当たり面積">
          <a:extLst>
            <a:ext uri="{FF2B5EF4-FFF2-40B4-BE49-F238E27FC236}">
              <a16:creationId xmlns:a16="http://schemas.microsoft.com/office/drawing/2014/main" xmlns="" id="{8C291346-C3AF-4968-96E9-EDEF51D7A6FC}"/>
            </a:ext>
          </a:extLst>
        </xdr:cNvPr>
        <xdr:cNvSpPr txBox="1"/>
      </xdr:nvSpPr>
      <xdr:spPr>
        <a:xfrm>
          <a:off x="8271587" y="1075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28864</xdr:rowOff>
    </xdr:from>
    <xdr:ext cx="469744" cy="259045"/>
    <xdr:sp macro="" textlink="">
      <xdr:nvSpPr>
        <xdr:cNvPr id="252" name="n_2mainValue【体育館・プール】&#10;一人当たり面積">
          <a:extLst>
            <a:ext uri="{FF2B5EF4-FFF2-40B4-BE49-F238E27FC236}">
              <a16:creationId xmlns:a16="http://schemas.microsoft.com/office/drawing/2014/main" xmlns="" id="{63A407CD-FE9C-4842-91CB-CF2C41B5E1C2}"/>
            </a:ext>
          </a:extLst>
        </xdr:cNvPr>
        <xdr:cNvSpPr txBox="1"/>
      </xdr:nvSpPr>
      <xdr:spPr>
        <a:xfrm>
          <a:off x="7509587" y="1075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28864</xdr:rowOff>
    </xdr:from>
    <xdr:ext cx="469744" cy="259045"/>
    <xdr:sp macro="" textlink="">
      <xdr:nvSpPr>
        <xdr:cNvPr id="253" name="n_3mainValue【体育館・プール】&#10;一人当たり面積">
          <a:extLst>
            <a:ext uri="{FF2B5EF4-FFF2-40B4-BE49-F238E27FC236}">
              <a16:creationId xmlns:a16="http://schemas.microsoft.com/office/drawing/2014/main" xmlns="" id="{0BE56EBC-F9D3-43DA-AFA0-5A06162CAD3F}"/>
            </a:ext>
          </a:extLst>
        </xdr:cNvPr>
        <xdr:cNvSpPr txBox="1"/>
      </xdr:nvSpPr>
      <xdr:spPr>
        <a:xfrm>
          <a:off x="6712027" y="1075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xmlns="" id="{FD580A03-5116-4007-A803-BC4EF08BBE4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xmlns="" id="{BE6DBA42-914B-4DC0-AE48-F5F17155363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xmlns="" id="{7FC47D5F-D387-40FC-B446-CD1B5559ABA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xmlns="" id="{33176D34-0C39-4803-B294-400AE52E181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xmlns="" id="{64E5545A-CEC3-4BB8-B886-07BB42FB5C6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xmlns="" id="{FBCDEB56-BE06-4331-ABEF-F36786A7D03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xmlns="" id="{8F74A0CA-A22C-4B1A-8F59-D4176D534B5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xmlns="" id="{95ABC85A-D8CD-4E92-A97D-EBBBCC2BFBAA}"/>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a:extLst>
            <a:ext uri="{FF2B5EF4-FFF2-40B4-BE49-F238E27FC236}">
              <a16:creationId xmlns:a16="http://schemas.microsoft.com/office/drawing/2014/main" xmlns="" id="{3EF2210F-32FE-4AB0-9664-9F72B70DF81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a:extLst>
            <a:ext uri="{FF2B5EF4-FFF2-40B4-BE49-F238E27FC236}">
              <a16:creationId xmlns:a16="http://schemas.microsoft.com/office/drawing/2014/main" xmlns="" id="{B1F1446A-E761-4FB0-8739-E40C7208CFC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a:extLst>
            <a:ext uri="{FF2B5EF4-FFF2-40B4-BE49-F238E27FC236}">
              <a16:creationId xmlns:a16="http://schemas.microsoft.com/office/drawing/2014/main" xmlns="" id="{2CD8289A-6D77-4787-896A-24CBDDED63B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a:extLst>
            <a:ext uri="{FF2B5EF4-FFF2-40B4-BE49-F238E27FC236}">
              <a16:creationId xmlns:a16="http://schemas.microsoft.com/office/drawing/2014/main" xmlns="" id="{DCD138C7-92CD-4DBF-976D-E4FA8B782C5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a:extLst>
            <a:ext uri="{FF2B5EF4-FFF2-40B4-BE49-F238E27FC236}">
              <a16:creationId xmlns:a16="http://schemas.microsoft.com/office/drawing/2014/main" xmlns="" id="{92B213A0-33CA-47B2-B873-1D9FFA009A8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a:extLst>
            <a:ext uri="{FF2B5EF4-FFF2-40B4-BE49-F238E27FC236}">
              <a16:creationId xmlns:a16="http://schemas.microsoft.com/office/drawing/2014/main" xmlns="" id="{826702F9-1495-41FE-B5F2-7DE96F4A402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a:extLst>
            <a:ext uri="{FF2B5EF4-FFF2-40B4-BE49-F238E27FC236}">
              <a16:creationId xmlns:a16="http://schemas.microsoft.com/office/drawing/2014/main" xmlns="" id="{4D54A2E1-ABB9-46E1-A18D-CB52E550BA9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a:extLst>
            <a:ext uri="{FF2B5EF4-FFF2-40B4-BE49-F238E27FC236}">
              <a16:creationId xmlns:a16="http://schemas.microsoft.com/office/drawing/2014/main" xmlns="" id="{DA136767-E449-4223-80E1-45BA07E07A07}"/>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a:extLst>
            <a:ext uri="{FF2B5EF4-FFF2-40B4-BE49-F238E27FC236}">
              <a16:creationId xmlns:a16="http://schemas.microsoft.com/office/drawing/2014/main" xmlns="" id="{E7D7ACF9-7F85-4EC1-B97B-79A156CF498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a:extLst>
            <a:ext uri="{FF2B5EF4-FFF2-40B4-BE49-F238E27FC236}">
              <a16:creationId xmlns:a16="http://schemas.microsoft.com/office/drawing/2014/main" xmlns="" id="{D475685A-6D66-406C-BB1C-0F616496FBD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a:extLst>
            <a:ext uri="{FF2B5EF4-FFF2-40B4-BE49-F238E27FC236}">
              <a16:creationId xmlns:a16="http://schemas.microsoft.com/office/drawing/2014/main" xmlns="" id="{0AF9E961-80C4-4EEC-96D1-6764153B8E6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a:extLst>
            <a:ext uri="{FF2B5EF4-FFF2-40B4-BE49-F238E27FC236}">
              <a16:creationId xmlns:a16="http://schemas.microsoft.com/office/drawing/2014/main" xmlns="" id="{AF4760A0-0AD0-4E07-A421-89DD53FA1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a:extLst>
            <a:ext uri="{FF2B5EF4-FFF2-40B4-BE49-F238E27FC236}">
              <a16:creationId xmlns:a16="http://schemas.microsoft.com/office/drawing/2014/main" xmlns="" id="{D4577801-2280-4361-A7B8-A1787ABF213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a:extLst>
            <a:ext uri="{FF2B5EF4-FFF2-40B4-BE49-F238E27FC236}">
              <a16:creationId xmlns:a16="http://schemas.microsoft.com/office/drawing/2014/main" xmlns="" id="{2CF061AC-C13C-422C-9B0C-076AAED532C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a:extLst>
            <a:ext uri="{FF2B5EF4-FFF2-40B4-BE49-F238E27FC236}">
              <a16:creationId xmlns:a16="http://schemas.microsoft.com/office/drawing/2014/main" xmlns="" id="{58A98B9F-9E55-4754-B15C-02BFD200AF4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a:extLst>
            <a:ext uri="{FF2B5EF4-FFF2-40B4-BE49-F238E27FC236}">
              <a16:creationId xmlns:a16="http://schemas.microsoft.com/office/drawing/2014/main" xmlns="" id="{BD734CC7-5B3B-4DAD-AD8F-32B1EB4BDCB7}"/>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8" name="テキスト ボックス 277">
          <a:extLst>
            <a:ext uri="{FF2B5EF4-FFF2-40B4-BE49-F238E27FC236}">
              <a16:creationId xmlns:a16="http://schemas.microsoft.com/office/drawing/2014/main" xmlns="" id="{2CDFB63C-2B06-4CAA-848A-E274BC472646}"/>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9" name="直線コネクタ 278">
          <a:extLst>
            <a:ext uri="{FF2B5EF4-FFF2-40B4-BE49-F238E27FC236}">
              <a16:creationId xmlns:a16="http://schemas.microsoft.com/office/drawing/2014/main" xmlns="" id="{47F4A5E8-F870-43D9-A056-CF69A7E60BAD}"/>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0" name="テキスト ボックス 279">
          <a:extLst>
            <a:ext uri="{FF2B5EF4-FFF2-40B4-BE49-F238E27FC236}">
              <a16:creationId xmlns:a16="http://schemas.microsoft.com/office/drawing/2014/main" xmlns="" id="{717C2E9A-D512-4E27-A7CD-74AAE7BE6AA9}"/>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1" name="直線コネクタ 280">
          <a:extLst>
            <a:ext uri="{FF2B5EF4-FFF2-40B4-BE49-F238E27FC236}">
              <a16:creationId xmlns:a16="http://schemas.microsoft.com/office/drawing/2014/main" xmlns="" id="{E6A3E9B6-1DB2-4317-8AD2-34ADA36E168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2" name="テキスト ボックス 281">
          <a:extLst>
            <a:ext uri="{FF2B5EF4-FFF2-40B4-BE49-F238E27FC236}">
              <a16:creationId xmlns:a16="http://schemas.microsoft.com/office/drawing/2014/main" xmlns="" id="{859068F3-B807-46C7-BDBE-10E30E5FFA9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3" name="直線コネクタ 282">
          <a:extLst>
            <a:ext uri="{FF2B5EF4-FFF2-40B4-BE49-F238E27FC236}">
              <a16:creationId xmlns:a16="http://schemas.microsoft.com/office/drawing/2014/main" xmlns="" id="{236D3831-9592-4075-A01C-0B4CE6D3181C}"/>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4" name="テキスト ボックス 283">
          <a:extLst>
            <a:ext uri="{FF2B5EF4-FFF2-40B4-BE49-F238E27FC236}">
              <a16:creationId xmlns:a16="http://schemas.microsoft.com/office/drawing/2014/main" xmlns="" id="{218B39FB-3AA2-4EF0-A05E-9CE59963D6D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5" name="直線コネクタ 284">
          <a:extLst>
            <a:ext uri="{FF2B5EF4-FFF2-40B4-BE49-F238E27FC236}">
              <a16:creationId xmlns:a16="http://schemas.microsoft.com/office/drawing/2014/main" xmlns="" id="{1340CEFE-0293-4A90-98DF-43494F0F9EF8}"/>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6" name="テキスト ボックス 285">
          <a:extLst>
            <a:ext uri="{FF2B5EF4-FFF2-40B4-BE49-F238E27FC236}">
              <a16:creationId xmlns:a16="http://schemas.microsoft.com/office/drawing/2014/main" xmlns="" id="{17754C23-A35D-4616-9273-704E532941D9}"/>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7" name="直線コネクタ 286">
          <a:extLst>
            <a:ext uri="{FF2B5EF4-FFF2-40B4-BE49-F238E27FC236}">
              <a16:creationId xmlns:a16="http://schemas.microsoft.com/office/drawing/2014/main" xmlns="" id="{40FEDB01-9A99-4C58-9B3C-B7B2653AAA41}"/>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8" name="テキスト ボックス 287">
          <a:extLst>
            <a:ext uri="{FF2B5EF4-FFF2-40B4-BE49-F238E27FC236}">
              <a16:creationId xmlns:a16="http://schemas.microsoft.com/office/drawing/2014/main" xmlns="" id="{954A8A21-EF96-4F47-A91F-618A7648CC53}"/>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9" name="直線コネクタ 288">
          <a:extLst>
            <a:ext uri="{FF2B5EF4-FFF2-40B4-BE49-F238E27FC236}">
              <a16:creationId xmlns:a16="http://schemas.microsoft.com/office/drawing/2014/main" xmlns="" id="{9EEA379E-DD5E-44DE-A9A8-ED983DC7DB8C}"/>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0" name="テキスト ボックス 289">
          <a:extLst>
            <a:ext uri="{FF2B5EF4-FFF2-40B4-BE49-F238E27FC236}">
              <a16:creationId xmlns:a16="http://schemas.microsoft.com/office/drawing/2014/main" xmlns="" id="{0090F592-C55F-4126-8B14-68372E5B3E73}"/>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1" name="直線コネクタ 290">
          <a:extLst>
            <a:ext uri="{FF2B5EF4-FFF2-40B4-BE49-F238E27FC236}">
              <a16:creationId xmlns:a16="http://schemas.microsoft.com/office/drawing/2014/main" xmlns="" id="{FDEF400D-373F-4E51-981F-D6A2E86A1D94}"/>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2" name="テキスト ボックス 291">
          <a:extLst>
            <a:ext uri="{FF2B5EF4-FFF2-40B4-BE49-F238E27FC236}">
              <a16:creationId xmlns:a16="http://schemas.microsoft.com/office/drawing/2014/main" xmlns="" id="{BD0F4941-6517-47E2-B91F-E423BE838B23}"/>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3" name="【市民会館】&#10;有形固定資産減価償却率グラフ枠">
          <a:extLst>
            <a:ext uri="{FF2B5EF4-FFF2-40B4-BE49-F238E27FC236}">
              <a16:creationId xmlns:a16="http://schemas.microsoft.com/office/drawing/2014/main" xmlns="" id="{82619008-17F9-4F80-82D9-40D247789CAB}"/>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139064</xdr:rowOff>
    </xdr:to>
    <xdr:cxnSp macro="">
      <xdr:nvCxnSpPr>
        <xdr:cNvPr id="294" name="直線コネクタ 293">
          <a:extLst>
            <a:ext uri="{FF2B5EF4-FFF2-40B4-BE49-F238E27FC236}">
              <a16:creationId xmlns:a16="http://schemas.microsoft.com/office/drawing/2014/main" xmlns="" id="{0885812F-121F-4C9B-A9F7-FB423C196B33}"/>
            </a:ext>
          </a:extLst>
        </xdr:cNvPr>
        <xdr:cNvCxnSpPr/>
      </xdr:nvCxnSpPr>
      <xdr:spPr>
        <a:xfrm flipV="1">
          <a:off x="4086225" y="16834486"/>
          <a:ext cx="0" cy="1409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142891</xdr:rowOff>
    </xdr:from>
    <xdr:ext cx="405111" cy="259045"/>
    <xdr:sp macro="" textlink="">
      <xdr:nvSpPr>
        <xdr:cNvPr id="295" name="【市民会館】&#10;有形固定資産減価償却率最小値テキスト">
          <a:extLst>
            <a:ext uri="{FF2B5EF4-FFF2-40B4-BE49-F238E27FC236}">
              <a16:creationId xmlns:a16="http://schemas.microsoft.com/office/drawing/2014/main" xmlns="" id="{74202EAF-2ECA-4B34-976E-5B67912CE88E}"/>
            </a:ext>
          </a:extLst>
        </xdr:cNvPr>
        <xdr:cNvSpPr txBox="1"/>
      </xdr:nvSpPr>
      <xdr:spPr>
        <a:xfrm>
          <a:off x="4124960" y="18248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139064</xdr:rowOff>
    </xdr:from>
    <xdr:to>
      <xdr:col>24</xdr:col>
      <xdr:colOff>152400</xdr:colOff>
      <xdr:row>108</xdr:row>
      <xdr:rowOff>139064</xdr:rowOff>
    </xdr:to>
    <xdr:cxnSp macro="">
      <xdr:nvCxnSpPr>
        <xdr:cNvPr id="296" name="直線コネクタ 295">
          <a:extLst>
            <a:ext uri="{FF2B5EF4-FFF2-40B4-BE49-F238E27FC236}">
              <a16:creationId xmlns:a16="http://schemas.microsoft.com/office/drawing/2014/main" xmlns="" id="{734AC75A-8EE7-47CE-B31B-B9022C7604DD}"/>
            </a:ext>
          </a:extLst>
        </xdr:cNvPr>
        <xdr:cNvCxnSpPr/>
      </xdr:nvCxnSpPr>
      <xdr:spPr>
        <a:xfrm>
          <a:off x="4020820" y="182441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297" name="【市民会館】&#10;有形固定資産減価償却率最大値テキスト">
          <a:extLst>
            <a:ext uri="{FF2B5EF4-FFF2-40B4-BE49-F238E27FC236}">
              <a16:creationId xmlns:a16="http://schemas.microsoft.com/office/drawing/2014/main" xmlns="" id="{BCF923C2-D31C-4D2E-9AFC-450270112D3F}"/>
            </a:ext>
          </a:extLst>
        </xdr:cNvPr>
        <xdr:cNvSpPr txBox="1"/>
      </xdr:nvSpPr>
      <xdr:spPr>
        <a:xfrm>
          <a:off x="4124960" y="1661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298" name="直線コネクタ 297">
          <a:extLst>
            <a:ext uri="{FF2B5EF4-FFF2-40B4-BE49-F238E27FC236}">
              <a16:creationId xmlns:a16="http://schemas.microsoft.com/office/drawing/2014/main" xmlns="" id="{B215A2C3-0F38-4E77-9DB5-B5D3F6316F63}"/>
            </a:ext>
          </a:extLst>
        </xdr:cNvPr>
        <xdr:cNvCxnSpPr/>
      </xdr:nvCxnSpPr>
      <xdr:spPr>
        <a:xfrm>
          <a:off x="4020820" y="168344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166388</xdr:rowOff>
    </xdr:from>
    <xdr:ext cx="405111" cy="259045"/>
    <xdr:sp macro="" textlink="">
      <xdr:nvSpPr>
        <xdr:cNvPr id="299" name="【市民会館】&#10;有形固定資産減価償却率平均値テキスト">
          <a:extLst>
            <a:ext uri="{FF2B5EF4-FFF2-40B4-BE49-F238E27FC236}">
              <a16:creationId xmlns:a16="http://schemas.microsoft.com/office/drawing/2014/main" xmlns="" id="{39DE34E5-536C-4880-8545-414A1A6DCC89}"/>
            </a:ext>
          </a:extLst>
        </xdr:cNvPr>
        <xdr:cNvSpPr txBox="1"/>
      </xdr:nvSpPr>
      <xdr:spPr>
        <a:xfrm>
          <a:off x="4124960" y="172656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143511</xdr:rowOff>
    </xdr:from>
    <xdr:to>
      <xdr:col>24</xdr:col>
      <xdr:colOff>114300</xdr:colOff>
      <xdr:row>104</xdr:row>
      <xdr:rowOff>73661</xdr:rowOff>
    </xdr:to>
    <xdr:sp macro="" textlink="">
      <xdr:nvSpPr>
        <xdr:cNvPr id="300" name="フローチャート: 判断 299">
          <a:extLst>
            <a:ext uri="{FF2B5EF4-FFF2-40B4-BE49-F238E27FC236}">
              <a16:creationId xmlns:a16="http://schemas.microsoft.com/office/drawing/2014/main" xmlns="" id="{C7E9900F-18A8-41EA-A5EC-22729C4D3B52}"/>
            </a:ext>
          </a:extLst>
        </xdr:cNvPr>
        <xdr:cNvSpPr/>
      </xdr:nvSpPr>
      <xdr:spPr>
        <a:xfrm>
          <a:off x="4036060" y="17410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145414</xdr:rowOff>
    </xdr:from>
    <xdr:to>
      <xdr:col>20</xdr:col>
      <xdr:colOff>38100</xdr:colOff>
      <xdr:row>104</xdr:row>
      <xdr:rowOff>75564</xdr:rowOff>
    </xdr:to>
    <xdr:sp macro="" textlink="">
      <xdr:nvSpPr>
        <xdr:cNvPr id="301" name="フローチャート: 判断 300">
          <a:extLst>
            <a:ext uri="{FF2B5EF4-FFF2-40B4-BE49-F238E27FC236}">
              <a16:creationId xmlns:a16="http://schemas.microsoft.com/office/drawing/2014/main" xmlns="" id="{2221FE46-11DA-4CE7-8C2D-182B4506D0C2}"/>
            </a:ext>
          </a:extLst>
        </xdr:cNvPr>
        <xdr:cNvSpPr/>
      </xdr:nvSpPr>
      <xdr:spPr>
        <a:xfrm>
          <a:off x="3312160" y="17412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92075</xdr:rowOff>
    </xdr:from>
    <xdr:to>
      <xdr:col>15</xdr:col>
      <xdr:colOff>101600</xdr:colOff>
      <xdr:row>104</xdr:row>
      <xdr:rowOff>22225</xdr:rowOff>
    </xdr:to>
    <xdr:sp macro="" textlink="">
      <xdr:nvSpPr>
        <xdr:cNvPr id="302" name="フローチャート: 判断 301">
          <a:extLst>
            <a:ext uri="{FF2B5EF4-FFF2-40B4-BE49-F238E27FC236}">
              <a16:creationId xmlns:a16="http://schemas.microsoft.com/office/drawing/2014/main" xmlns="" id="{B2F2CDC8-880B-42AA-875A-9961A87970B4}"/>
            </a:ext>
          </a:extLst>
        </xdr:cNvPr>
        <xdr:cNvSpPr/>
      </xdr:nvSpPr>
      <xdr:spPr>
        <a:xfrm>
          <a:off x="2514600" y="17358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80645</xdr:rowOff>
    </xdr:from>
    <xdr:to>
      <xdr:col>10</xdr:col>
      <xdr:colOff>165100</xdr:colOff>
      <xdr:row>104</xdr:row>
      <xdr:rowOff>10795</xdr:rowOff>
    </xdr:to>
    <xdr:sp macro="" textlink="">
      <xdr:nvSpPr>
        <xdr:cNvPr id="303" name="フローチャート: 判断 302">
          <a:extLst>
            <a:ext uri="{FF2B5EF4-FFF2-40B4-BE49-F238E27FC236}">
              <a16:creationId xmlns:a16="http://schemas.microsoft.com/office/drawing/2014/main" xmlns="" id="{0997E878-6999-4B26-8270-351C3EE72CF6}"/>
            </a:ext>
          </a:extLst>
        </xdr:cNvPr>
        <xdr:cNvSpPr/>
      </xdr:nvSpPr>
      <xdr:spPr>
        <a:xfrm>
          <a:off x="1739900" y="17347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162561</xdr:rowOff>
    </xdr:from>
    <xdr:to>
      <xdr:col>6</xdr:col>
      <xdr:colOff>38100</xdr:colOff>
      <xdr:row>103</xdr:row>
      <xdr:rowOff>92711</xdr:rowOff>
    </xdr:to>
    <xdr:sp macro="" textlink="">
      <xdr:nvSpPr>
        <xdr:cNvPr id="304" name="フローチャート: 判断 303">
          <a:extLst>
            <a:ext uri="{FF2B5EF4-FFF2-40B4-BE49-F238E27FC236}">
              <a16:creationId xmlns:a16="http://schemas.microsoft.com/office/drawing/2014/main" xmlns="" id="{613F2F8B-B7FA-4C01-91A3-4A1FB587CF1E}"/>
            </a:ext>
          </a:extLst>
        </xdr:cNvPr>
        <xdr:cNvSpPr/>
      </xdr:nvSpPr>
      <xdr:spPr>
        <a:xfrm>
          <a:off x="965200" y="172618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xmlns="" id="{E3C6D497-86E6-47E9-85B5-AA3E32911BF9}"/>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xmlns="" id="{422E0546-F5EF-46E9-9687-640D6912B574}"/>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xmlns="" id="{B03356A3-B272-440F-A9CF-F9ABA3E3082D}"/>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xmlns="" id="{EA332082-26AC-49A0-ADC1-57B9FAF4C0D9}"/>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xmlns="" id="{0C4662F3-124B-4D92-9672-70A930A82113}"/>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101600</xdr:rowOff>
    </xdr:from>
    <xdr:to>
      <xdr:col>24</xdr:col>
      <xdr:colOff>114300</xdr:colOff>
      <xdr:row>106</xdr:row>
      <xdr:rowOff>31750</xdr:rowOff>
    </xdr:to>
    <xdr:sp macro="" textlink="">
      <xdr:nvSpPr>
        <xdr:cNvPr id="310" name="楕円 309">
          <a:extLst>
            <a:ext uri="{FF2B5EF4-FFF2-40B4-BE49-F238E27FC236}">
              <a16:creationId xmlns:a16="http://schemas.microsoft.com/office/drawing/2014/main" xmlns="" id="{3A0408CE-BDC5-4E5B-848A-108A56625BE4}"/>
            </a:ext>
          </a:extLst>
        </xdr:cNvPr>
        <xdr:cNvSpPr/>
      </xdr:nvSpPr>
      <xdr:spPr>
        <a:xfrm>
          <a:off x="4036060" y="1770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80027</xdr:rowOff>
    </xdr:from>
    <xdr:ext cx="405111" cy="259045"/>
    <xdr:sp macro="" textlink="">
      <xdr:nvSpPr>
        <xdr:cNvPr id="311" name="【市民会館】&#10;有形固定資産減価償却率該当値テキスト">
          <a:extLst>
            <a:ext uri="{FF2B5EF4-FFF2-40B4-BE49-F238E27FC236}">
              <a16:creationId xmlns:a16="http://schemas.microsoft.com/office/drawing/2014/main" xmlns="" id="{547A67CD-4CEC-4500-8037-5E954F846F6C}"/>
            </a:ext>
          </a:extLst>
        </xdr:cNvPr>
        <xdr:cNvSpPr txBox="1"/>
      </xdr:nvSpPr>
      <xdr:spPr>
        <a:xfrm>
          <a:off x="4124960" y="1768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59689</xdr:rowOff>
    </xdr:from>
    <xdr:to>
      <xdr:col>20</xdr:col>
      <xdr:colOff>38100</xdr:colOff>
      <xdr:row>105</xdr:row>
      <xdr:rowOff>161289</xdr:rowOff>
    </xdr:to>
    <xdr:sp macro="" textlink="">
      <xdr:nvSpPr>
        <xdr:cNvPr id="312" name="楕円 311">
          <a:extLst>
            <a:ext uri="{FF2B5EF4-FFF2-40B4-BE49-F238E27FC236}">
              <a16:creationId xmlns:a16="http://schemas.microsoft.com/office/drawing/2014/main" xmlns="" id="{EC6AC9BB-6D31-44D5-9042-FCCA3DF354A3}"/>
            </a:ext>
          </a:extLst>
        </xdr:cNvPr>
        <xdr:cNvSpPr/>
      </xdr:nvSpPr>
      <xdr:spPr>
        <a:xfrm>
          <a:off x="3312160" y="176618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110489</xdr:rowOff>
    </xdr:from>
    <xdr:to>
      <xdr:col>24</xdr:col>
      <xdr:colOff>63500</xdr:colOff>
      <xdr:row>105</xdr:row>
      <xdr:rowOff>152400</xdr:rowOff>
    </xdr:to>
    <xdr:cxnSp macro="">
      <xdr:nvCxnSpPr>
        <xdr:cNvPr id="313" name="直線コネクタ 312">
          <a:extLst>
            <a:ext uri="{FF2B5EF4-FFF2-40B4-BE49-F238E27FC236}">
              <a16:creationId xmlns:a16="http://schemas.microsoft.com/office/drawing/2014/main" xmlns="" id="{F0BAD288-E712-4AB0-B258-8E11EAA1F4BE}"/>
            </a:ext>
          </a:extLst>
        </xdr:cNvPr>
        <xdr:cNvCxnSpPr/>
      </xdr:nvCxnSpPr>
      <xdr:spPr>
        <a:xfrm>
          <a:off x="3355340" y="17712689"/>
          <a:ext cx="7315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88264</xdr:rowOff>
    </xdr:from>
    <xdr:to>
      <xdr:col>15</xdr:col>
      <xdr:colOff>101600</xdr:colOff>
      <xdr:row>106</xdr:row>
      <xdr:rowOff>18414</xdr:rowOff>
    </xdr:to>
    <xdr:sp macro="" textlink="">
      <xdr:nvSpPr>
        <xdr:cNvPr id="314" name="楕円 313">
          <a:extLst>
            <a:ext uri="{FF2B5EF4-FFF2-40B4-BE49-F238E27FC236}">
              <a16:creationId xmlns:a16="http://schemas.microsoft.com/office/drawing/2014/main" xmlns="" id="{72F31442-E620-442D-8859-4370C562B4B3}"/>
            </a:ext>
          </a:extLst>
        </xdr:cNvPr>
        <xdr:cNvSpPr/>
      </xdr:nvSpPr>
      <xdr:spPr>
        <a:xfrm>
          <a:off x="2514600" y="17690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110489</xdr:rowOff>
    </xdr:from>
    <xdr:to>
      <xdr:col>19</xdr:col>
      <xdr:colOff>177800</xdr:colOff>
      <xdr:row>105</xdr:row>
      <xdr:rowOff>139064</xdr:rowOff>
    </xdr:to>
    <xdr:cxnSp macro="">
      <xdr:nvCxnSpPr>
        <xdr:cNvPr id="315" name="直線コネクタ 314">
          <a:extLst>
            <a:ext uri="{FF2B5EF4-FFF2-40B4-BE49-F238E27FC236}">
              <a16:creationId xmlns:a16="http://schemas.microsoft.com/office/drawing/2014/main" xmlns="" id="{ECFEB478-73D4-4C0C-833A-BC59EFD6485B}"/>
            </a:ext>
          </a:extLst>
        </xdr:cNvPr>
        <xdr:cNvCxnSpPr/>
      </xdr:nvCxnSpPr>
      <xdr:spPr>
        <a:xfrm flipV="1">
          <a:off x="2565400" y="17712689"/>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316" name="楕円 315">
          <a:extLst>
            <a:ext uri="{FF2B5EF4-FFF2-40B4-BE49-F238E27FC236}">
              <a16:creationId xmlns:a16="http://schemas.microsoft.com/office/drawing/2014/main" xmlns="" id="{09FF3EF1-3160-4E7F-90F4-D2F7901456E1}"/>
            </a:ext>
          </a:extLst>
        </xdr:cNvPr>
        <xdr:cNvSpPr/>
      </xdr:nvSpPr>
      <xdr:spPr>
        <a:xfrm>
          <a:off x="173990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133350</xdr:rowOff>
    </xdr:from>
    <xdr:to>
      <xdr:col>15</xdr:col>
      <xdr:colOff>50800</xdr:colOff>
      <xdr:row>105</xdr:row>
      <xdr:rowOff>139064</xdr:rowOff>
    </xdr:to>
    <xdr:cxnSp macro="">
      <xdr:nvCxnSpPr>
        <xdr:cNvPr id="317" name="直線コネクタ 316">
          <a:extLst>
            <a:ext uri="{FF2B5EF4-FFF2-40B4-BE49-F238E27FC236}">
              <a16:creationId xmlns:a16="http://schemas.microsoft.com/office/drawing/2014/main" xmlns="" id="{76552CC9-E21C-4A3F-B75E-07E5BB1E51CA}"/>
            </a:ext>
          </a:extLst>
        </xdr:cNvPr>
        <xdr:cNvCxnSpPr/>
      </xdr:nvCxnSpPr>
      <xdr:spPr>
        <a:xfrm>
          <a:off x="1790700" y="17735550"/>
          <a:ext cx="7747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92091</xdr:rowOff>
    </xdr:from>
    <xdr:ext cx="405111" cy="259045"/>
    <xdr:sp macro="" textlink="">
      <xdr:nvSpPr>
        <xdr:cNvPr id="318" name="n_1aveValue【市民会館】&#10;有形固定資産減価償却率">
          <a:extLst>
            <a:ext uri="{FF2B5EF4-FFF2-40B4-BE49-F238E27FC236}">
              <a16:creationId xmlns:a16="http://schemas.microsoft.com/office/drawing/2014/main" xmlns="" id="{2B55211C-7294-4CB7-BDF8-1DB6A39BC32A}"/>
            </a:ext>
          </a:extLst>
        </xdr:cNvPr>
        <xdr:cNvSpPr txBox="1"/>
      </xdr:nvSpPr>
      <xdr:spPr>
        <a:xfrm>
          <a:off x="3170564" y="171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38752</xdr:rowOff>
    </xdr:from>
    <xdr:ext cx="405111" cy="259045"/>
    <xdr:sp macro="" textlink="">
      <xdr:nvSpPr>
        <xdr:cNvPr id="319" name="n_2aveValue【市民会館】&#10;有形固定資産減価償却率">
          <a:extLst>
            <a:ext uri="{FF2B5EF4-FFF2-40B4-BE49-F238E27FC236}">
              <a16:creationId xmlns:a16="http://schemas.microsoft.com/office/drawing/2014/main" xmlns="" id="{7197F158-D327-47BA-9C09-99BC60373AD0}"/>
            </a:ext>
          </a:extLst>
        </xdr:cNvPr>
        <xdr:cNvSpPr txBox="1"/>
      </xdr:nvSpPr>
      <xdr:spPr>
        <a:xfrm>
          <a:off x="2385704" y="1713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27322</xdr:rowOff>
    </xdr:from>
    <xdr:ext cx="405111" cy="259045"/>
    <xdr:sp macro="" textlink="">
      <xdr:nvSpPr>
        <xdr:cNvPr id="320" name="n_3aveValue【市民会館】&#10;有形固定資産減価償却率">
          <a:extLst>
            <a:ext uri="{FF2B5EF4-FFF2-40B4-BE49-F238E27FC236}">
              <a16:creationId xmlns:a16="http://schemas.microsoft.com/office/drawing/2014/main" xmlns="" id="{5270AF14-B089-4DE0-83D0-862304A2DEDB}"/>
            </a:ext>
          </a:extLst>
        </xdr:cNvPr>
        <xdr:cNvSpPr txBox="1"/>
      </xdr:nvSpPr>
      <xdr:spPr>
        <a:xfrm>
          <a:off x="1611004" y="1712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321" name="n_4aveValue【市民会館】&#10;有形固定資産減価償却率">
          <a:extLst>
            <a:ext uri="{FF2B5EF4-FFF2-40B4-BE49-F238E27FC236}">
              <a16:creationId xmlns:a16="http://schemas.microsoft.com/office/drawing/2014/main" xmlns="" id="{D27A94FC-FBB8-4437-9E22-B5DEB746BC5C}"/>
            </a:ext>
          </a:extLst>
        </xdr:cNvPr>
        <xdr:cNvSpPr txBox="1"/>
      </xdr:nvSpPr>
      <xdr:spPr>
        <a:xfrm>
          <a:off x="836304" y="17040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152416</xdr:rowOff>
    </xdr:from>
    <xdr:ext cx="405111" cy="259045"/>
    <xdr:sp macro="" textlink="">
      <xdr:nvSpPr>
        <xdr:cNvPr id="322" name="n_1mainValue【市民会館】&#10;有形固定資産減価償却率">
          <a:extLst>
            <a:ext uri="{FF2B5EF4-FFF2-40B4-BE49-F238E27FC236}">
              <a16:creationId xmlns:a16="http://schemas.microsoft.com/office/drawing/2014/main" xmlns="" id="{5B6600EF-293D-4771-B76A-50043EB443D3}"/>
            </a:ext>
          </a:extLst>
        </xdr:cNvPr>
        <xdr:cNvSpPr txBox="1"/>
      </xdr:nvSpPr>
      <xdr:spPr>
        <a:xfrm>
          <a:off x="317056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9541</xdr:rowOff>
    </xdr:from>
    <xdr:ext cx="405111" cy="259045"/>
    <xdr:sp macro="" textlink="">
      <xdr:nvSpPr>
        <xdr:cNvPr id="323" name="n_2mainValue【市民会館】&#10;有形固定資産減価償却率">
          <a:extLst>
            <a:ext uri="{FF2B5EF4-FFF2-40B4-BE49-F238E27FC236}">
              <a16:creationId xmlns:a16="http://schemas.microsoft.com/office/drawing/2014/main" xmlns="" id="{9103392D-0B52-4FAF-AA12-6D4FCD3F7D03}"/>
            </a:ext>
          </a:extLst>
        </xdr:cNvPr>
        <xdr:cNvSpPr txBox="1"/>
      </xdr:nvSpPr>
      <xdr:spPr>
        <a:xfrm>
          <a:off x="2385704" y="17779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3827</xdr:rowOff>
    </xdr:from>
    <xdr:ext cx="405111" cy="259045"/>
    <xdr:sp macro="" textlink="">
      <xdr:nvSpPr>
        <xdr:cNvPr id="324" name="n_3mainValue【市民会館】&#10;有形固定資産減価償却率">
          <a:extLst>
            <a:ext uri="{FF2B5EF4-FFF2-40B4-BE49-F238E27FC236}">
              <a16:creationId xmlns:a16="http://schemas.microsoft.com/office/drawing/2014/main" xmlns="" id="{96A7EFDD-19EE-4F59-9DFF-19AFF8397207}"/>
            </a:ext>
          </a:extLst>
        </xdr:cNvPr>
        <xdr:cNvSpPr txBox="1"/>
      </xdr:nvSpPr>
      <xdr:spPr>
        <a:xfrm>
          <a:off x="1611004" y="177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a:extLst>
            <a:ext uri="{FF2B5EF4-FFF2-40B4-BE49-F238E27FC236}">
              <a16:creationId xmlns:a16="http://schemas.microsoft.com/office/drawing/2014/main" xmlns="" id="{1BBAC984-F7C1-4F52-8E8D-47FB4F87E95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a:extLst>
            <a:ext uri="{FF2B5EF4-FFF2-40B4-BE49-F238E27FC236}">
              <a16:creationId xmlns:a16="http://schemas.microsoft.com/office/drawing/2014/main" xmlns="" id="{4227D828-9A99-4726-B865-72570C08E0A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a:extLst>
            <a:ext uri="{FF2B5EF4-FFF2-40B4-BE49-F238E27FC236}">
              <a16:creationId xmlns:a16="http://schemas.microsoft.com/office/drawing/2014/main" xmlns="" id="{CE9830F2-D1E2-468F-A082-2D93808417C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a:extLst>
            <a:ext uri="{FF2B5EF4-FFF2-40B4-BE49-F238E27FC236}">
              <a16:creationId xmlns:a16="http://schemas.microsoft.com/office/drawing/2014/main" xmlns="" id="{6E6FD682-839C-46BC-AA8E-C57ABA0CF8B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a:extLst>
            <a:ext uri="{FF2B5EF4-FFF2-40B4-BE49-F238E27FC236}">
              <a16:creationId xmlns:a16="http://schemas.microsoft.com/office/drawing/2014/main" xmlns="" id="{012DC0AA-14C9-443F-9AC5-F05AD48B44D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a:extLst>
            <a:ext uri="{FF2B5EF4-FFF2-40B4-BE49-F238E27FC236}">
              <a16:creationId xmlns:a16="http://schemas.microsoft.com/office/drawing/2014/main" xmlns="" id="{BD982198-C1A0-48C2-8198-5ECAE342B09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a:extLst>
            <a:ext uri="{FF2B5EF4-FFF2-40B4-BE49-F238E27FC236}">
              <a16:creationId xmlns:a16="http://schemas.microsoft.com/office/drawing/2014/main" xmlns="" id="{240CE463-B7EC-4934-8CB2-11FBC07D862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a:extLst>
            <a:ext uri="{FF2B5EF4-FFF2-40B4-BE49-F238E27FC236}">
              <a16:creationId xmlns:a16="http://schemas.microsoft.com/office/drawing/2014/main" xmlns="" id="{CA4850A0-015D-4AFC-AA9B-C05DCA3ABCCC}"/>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3" name="テキスト ボックス 332">
          <a:extLst>
            <a:ext uri="{FF2B5EF4-FFF2-40B4-BE49-F238E27FC236}">
              <a16:creationId xmlns:a16="http://schemas.microsoft.com/office/drawing/2014/main" xmlns="" id="{5BBB7D43-8BDD-413F-ADAD-A5138DC2BBBB}"/>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4" name="直線コネクタ 333">
          <a:extLst>
            <a:ext uri="{FF2B5EF4-FFF2-40B4-BE49-F238E27FC236}">
              <a16:creationId xmlns:a16="http://schemas.microsoft.com/office/drawing/2014/main" xmlns="" id="{8ECA7361-1467-4B3E-B367-488F88298BAD}"/>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35" name="直線コネクタ 334">
          <a:extLst>
            <a:ext uri="{FF2B5EF4-FFF2-40B4-BE49-F238E27FC236}">
              <a16:creationId xmlns:a16="http://schemas.microsoft.com/office/drawing/2014/main" xmlns="" id="{D14C8BD4-47C4-4140-8EDC-C20CD3DE5EC2}"/>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6" name="テキスト ボックス 335">
          <a:extLst>
            <a:ext uri="{FF2B5EF4-FFF2-40B4-BE49-F238E27FC236}">
              <a16:creationId xmlns:a16="http://schemas.microsoft.com/office/drawing/2014/main" xmlns="" id="{D9CB6287-0576-4FD3-8B90-71EBBF433130}"/>
            </a:ext>
          </a:extLst>
        </xdr:cNvPr>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7" name="直線コネクタ 336">
          <a:extLst>
            <a:ext uri="{FF2B5EF4-FFF2-40B4-BE49-F238E27FC236}">
              <a16:creationId xmlns:a16="http://schemas.microsoft.com/office/drawing/2014/main" xmlns="" id="{1FEC9FFA-89CD-4E8B-857B-F66085C103FD}"/>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8" name="テキスト ボックス 337">
          <a:extLst>
            <a:ext uri="{FF2B5EF4-FFF2-40B4-BE49-F238E27FC236}">
              <a16:creationId xmlns:a16="http://schemas.microsoft.com/office/drawing/2014/main" xmlns="" id="{7DBFF929-7C72-4B60-ADC3-04079FDBFA19}"/>
            </a:ext>
          </a:extLst>
        </xdr:cNvPr>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9" name="直線コネクタ 338">
          <a:extLst>
            <a:ext uri="{FF2B5EF4-FFF2-40B4-BE49-F238E27FC236}">
              <a16:creationId xmlns:a16="http://schemas.microsoft.com/office/drawing/2014/main" xmlns="" id="{FECD000D-238C-4B9C-A505-CECBCAEF6567}"/>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0" name="テキスト ボックス 339">
          <a:extLst>
            <a:ext uri="{FF2B5EF4-FFF2-40B4-BE49-F238E27FC236}">
              <a16:creationId xmlns:a16="http://schemas.microsoft.com/office/drawing/2014/main" xmlns="" id="{A6BBD224-3585-4B5C-B6B8-BBDF28E38AAB}"/>
            </a:ext>
          </a:extLst>
        </xdr:cNvPr>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1" name="直線コネクタ 340">
          <a:extLst>
            <a:ext uri="{FF2B5EF4-FFF2-40B4-BE49-F238E27FC236}">
              <a16:creationId xmlns:a16="http://schemas.microsoft.com/office/drawing/2014/main" xmlns="" id="{C5CC00DA-485A-4371-958F-00ECB0A24F7D}"/>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2" name="テキスト ボックス 341">
          <a:extLst>
            <a:ext uri="{FF2B5EF4-FFF2-40B4-BE49-F238E27FC236}">
              <a16:creationId xmlns:a16="http://schemas.microsoft.com/office/drawing/2014/main" xmlns="" id="{A2E03BA1-A11D-4339-909D-334FCD530122}"/>
            </a:ext>
          </a:extLst>
        </xdr:cNvPr>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3" name="直線コネクタ 342">
          <a:extLst>
            <a:ext uri="{FF2B5EF4-FFF2-40B4-BE49-F238E27FC236}">
              <a16:creationId xmlns:a16="http://schemas.microsoft.com/office/drawing/2014/main" xmlns="" id="{248FA34F-60B0-4302-A638-719009639E05}"/>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4" name="テキスト ボックス 343">
          <a:extLst>
            <a:ext uri="{FF2B5EF4-FFF2-40B4-BE49-F238E27FC236}">
              <a16:creationId xmlns:a16="http://schemas.microsoft.com/office/drawing/2014/main" xmlns="" id="{3E93FC2A-8BAC-48EE-97FF-4A39C30C9D23}"/>
            </a:ext>
          </a:extLst>
        </xdr:cNvPr>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45" name="直線コネクタ 344">
          <a:extLst>
            <a:ext uri="{FF2B5EF4-FFF2-40B4-BE49-F238E27FC236}">
              <a16:creationId xmlns:a16="http://schemas.microsoft.com/office/drawing/2014/main" xmlns="" id="{68B5B5B3-6B41-4378-B689-D07325427330}"/>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6" name="テキスト ボックス 345">
          <a:extLst>
            <a:ext uri="{FF2B5EF4-FFF2-40B4-BE49-F238E27FC236}">
              <a16:creationId xmlns:a16="http://schemas.microsoft.com/office/drawing/2014/main" xmlns="" id="{A4A1E8CB-7878-48F1-81FB-46588438121B}"/>
            </a:ext>
          </a:extLst>
        </xdr:cNvPr>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7" name="直線コネクタ 346">
          <a:extLst>
            <a:ext uri="{FF2B5EF4-FFF2-40B4-BE49-F238E27FC236}">
              <a16:creationId xmlns:a16="http://schemas.microsoft.com/office/drawing/2014/main" xmlns="" id="{8F3CE103-F926-4A9F-9763-4B8EB963BAF1}"/>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8" name="テキスト ボックス 347">
          <a:extLst>
            <a:ext uri="{FF2B5EF4-FFF2-40B4-BE49-F238E27FC236}">
              <a16:creationId xmlns:a16="http://schemas.microsoft.com/office/drawing/2014/main" xmlns="" id="{3EFC31C8-1178-4FB9-B3D1-737BC60D9EBB}"/>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9" name="【市民会館】&#10;一人当たり面積グラフ枠">
          <a:extLst>
            <a:ext uri="{FF2B5EF4-FFF2-40B4-BE49-F238E27FC236}">
              <a16:creationId xmlns:a16="http://schemas.microsoft.com/office/drawing/2014/main" xmlns="" id="{065C4A98-038B-402B-812C-1A7555F19F9D}"/>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2721</xdr:rowOff>
    </xdr:to>
    <xdr:cxnSp macro="">
      <xdr:nvCxnSpPr>
        <xdr:cNvPr id="350" name="直線コネクタ 349">
          <a:extLst>
            <a:ext uri="{FF2B5EF4-FFF2-40B4-BE49-F238E27FC236}">
              <a16:creationId xmlns:a16="http://schemas.microsoft.com/office/drawing/2014/main" xmlns="" id="{6A3822BE-A8E7-476F-BFC0-15F93BEC62FB}"/>
            </a:ext>
          </a:extLst>
        </xdr:cNvPr>
        <xdr:cNvCxnSpPr/>
      </xdr:nvCxnSpPr>
      <xdr:spPr>
        <a:xfrm flipV="1">
          <a:off x="9219565" y="16926742"/>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351" name="【市民会館】&#10;一人当たり面積最小値テキスト">
          <a:extLst>
            <a:ext uri="{FF2B5EF4-FFF2-40B4-BE49-F238E27FC236}">
              <a16:creationId xmlns:a16="http://schemas.microsoft.com/office/drawing/2014/main" xmlns="" id="{56C9E0C6-CA2F-41E7-AD36-C6F844E8E869}"/>
            </a:ext>
          </a:extLst>
        </xdr:cNvPr>
        <xdr:cNvSpPr txBox="1"/>
      </xdr:nvSpPr>
      <xdr:spPr>
        <a:xfrm>
          <a:off x="9258300" y="1827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352" name="直線コネクタ 351">
          <a:extLst>
            <a:ext uri="{FF2B5EF4-FFF2-40B4-BE49-F238E27FC236}">
              <a16:creationId xmlns:a16="http://schemas.microsoft.com/office/drawing/2014/main" xmlns="" id="{62E668E7-07C2-4BF2-862D-F9740F0A10D7}"/>
            </a:ext>
          </a:extLst>
        </xdr:cNvPr>
        <xdr:cNvCxnSpPr/>
      </xdr:nvCxnSpPr>
      <xdr:spPr>
        <a:xfrm>
          <a:off x="9154160" y="182754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353" name="【市民会館】&#10;一人当たり面積最大値テキスト">
          <a:extLst>
            <a:ext uri="{FF2B5EF4-FFF2-40B4-BE49-F238E27FC236}">
              <a16:creationId xmlns:a16="http://schemas.microsoft.com/office/drawing/2014/main" xmlns="" id="{F6C0BA00-EC13-48B0-8FB0-64744586E783}"/>
            </a:ext>
          </a:extLst>
        </xdr:cNvPr>
        <xdr:cNvSpPr txBox="1"/>
      </xdr:nvSpPr>
      <xdr:spPr>
        <a:xfrm>
          <a:off x="9258300" y="167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354" name="直線コネクタ 353">
          <a:extLst>
            <a:ext uri="{FF2B5EF4-FFF2-40B4-BE49-F238E27FC236}">
              <a16:creationId xmlns:a16="http://schemas.microsoft.com/office/drawing/2014/main" xmlns="" id="{0F016BF1-A0BF-4419-81FE-35F20802B50F}"/>
            </a:ext>
          </a:extLst>
        </xdr:cNvPr>
        <xdr:cNvCxnSpPr/>
      </xdr:nvCxnSpPr>
      <xdr:spPr>
        <a:xfrm>
          <a:off x="9154160" y="16926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52813</xdr:rowOff>
    </xdr:from>
    <xdr:ext cx="469744" cy="259045"/>
    <xdr:sp macro="" textlink="">
      <xdr:nvSpPr>
        <xdr:cNvPr id="355" name="【市民会館】&#10;一人当たり面積平均値テキスト">
          <a:extLst>
            <a:ext uri="{FF2B5EF4-FFF2-40B4-BE49-F238E27FC236}">
              <a16:creationId xmlns:a16="http://schemas.microsoft.com/office/drawing/2014/main" xmlns="" id="{3905DC38-A097-471D-8F77-075D9536D762}"/>
            </a:ext>
          </a:extLst>
        </xdr:cNvPr>
        <xdr:cNvSpPr txBox="1"/>
      </xdr:nvSpPr>
      <xdr:spPr>
        <a:xfrm>
          <a:off x="9258300" y="17822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74386</xdr:rowOff>
    </xdr:from>
    <xdr:to>
      <xdr:col>55</xdr:col>
      <xdr:colOff>50800</xdr:colOff>
      <xdr:row>107</xdr:row>
      <xdr:rowOff>4536</xdr:rowOff>
    </xdr:to>
    <xdr:sp macro="" textlink="">
      <xdr:nvSpPr>
        <xdr:cNvPr id="356" name="フローチャート: 判断 355">
          <a:extLst>
            <a:ext uri="{FF2B5EF4-FFF2-40B4-BE49-F238E27FC236}">
              <a16:creationId xmlns:a16="http://schemas.microsoft.com/office/drawing/2014/main" xmlns="" id="{9731D069-21A7-4FA1-8A4B-F9F9523B9875}"/>
            </a:ext>
          </a:extLst>
        </xdr:cNvPr>
        <xdr:cNvSpPr/>
      </xdr:nvSpPr>
      <xdr:spPr>
        <a:xfrm>
          <a:off x="9192260" y="1784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100512</xdr:rowOff>
    </xdr:from>
    <xdr:to>
      <xdr:col>50</xdr:col>
      <xdr:colOff>165100</xdr:colOff>
      <xdr:row>107</xdr:row>
      <xdr:rowOff>30662</xdr:rowOff>
    </xdr:to>
    <xdr:sp macro="" textlink="">
      <xdr:nvSpPr>
        <xdr:cNvPr id="357" name="フローチャート: 判断 356">
          <a:extLst>
            <a:ext uri="{FF2B5EF4-FFF2-40B4-BE49-F238E27FC236}">
              <a16:creationId xmlns:a16="http://schemas.microsoft.com/office/drawing/2014/main" xmlns="" id="{7F8B2B5F-3E5B-4135-A697-879D96270031}"/>
            </a:ext>
          </a:extLst>
        </xdr:cNvPr>
        <xdr:cNvSpPr/>
      </xdr:nvSpPr>
      <xdr:spPr>
        <a:xfrm>
          <a:off x="8445500" y="17870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358" name="フローチャート: 判断 357">
          <a:extLst>
            <a:ext uri="{FF2B5EF4-FFF2-40B4-BE49-F238E27FC236}">
              <a16:creationId xmlns:a16="http://schemas.microsoft.com/office/drawing/2014/main" xmlns="" id="{DCE6AB8D-5755-43DA-A8F9-D6A10A093B50}"/>
            </a:ext>
          </a:extLst>
        </xdr:cNvPr>
        <xdr:cNvSpPr/>
      </xdr:nvSpPr>
      <xdr:spPr>
        <a:xfrm>
          <a:off x="7670800" y="17806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25400</xdr:rowOff>
    </xdr:from>
    <xdr:to>
      <xdr:col>41</xdr:col>
      <xdr:colOff>101600</xdr:colOff>
      <xdr:row>106</xdr:row>
      <xdr:rowOff>127000</xdr:rowOff>
    </xdr:to>
    <xdr:sp macro="" textlink="">
      <xdr:nvSpPr>
        <xdr:cNvPr id="359" name="フローチャート: 判断 358">
          <a:extLst>
            <a:ext uri="{FF2B5EF4-FFF2-40B4-BE49-F238E27FC236}">
              <a16:creationId xmlns:a16="http://schemas.microsoft.com/office/drawing/2014/main" xmlns="" id="{9C83A8A4-855F-4737-87F7-357E4BC96FB1}"/>
            </a:ext>
          </a:extLst>
        </xdr:cNvPr>
        <xdr:cNvSpPr/>
      </xdr:nvSpPr>
      <xdr:spPr>
        <a:xfrm>
          <a:off x="6873240" y="177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133169</xdr:rowOff>
    </xdr:from>
    <xdr:to>
      <xdr:col>36</xdr:col>
      <xdr:colOff>165100</xdr:colOff>
      <xdr:row>106</xdr:row>
      <xdr:rowOff>63319</xdr:rowOff>
    </xdr:to>
    <xdr:sp macro="" textlink="">
      <xdr:nvSpPr>
        <xdr:cNvPr id="360" name="フローチャート: 判断 359">
          <a:extLst>
            <a:ext uri="{FF2B5EF4-FFF2-40B4-BE49-F238E27FC236}">
              <a16:creationId xmlns:a16="http://schemas.microsoft.com/office/drawing/2014/main" xmlns="" id="{023C7365-A63D-4A83-A461-BCB470254C9D}"/>
            </a:ext>
          </a:extLst>
        </xdr:cNvPr>
        <xdr:cNvSpPr/>
      </xdr:nvSpPr>
      <xdr:spPr>
        <a:xfrm>
          <a:off x="6098540" y="17735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xmlns="" id="{A77EE1D0-1B99-4AEC-B808-A6B008E36773}"/>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xmlns="" id="{9A867AF5-AD46-4393-8C25-140A807CEDCA}"/>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xmlns="" id="{0EB47896-96BE-41BB-8054-54897622C13F}"/>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xmlns="" id="{949064F7-FAC7-4380-B913-668B1157DAF7}"/>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xmlns="" id="{7872507F-7A57-49A0-A152-84156BE51063}"/>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69487</xdr:rowOff>
    </xdr:from>
    <xdr:to>
      <xdr:col>55</xdr:col>
      <xdr:colOff>50800</xdr:colOff>
      <xdr:row>105</xdr:row>
      <xdr:rowOff>171087</xdr:rowOff>
    </xdr:to>
    <xdr:sp macro="" textlink="">
      <xdr:nvSpPr>
        <xdr:cNvPr id="366" name="楕円 365">
          <a:extLst>
            <a:ext uri="{FF2B5EF4-FFF2-40B4-BE49-F238E27FC236}">
              <a16:creationId xmlns:a16="http://schemas.microsoft.com/office/drawing/2014/main" xmlns="" id="{DDA0A431-6E50-4767-A71A-0FC76330F7E7}"/>
            </a:ext>
          </a:extLst>
        </xdr:cNvPr>
        <xdr:cNvSpPr/>
      </xdr:nvSpPr>
      <xdr:spPr>
        <a:xfrm>
          <a:off x="9192260" y="176716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92364</xdr:rowOff>
    </xdr:from>
    <xdr:ext cx="469744" cy="259045"/>
    <xdr:sp macro="" textlink="">
      <xdr:nvSpPr>
        <xdr:cNvPr id="367" name="【市民会館】&#10;一人当たり面積該当値テキスト">
          <a:extLst>
            <a:ext uri="{FF2B5EF4-FFF2-40B4-BE49-F238E27FC236}">
              <a16:creationId xmlns:a16="http://schemas.microsoft.com/office/drawing/2014/main" xmlns="" id="{88038CC5-D23D-40A0-917D-70D1F71D5012}"/>
            </a:ext>
          </a:extLst>
        </xdr:cNvPr>
        <xdr:cNvSpPr txBox="1"/>
      </xdr:nvSpPr>
      <xdr:spPr>
        <a:xfrm>
          <a:off x="9258300" y="1752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74386</xdr:rowOff>
    </xdr:from>
    <xdr:to>
      <xdr:col>50</xdr:col>
      <xdr:colOff>165100</xdr:colOff>
      <xdr:row>106</xdr:row>
      <xdr:rowOff>4536</xdr:rowOff>
    </xdr:to>
    <xdr:sp macro="" textlink="">
      <xdr:nvSpPr>
        <xdr:cNvPr id="368" name="楕円 367">
          <a:extLst>
            <a:ext uri="{FF2B5EF4-FFF2-40B4-BE49-F238E27FC236}">
              <a16:creationId xmlns:a16="http://schemas.microsoft.com/office/drawing/2014/main" xmlns="" id="{5828ECAF-F4FA-4F00-87FD-3FA99975030E}"/>
            </a:ext>
          </a:extLst>
        </xdr:cNvPr>
        <xdr:cNvSpPr/>
      </xdr:nvSpPr>
      <xdr:spPr>
        <a:xfrm>
          <a:off x="8445500" y="17676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120287</xdr:rowOff>
    </xdr:from>
    <xdr:to>
      <xdr:col>55</xdr:col>
      <xdr:colOff>0</xdr:colOff>
      <xdr:row>105</xdr:row>
      <xdr:rowOff>125186</xdr:rowOff>
    </xdr:to>
    <xdr:cxnSp macro="">
      <xdr:nvCxnSpPr>
        <xdr:cNvPr id="369" name="直線コネクタ 368">
          <a:extLst>
            <a:ext uri="{FF2B5EF4-FFF2-40B4-BE49-F238E27FC236}">
              <a16:creationId xmlns:a16="http://schemas.microsoft.com/office/drawing/2014/main" xmlns="" id="{E896E0FE-7895-44E6-BE93-8F950E379140}"/>
            </a:ext>
          </a:extLst>
        </xdr:cNvPr>
        <xdr:cNvCxnSpPr/>
      </xdr:nvCxnSpPr>
      <xdr:spPr>
        <a:xfrm flipV="1">
          <a:off x="8496300" y="17722487"/>
          <a:ext cx="7239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76019</xdr:rowOff>
    </xdr:from>
    <xdr:to>
      <xdr:col>46</xdr:col>
      <xdr:colOff>38100</xdr:colOff>
      <xdr:row>106</xdr:row>
      <xdr:rowOff>6169</xdr:rowOff>
    </xdr:to>
    <xdr:sp macro="" textlink="">
      <xdr:nvSpPr>
        <xdr:cNvPr id="370" name="楕円 369">
          <a:extLst>
            <a:ext uri="{FF2B5EF4-FFF2-40B4-BE49-F238E27FC236}">
              <a16:creationId xmlns:a16="http://schemas.microsoft.com/office/drawing/2014/main" xmlns="" id="{7DEA545D-F27C-4B36-AA36-919EEC46B36D}"/>
            </a:ext>
          </a:extLst>
        </xdr:cNvPr>
        <xdr:cNvSpPr/>
      </xdr:nvSpPr>
      <xdr:spPr>
        <a:xfrm>
          <a:off x="7670800" y="17678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125186</xdr:rowOff>
    </xdr:from>
    <xdr:to>
      <xdr:col>50</xdr:col>
      <xdr:colOff>114300</xdr:colOff>
      <xdr:row>105</xdr:row>
      <xdr:rowOff>126819</xdr:rowOff>
    </xdr:to>
    <xdr:cxnSp macro="">
      <xdr:nvCxnSpPr>
        <xdr:cNvPr id="371" name="直線コネクタ 370">
          <a:extLst>
            <a:ext uri="{FF2B5EF4-FFF2-40B4-BE49-F238E27FC236}">
              <a16:creationId xmlns:a16="http://schemas.microsoft.com/office/drawing/2014/main" xmlns="" id="{3AFF20C9-1212-4148-B4A8-D9D55EFBC83D}"/>
            </a:ext>
          </a:extLst>
        </xdr:cNvPr>
        <xdr:cNvCxnSpPr/>
      </xdr:nvCxnSpPr>
      <xdr:spPr>
        <a:xfrm flipV="1">
          <a:off x="7713980" y="17727386"/>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79284</xdr:rowOff>
    </xdr:from>
    <xdr:to>
      <xdr:col>41</xdr:col>
      <xdr:colOff>101600</xdr:colOff>
      <xdr:row>106</xdr:row>
      <xdr:rowOff>9434</xdr:rowOff>
    </xdr:to>
    <xdr:sp macro="" textlink="">
      <xdr:nvSpPr>
        <xdr:cNvPr id="372" name="楕円 371">
          <a:extLst>
            <a:ext uri="{FF2B5EF4-FFF2-40B4-BE49-F238E27FC236}">
              <a16:creationId xmlns:a16="http://schemas.microsoft.com/office/drawing/2014/main" xmlns="" id="{2319D7D6-D1ED-409A-AF24-99253D5335CD}"/>
            </a:ext>
          </a:extLst>
        </xdr:cNvPr>
        <xdr:cNvSpPr/>
      </xdr:nvSpPr>
      <xdr:spPr>
        <a:xfrm>
          <a:off x="6873240" y="17681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126819</xdr:rowOff>
    </xdr:from>
    <xdr:to>
      <xdr:col>45</xdr:col>
      <xdr:colOff>177800</xdr:colOff>
      <xdr:row>105</xdr:row>
      <xdr:rowOff>130084</xdr:rowOff>
    </xdr:to>
    <xdr:cxnSp macro="">
      <xdr:nvCxnSpPr>
        <xdr:cNvPr id="373" name="直線コネクタ 372">
          <a:extLst>
            <a:ext uri="{FF2B5EF4-FFF2-40B4-BE49-F238E27FC236}">
              <a16:creationId xmlns:a16="http://schemas.microsoft.com/office/drawing/2014/main" xmlns="" id="{E6917552-4D4F-4612-B330-499B669FFA71}"/>
            </a:ext>
          </a:extLst>
        </xdr:cNvPr>
        <xdr:cNvCxnSpPr/>
      </xdr:nvCxnSpPr>
      <xdr:spPr>
        <a:xfrm flipV="1">
          <a:off x="6924040" y="17729019"/>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21789</xdr:rowOff>
    </xdr:from>
    <xdr:ext cx="469744" cy="259045"/>
    <xdr:sp macro="" textlink="">
      <xdr:nvSpPr>
        <xdr:cNvPr id="374" name="n_1aveValue【市民会館】&#10;一人当たり面積">
          <a:extLst>
            <a:ext uri="{FF2B5EF4-FFF2-40B4-BE49-F238E27FC236}">
              <a16:creationId xmlns:a16="http://schemas.microsoft.com/office/drawing/2014/main" xmlns="" id="{E3B23D7C-A7F4-4BE3-9E9C-77D737B8FAD6}"/>
            </a:ext>
          </a:extLst>
        </xdr:cNvPr>
        <xdr:cNvSpPr txBox="1"/>
      </xdr:nvSpPr>
      <xdr:spPr>
        <a:xfrm>
          <a:off x="8271587" y="1795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129557</xdr:rowOff>
    </xdr:from>
    <xdr:ext cx="469744" cy="259045"/>
    <xdr:sp macro="" textlink="">
      <xdr:nvSpPr>
        <xdr:cNvPr id="375" name="n_2aveValue【市民会館】&#10;一人当たり面積">
          <a:extLst>
            <a:ext uri="{FF2B5EF4-FFF2-40B4-BE49-F238E27FC236}">
              <a16:creationId xmlns:a16="http://schemas.microsoft.com/office/drawing/2014/main" xmlns="" id="{05C8EB7D-A9E6-4E4C-8F67-CAAA0DC09F5A}"/>
            </a:ext>
          </a:extLst>
        </xdr:cNvPr>
        <xdr:cNvSpPr txBox="1"/>
      </xdr:nvSpPr>
      <xdr:spPr>
        <a:xfrm>
          <a:off x="7509587"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118127</xdr:rowOff>
    </xdr:from>
    <xdr:ext cx="469744" cy="259045"/>
    <xdr:sp macro="" textlink="">
      <xdr:nvSpPr>
        <xdr:cNvPr id="376" name="n_3aveValue【市民会館】&#10;一人当たり面積">
          <a:extLst>
            <a:ext uri="{FF2B5EF4-FFF2-40B4-BE49-F238E27FC236}">
              <a16:creationId xmlns:a16="http://schemas.microsoft.com/office/drawing/2014/main" xmlns="" id="{D9484F80-11C4-41CF-925E-D1B2106F597E}"/>
            </a:ext>
          </a:extLst>
        </xdr:cNvPr>
        <xdr:cNvSpPr txBox="1"/>
      </xdr:nvSpPr>
      <xdr:spPr>
        <a:xfrm>
          <a:off x="6712027" y="178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79846</xdr:rowOff>
    </xdr:from>
    <xdr:ext cx="469744" cy="259045"/>
    <xdr:sp macro="" textlink="">
      <xdr:nvSpPr>
        <xdr:cNvPr id="377" name="n_4aveValue【市民会館】&#10;一人当たり面積">
          <a:extLst>
            <a:ext uri="{FF2B5EF4-FFF2-40B4-BE49-F238E27FC236}">
              <a16:creationId xmlns:a16="http://schemas.microsoft.com/office/drawing/2014/main" xmlns="" id="{49AB3FD9-10CB-4B2E-A402-6C444E17D8BA}"/>
            </a:ext>
          </a:extLst>
        </xdr:cNvPr>
        <xdr:cNvSpPr txBox="1"/>
      </xdr:nvSpPr>
      <xdr:spPr>
        <a:xfrm>
          <a:off x="5937327" y="1751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21063</xdr:rowOff>
    </xdr:from>
    <xdr:ext cx="469744" cy="259045"/>
    <xdr:sp macro="" textlink="">
      <xdr:nvSpPr>
        <xdr:cNvPr id="378" name="n_1mainValue【市民会館】&#10;一人当たり面積">
          <a:extLst>
            <a:ext uri="{FF2B5EF4-FFF2-40B4-BE49-F238E27FC236}">
              <a16:creationId xmlns:a16="http://schemas.microsoft.com/office/drawing/2014/main" xmlns="" id="{7CB9FFE6-28C1-4939-8651-40D703400D5D}"/>
            </a:ext>
          </a:extLst>
        </xdr:cNvPr>
        <xdr:cNvSpPr txBox="1"/>
      </xdr:nvSpPr>
      <xdr:spPr>
        <a:xfrm>
          <a:off x="8271587" y="174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22696</xdr:rowOff>
    </xdr:from>
    <xdr:ext cx="469744" cy="259045"/>
    <xdr:sp macro="" textlink="">
      <xdr:nvSpPr>
        <xdr:cNvPr id="379" name="n_2mainValue【市民会館】&#10;一人当たり面積">
          <a:extLst>
            <a:ext uri="{FF2B5EF4-FFF2-40B4-BE49-F238E27FC236}">
              <a16:creationId xmlns:a16="http://schemas.microsoft.com/office/drawing/2014/main" xmlns="" id="{FDBAEF93-7B29-460F-B96D-6112A54947D0}"/>
            </a:ext>
          </a:extLst>
        </xdr:cNvPr>
        <xdr:cNvSpPr txBox="1"/>
      </xdr:nvSpPr>
      <xdr:spPr>
        <a:xfrm>
          <a:off x="7509587" y="174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25961</xdr:rowOff>
    </xdr:from>
    <xdr:ext cx="469744" cy="259045"/>
    <xdr:sp macro="" textlink="">
      <xdr:nvSpPr>
        <xdr:cNvPr id="380" name="n_3mainValue【市民会館】&#10;一人当たり面積">
          <a:extLst>
            <a:ext uri="{FF2B5EF4-FFF2-40B4-BE49-F238E27FC236}">
              <a16:creationId xmlns:a16="http://schemas.microsoft.com/office/drawing/2014/main" xmlns="" id="{0BEB6C3A-A393-4659-B033-31650C5F77D1}"/>
            </a:ext>
          </a:extLst>
        </xdr:cNvPr>
        <xdr:cNvSpPr txBox="1"/>
      </xdr:nvSpPr>
      <xdr:spPr>
        <a:xfrm>
          <a:off x="6712027" y="1746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a:extLst>
            <a:ext uri="{FF2B5EF4-FFF2-40B4-BE49-F238E27FC236}">
              <a16:creationId xmlns:a16="http://schemas.microsoft.com/office/drawing/2014/main" xmlns="" id="{7EDD6C8C-3E77-43BE-92D4-5D7C73A3FB4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a:extLst>
            <a:ext uri="{FF2B5EF4-FFF2-40B4-BE49-F238E27FC236}">
              <a16:creationId xmlns:a16="http://schemas.microsoft.com/office/drawing/2014/main" xmlns="" id="{CB48BAE8-8BDD-42C0-A3D7-6702EF8AA1F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a:extLst>
            <a:ext uri="{FF2B5EF4-FFF2-40B4-BE49-F238E27FC236}">
              <a16:creationId xmlns:a16="http://schemas.microsoft.com/office/drawing/2014/main" xmlns="" id="{B9904EE1-F854-4622-BB90-8E991EFA47F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a:extLst>
            <a:ext uri="{FF2B5EF4-FFF2-40B4-BE49-F238E27FC236}">
              <a16:creationId xmlns:a16="http://schemas.microsoft.com/office/drawing/2014/main" xmlns="" id="{56932165-BE52-400A-917B-690819F55E9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a:extLst>
            <a:ext uri="{FF2B5EF4-FFF2-40B4-BE49-F238E27FC236}">
              <a16:creationId xmlns:a16="http://schemas.microsoft.com/office/drawing/2014/main" xmlns="" id="{56C6CF51-176C-4553-BFBC-760583F8B6D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a:extLst>
            <a:ext uri="{FF2B5EF4-FFF2-40B4-BE49-F238E27FC236}">
              <a16:creationId xmlns:a16="http://schemas.microsoft.com/office/drawing/2014/main" xmlns="" id="{1CE62CEB-C9A4-402E-AD7B-02FD7E3E94D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a:extLst>
            <a:ext uri="{FF2B5EF4-FFF2-40B4-BE49-F238E27FC236}">
              <a16:creationId xmlns:a16="http://schemas.microsoft.com/office/drawing/2014/main" xmlns="" id="{DB3B38ED-9C75-4CD6-B955-3F298B8B762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a:extLst>
            <a:ext uri="{FF2B5EF4-FFF2-40B4-BE49-F238E27FC236}">
              <a16:creationId xmlns:a16="http://schemas.microsoft.com/office/drawing/2014/main" xmlns="" id="{FF580508-EFF2-4585-889F-389EA8A989A3}"/>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9" name="正方形/長方形 388">
          <a:extLst>
            <a:ext uri="{FF2B5EF4-FFF2-40B4-BE49-F238E27FC236}">
              <a16:creationId xmlns:a16="http://schemas.microsoft.com/office/drawing/2014/main" xmlns="" id="{FC96656C-2AB1-4DCE-B6A5-C7E7FEDC57D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0" name="正方形/長方形 389">
          <a:extLst>
            <a:ext uri="{FF2B5EF4-FFF2-40B4-BE49-F238E27FC236}">
              <a16:creationId xmlns:a16="http://schemas.microsoft.com/office/drawing/2014/main" xmlns="" id="{6A4BC65B-4FA4-4F4C-95BC-B1D6D4E09C0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1" name="正方形/長方形 390">
          <a:extLst>
            <a:ext uri="{FF2B5EF4-FFF2-40B4-BE49-F238E27FC236}">
              <a16:creationId xmlns:a16="http://schemas.microsoft.com/office/drawing/2014/main" xmlns="" id="{22B9B273-E9AF-4665-BCFE-D4E4D967FAE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2" name="正方形/長方形 391">
          <a:extLst>
            <a:ext uri="{FF2B5EF4-FFF2-40B4-BE49-F238E27FC236}">
              <a16:creationId xmlns:a16="http://schemas.microsoft.com/office/drawing/2014/main" xmlns="" id="{B1D4CF19-A07E-4910-BECD-CC7D5F538E0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3" name="正方形/長方形 392">
          <a:extLst>
            <a:ext uri="{FF2B5EF4-FFF2-40B4-BE49-F238E27FC236}">
              <a16:creationId xmlns:a16="http://schemas.microsoft.com/office/drawing/2014/main" xmlns="" id="{E89EA3BD-0E87-4F78-90C1-31EDFD5FA69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4" name="正方形/長方形 393">
          <a:extLst>
            <a:ext uri="{FF2B5EF4-FFF2-40B4-BE49-F238E27FC236}">
              <a16:creationId xmlns:a16="http://schemas.microsoft.com/office/drawing/2014/main" xmlns="" id="{74D40406-2754-4A2B-A04B-1285F2BB7B1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5" name="正方形/長方形 394">
          <a:extLst>
            <a:ext uri="{FF2B5EF4-FFF2-40B4-BE49-F238E27FC236}">
              <a16:creationId xmlns:a16="http://schemas.microsoft.com/office/drawing/2014/main" xmlns="" id="{18BD1F89-4953-435D-B326-D719B1D9983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6" name="正方形/長方形 395">
          <a:extLst>
            <a:ext uri="{FF2B5EF4-FFF2-40B4-BE49-F238E27FC236}">
              <a16:creationId xmlns:a16="http://schemas.microsoft.com/office/drawing/2014/main" xmlns="" id="{B5F24F71-95CD-49D9-9F30-C75A296018CD}"/>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7" name="正方形/長方形 396">
          <a:extLst>
            <a:ext uri="{FF2B5EF4-FFF2-40B4-BE49-F238E27FC236}">
              <a16:creationId xmlns:a16="http://schemas.microsoft.com/office/drawing/2014/main" xmlns="" id="{F4B46F4E-088B-45E3-B9F9-08FED4C371C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8" name="正方形/長方形 397">
          <a:extLst>
            <a:ext uri="{FF2B5EF4-FFF2-40B4-BE49-F238E27FC236}">
              <a16:creationId xmlns:a16="http://schemas.microsoft.com/office/drawing/2014/main" xmlns="" id="{358746BE-0870-4ECF-A62B-125FDF76AA0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9" name="正方形/長方形 398">
          <a:extLst>
            <a:ext uri="{FF2B5EF4-FFF2-40B4-BE49-F238E27FC236}">
              <a16:creationId xmlns:a16="http://schemas.microsoft.com/office/drawing/2014/main" xmlns="" id="{024D4EBE-2A54-409C-8464-170384BBEC3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0" name="正方形/長方形 399">
          <a:extLst>
            <a:ext uri="{FF2B5EF4-FFF2-40B4-BE49-F238E27FC236}">
              <a16:creationId xmlns:a16="http://schemas.microsoft.com/office/drawing/2014/main" xmlns="" id="{F864CD71-DAEC-424F-BD42-A7A42CD5990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1" name="正方形/長方形 400">
          <a:extLst>
            <a:ext uri="{FF2B5EF4-FFF2-40B4-BE49-F238E27FC236}">
              <a16:creationId xmlns:a16="http://schemas.microsoft.com/office/drawing/2014/main" xmlns="" id="{6A013D40-7BF0-4CDC-A459-EC02B03DF14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2" name="正方形/長方形 401">
          <a:extLst>
            <a:ext uri="{FF2B5EF4-FFF2-40B4-BE49-F238E27FC236}">
              <a16:creationId xmlns:a16="http://schemas.microsoft.com/office/drawing/2014/main" xmlns="" id="{DDD08870-3139-4EB9-BEB6-DADD4406FFE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3" name="正方形/長方形 402">
          <a:extLst>
            <a:ext uri="{FF2B5EF4-FFF2-40B4-BE49-F238E27FC236}">
              <a16:creationId xmlns:a16="http://schemas.microsoft.com/office/drawing/2014/main" xmlns="" id="{E7A6A3D9-A5CD-4C4F-AB66-657466DA3CC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4" name="正方形/長方形 403">
          <a:extLst>
            <a:ext uri="{FF2B5EF4-FFF2-40B4-BE49-F238E27FC236}">
              <a16:creationId xmlns:a16="http://schemas.microsoft.com/office/drawing/2014/main" xmlns="" id="{3567B791-D9E0-4332-9A87-5688A929FF77}"/>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5" name="テキスト ボックス 404">
          <a:extLst>
            <a:ext uri="{FF2B5EF4-FFF2-40B4-BE49-F238E27FC236}">
              <a16:creationId xmlns:a16="http://schemas.microsoft.com/office/drawing/2014/main" xmlns="" id="{95FC01C9-3485-4533-903E-EE39EF8B015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6" name="直線コネクタ 405">
          <a:extLst>
            <a:ext uri="{FF2B5EF4-FFF2-40B4-BE49-F238E27FC236}">
              <a16:creationId xmlns:a16="http://schemas.microsoft.com/office/drawing/2014/main" xmlns="" id="{6C8FD8BB-1C27-4A96-BD06-EABF73CB391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7" name="テキスト ボックス 406">
          <a:extLst>
            <a:ext uri="{FF2B5EF4-FFF2-40B4-BE49-F238E27FC236}">
              <a16:creationId xmlns:a16="http://schemas.microsoft.com/office/drawing/2014/main" xmlns="" id="{4EF657BA-1056-4A97-841B-E4D3D3D3AAB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08" name="直線コネクタ 407">
          <a:extLst>
            <a:ext uri="{FF2B5EF4-FFF2-40B4-BE49-F238E27FC236}">
              <a16:creationId xmlns:a16="http://schemas.microsoft.com/office/drawing/2014/main" xmlns="" id="{FC1DF489-F716-4B31-96AB-834FA30CB4BD}"/>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09" name="テキスト ボックス 408">
          <a:extLst>
            <a:ext uri="{FF2B5EF4-FFF2-40B4-BE49-F238E27FC236}">
              <a16:creationId xmlns:a16="http://schemas.microsoft.com/office/drawing/2014/main" xmlns="" id="{B31A59DA-6C36-47EB-93BF-65D80A8DB6A8}"/>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0" name="直線コネクタ 409">
          <a:extLst>
            <a:ext uri="{FF2B5EF4-FFF2-40B4-BE49-F238E27FC236}">
              <a16:creationId xmlns:a16="http://schemas.microsoft.com/office/drawing/2014/main" xmlns="" id="{AD316512-97BC-467F-B169-15BEB2EC163E}"/>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1" name="テキスト ボックス 410">
          <a:extLst>
            <a:ext uri="{FF2B5EF4-FFF2-40B4-BE49-F238E27FC236}">
              <a16:creationId xmlns:a16="http://schemas.microsoft.com/office/drawing/2014/main" xmlns="" id="{900F8953-6037-485F-B77F-AEDF7D318DA3}"/>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2" name="直線コネクタ 411">
          <a:extLst>
            <a:ext uri="{FF2B5EF4-FFF2-40B4-BE49-F238E27FC236}">
              <a16:creationId xmlns:a16="http://schemas.microsoft.com/office/drawing/2014/main" xmlns="" id="{9B2F9BBC-AE45-436B-8AAF-0E9574B4256E}"/>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3" name="テキスト ボックス 412">
          <a:extLst>
            <a:ext uri="{FF2B5EF4-FFF2-40B4-BE49-F238E27FC236}">
              <a16:creationId xmlns:a16="http://schemas.microsoft.com/office/drawing/2014/main" xmlns="" id="{84B17A83-434C-4F52-8446-F01A5C2F4EF0}"/>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4" name="直線コネクタ 413">
          <a:extLst>
            <a:ext uri="{FF2B5EF4-FFF2-40B4-BE49-F238E27FC236}">
              <a16:creationId xmlns:a16="http://schemas.microsoft.com/office/drawing/2014/main" xmlns="" id="{5461FEDA-62F8-43FD-8637-4033787417F5}"/>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15" name="テキスト ボックス 414">
          <a:extLst>
            <a:ext uri="{FF2B5EF4-FFF2-40B4-BE49-F238E27FC236}">
              <a16:creationId xmlns:a16="http://schemas.microsoft.com/office/drawing/2014/main" xmlns="" id="{3C5E0B14-77C8-4376-B8C4-867FCD17D941}"/>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6" name="直線コネクタ 415">
          <a:extLst>
            <a:ext uri="{FF2B5EF4-FFF2-40B4-BE49-F238E27FC236}">
              <a16:creationId xmlns:a16="http://schemas.microsoft.com/office/drawing/2014/main" xmlns="" id="{46253F51-9B9A-4C1B-8778-BB26B803C18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7" name="テキスト ボックス 416">
          <a:extLst>
            <a:ext uri="{FF2B5EF4-FFF2-40B4-BE49-F238E27FC236}">
              <a16:creationId xmlns:a16="http://schemas.microsoft.com/office/drawing/2014/main" xmlns="" id="{2F6E0396-448B-4ED3-A4E8-7B2BF454E3A7}"/>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8" name="【保健センター・保健所】&#10;有形固定資産減価償却率グラフ枠">
          <a:extLst>
            <a:ext uri="{FF2B5EF4-FFF2-40B4-BE49-F238E27FC236}">
              <a16:creationId xmlns:a16="http://schemas.microsoft.com/office/drawing/2014/main" xmlns="" id="{A7209FA4-9962-4EFF-BBF3-00C0DD1BEDF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50292</xdr:rowOff>
    </xdr:from>
    <xdr:to>
      <xdr:col>85</xdr:col>
      <xdr:colOff>126364</xdr:colOff>
      <xdr:row>63</xdr:row>
      <xdr:rowOff>141732</xdr:rowOff>
    </xdr:to>
    <xdr:cxnSp macro="">
      <xdr:nvCxnSpPr>
        <xdr:cNvPr id="419" name="直線コネクタ 418">
          <a:extLst>
            <a:ext uri="{FF2B5EF4-FFF2-40B4-BE49-F238E27FC236}">
              <a16:creationId xmlns:a16="http://schemas.microsoft.com/office/drawing/2014/main" xmlns="" id="{3652A1D9-7086-44A8-A7DD-5F048A12406E}"/>
            </a:ext>
          </a:extLst>
        </xdr:cNvPr>
        <xdr:cNvCxnSpPr/>
      </xdr:nvCxnSpPr>
      <xdr:spPr>
        <a:xfrm flipV="1">
          <a:off x="14375764" y="9270492"/>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145559</xdr:rowOff>
    </xdr:from>
    <xdr:ext cx="405111" cy="259045"/>
    <xdr:sp macro="" textlink="">
      <xdr:nvSpPr>
        <xdr:cNvPr id="420" name="【保健センター・保健所】&#10;有形固定資産減価償却率最小値テキスト">
          <a:extLst>
            <a:ext uri="{FF2B5EF4-FFF2-40B4-BE49-F238E27FC236}">
              <a16:creationId xmlns:a16="http://schemas.microsoft.com/office/drawing/2014/main" xmlns="" id="{8D7BF5FC-F15C-49C4-88BC-6D73765C6A12}"/>
            </a:ext>
          </a:extLst>
        </xdr:cNvPr>
        <xdr:cNvSpPr txBox="1"/>
      </xdr:nvSpPr>
      <xdr:spPr>
        <a:xfrm>
          <a:off x="14414500" y="10706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141732</xdr:rowOff>
    </xdr:from>
    <xdr:to>
      <xdr:col>86</xdr:col>
      <xdr:colOff>25400</xdr:colOff>
      <xdr:row>63</xdr:row>
      <xdr:rowOff>141732</xdr:rowOff>
    </xdr:to>
    <xdr:cxnSp macro="">
      <xdr:nvCxnSpPr>
        <xdr:cNvPr id="421" name="直線コネクタ 420">
          <a:extLst>
            <a:ext uri="{FF2B5EF4-FFF2-40B4-BE49-F238E27FC236}">
              <a16:creationId xmlns:a16="http://schemas.microsoft.com/office/drawing/2014/main" xmlns="" id="{974684A4-C417-4C2D-8653-17CB34DADB2D}"/>
            </a:ext>
          </a:extLst>
        </xdr:cNvPr>
        <xdr:cNvCxnSpPr/>
      </xdr:nvCxnSpPr>
      <xdr:spPr>
        <a:xfrm>
          <a:off x="14287500" y="107030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168419</xdr:rowOff>
    </xdr:from>
    <xdr:ext cx="405111" cy="259045"/>
    <xdr:sp macro="" textlink="">
      <xdr:nvSpPr>
        <xdr:cNvPr id="422" name="【保健センター・保健所】&#10;有形固定資産減価償却率最大値テキスト">
          <a:extLst>
            <a:ext uri="{FF2B5EF4-FFF2-40B4-BE49-F238E27FC236}">
              <a16:creationId xmlns:a16="http://schemas.microsoft.com/office/drawing/2014/main" xmlns="" id="{3A7D9C01-A4B2-4D83-B574-6E32D1CA0E4E}"/>
            </a:ext>
          </a:extLst>
        </xdr:cNvPr>
        <xdr:cNvSpPr txBox="1"/>
      </xdr:nvSpPr>
      <xdr:spPr>
        <a:xfrm>
          <a:off x="14414500" y="9053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50292</xdr:rowOff>
    </xdr:from>
    <xdr:to>
      <xdr:col>86</xdr:col>
      <xdr:colOff>25400</xdr:colOff>
      <xdr:row>55</xdr:row>
      <xdr:rowOff>50292</xdr:rowOff>
    </xdr:to>
    <xdr:cxnSp macro="">
      <xdr:nvCxnSpPr>
        <xdr:cNvPr id="423" name="直線コネクタ 422">
          <a:extLst>
            <a:ext uri="{FF2B5EF4-FFF2-40B4-BE49-F238E27FC236}">
              <a16:creationId xmlns:a16="http://schemas.microsoft.com/office/drawing/2014/main" xmlns="" id="{5BAE604D-1F90-4D69-B7D5-2107DA4AC863}"/>
            </a:ext>
          </a:extLst>
        </xdr:cNvPr>
        <xdr:cNvCxnSpPr/>
      </xdr:nvCxnSpPr>
      <xdr:spPr>
        <a:xfrm>
          <a:off x="14287500" y="92704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55643</xdr:rowOff>
    </xdr:from>
    <xdr:ext cx="405111" cy="259045"/>
    <xdr:sp macro="" textlink="">
      <xdr:nvSpPr>
        <xdr:cNvPr id="424" name="【保健センター・保健所】&#10;有形固定資産減価償却率平均値テキスト">
          <a:extLst>
            <a:ext uri="{FF2B5EF4-FFF2-40B4-BE49-F238E27FC236}">
              <a16:creationId xmlns:a16="http://schemas.microsoft.com/office/drawing/2014/main" xmlns="" id="{736794AC-DE34-456D-B25B-D08781B9D18B}"/>
            </a:ext>
          </a:extLst>
        </xdr:cNvPr>
        <xdr:cNvSpPr txBox="1"/>
      </xdr:nvSpPr>
      <xdr:spPr>
        <a:xfrm>
          <a:off x="14414500" y="9611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425" name="フローチャート: 判断 424">
          <a:extLst>
            <a:ext uri="{FF2B5EF4-FFF2-40B4-BE49-F238E27FC236}">
              <a16:creationId xmlns:a16="http://schemas.microsoft.com/office/drawing/2014/main" xmlns="" id="{40062B6C-86E0-4966-B718-CC462BA55DD9}"/>
            </a:ext>
          </a:extLst>
        </xdr:cNvPr>
        <xdr:cNvSpPr/>
      </xdr:nvSpPr>
      <xdr:spPr>
        <a:xfrm>
          <a:off x="14325600" y="963269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26924</xdr:rowOff>
    </xdr:from>
    <xdr:to>
      <xdr:col>81</xdr:col>
      <xdr:colOff>101600</xdr:colOff>
      <xdr:row>57</xdr:row>
      <xdr:rowOff>128524</xdr:rowOff>
    </xdr:to>
    <xdr:sp macro="" textlink="">
      <xdr:nvSpPr>
        <xdr:cNvPr id="426" name="フローチャート: 判断 425">
          <a:extLst>
            <a:ext uri="{FF2B5EF4-FFF2-40B4-BE49-F238E27FC236}">
              <a16:creationId xmlns:a16="http://schemas.microsoft.com/office/drawing/2014/main" xmlns="" id="{491D08D1-0061-412D-88AD-80EEEA9BB729}"/>
            </a:ext>
          </a:extLst>
        </xdr:cNvPr>
        <xdr:cNvSpPr/>
      </xdr:nvSpPr>
      <xdr:spPr>
        <a:xfrm>
          <a:off x="13578840" y="958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170942</xdr:rowOff>
    </xdr:from>
    <xdr:to>
      <xdr:col>76</xdr:col>
      <xdr:colOff>165100</xdr:colOff>
      <xdr:row>57</xdr:row>
      <xdr:rowOff>101092</xdr:rowOff>
    </xdr:to>
    <xdr:sp macro="" textlink="">
      <xdr:nvSpPr>
        <xdr:cNvPr id="427" name="フローチャート: 判断 426">
          <a:extLst>
            <a:ext uri="{FF2B5EF4-FFF2-40B4-BE49-F238E27FC236}">
              <a16:creationId xmlns:a16="http://schemas.microsoft.com/office/drawing/2014/main" xmlns="" id="{4D58037C-2D17-442B-A81A-EE6907459D7F}"/>
            </a:ext>
          </a:extLst>
        </xdr:cNvPr>
        <xdr:cNvSpPr/>
      </xdr:nvSpPr>
      <xdr:spPr>
        <a:xfrm>
          <a:off x="12804140" y="95587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10922</xdr:rowOff>
    </xdr:from>
    <xdr:to>
      <xdr:col>72</xdr:col>
      <xdr:colOff>38100</xdr:colOff>
      <xdr:row>57</xdr:row>
      <xdr:rowOff>112522</xdr:rowOff>
    </xdr:to>
    <xdr:sp macro="" textlink="">
      <xdr:nvSpPr>
        <xdr:cNvPr id="428" name="フローチャート: 判断 427">
          <a:extLst>
            <a:ext uri="{FF2B5EF4-FFF2-40B4-BE49-F238E27FC236}">
              <a16:creationId xmlns:a16="http://schemas.microsoft.com/office/drawing/2014/main" xmlns="" id="{404DFE18-120A-4B36-8145-32E5A2699C04}"/>
            </a:ext>
          </a:extLst>
        </xdr:cNvPr>
        <xdr:cNvSpPr/>
      </xdr:nvSpPr>
      <xdr:spPr>
        <a:xfrm>
          <a:off x="12029440" y="95664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70358</xdr:rowOff>
    </xdr:from>
    <xdr:to>
      <xdr:col>67</xdr:col>
      <xdr:colOff>101600</xdr:colOff>
      <xdr:row>57</xdr:row>
      <xdr:rowOff>508</xdr:rowOff>
    </xdr:to>
    <xdr:sp macro="" textlink="">
      <xdr:nvSpPr>
        <xdr:cNvPr id="429" name="フローチャート: 判断 428">
          <a:extLst>
            <a:ext uri="{FF2B5EF4-FFF2-40B4-BE49-F238E27FC236}">
              <a16:creationId xmlns:a16="http://schemas.microsoft.com/office/drawing/2014/main" xmlns="" id="{3A4B43A0-5A7E-4742-9077-4DC9137DF227}"/>
            </a:ext>
          </a:extLst>
        </xdr:cNvPr>
        <xdr:cNvSpPr/>
      </xdr:nvSpPr>
      <xdr:spPr>
        <a:xfrm>
          <a:off x="11231880" y="94581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xmlns="" id="{A09D13BE-3838-4E78-A59C-88AB887955B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xmlns="" id="{966AF87A-AECE-43ED-9AEB-61179D11AF6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xmlns="" id="{514C708D-C1EC-4F71-8F15-014ADB21A97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xmlns="" id="{E4DBC2E7-A18C-4F0E-9490-DE755229B4A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xmlns="" id="{FB731E7D-6C2A-4EB3-B9FD-7DAA6386154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52070</xdr:rowOff>
    </xdr:from>
    <xdr:to>
      <xdr:col>85</xdr:col>
      <xdr:colOff>177800</xdr:colOff>
      <xdr:row>56</xdr:row>
      <xdr:rowOff>153670</xdr:rowOff>
    </xdr:to>
    <xdr:sp macro="" textlink="">
      <xdr:nvSpPr>
        <xdr:cNvPr id="435" name="楕円 434">
          <a:extLst>
            <a:ext uri="{FF2B5EF4-FFF2-40B4-BE49-F238E27FC236}">
              <a16:creationId xmlns:a16="http://schemas.microsoft.com/office/drawing/2014/main" xmlns="" id="{39A853C4-A72B-443D-93B4-401983BF8376}"/>
            </a:ext>
          </a:extLst>
        </xdr:cNvPr>
        <xdr:cNvSpPr/>
      </xdr:nvSpPr>
      <xdr:spPr>
        <a:xfrm>
          <a:off x="14325600" y="94399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74947</xdr:rowOff>
    </xdr:from>
    <xdr:ext cx="405111" cy="259045"/>
    <xdr:sp macro="" textlink="">
      <xdr:nvSpPr>
        <xdr:cNvPr id="436" name="【保健センター・保健所】&#10;有形固定資産減価償却率該当値テキスト">
          <a:extLst>
            <a:ext uri="{FF2B5EF4-FFF2-40B4-BE49-F238E27FC236}">
              <a16:creationId xmlns:a16="http://schemas.microsoft.com/office/drawing/2014/main" xmlns="" id="{58A0D8D5-6C84-4DCA-80AC-A25298C3DA7C}"/>
            </a:ext>
          </a:extLst>
        </xdr:cNvPr>
        <xdr:cNvSpPr txBox="1"/>
      </xdr:nvSpPr>
      <xdr:spPr>
        <a:xfrm>
          <a:off x="14414500" y="929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6350</xdr:rowOff>
    </xdr:from>
    <xdr:to>
      <xdr:col>81</xdr:col>
      <xdr:colOff>101600</xdr:colOff>
      <xdr:row>56</xdr:row>
      <xdr:rowOff>107950</xdr:rowOff>
    </xdr:to>
    <xdr:sp macro="" textlink="">
      <xdr:nvSpPr>
        <xdr:cNvPr id="437" name="楕円 436">
          <a:extLst>
            <a:ext uri="{FF2B5EF4-FFF2-40B4-BE49-F238E27FC236}">
              <a16:creationId xmlns:a16="http://schemas.microsoft.com/office/drawing/2014/main" xmlns="" id="{A1696380-8EFA-4ADE-93EF-B7B369EF6A71}"/>
            </a:ext>
          </a:extLst>
        </xdr:cNvPr>
        <xdr:cNvSpPr/>
      </xdr:nvSpPr>
      <xdr:spPr>
        <a:xfrm>
          <a:off x="13578840" y="939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57150</xdr:rowOff>
    </xdr:from>
    <xdr:to>
      <xdr:col>85</xdr:col>
      <xdr:colOff>127000</xdr:colOff>
      <xdr:row>56</xdr:row>
      <xdr:rowOff>102870</xdr:rowOff>
    </xdr:to>
    <xdr:cxnSp macro="">
      <xdr:nvCxnSpPr>
        <xdr:cNvPr id="438" name="直線コネクタ 437">
          <a:extLst>
            <a:ext uri="{FF2B5EF4-FFF2-40B4-BE49-F238E27FC236}">
              <a16:creationId xmlns:a16="http://schemas.microsoft.com/office/drawing/2014/main" xmlns="" id="{6AFB9248-DF6C-41EE-B185-E1582E6A1978}"/>
            </a:ext>
          </a:extLst>
        </xdr:cNvPr>
        <xdr:cNvCxnSpPr/>
      </xdr:nvCxnSpPr>
      <xdr:spPr>
        <a:xfrm>
          <a:off x="13629640" y="9444990"/>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132080</xdr:rowOff>
    </xdr:from>
    <xdr:to>
      <xdr:col>76</xdr:col>
      <xdr:colOff>165100</xdr:colOff>
      <xdr:row>56</xdr:row>
      <xdr:rowOff>62230</xdr:rowOff>
    </xdr:to>
    <xdr:sp macro="" textlink="">
      <xdr:nvSpPr>
        <xdr:cNvPr id="439" name="楕円 438">
          <a:extLst>
            <a:ext uri="{FF2B5EF4-FFF2-40B4-BE49-F238E27FC236}">
              <a16:creationId xmlns:a16="http://schemas.microsoft.com/office/drawing/2014/main" xmlns="" id="{85CE1678-1B26-4843-B589-01F5BE76538B}"/>
            </a:ext>
          </a:extLst>
        </xdr:cNvPr>
        <xdr:cNvSpPr/>
      </xdr:nvSpPr>
      <xdr:spPr>
        <a:xfrm>
          <a:off x="12804140" y="9352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11430</xdr:rowOff>
    </xdr:from>
    <xdr:to>
      <xdr:col>81</xdr:col>
      <xdr:colOff>50800</xdr:colOff>
      <xdr:row>56</xdr:row>
      <xdr:rowOff>57150</xdr:rowOff>
    </xdr:to>
    <xdr:cxnSp macro="">
      <xdr:nvCxnSpPr>
        <xdr:cNvPr id="440" name="直線コネクタ 439">
          <a:extLst>
            <a:ext uri="{FF2B5EF4-FFF2-40B4-BE49-F238E27FC236}">
              <a16:creationId xmlns:a16="http://schemas.microsoft.com/office/drawing/2014/main" xmlns="" id="{A22C1907-6579-448D-82B1-9D4F4BD8C5B5}"/>
            </a:ext>
          </a:extLst>
        </xdr:cNvPr>
        <xdr:cNvCxnSpPr/>
      </xdr:nvCxnSpPr>
      <xdr:spPr>
        <a:xfrm>
          <a:off x="12854940" y="939927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86360</xdr:rowOff>
    </xdr:from>
    <xdr:to>
      <xdr:col>72</xdr:col>
      <xdr:colOff>38100</xdr:colOff>
      <xdr:row>56</xdr:row>
      <xdr:rowOff>16510</xdr:rowOff>
    </xdr:to>
    <xdr:sp macro="" textlink="">
      <xdr:nvSpPr>
        <xdr:cNvPr id="441" name="楕円 440">
          <a:extLst>
            <a:ext uri="{FF2B5EF4-FFF2-40B4-BE49-F238E27FC236}">
              <a16:creationId xmlns:a16="http://schemas.microsoft.com/office/drawing/2014/main" xmlns="" id="{70A8E6C3-38F9-44A2-843D-A3EB26A29A27}"/>
            </a:ext>
          </a:extLst>
        </xdr:cNvPr>
        <xdr:cNvSpPr/>
      </xdr:nvSpPr>
      <xdr:spPr>
        <a:xfrm>
          <a:off x="12029440" y="9306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137160</xdr:rowOff>
    </xdr:from>
    <xdr:to>
      <xdr:col>76</xdr:col>
      <xdr:colOff>114300</xdr:colOff>
      <xdr:row>56</xdr:row>
      <xdr:rowOff>11430</xdr:rowOff>
    </xdr:to>
    <xdr:cxnSp macro="">
      <xdr:nvCxnSpPr>
        <xdr:cNvPr id="442" name="直線コネクタ 441">
          <a:extLst>
            <a:ext uri="{FF2B5EF4-FFF2-40B4-BE49-F238E27FC236}">
              <a16:creationId xmlns:a16="http://schemas.microsoft.com/office/drawing/2014/main" xmlns="" id="{40C0C08B-5768-4BA8-852C-3CB2786AE006}"/>
            </a:ext>
          </a:extLst>
        </xdr:cNvPr>
        <xdr:cNvCxnSpPr/>
      </xdr:nvCxnSpPr>
      <xdr:spPr>
        <a:xfrm>
          <a:off x="12072620" y="935736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119651</xdr:rowOff>
    </xdr:from>
    <xdr:ext cx="405111" cy="259045"/>
    <xdr:sp macro="" textlink="">
      <xdr:nvSpPr>
        <xdr:cNvPr id="443" name="n_1aveValue【保健センター・保健所】&#10;有形固定資産減価償却率">
          <a:extLst>
            <a:ext uri="{FF2B5EF4-FFF2-40B4-BE49-F238E27FC236}">
              <a16:creationId xmlns:a16="http://schemas.microsoft.com/office/drawing/2014/main" xmlns="" id="{3C606199-553C-47E0-B4F6-23B77941C8CB}"/>
            </a:ext>
          </a:extLst>
        </xdr:cNvPr>
        <xdr:cNvSpPr txBox="1"/>
      </xdr:nvSpPr>
      <xdr:spPr>
        <a:xfrm>
          <a:off x="13437244" y="9675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92219</xdr:rowOff>
    </xdr:from>
    <xdr:ext cx="405111" cy="259045"/>
    <xdr:sp macro="" textlink="">
      <xdr:nvSpPr>
        <xdr:cNvPr id="444" name="n_2aveValue【保健センター・保健所】&#10;有形固定資産減価償却率">
          <a:extLst>
            <a:ext uri="{FF2B5EF4-FFF2-40B4-BE49-F238E27FC236}">
              <a16:creationId xmlns:a16="http://schemas.microsoft.com/office/drawing/2014/main" xmlns="" id="{16B69700-F7B6-464D-AAAC-CEF8FCD5AC85}"/>
            </a:ext>
          </a:extLst>
        </xdr:cNvPr>
        <xdr:cNvSpPr txBox="1"/>
      </xdr:nvSpPr>
      <xdr:spPr>
        <a:xfrm>
          <a:off x="12675244" y="9647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103649</xdr:rowOff>
    </xdr:from>
    <xdr:ext cx="405111" cy="259045"/>
    <xdr:sp macro="" textlink="">
      <xdr:nvSpPr>
        <xdr:cNvPr id="445" name="n_3aveValue【保健センター・保健所】&#10;有形固定資産減価償却率">
          <a:extLst>
            <a:ext uri="{FF2B5EF4-FFF2-40B4-BE49-F238E27FC236}">
              <a16:creationId xmlns:a16="http://schemas.microsoft.com/office/drawing/2014/main" xmlns="" id="{A7289740-72EC-460F-94AF-1B730E8756D4}"/>
            </a:ext>
          </a:extLst>
        </xdr:cNvPr>
        <xdr:cNvSpPr txBox="1"/>
      </xdr:nvSpPr>
      <xdr:spPr>
        <a:xfrm>
          <a:off x="11900544" y="965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17035</xdr:rowOff>
    </xdr:from>
    <xdr:ext cx="405111" cy="259045"/>
    <xdr:sp macro="" textlink="">
      <xdr:nvSpPr>
        <xdr:cNvPr id="446" name="n_4aveValue【保健センター・保健所】&#10;有形固定資産減価償却率">
          <a:extLst>
            <a:ext uri="{FF2B5EF4-FFF2-40B4-BE49-F238E27FC236}">
              <a16:creationId xmlns:a16="http://schemas.microsoft.com/office/drawing/2014/main" xmlns="" id="{DCBB2E56-F572-44E1-BA7A-0DAA2F0EE910}"/>
            </a:ext>
          </a:extLst>
        </xdr:cNvPr>
        <xdr:cNvSpPr txBox="1"/>
      </xdr:nvSpPr>
      <xdr:spPr>
        <a:xfrm>
          <a:off x="11102984" y="923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124477</xdr:rowOff>
    </xdr:from>
    <xdr:ext cx="405111" cy="259045"/>
    <xdr:sp macro="" textlink="">
      <xdr:nvSpPr>
        <xdr:cNvPr id="447" name="n_1mainValue【保健センター・保健所】&#10;有形固定資産減価償却率">
          <a:extLst>
            <a:ext uri="{FF2B5EF4-FFF2-40B4-BE49-F238E27FC236}">
              <a16:creationId xmlns:a16="http://schemas.microsoft.com/office/drawing/2014/main" xmlns="" id="{49441BD8-1048-4B1E-B963-A8CC0239BF67}"/>
            </a:ext>
          </a:extLst>
        </xdr:cNvPr>
        <xdr:cNvSpPr txBox="1"/>
      </xdr:nvSpPr>
      <xdr:spPr>
        <a:xfrm>
          <a:off x="13437244" y="917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78757</xdr:rowOff>
    </xdr:from>
    <xdr:ext cx="405111" cy="259045"/>
    <xdr:sp macro="" textlink="">
      <xdr:nvSpPr>
        <xdr:cNvPr id="448" name="n_2mainValue【保健センター・保健所】&#10;有形固定資産減価償却率">
          <a:extLst>
            <a:ext uri="{FF2B5EF4-FFF2-40B4-BE49-F238E27FC236}">
              <a16:creationId xmlns:a16="http://schemas.microsoft.com/office/drawing/2014/main" xmlns="" id="{F9C5CFD4-F3FB-4D24-A37D-A919DBB101E5}"/>
            </a:ext>
          </a:extLst>
        </xdr:cNvPr>
        <xdr:cNvSpPr txBox="1"/>
      </xdr:nvSpPr>
      <xdr:spPr>
        <a:xfrm>
          <a:off x="12675244" y="913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33037</xdr:rowOff>
    </xdr:from>
    <xdr:ext cx="405111" cy="259045"/>
    <xdr:sp macro="" textlink="">
      <xdr:nvSpPr>
        <xdr:cNvPr id="449" name="n_3mainValue【保健センター・保健所】&#10;有形固定資産減価償却率">
          <a:extLst>
            <a:ext uri="{FF2B5EF4-FFF2-40B4-BE49-F238E27FC236}">
              <a16:creationId xmlns:a16="http://schemas.microsoft.com/office/drawing/2014/main" xmlns="" id="{C474950B-FEF6-4D74-9E09-967C16B8E80C}"/>
            </a:ext>
          </a:extLst>
        </xdr:cNvPr>
        <xdr:cNvSpPr txBox="1"/>
      </xdr:nvSpPr>
      <xdr:spPr>
        <a:xfrm>
          <a:off x="11900544" y="908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a:extLst>
            <a:ext uri="{FF2B5EF4-FFF2-40B4-BE49-F238E27FC236}">
              <a16:creationId xmlns:a16="http://schemas.microsoft.com/office/drawing/2014/main" xmlns="" id="{73F0514A-6BB0-4E03-B152-B9CFB7FEE09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a:extLst>
            <a:ext uri="{FF2B5EF4-FFF2-40B4-BE49-F238E27FC236}">
              <a16:creationId xmlns:a16="http://schemas.microsoft.com/office/drawing/2014/main" xmlns="" id="{5A3339C1-F6D6-44D7-84F0-E44CEDAFDA9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a:extLst>
            <a:ext uri="{FF2B5EF4-FFF2-40B4-BE49-F238E27FC236}">
              <a16:creationId xmlns:a16="http://schemas.microsoft.com/office/drawing/2014/main" xmlns="" id="{60680F1F-96E2-42E6-ACAA-94433A6673E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a:extLst>
            <a:ext uri="{FF2B5EF4-FFF2-40B4-BE49-F238E27FC236}">
              <a16:creationId xmlns:a16="http://schemas.microsoft.com/office/drawing/2014/main" xmlns="" id="{6BF319EE-ADE9-426F-84AB-FD427FE25CA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a:extLst>
            <a:ext uri="{FF2B5EF4-FFF2-40B4-BE49-F238E27FC236}">
              <a16:creationId xmlns:a16="http://schemas.microsoft.com/office/drawing/2014/main" xmlns="" id="{82E3A022-845E-47D4-A0C0-735CC08EBC2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a:extLst>
            <a:ext uri="{FF2B5EF4-FFF2-40B4-BE49-F238E27FC236}">
              <a16:creationId xmlns:a16="http://schemas.microsoft.com/office/drawing/2014/main" xmlns="" id="{BC073FC0-6ACE-41BF-B33A-A2C19C6AAD7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a:extLst>
            <a:ext uri="{FF2B5EF4-FFF2-40B4-BE49-F238E27FC236}">
              <a16:creationId xmlns:a16="http://schemas.microsoft.com/office/drawing/2014/main" xmlns="" id="{CA9193D6-B4C7-4A90-81DD-C3FB51D5505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a:extLst>
            <a:ext uri="{FF2B5EF4-FFF2-40B4-BE49-F238E27FC236}">
              <a16:creationId xmlns:a16="http://schemas.microsoft.com/office/drawing/2014/main" xmlns="" id="{AA9FDAF1-62AB-4B18-8258-4DC2ADF7232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a:extLst>
            <a:ext uri="{FF2B5EF4-FFF2-40B4-BE49-F238E27FC236}">
              <a16:creationId xmlns:a16="http://schemas.microsoft.com/office/drawing/2014/main" xmlns="" id="{704E0DED-F8BE-4A4E-847F-9D22AC8D9D9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a:extLst>
            <a:ext uri="{FF2B5EF4-FFF2-40B4-BE49-F238E27FC236}">
              <a16:creationId xmlns:a16="http://schemas.microsoft.com/office/drawing/2014/main" xmlns="" id="{AF62C6B6-1FCA-4730-97E6-B4C6E8441A9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0" name="直線コネクタ 459">
          <a:extLst>
            <a:ext uri="{FF2B5EF4-FFF2-40B4-BE49-F238E27FC236}">
              <a16:creationId xmlns:a16="http://schemas.microsoft.com/office/drawing/2014/main" xmlns="" id="{58EBF371-13F5-4FCC-A639-9803759D614F}"/>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1" name="テキスト ボックス 460">
          <a:extLst>
            <a:ext uri="{FF2B5EF4-FFF2-40B4-BE49-F238E27FC236}">
              <a16:creationId xmlns:a16="http://schemas.microsoft.com/office/drawing/2014/main" xmlns="" id="{537DE8FA-5476-4679-BF3A-8107A3688C6A}"/>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2" name="直線コネクタ 461">
          <a:extLst>
            <a:ext uri="{FF2B5EF4-FFF2-40B4-BE49-F238E27FC236}">
              <a16:creationId xmlns:a16="http://schemas.microsoft.com/office/drawing/2014/main" xmlns="" id="{B87EBB4B-E288-4ED8-A058-F48BF64331BB}"/>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3" name="テキスト ボックス 462">
          <a:extLst>
            <a:ext uri="{FF2B5EF4-FFF2-40B4-BE49-F238E27FC236}">
              <a16:creationId xmlns:a16="http://schemas.microsoft.com/office/drawing/2014/main" xmlns="" id="{4ACECB00-44C8-431A-8D2E-F78BC8CAA8EE}"/>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4" name="直線コネクタ 463">
          <a:extLst>
            <a:ext uri="{FF2B5EF4-FFF2-40B4-BE49-F238E27FC236}">
              <a16:creationId xmlns:a16="http://schemas.microsoft.com/office/drawing/2014/main" xmlns="" id="{700ACB9D-D60D-4B55-8929-1553AD2E8C82}"/>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5" name="テキスト ボックス 464">
          <a:extLst>
            <a:ext uri="{FF2B5EF4-FFF2-40B4-BE49-F238E27FC236}">
              <a16:creationId xmlns:a16="http://schemas.microsoft.com/office/drawing/2014/main" xmlns="" id="{38AFBE95-4F87-48F5-A952-72D2C9A055B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6" name="直線コネクタ 465">
          <a:extLst>
            <a:ext uri="{FF2B5EF4-FFF2-40B4-BE49-F238E27FC236}">
              <a16:creationId xmlns:a16="http://schemas.microsoft.com/office/drawing/2014/main" xmlns="" id="{3094EE31-2B08-4973-BCF9-141689BDFFD6}"/>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7" name="テキスト ボックス 466">
          <a:extLst>
            <a:ext uri="{FF2B5EF4-FFF2-40B4-BE49-F238E27FC236}">
              <a16:creationId xmlns:a16="http://schemas.microsoft.com/office/drawing/2014/main" xmlns="" id="{F8A52684-E854-452E-B087-8D80313F4CEF}"/>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8" name="直線コネクタ 467">
          <a:extLst>
            <a:ext uri="{FF2B5EF4-FFF2-40B4-BE49-F238E27FC236}">
              <a16:creationId xmlns:a16="http://schemas.microsoft.com/office/drawing/2014/main" xmlns="" id="{FEF96081-5938-4A3A-8E44-BEE334E0BB1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9" name="テキスト ボックス 468">
          <a:extLst>
            <a:ext uri="{FF2B5EF4-FFF2-40B4-BE49-F238E27FC236}">
              <a16:creationId xmlns:a16="http://schemas.microsoft.com/office/drawing/2014/main" xmlns="" id="{4581A70F-D159-469D-8638-8ED9B1A4D55C}"/>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a:extLst>
            <a:ext uri="{FF2B5EF4-FFF2-40B4-BE49-F238E27FC236}">
              <a16:creationId xmlns:a16="http://schemas.microsoft.com/office/drawing/2014/main" xmlns="" id="{4C967BE2-8A2D-4498-8477-A21E92F7095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a:extLst>
            <a:ext uri="{FF2B5EF4-FFF2-40B4-BE49-F238E27FC236}">
              <a16:creationId xmlns:a16="http://schemas.microsoft.com/office/drawing/2014/main" xmlns="" id="{A0533D5C-65EF-46D8-9134-A40241FDD95E}"/>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保健センター・保健所】&#10;一人当たり面積グラフ枠">
          <a:extLst>
            <a:ext uri="{FF2B5EF4-FFF2-40B4-BE49-F238E27FC236}">
              <a16:creationId xmlns:a16="http://schemas.microsoft.com/office/drawing/2014/main" xmlns="" id="{B590740E-376A-4D9A-9FCC-76DE15ED969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xdr:rowOff>
    </xdr:to>
    <xdr:cxnSp macro="">
      <xdr:nvCxnSpPr>
        <xdr:cNvPr id="473" name="直線コネクタ 472">
          <a:extLst>
            <a:ext uri="{FF2B5EF4-FFF2-40B4-BE49-F238E27FC236}">
              <a16:creationId xmlns:a16="http://schemas.microsoft.com/office/drawing/2014/main" xmlns="" id="{93266BC8-D711-4AC8-8E32-8E0E552F455D}"/>
            </a:ext>
          </a:extLst>
        </xdr:cNvPr>
        <xdr:cNvCxnSpPr/>
      </xdr:nvCxnSpPr>
      <xdr:spPr>
        <a:xfrm flipV="1">
          <a:off x="19509104" y="942594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74" name="【保健センター・保健所】&#10;一人当たり面積最小値テキスト">
          <a:extLst>
            <a:ext uri="{FF2B5EF4-FFF2-40B4-BE49-F238E27FC236}">
              <a16:creationId xmlns:a16="http://schemas.microsoft.com/office/drawing/2014/main" xmlns="" id="{6BC1BFA3-ACB2-48C2-94A7-407F1A0F4611}"/>
            </a:ext>
          </a:extLst>
        </xdr:cNvPr>
        <xdr:cNvSpPr txBox="1"/>
      </xdr:nvSpPr>
      <xdr:spPr>
        <a:xfrm>
          <a:off x="19547840"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75" name="直線コネクタ 474">
          <a:extLst>
            <a:ext uri="{FF2B5EF4-FFF2-40B4-BE49-F238E27FC236}">
              <a16:creationId xmlns:a16="http://schemas.microsoft.com/office/drawing/2014/main" xmlns="" id="{8A5244B6-704B-4D58-AFFA-BF32C457C547}"/>
            </a:ext>
          </a:extLst>
        </xdr:cNvPr>
        <xdr:cNvCxnSpPr/>
      </xdr:nvCxnSpPr>
      <xdr:spPr>
        <a:xfrm>
          <a:off x="19443700" y="10732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476" name="【保健センター・保健所】&#10;一人当たり面積最大値テキスト">
          <a:extLst>
            <a:ext uri="{FF2B5EF4-FFF2-40B4-BE49-F238E27FC236}">
              <a16:creationId xmlns:a16="http://schemas.microsoft.com/office/drawing/2014/main" xmlns="" id="{C2B620C6-0B41-4E43-AB11-96AD149F207E}"/>
            </a:ext>
          </a:extLst>
        </xdr:cNvPr>
        <xdr:cNvSpPr txBox="1"/>
      </xdr:nvSpPr>
      <xdr:spPr>
        <a:xfrm>
          <a:off x="19547840"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477" name="直線コネクタ 476">
          <a:extLst>
            <a:ext uri="{FF2B5EF4-FFF2-40B4-BE49-F238E27FC236}">
              <a16:creationId xmlns:a16="http://schemas.microsoft.com/office/drawing/2014/main" xmlns="" id="{D96DAA05-549C-4466-95C2-EC65665A3BEA}"/>
            </a:ext>
          </a:extLst>
        </xdr:cNvPr>
        <xdr:cNvCxnSpPr/>
      </xdr:nvCxnSpPr>
      <xdr:spPr>
        <a:xfrm>
          <a:off x="1944370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478" name="【保健センター・保健所】&#10;一人当たり面積平均値テキスト">
          <a:extLst>
            <a:ext uri="{FF2B5EF4-FFF2-40B4-BE49-F238E27FC236}">
              <a16:creationId xmlns:a16="http://schemas.microsoft.com/office/drawing/2014/main" xmlns="" id="{40F69213-244E-475D-B7B9-AA8CCE64744F}"/>
            </a:ext>
          </a:extLst>
        </xdr:cNvPr>
        <xdr:cNvSpPr txBox="1"/>
      </xdr:nvSpPr>
      <xdr:spPr>
        <a:xfrm>
          <a:off x="19547840" y="10248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479" name="フローチャート: 判断 478">
          <a:extLst>
            <a:ext uri="{FF2B5EF4-FFF2-40B4-BE49-F238E27FC236}">
              <a16:creationId xmlns:a16="http://schemas.microsoft.com/office/drawing/2014/main" xmlns="" id="{59D18FF7-8D0F-4933-98BE-D7403F8C2DCF}"/>
            </a:ext>
          </a:extLst>
        </xdr:cNvPr>
        <xdr:cNvSpPr/>
      </xdr:nvSpPr>
      <xdr:spPr>
        <a:xfrm>
          <a:off x="1945894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480" name="フローチャート: 判断 479">
          <a:extLst>
            <a:ext uri="{FF2B5EF4-FFF2-40B4-BE49-F238E27FC236}">
              <a16:creationId xmlns:a16="http://schemas.microsoft.com/office/drawing/2014/main" xmlns="" id="{02039C4F-FE2F-4A7D-BE0A-A544914EFDAD}"/>
            </a:ext>
          </a:extLst>
        </xdr:cNvPr>
        <xdr:cNvSpPr/>
      </xdr:nvSpPr>
      <xdr:spPr>
        <a:xfrm>
          <a:off x="18735040" y="10270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36830</xdr:rowOff>
    </xdr:from>
    <xdr:to>
      <xdr:col>107</xdr:col>
      <xdr:colOff>101600</xdr:colOff>
      <xdr:row>61</xdr:row>
      <xdr:rowOff>138430</xdr:rowOff>
    </xdr:to>
    <xdr:sp macro="" textlink="">
      <xdr:nvSpPr>
        <xdr:cNvPr id="481" name="フローチャート: 判断 480">
          <a:extLst>
            <a:ext uri="{FF2B5EF4-FFF2-40B4-BE49-F238E27FC236}">
              <a16:creationId xmlns:a16="http://schemas.microsoft.com/office/drawing/2014/main" xmlns="" id="{3B1160D8-8918-45EB-9AC6-11F11CCEEC97}"/>
            </a:ext>
          </a:extLst>
        </xdr:cNvPr>
        <xdr:cNvSpPr/>
      </xdr:nvSpPr>
      <xdr:spPr>
        <a:xfrm>
          <a:off x="1793748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482" name="フローチャート: 判断 481">
          <a:extLst>
            <a:ext uri="{FF2B5EF4-FFF2-40B4-BE49-F238E27FC236}">
              <a16:creationId xmlns:a16="http://schemas.microsoft.com/office/drawing/2014/main" xmlns="" id="{EC63AFE5-379B-4CF9-B61D-59070F9E86C4}"/>
            </a:ext>
          </a:extLst>
        </xdr:cNvPr>
        <xdr:cNvSpPr/>
      </xdr:nvSpPr>
      <xdr:spPr>
        <a:xfrm>
          <a:off x="1716278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162560</xdr:rowOff>
    </xdr:from>
    <xdr:to>
      <xdr:col>98</xdr:col>
      <xdr:colOff>38100</xdr:colOff>
      <xdr:row>61</xdr:row>
      <xdr:rowOff>92710</xdr:rowOff>
    </xdr:to>
    <xdr:sp macro="" textlink="">
      <xdr:nvSpPr>
        <xdr:cNvPr id="483" name="フローチャート: 判断 482">
          <a:extLst>
            <a:ext uri="{FF2B5EF4-FFF2-40B4-BE49-F238E27FC236}">
              <a16:creationId xmlns:a16="http://schemas.microsoft.com/office/drawing/2014/main" xmlns="" id="{93FAFAE3-9615-4892-AE92-1B45A9BDBD67}"/>
            </a:ext>
          </a:extLst>
        </xdr:cNvPr>
        <xdr:cNvSpPr/>
      </xdr:nvSpPr>
      <xdr:spPr>
        <a:xfrm>
          <a:off x="16388080" y="1022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xmlns="" id="{3DCDF187-DAD7-46D1-8438-3B84068889C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xmlns="" id="{034E0D1C-538C-42F2-8ABB-98471D62CD2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xmlns="" id="{B3E65141-B2F0-4E8C-9CF9-02F5BE3E75F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xmlns="" id="{ADA74DE2-9C94-45F7-A74E-C24A1541499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xmlns="" id="{7EAAE2D9-7DD3-4431-B73E-AE172F637EE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489" name="楕円 488">
          <a:extLst>
            <a:ext uri="{FF2B5EF4-FFF2-40B4-BE49-F238E27FC236}">
              <a16:creationId xmlns:a16="http://schemas.microsoft.com/office/drawing/2014/main" xmlns="" id="{4BFD00B8-24C5-44CB-9664-E094CEECA3BB}"/>
            </a:ext>
          </a:extLst>
        </xdr:cNvPr>
        <xdr:cNvSpPr/>
      </xdr:nvSpPr>
      <xdr:spPr>
        <a:xfrm>
          <a:off x="1945894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86377</xdr:rowOff>
    </xdr:from>
    <xdr:ext cx="469744" cy="259045"/>
    <xdr:sp macro="" textlink="">
      <xdr:nvSpPr>
        <xdr:cNvPr id="490" name="【保健センター・保健所】&#10;一人当たり面積該当値テキスト">
          <a:extLst>
            <a:ext uri="{FF2B5EF4-FFF2-40B4-BE49-F238E27FC236}">
              <a16:creationId xmlns:a16="http://schemas.microsoft.com/office/drawing/2014/main" xmlns="" id="{A0C9AA8C-964C-44F0-B8DE-5C59AB53C971}"/>
            </a:ext>
          </a:extLst>
        </xdr:cNvPr>
        <xdr:cNvSpPr txBox="1"/>
      </xdr:nvSpPr>
      <xdr:spPr>
        <a:xfrm>
          <a:off x="19547840"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71120</xdr:rowOff>
    </xdr:from>
    <xdr:to>
      <xdr:col>112</xdr:col>
      <xdr:colOff>38100</xdr:colOff>
      <xdr:row>61</xdr:row>
      <xdr:rowOff>1270</xdr:rowOff>
    </xdr:to>
    <xdr:sp macro="" textlink="">
      <xdr:nvSpPr>
        <xdr:cNvPr id="491" name="楕円 490">
          <a:extLst>
            <a:ext uri="{FF2B5EF4-FFF2-40B4-BE49-F238E27FC236}">
              <a16:creationId xmlns:a16="http://schemas.microsoft.com/office/drawing/2014/main" xmlns="" id="{D184C64C-A365-4C56-80D0-65AA4C51991F}"/>
            </a:ext>
          </a:extLst>
        </xdr:cNvPr>
        <xdr:cNvSpPr/>
      </xdr:nvSpPr>
      <xdr:spPr>
        <a:xfrm>
          <a:off x="18735040" y="10129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114300</xdr:rowOff>
    </xdr:from>
    <xdr:to>
      <xdr:col>116</xdr:col>
      <xdr:colOff>63500</xdr:colOff>
      <xdr:row>60</xdr:row>
      <xdr:rowOff>121920</xdr:rowOff>
    </xdr:to>
    <xdr:cxnSp macro="">
      <xdr:nvCxnSpPr>
        <xdr:cNvPr id="492" name="直線コネクタ 491">
          <a:extLst>
            <a:ext uri="{FF2B5EF4-FFF2-40B4-BE49-F238E27FC236}">
              <a16:creationId xmlns:a16="http://schemas.microsoft.com/office/drawing/2014/main" xmlns="" id="{A6A244BD-890F-4C1D-97B1-1B94855B2D39}"/>
            </a:ext>
          </a:extLst>
        </xdr:cNvPr>
        <xdr:cNvCxnSpPr/>
      </xdr:nvCxnSpPr>
      <xdr:spPr>
        <a:xfrm flipV="1">
          <a:off x="18778220" y="1017270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71120</xdr:rowOff>
    </xdr:from>
    <xdr:to>
      <xdr:col>107</xdr:col>
      <xdr:colOff>101600</xdr:colOff>
      <xdr:row>61</xdr:row>
      <xdr:rowOff>1270</xdr:rowOff>
    </xdr:to>
    <xdr:sp macro="" textlink="">
      <xdr:nvSpPr>
        <xdr:cNvPr id="493" name="楕円 492">
          <a:extLst>
            <a:ext uri="{FF2B5EF4-FFF2-40B4-BE49-F238E27FC236}">
              <a16:creationId xmlns:a16="http://schemas.microsoft.com/office/drawing/2014/main" xmlns="" id="{F80CC00B-5158-4288-BCF0-B67F9A8BE40E}"/>
            </a:ext>
          </a:extLst>
        </xdr:cNvPr>
        <xdr:cNvSpPr/>
      </xdr:nvSpPr>
      <xdr:spPr>
        <a:xfrm>
          <a:off x="17937480" y="1012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121920</xdr:rowOff>
    </xdr:from>
    <xdr:to>
      <xdr:col>111</xdr:col>
      <xdr:colOff>177800</xdr:colOff>
      <xdr:row>60</xdr:row>
      <xdr:rowOff>121920</xdr:rowOff>
    </xdr:to>
    <xdr:cxnSp macro="">
      <xdr:nvCxnSpPr>
        <xdr:cNvPr id="494" name="直線コネクタ 493">
          <a:extLst>
            <a:ext uri="{FF2B5EF4-FFF2-40B4-BE49-F238E27FC236}">
              <a16:creationId xmlns:a16="http://schemas.microsoft.com/office/drawing/2014/main" xmlns="" id="{44BA32E2-518F-4C1A-96AE-91C6A1C76241}"/>
            </a:ext>
          </a:extLst>
        </xdr:cNvPr>
        <xdr:cNvCxnSpPr/>
      </xdr:nvCxnSpPr>
      <xdr:spPr>
        <a:xfrm>
          <a:off x="17988280" y="101803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74930</xdr:rowOff>
    </xdr:from>
    <xdr:to>
      <xdr:col>102</xdr:col>
      <xdr:colOff>165100</xdr:colOff>
      <xdr:row>61</xdr:row>
      <xdr:rowOff>5080</xdr:rowOff>
    </xdr:to>
    <xdr:sp macro="" textlink="">
      <xdr:nvSpPr>
        <xdr:cNvPr id="495" name="楕円 494">
          <a:extLst>
            <a:ext uri="{FF2B5EF4-FFF2-40B4-BE49-F238E27FC236}">
              <a16:creationId xmlns:a16="http://schemas.microsoft.com/office/drawing/2014/main" xmlns="" id="{B83F9EB6-511A-4643-8CE3-13B063D96911}"/>
            </a:ext>
          </a:extLst>
        </xdr:cNvPr>
        <xdr:cNvSpPr/>
      </xdr:nvSpPr>
      <xdr:spPr>
        <a:xfrm>
          <a:off x="1716278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121920</xdr:rowOff>
    </xdr:from>
    <xdr:to>
      <xdr:col>107</xdr:col>
      <xdr:colOff>50800</xdr:colOff>
      <xdr:row>60</xdr:row>
      <xdr:rowOff>125730</xdr:rowOff>
    </xdr:to>
    <xdr:cxnSp macro="">
      <xdr:nvCxnSpPr>
        <xdr:cNvPr id="496" name="直線コネクタ 495">
          <a:extLst>
            <a:ext uri="{FF2B5EF4-FFF2-40B4-BE49-F238E27FC236}">
              <a16:creationId xmlns:a16="http://schemas.microsoft.com/office/drawing/2014/main" xmlns="" id="{999D56B3-0639-41BE-9F7A-42C4CB74383B}"/>
            </a:ext>
          </a:extLst>
        </xdr:cNvPr>
        <xdr:cNvCxnSpPr/>
      </xdr:nvCxnSpPr>
      <xdr:spPr>
        <a:xfrm flipV="1">
          <a:off x="17213580" y="1018032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137177</xdr:rowOff>
    </xdr:from>
    <xdr:ext cx="469744" cy="259045"/>
    <xdr:sp macro="" textlink="">
      <xdr:nvSpPr>
        <xdr:cNvPr id="497" name="n_1aveValue【保健センター・保健所】&#10;一人当たり面積">
          <a:extLst>
            <a:ext uri="{FF2B5EF4-FFF2-40B4-BE49-F238E27FC236}">
              <a16:creationId xmlns:a16="http://schemas.microsoft.com/office/drawing/2014/main" xmlns="" id="{98B18E16-9655-4E3B-B0CC-85FFDD2DC495}"/>
            </a:ext>
          </a:extLst>
        </xdr:cNvPr>
        <xdr:cNvSpPr txBox="1"/>
      </xdr:nvSpPr>
      <xdr:spPr>
        <a:xfrm>
          <a:off x="185611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129557</xdr:rowOff>
    </xdr:from>
    <xdr:ext cx="469744" cy="259045"/>
    <xdr:sp macro="" textlink="">
      <xdr:nvSpPr>
        <xdr:cNvPr id="498" name="n_2aveValue【保健センター・保健所】&#10;一人当たり面積">
          <a:extLst>
            <a:ext uri="{FF2B5EF4-FFF2-40B4-BE49-F238E27FC236}">
              <a16:creationId xmlns:a16="http://schemas.microsoft.com/office/drawing/2014/main" xmlns="" id="{9556EEAC-965D-4D8D-8ACE-93FDC2A410F2}"/>
            </a:ext>
          </a:extLst>
        </xdr:cNvPr>
        <xdr:cNvSpPr txBox="1"/>
      </xdr:nvSpPr>
      <xdr:spPr>
        <a:xfrm>
          <a:off x="17776267" y="1035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140987</xdr:rowOff>
    </xdr:from>
    <xdr:ext cx="469744" cy="259045"/>
    <xdr:sp macro="" textlink="">
      <xdr:nvSpPr>
        <xdr:cNvPr id="499" name="n_3aveValue【保健センター・保健所】&#10;一人当たり面積">
          <a:extLst>
            <a:ext uri="{FF2B5EF4-FFF2-40B4-BE49-F238E27FC236}">
              <a16:creationId xmlns:a16="http://schemas.microsoft.com/office/drawing/2014/main" xmlns="" id="{1AACE384-48BA-42AB-AA12-F1994F0FF597}"/>
            </a:ext>
          </a:extLst>
        </xdr:cNvPr>
        <xdr:cNvSpPr txBox="1"/>
      </xdr:nvSpPr>
      <xdr:spPr>
        <a:xfrm>
          <a:off x="17001567" y="1036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109237</xdr:rowOff>
    </xdr:from>
    <xdr:ext cx="469744" cy="259045"/>
    <xdr:sp macro="" textlink="">
      <xdr:nvSpPr>
        <xdr:cNvPr id="500" name="n_4aveValue【保健センター・保健所】&#10;一人当たり面積">
          <a:extLst>
            <a:ext uri="{FF2B5EF4-FFF2-40B4-BE49-F238E27FC236}">
              <a16:creationId xmlns:a16="http://schemas.microsoft.com/office/drawing/2014/main" xmlns="" id="{ABA280BD-FE24-4CF4-B1F7-D93C4782CA3B}"/>
            </a:ext>
          </a:extLst>
        </xdr:cNvPr>
        <xdr:cNvSpPr txBox="1"/>
      </xdr:nvSpPr>
      <xdr:spPr>
        <a:xfrm>
          <a:off x="16226867"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17797</xdr:rowOff>
    </xdr:from>
    <xdr:ext cx="469744" cy="259045"/>
    <xdr:sp macro="" textlink="">
      <xdr:nvSpPr>
        <xdr:cNvPr id="501" name="n_1mainValue【保健センター・保健所】&#10;一人当たり面積">
          <a:extLst>
            <a:ext uri="{FF2B5EF4-FFF2-40B4-BE49-F238E27FC236}">
              <a16:creationId xmlns:a16="http://schemas.microsoft.com/office/drawing/2014/main" xmlns="" id="{0D5D3243-95E4-42EF-B705-3AF89A9F4379}"/>
            </a:ext>
          </a:extLst>
        </xdr:cNvPr>
        <xdr:cNvSpPr txBox="1"/>
      </xdr:nvSpPr>
      <xdr:spPr>
        <a:xfrm>
          <a:off x="18561127"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17797</xdr:rowOff>
    </xdr:from>
    <xdr:ext cx="469744" cy="259045"/>
    <xdr:sp macro="" textlink="">
      <xdr:nvSpPr>
        <xdr:cNvPr id="502" name="n_2mainValue【保健センター・保健所】&#10;一人当たり面積">
          <a:extLst>
            <a:ext uri="{FF2B5EF4-FFF2-40B4-BE49-F238E27FC236}">
              <a16:creationId xmlns:a16="http://schemas.microsoft.com/office/drawing/2014/main" xmlns="" id="{09E81E20-91A0-4FD7-8742-3F58ED861FB3}"/>
            </a:ext>
          </a:extLst>
        </xdr:cNvPr>
        <xdr:cNvSpPr txBox="1"/>
      </xdr:nvSpPr>
      <xdr:spPr>
        <a:xfrm>
          <a:off x="17776267"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21607</xdr:rowOff>
    </xdr:from>
    <xdr:ext cx="469744" cy="259045"/>
    <xdr:sp macro="" textlink="">
      <xdr:nvSpPr>
        <xdr:cNvPr id="503" name="n_3mainValue【保健センター・保健所】&#10;一人当たり面積">
          <a:extLst>
            <a:ext uri="{FF2B5EF4-FFF2-40B4-BE49-F238E27FC236}">
              <a16:creationId xmlns:a16="http://schemas.microsoft.com/office/drawing/2014/main" xmlns="" id="{2A0FF51C-73F7-4718-B382-DE4372987786}"/>
            </a:ext>
          </a:extLst>
        </xdr:cNvPr>
        <xdr:cNvSpPr txBox="1"/>
      </xdr:nvSpPr>
      <xdr:spPr>
        <a:xfrm>
          <a:off x="1700156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4" name="正方形/長方形 503">
          <a:extLst>
            <a:ext uri="{FF2B5EF4-FFF2-40B4-BE49-F238E27FC236}">
              <a16:creationId xmlns:a16="http://schemas.microsoft.com/office/drawing/2014/main" xmlns="" id="{2F0DFC93-D802-4495-B2C0-0281C44DFB3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5" name="正方形/長方形 504">
          <a:extLst>
            <a:ext uri="{FF2B5EF4-FFF2-40B4-BE49-F238E27FC236}">
              <a16:creationId xmlns:a16="http://schemas.microsoft.com/office/drawing/2014/main" xmlns="" id="{0B40A72A-A4F0-4E9E-8A48-6D8017C9200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6" name="正方形/長方形 505">
          <a:extLst>
            <a:ext uri="{FF2B5EF4-FFF2-40B4-BE49-F238E27FC236}">
              <a16:creationId xmlns:a16="http://schemas.microsoft.com/office/drawing/2014/main" xmlns="" id="{4C02E997-33D2-4EDD-AEA5-1D91EABA8EA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7" name="正方形/長方形 506">
          <a:extLst>
            <a:ext uri="{FF2B5EF4-FFF2-40B4-BE49-F238E27FC236}">
              <a16:creationId xmlns:a16="http://schemas.microsoft.com/office/drawing/2014/main" xmlns="" id="{64FD9661-45A1-43C0-BB04-915EFC73802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8" name="正方形/長方形 507">
          <a:extLst>
            <a:ext uri="{FF2B5EF4-FFF2-40B4-BE49-F238E27FC236}">
              <a16:creationId xmlns:a16="http://schemas.microsoft.com/office/drawing/2014/main" xmlns="" id="{FCF8ABF0-9F4F-468D-8664-3346062DA98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9" name="正方形/長方形 508">
          <a:extLst>
            <a:ext uri="{FF2B5EF4-FFF2-40B4-BE49-F238E27FC236}">
              <a16:creationId xmlns:a16="http://schemas.microsoft.com/office/drawing/2014/main" xmlns="" id="{9A6423DB-693B-4935-AB7E-A748DABF11D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0" name="正方形/長方形 509">
          <a:extLst>
            <a:ext uri="{FF2B5EF4-FFF2-40B4-BE49-F238E27FC236}">
              <a16:creationId xmlns:a16="http://schemas.microsoft.com/office/drawing/2014/main" xmlns="" id="{A1E0419C-73BB-40A6-AD19-F41FBAEB1FF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1" name="正方形/長方形 510">
          <a:extLst>
            <a:ext uri="{FF2B5EF4-FFF2-40B4-BE49-F238E27FC236}">
              <a16:creationId xmlns:a16="http://schemas.microsoft.com/office/drawing/2014/main" xmlns="" id="{00BB8F6C-B2CC-47F7-9E0B-68410F5A806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2" name="テキスト ボックス 511">
          <a:extLst>
            <a:ext uri="{FF2B5EF4-FFF2-40B4-BE49-F238E27FC236}">
              <a16:creationId xmlns:a16="http://schemas.microsoft.com/office/drawing/2014/main" xmlns="" id="{FA25D2F0-8DDD-4C0A-BD04-5B8A83D64148}"/>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3" name="直線コネクタ 512">
          <a:extLst>
            <a:ext uri="{FF2B5EF4-FFF2-40B4-BE49-F238E27FC236}">
              <a16:creationId xmlns:a16="http://schemas.microsoft.com/office/drawing/2014/main" xmlns="" id="{4CE5A29F-C34F-4EC2-867D-1BAFE13FA2D3}"/>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4" name="テキスト ボックス 513">
          <a:extLst>
            <a:ext uri="{FF2B5EF4-FFF2-40B4-BE49-F238E27FC236}">
              <a16:creationId xmlns:a16="http://schemas.microsoft.com/office/drawing/2014/main" xmlns="" id="{A7404664-888B-4D2C-AFA4-97F43DC9DE2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5" name="直線コネクタ 514">
          <a:extLst>
            <a:ext uri="{FF2B5EF4-FFF2-40B4-BE49-F238E27FC236}">
              <a16:creationId xmlns:a16="http://schemas.microsoft.com/office/drawing/2014/main" xmlns="" id="{9097E8B3-4B60-4CD3-B9D8-9BE2F35001C5}"/>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6" name="テキスト ボックス 515">
          <a:extLst>
            <a:ext uri="{FF2B5EF4-FFF2-40B4-BE49-F238E27FC236}">
              <a16:creationId xmlns:a16="http://schemas.microsoft.com/office/drawing/2014/main" xmlns="" id="{CFED4422-5DB3-4D2C-B6E9-1262947678ED}"/>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7" name="直線コネクタ 516">
          <a:extLst>
            <a:ext uri="{FF2B5EF4-FFF2-40B4-BE49-F238E27FC236}">
              <a16:creationId xmlns:a16="http://schemas.microsoft.com/office/drawing/2014/main" xmlns="" id="{0C2F6DA4-70A6-4412-9549-9942EF9D0B34}"/>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8" name="テキスト ボックス 517">
          <a:extLst>
            <a:ext uri="{FF2B5EF4-FFF2-40B4-BE49-F238E27FC236}">
              <a16:creationId xmlns:a16="http://schemas.microsoft.com/office/drawing/2014/main" xmlns="" id="{F8F10E42-E7F8-4A4F-B005-DE199E43E482}"/>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9" name="直線コネクタ 518">
          <a:extLst>
            <a:ext uri="{FF2B5EF4-FFF2-40B4-BE49-F238E27FC236}">
              <a16:creationId xmlns:a16="http://schemas.microsoft.com/office/drawing/2014/main" xmlns="" id="{5A973E4D-90E9-41D3-8174-0E0A70502CFB}"/>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0" name="テキスト ボックス 519">
          <a:extLst>
            <a:ext uri="{FF2B5EF4-FFF2-40B4-BE49-F238E27FC236}">
              <a16:creationId xmlns:a16="http://schemas.microsoft.com/office/drawing/2014/main" xmlns="" id="{8A744910-92D9-4C54-90F1-CDB2BE17EF08}"/>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1" name="直線コネクタ 520">
          <a:extLst>
            <a:ext uri="{FF2B5EF4-FFF2-40B4-BE49-F238E27FC236}">
              <a16:creationId xmlns:a16="http://schemas.microsoft.com/office/drawing/2014/main" xmlns="" id="{550CEC88-9036-4410-9E24-44865F8831D2}"/>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2" name="テキスト ボックス 521">
          <a:extLst>
            <a:ext uri="{FF2B5EF4-FFF2-40B4-BE49-F238E27FC236}">
              <a16:creationId xmlns:a16="http://schemas.microsoft.com/office/drawing/2014/main" xmlns="" id="{F0345BDE-4221-452F-9FDC-23BA7115931F}"/>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3" name="直線コネクタ 522">
          <a:extLst>
            <a:ext uri="{FF2B5EF4-FFF2-40B4-BE49-F238E27FC236}">
              <a16:creationId xmlns:a16="http://schemas.microsoft.com/office/drawing/2014/main" xmlns="" id="{31AD9046-9157-4787-859F-F921F6B042BF}"/>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4" name="テキスト ボックス 523">
          <a:extLst>
            <a:ext uri="{FF2B5EF4-FFF2-40B4-BE49-F238E27FC236}">
              <a16:creationId xmlns:a16="http://schemas.microsoft.com/office/drawing/2014/main" xmlns="" id="{D4FE716E-C4EF-4B83-BF17-C392DE04E062}"/>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5" name="直線コネクタ 524">
          <a:extLst>
            <a:ext uri="{FF2B5EF4-FFF2-40B4-BE49-F238E27FC236}">
              <a16:creationId xmlns:a16="http://schemas.microsoft.com/office/drawing/2014/main" xmlns="" id="{96E5A0A2-EFBB-45A5-9431-52DEEBC9612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6" name="テキスト ボックス 525">
          <a:extLst>
            <a:ext uri="{FF2B5EF4-FFF2-40B4-BE49-F238E27FC236}">
              <a16:creationId xmlns:a16="http://schemas.microsoft.com/office/drawing/2014/main" xmlns="" id="{7D240F61-AAC3-49A3-BBC4-796F556C7631}"/>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7" name="【消防施設】&#10;有形固定資産減価償却率グラフ枠">
          <a:extLst>
            <a:ext uri="{FF2B5EF4-FFF2-40B4-BE49-F238E27FC236}">
              <a16:creationId xmlns:a16="http://schemas.microsoft.com/office/drawing/2014/main" xmlns="" id="{92EB062C-104C-4BC2-AF70-2E081F300E1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528" name="直線コネクタ 527">
          <a:extLst>
            <a:ext uri="{FF2B5EF4-FFF2-40B4-BE49-F238E27FC236}">
              <a16:creationId xmlns:a16="http://schemas.microsoft.com/office/drawing/2014/main" xmlns="" id="{4C3EA97A-7D48-44A6-86B4-A19853D5630F}"/>
            </a:ext>
          </a:extLst>
        </xdr:cNvPr>
        <xdr:cNvCxnSpPr/>
      </xdr:nvCxnSpPr>
      <xdr:spPr>
        <a:xfrm flipV="1">
          <a:off x="14375764" y="1298638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529" name="【消防施設】&#10;有形固定資産減価償却率最小値テキスト">
          <a:extLst>
            <a:ext uri="{FF2B5EF4-FFF2-40B4-BE49-F238E27FC236}">
              <a16:creationId xmlns:a16="http://schemas.microsoft.com/office/drawing/2014/main" xmlns="" id="{05D4C0A5-65C0-4A18-BE1B-4707268AC17F}"/>
            </a:ext>
          </a:extLst>
        </xdr:cNvPr>
        <xdr:cNvSpPr txBox="1"/>
      </xdr:nvSpPr>
      <xdr:spPr>
        <a:xfrm>
          <a:off x="14414500"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530" name="直線コネクタ 529">
          <a:extLst>
            <a:ext uri="{FF2B5EF4-FFF2-40B4-BE49-F238E27FC236}">
              <a16:creationId xmlns:a16="http://schemas.microsoft.com/office/drawing/2014/main" xmlns="" id="{0F0B9B46-4940-4D46-971F-51FD24A6B45F}"/>
            </a:ext>
          </a:extLst>
        </xdr:cNvPr>
        <xdr:cNvCxnSpPr/>
      </xdr:nvCxnSpPr>
      <xdr:spPr>
        <a:xfrm>
          <a:off x="14287500" y="14380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531" name="【消防施設】&#10;有形固定資産減価償却率最大値テキスト">
          <a:extLst>
            <a:ext uri="{FF2B5EF4-FFF2-40B4-BE49-F238E27FC236}">
              <a16:creationId xmlns:a16="http://schemas.microsoft.com/office/drawing/2014/main" xmlns="" id="{00682A17-D0DF-4FD6-AFC6-A28F301B4718}"/>
            </a:ext>
          </a:extLst>
        </xdr:cNvPr>
        <xdr:cNvSpPr txBox="1"/>
      </xdr:nvSpPr>
      <xdr:spPr>
        <a:xfrm>
          <a:off x="14414500" y="1276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532" name="直線コネクタ 531">
          <a:extLst>
            <a:ext uri="{FF2B5EF4-FFF2-40B4-BE49-F238E27FC236}">
              <a16:creationId xmlns:a16="http://schemas.microsoft.com/office/drawing/2014/main" xmlns="" id="{221CC957-DF5C-4E6B-B617-8C6E967C8EBB}"/>
            </a:ext>
          </a:extLst>
        </xdr:cNvPr>
        <xdr:cNvCxnSpPr/>
      </xdr:nvCxnSpPr>
      <xdr:spPr>
        <a:xfrm>
          <a:off x="14287500" y="12986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140988</xdr:rowOff>
    </xdr:from>
    <xdr:ext cx="405111" cy="259045"/>
    <xdr:sp macro="" textlink="">
      <xdr:nvSpPr>
        <xdr:cNvPr id="533" name="【消防施設】&#10;有形固定資産減価償却率平均値テキスト">
          <a:extLst>
            <a:ext uri="{FF2B5EF4-FFF2-40B4-BE49-F238E27FC236}">
              <a16:creationId xmlns:a16="http://schemas.microsoft.com/office/drawing/2014/main" xmlns="" id="{4455294F-248E-40EA-B6F6-7BA896CF7CB2}"/>
            </a:ext>
          </a:extLst>
        </xdr:cNvPr>
        <xdr:cNvSpPr txBox="1"/>
      </xdr:nvSpPr>
      <xdr:spPr>
        <a:xfrm>
          <a:off x="14414500" y="137198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534" name="フローチャート: 判断 533">
          <a:extLst>
            <a:ext uri="{FF2B5EF4-FFF2-40B4-BE49-F238E27FC236}">
              <a16:creationId xmlns:a16="http://schemas.microsoft.com/office/drawing/2014/main" xmlns="" id="{8956A69C-D385-4660-9303-EF921725F9F7}"/>
            </a:ext>
          </a:extLst>
        </xdr:cNvPr>
        <xdr:cNvSpPr/>
      </xdr:nvSpPr>
      <xdr:spPr>
        <a:xfrm>
          <a:off x="14325600" y="137414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535" name="フローチャート: 判断 534">
          <a:extLst>
            <a:ext uri="{FF2B5EF4-FFF2-40B4-BE49-F238E27FC236}">
              <a16:creationId xmlns:a16="http://schemas.microsoft.com/office/drawing/2014/main" xmlns="" id="{59CC8250-EE38-4A61-8574-5AD118E7C345}"/>
            </a:ext>
          </a:extLst>
        </xdr:cNvPr>
        <xdr:cNvSpPr/>
      </xdr:nvSpPr>
      <xdr:spPr>
        <a:xfrm>
          <a:off x="13578840" y="1362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536" name="フローチャート: 判断 535">
          <a:extLst>
            <a:ext uri="{FF2B5EF4-FFF2-40B4-BE49-F238E27FC236}">
              <a16:creationId xmlns:a16="http://schemas.microsoft.com/office/drawing/2014/main" xmlns="" id="{432FEE93-D42D-4C6D-8D10-897577504A36}"/>
            </a:ext>
          </a:extLst>
        </xdr:cNvPr>
        <xdr:cNvSpPr/>
      </xdr:nvSpPr>
      <xdr:spPr>
        <a:xfrm>
          <a:off x="1280414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537" name="フローチャート: 判断 536">
          <a:extLst>
            <a:ext uri="{FF2B5EF4-FFF2-40B4-BE49-F238E27FC236}">
              <a16:creationId xmlns:a16="http://schemas.microsoft.com/office/drawing/2014/main" xmlns="" id="{A1826BD2-E1C8-4BC7-8374-54050E7FC8FA}"/>
            </a:ext>
          </a:extLst>
        </xdr:cNvPr>
        <xdr:cNvSpPr/>
      </xdr:nvSpPr>
      <xdr:spPr>
        <a:xfrm>
          <a:off x="12029440" y="1367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538" name="フローチャート: 判断 537">
          <a:extLst>
            <a:ext uri="{FF2B5EF4-FFF2-40B4-BE49-F238E27FC236}">
              <a16:creationId xmlns:a16="http://schemas.microsoft.com/office/drawing/2014/main" xmlns="" id="{BF54E7EA-D9EF-4CB0-9D91-7CDC207A503E}"/>
            </a:ext>
          </a:extLst>
        </xdr:cNvPr>
        <xdr:cNvSpPr/>
      </xdr:nvSpPr>
      <xdr:spPr>
        <a:xfrm>
          <a:off x="1123188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xmlns="" id="{4016E6E8-1232-4E1E-90C9-6112BF0FD0A2}"/>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xmlns="" id="{1707C61F-9164-4A27-89E7-78431E7ADAB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xmlns="" id="{D7405E7D-91D3-49DF-990F-241A4F425B5B}"/>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xmlns="" id="{8421A171-DD9B-48B6-B5CF-FC66EB6FDD1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xmlns="" id="{870FBFDD-662E-4F84-948E-E5F92320D2C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137795</xdr:rowOff>
    </xdr:from>
    <xdr:to>
      <xdr:col>85</xdr:col>
      <xdr:colOff>177800</xdr:colOff>
      <xdr:row>82</xdr:row>
      <xdr:rowOff>67945</xdr:rowOff>
    </xdr:to>
    <xdr:sp macro="" textlink="">
      <xdr:nvSpPr>
        <xdr:cNvPr id="544" name="楕円 543">
          <a:extLst>
            <a:ext uri="{FF2B5EF4-FFF2-40B4-BE49-F238E27FC236}">
              <a16:creationId xmlns:a16="http://schemas.microsoft.com/office/drawing/2014/main" xmlns="" id="{9B86A7C0-8889-436E-9355-193D30EAB62D}"/>
            </a:ext>
          </a:extLst>
        </xdr:cNvPr>
        <xdr:cNvSpPr/>
      </xdr:nvSpPr>
      <xdr:spPr>
        <a:xfrm>
          <a:off x="14325600" y="137166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160672</xdr:rowOff>
    </xdr:from>
    <xdr:ext cx="405111" cy="259045"/>
    <xdr:sp macro="" textlink="">
      <xdr:nvSpPr>
        <xdr:cNvPr id="545" name="【消防施設】&#10;有形固定資産減価償却率該当値テキスト">
          <a:extLst>
            <a:ext uri="{FF2B5EF4-FFF2-40B4-BE49-F238E27FC236}">
              <a16:creationId xmlns:a16="http://schemas.microsoft.com/office/drawing/2014/main" xmlns="" id="{0BB7CBBC-C7B7-4619-B869-7DBE556DEA17}"/>
            </a:ext>
          </a:extLst>
        </xdr:cNvPr>
        <xdr:cNvSpPr txBox="1"/>
      </xdr:nvSpPr>
      <xdr:spPr>
        <a:xfrm>
          <a:off x="14414500"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34925</xdr:rowOff>
    </xdr:from>
    <xdr:to>
      <xdr:col>81</xdr:col>
      <xdr:colOff>101600</xdr:colOff>
      <xdr:row>81</xdr:row>
      <xdr:rowOff>136525</xdr:rowOff>
    </xdr:to>
    <xdr:sp macro="" textlink="">
      <xdr:nvSpPr>
        <xdr:cNvPr id="546" name="楕円 545">
          <a:extLst>
            <a:ext uri="{FF2B5EF4-FFF2-40B4-BE49-F238E27FC236}">
              <a16:creationId xmlns:a16="http://schemas.microsoft.com/office/drawing/2014/main" xmlns="" id="{DA779877-170D-4DD4-BF87-3A3A59D82A5D}"/>
            </a:ext>
          </a:extLst>
        </xdr:cNvPr>
        <xdr:cNvSpPr/>
      </xdr:nvSpPr>
      <xdr:spPr>
        <a:xfrm>
          <a:off x="13578840" y="1361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85725</xdr:rowOff>
    </xdr:from>
    <xdr:to>
      <xdr:col>85</xdr:col>
      <xdr:colOff>127000</xdr:colOff>
      <xdr:row>82</xdr:row>
      <xdr:rowOff>17145</xdr:rowOff>
    </xdr:to>
    <xdr:cxnSp macro="">
      <xdr:nvCxnSpPr>
        <xdr:cNvPr id="547" name="直線コネクタ 546">
          <a:extLst>
            <a:ext uri="{FF2B5EF4-FFF2-40B4-BE49-F238E27FC236}">
              <a16:creationId xmlns:a16="http://schemas.microsoft.com/office/drawing/2014/main" xmlns="" id="{99EFC249-B6DF-459E-8971-3F54A7AC1F04}"/>
            </a:ext>
          </a:extLst>
        </xdr:cNvPr>
        <xdr:cNvCxnSpPr/>
      </xdr:nvCxnSpPr>
      <xdr:spPr>
        <a:xfrm>
          <a:off x="13629640" y="13664565"/>
          <a:ext cx="74676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92075</xdr:rowOff>
    </xdr:from>
    <xdr:to>
      <xdr:col>76</xdr:col>
      <xdr:colOff>165100</xdr:colOff>
      <xdr:row>82</xdr:row>
      <xdr:rowOff>22225</xdr:rowOff>
    </xdr:to>
    <xdr:sp macro="" textlink="">
      <xdr:nvSpPr>
        <xdr:cNvPr id="548" name="楕円 547">
          <a:extLst>
            <a:ext uri="{FF2B5EF4-FFF2-40B4-BE49-F238E27FC236}">
              <a16:creationId xmlns:a16="http://schemas.microsoft.com/office/drawing/2014/main" xmlns="" id="{B73C4763-F64D-4E1D-B3D0-9428591287ED}"/>
            </a:ext>
          </a:extLst>
        </xdr:cNvPr>
        <xdr:cNvSpPr/>
      </xdr:nvSpPr>
      <xdr:spPr>
        <a:xfrm>
          <a:off x="12804140" y="13670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85725</xdr:rowOff>
    </xdr:from>
    <xdr:to>
      <xdr:col>81</xdr:col>
      <xdr:colOff>50800</xdr:colOff>
      <xdr:row>81</xdr:row>
      <xdr:rowOff>142875</xdr:rowOff>
    </xdr:to>
    <xdr:cxnSp macro="">
      <xdr:nvCxnSpPr>
        <xdr:cNvPr id="549" name="直線コネクタ 548">
          <a:extLst>
            <a:ext uri="{FF2B5EF4-FFF2-40B4-BE49-F238E27FC236}">
              <a16:creationId xmlns:a16="http://schemas.microsoft.com/office/drawing/2014/main" xmlns="" id="{EE09FD68-F823-4A17-868F-24A5B7A7C9DE}"/>
            </a:ext>
          </a:extLst>
        </xdr:cNvPr>
        <xdr:cNvCxnSpPr/>
      </xdr:nvCxnSpPr>
      <xdr:spPr>
        <a:xfrm flipV="1">
          <a:off x="12854940" y="13664565"/>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550" name="n_1aveValue【消防施設】&#10;有形固定資産減価償却率">
          <a:extLst>
            <a:ext uri="{FF2B5EF4-FFF2-40B4-BE49-F238E27FC236}">
              <a16:creationId xmlns:a16="http://schemas.microsoft.com/office/drawing/2014/main" xmlns="" id="{C9C17EB7-AC35-4D20-90EE-DDDC0910B524}"/>
            </a:ext>
          </a:extLst>
        </xdr:cNvPr>
        <xdr:cNvSpPr txBox="1"/>
      </xdr:nvSpPr>
      <xdr:spPr>
        <a:xfrm>
          <a:off x="13437244" y="1371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551" name="n_2aveValue【消防施設】&#10;有形固定資産減価償却率">
          <a:extLst>
            <a:ext uri="{FF2B5EF4-FFF2-40B4-BE49-F238E27FC236}">
              <a16:creationId xmlns:a16="http://schemas.microsoft.com/office/drawing/2014/main" xmlns="" id="{35744B3F-2210-441D-B85B-57242639E511}"/>
            </a:ext>
          </a:extLst>
        </xdr:cNvPr>
        <xdr:cNvSpPr txBox="1"/>
      </xdr:nvSpPr>
      <xdr:spPr>
        <a:xfrm>
          <a:off x="1267524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46372</xdr:rowOff>
    </xdr:from>
    <xdr:ext cx="405111" cy="259045"/>
    <xdr:sp macro="" textlink="">
      <xdr:nvSpPr>
        <xdr:cNvPr id="552" name="n_3aveValue【消防施設】&#10;有形固定資産減価償却率">
          <a:extLst>
            <a:ext uri="{FF2B5EF4-FFF2-40B4-BE49-F238E27FC236}">
              <a16:creationId xmlns:a16="http://schemas.microsoft.com/office/drawing/2014/main" xmlns="" id="{92619DCF-D1CD-43AB-AAF0-CBC96505B766}"/>
            </a:ext>
          </a:extLst>
        </xdr:cNvPr>
        <xdr:cNvSpPr txBox="1"/>
      </xdr:nvSpPr>
      <xdr:spPr>
        <a:xfrm>
          <a:off x="11900544"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553" name="n_4aveValue【消防施設】&#10;有形固定資産減価償却率">
          <a:extLst>
            <a:ext uri="{FF2B5EF4-FFF2-40B4-BE49-F238E27FC236}">
              <a16:creationId xmlns:a16="http://schemas.microsoft.com/office/drawing/2014/main" xmlns="" id="{D72870A1-D0AE-4CAF-A9BC-D1A18ED052DD}"/>
            </a:ext>
          </a:extLst>
        </xdr:cNvPr>
        <xdr:cNvSpPr txBox="1"/>
      </xdr:nvSpPr>
      <xdr:spPr>
        <a:xfrm>
          <a:off x="11102984" y="1361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153052</xdr:rowOff>
    </xdr:from>
    <xdr:ext cx="405111" cy="259045"/>
    <xdr:sp macro="" textlink="">
      <xdr:nvSpPr>
        <xdr:cNvPr id="554" name="n_1mainValue【消防施設】&#10;有形固定資産減価償却率">
          <a:extLst>
            <a:ext uri="{FF2B5EF4-FFF2-40B4-BE49-F238E27FC236}">
              <a16:creationId xmlns:a16="http://schemas.microsoft.com/office/drawing/2014/main" xmlns="" id="{7F554A77-D2C9-417A-881A-BBBF3C1CEF51}"/>
            </a:ext>
          </a:extLst>
        </xdr:cNvPr>
        <xdr:cNvSpPr txBox="1"/>
      </xdr:nvSpPr>
      <xdr:spPr>
        <a:xfrm>
          <a:off x="13437244" y="133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13352</xdr:rowOff>
    </xdr:from>
    <xdr:ext cx="405111" cy="259045"/>
    <xdr:sp macro="" textlink="">
      <xdr:nvSpPr>
        <xdr:cNvPr id="555" name="n_2mainValue【消防施設】&#10;有形固定資産減価償却率">
          <a:extLst>
            <a:ext uri="{FF2B5EF4-FFF2-40B4-BE49-F238E27FC236}">
              <a16:creationId xmlns:a16="http://schemas.microsoft.com/office/drawing/2014/main" xmlns="" id="{7B18D821-C0F6-43CA-A1A1-CE9F99D7740E}"/>
            </a:ext>
          </a:extLst>
        </xdr:cNvPr>
        <xdr:cNvSpPr txBox="1"/>
      </xdr:nvSpPr>
      <xdr:spPr>
        <a:xfrm>
          <a:off x="12675244" y="1375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6" name="正方形/長方形 555">
          <a:extLst>
            <a:ext uri="{FF2B5EF4-FFF2-40B4-BE49-F238E27FC236}">
              <a16:creationId xmlns:a16="http://schemas.microsoft.com/office/drawing/2014/main" xmlns="" id="{96CC3D88-33DC-449F-9CCE-B458610C2F2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7" name="正方形/長方形 556">
          <a:extLst>
            <a:ext uri="{FF2B5EF4-FFF2-40B4-BE49-F238E27FC236}">
              <a16:creationId xmlns:a16="http://schemas.microsoft.com/office/drawing/2014/main" xmlns="" id="{3247AAD7-6CF3-425F-86F2-74C867E5CBA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8" name="正方形/長方形 557">
          <a:extLst>
            <a:ext uri="{FF2B5EF4-FFF2-40B4-BE49-F238E27FC236}">
              <a16:creationId xmlns:a16="http://schemas.microsoft.com/office/drawing/2014/main" xmlns="" id="{57118D44-208B-4CCE-A00C-4B8DBABAEFE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9" name="正方形/長方形 558">
          <a:extLst>
            <a:ext uri="{FF2B5EF4-FFF2-40B4-BE49-F238E27FC236}">
              <a16:creationId xmlns:a16="http://schemas.microsoft.com/office/drawing/2014/main" xmlns="" id="{01765991-4367-4900-84A6-A44F82D4B32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0" name="正方形/長方形 559">
          <a:extLst>
            <a:ext uri="{FF2B5EF4-FFF2-40B4-BE49-F238E27FC236}">
              <a16:creationId xmlns:a16="http://schemas.microsoft.com/office/drawing/2014/main" xmlns="" id="{F998FC11-76B7-4513-BE02-C6D34BB4C0E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1" name="正方形/長方形 560">
          <a:extLst>
            <a:ext uri="{FF2B5EF4-FFF2-40B4-BE49-F238E27FC236}">
              <a16:creationId xmlns:a16="http://schemas.microsoft.com/office/drawing/2014/main" xmlns="" id="{0C0683DE-B2FD-4195-9FFC-B1ECDE9FDE9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2" name="正方形/長方形 561">
          <a:extLst>
            <a:ext uri="{FF2B5EF4-FFF2-40B4-BE49-F238E27FC236}">
              <a16:creationId xmlns:a16="http://schemas.microsoft.com/office/drawing/2014/main" xmlns="" id="{C7287937-DF6B-402A-852C-C254D2872B2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3" name="正方形/長方形 562">
          <a:extLst>
            <a:ext uri="{FF2B5EF4-FFF2-40B4-BE49-F238E27FC236}">
              <a16:creationId xmlns:a16="http://schemas.microsoft.com/office/drawing/2014/main" xmlns="" id="{D070A3A0-8A74-4DD8-AADB-23D00073CE82}"/>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4" name="テキスト ボックス 563">
          <a:extLst>
            <a:ext uri="{FF2B5EF4-FFF2-40B4-BE49-F238E27FC236}">
              <a16:creationId xmlns:a16="http://schemas.microsoft.com/office/drawing/2014/main" xmlns="" id="{87FC724A-5570-4482-8C38-357342E2C4D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5" name="直線コネクタ 564">
          <a:extLst>
            <a:ext uri="{FF2B5EF4-FFF2-40B4-BE49-F238E27FC236}">
              <a16:creationId xmlns:a16="http://schemas.microsoft.com/office/drawing/2014/main" xmlns="" id="{0B4E03F9-E098-417B-89F1-1B69A3F5C8B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6" name="直線コネクタ 565">
          <a:extLst>
            <a:ext uri="{FF2B5EF4-FFF2-40B4-BE49-F238E27FC236}">
              <a16:creationId xmlns:a16="http://schemas.microsoft.com/office/drawing/2014/main" xmlns="" id="{8B905EA8-4961-459B-9CA0-EAD25E50BF9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7" name="テキスト ボックス 566">
          <a:extLst>
            <a:ext uri="{FF2B5EF4-FFF2-40B4-BE49-F238E27FC236}">
              <a16:creationId xmlns:a16="http://schemas.microsoft.com/office/drawing/2014/main" xmlns="" id="{46071BAC-F7D1-45CF-A0EE-87C6CE2A25F2}"/>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8" name="直線コネクタ 567">
          <a:extLst>
            <a:ext uri="{FF2B5EF4-FFF2-40B4-BE49-F238E27FC236}">
              <a16:creationId xmlns:a16="http://schemas.microsoft.com/office/drawing/2014/main" xmlns="" id="{0FADBAA6-2AE1-4997-B5D4-0C5B4C944B7D}"/>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9" name="テキスト ボックス 568">
          <a:extLst>
            <a:ext uri="{FF2B5EF4-FFF2-40B4-BE49-F238E27FC236}">
              <a16:creationId xmlns:a16="http://schemas.microsoft.com/office/drawing/2014/main" xmlns="" id="{DEC5EE6F-54B4-4DFC-AF9D-9EDD4DA0176D}"/>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0" name="直線コネクタ 569">
          <a:extLst>
            <a:ext uri="{FF2B5EF4-FFF2-40B4-BE49-F238E27FC236}">
              <a16:creationId xmlns:a16="http://schemas.microsoft.com/office/drawing/2014/main" xmlns="" id="{9F15006E-FA0F-421F-BCF0-3431A5F2A46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1" name="テキスト ボックス 570">
          <a:extLst>
            <a:ext uri="{FF2B5EF4-FFF2-40B4-BE49-F238E27FC236}">
              <a16:creationId xmlns:a16="http://schemas.microsoft.com/office/drawing/2014/main" xmlns="" id="{89314695-12CF-48DD-B3C1-D2F39269C9A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2" name="直線コネクタ 571">
          <a:extLst>
            <a:ext uri="{FF2B5EF4-FFF2-40B4-BE49-F238E27FC236}">
              <a16:creationId xmlns:a16="http://schemas.microsoft.com/office/drawing/2014/main" xmlns="" id="{30BA7BA5-6EA8-4752-97CF-36AB7FC05CB8}"/>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3" name="テキスト ボックス 572">
          <a:extLst>
            <a:ext uri="{FF2B5EF4-FFF2-40B4-BE49-F238E27FC236}">
              <a16:creationId xmlns:a16="http://schemas.microsoft.com/office/drawing/2014/main" xmlns="" id="{AF54F63D-00CC-4D9B-9477-5CB44CD98DFE}"/>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4" name="直線コネクタ 573">
          <a:extLst>
            <a:ext uri="{FF2B5EF4-FFF2-40B4-BE49-F238E27FC236}">
              <a16:creationId xmlns:a16="http://schemas.microsoft.com/office/drawing/2014/main" xmlns="" id="{DF6AA267-8FF5-4544-8931-ADD873E97FE7}"/>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5" name="テキスト ボックス 574">
          <a:extLst>
            <a:ext uri="{FF2B5EF4-FFF2-40B4-BE49-F238E27FC236}">
              <a16:creationId xmlns:a16="http://schemas.microsoft.com/office/drawing/2014/main" xmlns="" id="{0947192D-82F0-4622-B044-F6F35D12BC3A}"/>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6" name="直線コネクタ 575">
          <a:extLst>
            <a:ext uri="{FF2B5EF4-FFF2-40B4-BE49-F238E27FC236}">
              <a16:creationId xmlns:a16="http://schemas.microsoft.com/office/drawing/2014/main" xmlns="" id="{C01BABC2-7781-4035-91E7-A07961E0882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7" name="テキスト ボックス 576">
          <a:extLst>
            <a:ext uri="{FF2B5EF4-FFF2-40B4-BE49-F238E27FC236}">
              <a16:creationId xmlns:a16="http://schemas.microsoft.com/office/drawing/2014/main" xmlns="" id="{41BE65E3-6A93-4ADE-BC24-7B90905ACF2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8" name="【消防施設】&#10;一人当たり面積グラフ枠">
          <a:extLst>
            <a:ext uri="{FF2B5EF4-FFF2-40B4-BE49-F238E27FC236}">
              <a16:creationId xmlns:a16="http://schemas.microsoft.com/office/drawing/2014/main" xmlns="" id="{DC2921A7-3C64-4433-B0FE-726B3648C4F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579" name="直線コネクタ 578">
          <a:extLst>
            <a:ext uri="{FF2B5EF4-FFF2-40B4-BE49-F238E27FC236}">
              <a16:creationId xmlns:a16="http://schemas.microsoft.com/office/drawing/2014/main" xmlns="" id="{9FFF0228-8049-4EA2-A34A-0A56D36732A3}"/>
            </a:ext>
          </a:extLst>
        </xdr:cNvPr>
        <xdr:cNvCxnSpPr/>
      </xdr:nvCxnSpPr>
      <xdr:spPr>
        <a:xfrm flipV="1">
          <a:off x="19509104" y="13110209"/>
          <a:ext cx="0" cy="1333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80" name="【消防施設】&#10;一人当たり面積最小値テキスト">
          <a:extLst>
            <a:ext uri="{FF2B5EF4-FFF2-40B4-BE49-F238E27FC236}">
              <a16:creationId xmlns:a16="http://schemas.microsoft.com/office/drawing/2014/main" xmlns="" id="{A7CAB0C7-F09F-4C02-BD40-EA853394175C}"/>
            </a:ext>
          </a:extLst>
        </xdr:cNvPr>
        <xdr:cNvSpPr txBox="1"/>
      </xdr:nvSpPr>
      <xdr:spPr>
        <a:xfrm>
          <a:off x="1954784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81" name="直線コネクタ 580">
          <a:extLst>
            <a:ext uri="{FF2B5EF4-FFF2-40B4-BE49-F238E27FC236}">
              <a16:creationId xmlns:a16="http://schemas.microsoft.com/office/drawing/2014/main" xmlns="" id="{68F90031-A2F8-4C4A-9476-3135CDE6CDDB}"/>
            </a:ext>
          </a:extLst>
        </xdr:cNvPr>
        <xdr:cNvCxnSpPr/>
      </xdr:nvCxnSpPr>
      <xdr:spPr>
        <a:xfrm>
          <a:off x="1944370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582" name="【消防施設】&#10;一人当たり面積最大値テキスト">
          <a:extLst>
            <a:ext uri="{FF2B5EF4-FFF2-40B4-BE49-F238E27FC236}">
              <a16:creationId xmlns:a16="http://schemas.microsoft.com/office/drawing/2014/main" xmlns="" id="{02F67D99-E3E9-4A74-83EB-5B91BD2EAA6B}"/>
            </a:ext>
          </a:extLst>
        </xdr:cNvPr>
        <xdr:cNvSpPr txBox="1"/>
      </xdr:nvSpPr>
      <xdr:spPr>
        <a:xfrm>
          <a:off x="19547840" y="1289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583" name="直線コネクタ 582">
          <a:extLst>
            <a:ext uri="{FF2B5EF4-FFF2-40B4-BE49-F238E27FC236}">
              <a16:creationId xmlns:a16="http://schemas.microsoft.com/office/drawing/2014/main" xmlns="" id="{138A2728-2DC6-4C5A-93B3-A0475AD2692E}"/>
            </a:ext>
          </a:extLst>
        </xdr:cNvPr>
        <xdr:cNvCxnSpPr/>
      </xdr:nvCxnSpPr>
      <xdr:spPr>
        <a:xfrm>
          <a:off x="19443700" y="131102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584" name="【消防施設】&#10;一人当たり面積平均値テキスト">
          <a:extLst>
            <a:ext uri="{FF2B5EF4-FFF2-40B4-BE49-F238E27FC236}">
              <a16:creationId xmlns:a16="http://schemas.microsoft.com/office/drawing/2014/main" xmlns="" id="{8C467A84-26FF-4D64-9505-EE14139AE9EB}"/>
            </a:ext>
          </a:extLst>
        </xdr:cNvPr>
        <xdr:cNvSpPr txBox="1"/>
      </xdr:nvSpPr>
      <xdr:spPr>
        <a:xfrm>
          <a:off x="19547840" y="13909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585" name="フローチャート: 判断 584">
          <a:extLst>
            <a:ext uri="{FF2B5EF4-FFF2-40B4-BE49-F238E27FC236}">
              <a16:creationId xmlns:a16="http://schemas.microsoft.com/office/drawing/2014/main" xmlns="" id="{6232C41E-1D3A-4548-9568-DA40C31B1D67}"/>
            </a:ext>
          </a:extLst>
        </xdr:cNvPr>
        <xdr:cNvSpPr/>
      </xdr:nvSpPr>
      <xdr:spPr>
        <a:xfrm>
          <a:off x="19458940" y="1405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586" name="フローチャート: 判断 585">
          <a:extLst>
            <a:ext uri="{FF2B5EF4-FFF2-40B4-BE49-F238E27FC236}">
              <a16:creationId xmlns:a16="http://schemas.microsoft.com/office/drawing/2014/main" xmlns="" id="{4D98891B-0E5A-4673-B2ED-FD05ED6B3272}"/>
            </a:ext>
          </a:extLst>
        </xdr:cNvPr>
        <xdr:cNvSpPr/>
      </xdr:nvSpPr>
      <xdr:spPr>
        <a:xfrm>
          <a:off x="18735040" y="140309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587" name="フローチャート: 判断 586">
          <a:extLst>
            <a:ext uri="{FF2B5EF4-FFF2-40B4-BE49-F238E27FC236}">
              <a16:creationId xmlns:a16="http://schemas.microsoft.com/office/drawing/2014/main" xmlns="" id="{447C0B20-FA50-4A46-96F6-EAE09A7615A8}"/>
            </a:ext>
          </a:extLst>
        </xdr:cNvPr>
        <xdr:cNvSpPr/>
      </xdr:nvSpPr>
      <xdr:spPr>
        <a:xfrm>
          <a:off x="17937480" y="14042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588" name="フローチャート: 判断 587">
          <a:extLst>
            <a:ext uri="{FF2B5EF4-FFF2-40B4-BE49-F238E27FC236}">
              <a16:creationId xmlns:a16="http://schemas.microsoft.com/office/drawing/2014/main" xmlns="" id="{A1B0049B-CF10-47AA-B8E1-806E6D8963E4}"/>
            </a:ext>
          </a:extLst>
        </xdr:cNvPr>
        <xdr:cNvSpPr/>
      </xdr:nvSpPr>
      <xdr:spPr>
        <a:xfrm>
          <a:off x="1716278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97789</xdr:rowOff>
    </xdr:from>
    <xdr:to>
      <xdr:col>98</xdr:col>
      <xdr:colOff>38100</xdr:colOff>
      <xdr:row>84</xdr:row>
      <xdr:rowOff>27939</xdr:rowOff>
    </xdr:to>
    <xdr:sp macro="" textlink="">
      <xdr:nvSpPr>
        <xdr:cNvPr id="589" name="フローチャート: 判断 588">
          <a:extLst>
            <a:ext uri="{FF2B5EF4-FFF2-40B4-BE49-F238E27FC236}">
              <a16:creationId xmlns:a16="http://schemas.microsoft.com/office/drawing/2014/main" xmlns="" id="{6BFF1298-3EB8-4E68-9BD5-574A6FF5B5BE}"/>
            </a:ext>
          </a:extLst>
        </xdr:cNvPr>
        <xdr:cNvSpPr/>
      </xdr:nvSpPr>
      <xdr:spPr>
        <a:xfrm>
          <a:off x="16388080" y="140119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xmlns="" id="{4EB0FE95-0E71-4269-9BF7-FC76249EADC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xmlns="" id="{12BB4813-D345-4722-AACA-E228C659FC4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xmlns="" id="{34D8808A-C3C4-4CBD-8686-F9150CDB66F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xmlns="" id="{5B438263-230B-4092-ABB6-16EABB5481C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xmlns="" id="{D8DA993A-AED0-4A7F-A927-BC7C495D9077}"/>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595" name="楕円 594">
          <a:extLst>
            <a:ext uri="{FF2B5EF4-FFF2-40B4-BE49-F238E27FC236}">
              <a16:creationId xmlns:a16="http://schemas.microsoft.com/office/drawing/2014/main" xmlns="" id="{76C80BE4-147C-4CD2-832A-7F431E2207DB}"/>
            </a:ext>
          </a:extLst>
        </xdr:cNvPr>
        <xdr:cNvSpPr/>
      </xdr:nvSpPr>
      <xdr:spPr>
        <a:xfrm>
          <a:off x="1945894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111777</xdr:rowOff>
    </xdr:from>
    <xdr:ext cx="469744" cy="259045"/>
    <xdr:sp macro="" textlink="">
      <xdr:nvSpPr>
        <xdr:cNvPr id="596" name="【消防施設】&#10;一人当たり面積該当値テキスト">
          <a:extLst>
            <a:ext uri="{FF2B5EF4-FFF2-40B4-BE49-F238E27FC236}">
              <a16:creationId xmlns:a16="http://schemas.microsoft.com/office/drawing/2014/main" xmlns="" id="{853DF962-FE32-460F-A06D-CF0F75B4CC71}"/>
            </a:ext>
          </a:extLst>
        </xdr:cNvPr>
        <xdr:cNvSpPr txBox="1"/>
      </xdr:nvSpPr>
      <xdr:spPr>
        <a:xfrm>
          <a:off x="19547840" y="1419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29211</xdr:rowOff>
    </xdr:from>
    <xdr:to>
      <xdr:col>112</xdr:col>
      <xdr:colOff>38100</xdr:colOff>
      <xdr:row>85</xdr:row>
      <xdr:rowOff>130811</xdr:rowOff>
    </xdr:to>
    <xdr:sp macro="" textlink="">
      <xdr:nvSpPr>
        <xdr:cNvPr id="597" name="楕円 596">
          <a:extLst>
            <a:ext uri="{FF2B5EF4-FFF2-40B4-BE49-F238E27FC236}">
              <a16:creationId xmlns:a16="http://schemas.microsoft.com/office/drawing/2014/main" xmlns="" id="{00AF2172-6240-45DB-B306-C2251B0F1EB0}"/>
            </a:ext>
          </a:extLst>
        </xdr:cNvPr>
        <xdr:cNvSpPr/>
      </xdr:nvSpPr>
      <xdr:spPr>
        <a:xfrm>
          <a:off x="18735040" y="142786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80011</xdr:rowOff>
    </xdr:to>
    <xdr:cxnSp macro="">
      <xdr:nvCxnSpPr>
        <xdr:cNvPr id="598" name="直線コネクタ 597">
          <a:extLst>
            <a:ext uri="{FF2B5EF4-FFF2-40B4-BE49-F238E27FC236}">
              <a16:creationId xmlns:a16="http://schemas.microsoft.com/office/drawing/2014/main" xmlns="" id="{236B9D1B-C32F-4DF3-B1CA-A65027111110}"/>
            </a:ext>
          </a:extLst>
        </xdr:cNvPr>
        <xdr:cNvCxnSpPr/>
      </xdr:nvCxnSpPr>
      <xdr:spPr>
        <a:xfrm flipV="1">
          <a:off x="18778220" y="14325600"/>
          <a:ext cx="7315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29211</xdr:rowOff>
    </xdr:from>
    <xdr:to>
      <xdr:col>107</xdr:col>
      <xdr:colOff>101600</xdr:colOff>
      <xdr:row>85</xdr:row>
      <xdr:rowOff>130811</xdr:rowOff>
    </xdr:to>
    <xdr:sp macro="" textlink="">
      <xdr:nvSpPr>
        <xdr:cNvPr id="599" name="楕円 598">
          <a:extLst>
            <a:ext uri="{FF2B5EF4-FFF2-40B4-BE49-F238E27FC236}">
              <a16:creationId xmlns:a16="http://schemas.microsoft.com/office/drawing/2014/main" xmlns="" id="{3ABF280E-B402-46BA-BF47-28D77725F084}"/>
            </a:ext>
          </a:extLst>
        </xdr:cNvPr>
        <xdr:cNvSpPr/>
      </xdr:nvSpPr>
      <xdr:spPr>
        <a:xfrm>
          <a:off x="1793748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80011</xdr:rowOff>
    </xdr:from>
    <xdr:to>
      <xdr:col>111</xdr:col>
      <xdr:colOff>177800</xdr:colOff>
      <xdr:row>85</xdr:row>
      <xdr:rowOff>80011</xdr:rowOff>
    </xdr:to>
    <xdr:cxnSp macro="">
      <xdr:nvCxnSpPr>
        <xdr:cNvPr id="600" name="直線コネクタ 599">
          <a:extLst>
            <a:ext uri="{FF2B5EF4-FFF2-40B4-BE49-F238E27FC236}">
              <a16:creationId xmlns:a16="http://schemas.microsoft.com/office/drawing/2014/main" xmlns="" id="{305AF1C6-1A02-4D1F-8715-115C50FB0463}"/>
            </a:ext>
          </a:extLst>
        </xdr:cNvPr>
        <xdr:cNvCxnSpPr/>
      </xdr:nvCxnSpPr>
      <xdr:spPr>
        <a:xfrm>
          <a:off x="17988280" y="1432941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63516</xdr:rowOff>
    </xdr:from>
    <xdr:ext cx="469744" cy="259045"/>
    <xdr:sp macro="" textlink="">
      <xdr:nvSpPr>
        <xdr:cNvPr id="601" name="n_1aveValue【消防施設】&#10;一人当たり面積">
          <a:extLst>
            <a:ext uri="{FF2B5EF4-FFF2-40B4-BE49-F238E27FC236}">
              <a16:creationId xmlns:a16="http://schemas.microsoft.com/office/drawing/2014/main" xmlns="" id="{836DC6E1-5A13-4569-9E7B-EE13F374B9C3}"/>
            </a:ext>
          </a:extLst>
        </xdr:cNvPr>
        <xdr:cNvSpPr txBox="1"/>
      </xdr:nvSpPr>
      <xdr:spPr>
        <a:xfrm>
          <a:off x="18561127" y="1380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74947</xdr:rowOff>
    </xdr:from>
    <xdr:ext cx="469744" cy="259045"/>
    <xdr:sp macro="" textlink="">
      <xdr:nvSpPr>
        <xdr:cNvPr id="602" name="n_2aveValue【消防施設】&#10;一人当たり面積">
          <a:extLst>
            <a:ext uri="{FF2B5EF4-FFF2-40B4-BE49-F238E27FC236}">
              <a16:creationId xmlns:a16="http://schemas.microsoft.com/office/drawing/2014/main" xmlns="" id="{FD573A87-81C3-49E7-AFF2-445324DDA75A}"/>
            </a:ext>
          </a:extLst>
        </xdr:cNvPr>
        <xdr:cNvSpPr txBox="1"/>
      </xdr:nvSpPr>
      <xdr:spPr>
        <a:xfrm>
          <a:off x="1777626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603" name="n_3aveValue【消防施設】&#10;一人当たり面積">
          <a:extLst>
            <a:ext uri="{FF2B5EF4-FFF2-40B4-BE49-F238E27FC236}">
              <a16:creationId xmlns:a16="http://schemas.microsoft.com/office/drawing/2014/main" xmlns="" id="{44F9983E-E9DC-4646-8ABA-F381C405A0F4}"/>
            </a:ext>
          </a:extLst>
        </xdr:cNvPr>
        <xdr:cNvSpPr txBox="1"/>
      </xdr:nvSpPr>
      <xdr:spPr>
        <a:xfrm>
          <a:off x="17001567" y="1372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44466</xdr:rowOff>
    </xdr:from>
    <xdr:ext cx="469744" cy="259045"/>
    <xdr:sp macro="" textlink="">
      <xdr:nvSpPr>
        <xdr:cNvPr id="604" name="n_4aveValue【消防施設】&#10;一人当たり面積">
          <a:extLst>
            <a:ext uri="{FF2B5EF4-FFF2-40B4-BE49-F238E27FC236}">
              <a16:creationId xmlns:a16="http://schemas.microsoft.com/office/drawing/2014/main" xmlns="" id="{89905BCB-7580-41E2-9D9C-8FAB0182D68B}"/>
            </a:ext>
          </a:extLst>
        </xdr:cNvPr>
        <xdr:cNvSpPr txBox="1"/>
      </xdr:nvSpPr>
      <xdr:spPr>
        <a:xfrm>
          <a:off x="16226867" y="1379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121938</xdr:rowOff>
    </xdr:from>
    <xdr:ext cx="469744" cy="259045"/>
    <xdr:sp macro="" textlink="">
      <xdr:nvSpPr>
        <xdr:cNvPr id="605" name="n_1mainValue【消防施設】&#10;一人当たり面積">
          <a:extLst>
            <a:ext uri="{FF2B5EF4-FFF2-40B4-BE49-F238E27FC236}">
              <a16:creationId xmlns:a16="http://schemas.microsoft.com/office/drawing/2014/main" xmlns="" id="{4A349495-C44B-48A7-AA58-3A4A41A98ECD}"/>
            </a:ext>
          </a:extLst>
        </xdr:cNvPr>
        <xdr:cNvSpPr txBox="1"/>
      </xdr:nvSpPr>
      <xdr:spPr>
        <a:xfrm>
          <a:off x="18561127" y="143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121938</xdr:rowOff>
    </xdr:from>
    <xdr:ext cx="469744" cy="259045"/>
    <xdr:sp macro="" textlink="">
      <xdr:nvSpPr>
        <xdr:cNvPr id="606" name="n_2mainValue【消防施設】&#10;一人当たり面積">
          <a:extLst>
            <a:ext uri="{FF2B5EF4-FFF2-40B4-BE49-F238E27FC236}">
              <a16:creationId xmlns:a16="http://schemas.microsoft.com/office/drawing/2014/main" xmlns="" id="{220B275B-FCE4-4614-8A94-E0DC5E68EC53}"/>
            </a:ext>
          </a:extLst>
        </xdr:cNvPr>
        <xdr:cNvSpPr txBox="1"/>
      </xdr:nvSpPr>
      <xdr:spPr>
        <a:xfrm>
          <a:off x="17776267" y="143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7" name="正方形/長方形 606">
          <a:extLst>
            <a:ext uri="{FF2B5EF4-FFF2-40B4-BE49-F238E27FC236}">
              <a16:creationId xmlns:a16="http://schemas.microsoft.com/office/drawing/2014/main" xmlns="" id="{9CC32EB9-CB61-4CFB-89CC-1D2AF6179F6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8" name="正方形/長方形 607">
          <a:extLst>
            <a:ext uri="{FF2B5EF4-FFF2-40B4-BE49-F238E27FC236}">
              <a16:creationId xmlns:a16="http://schemas.microsoft.com/office/drawing/2014/main" xmlns="" id="{47B1FDC8-9A74-47B8-8DEC-A02B096F853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9" name="正方形/長方形 608">
          <a:extLst>
            <a:ext uri="{FF2B5EF4-FFF2-40B4-BE49-F238E27FC236}">
              <a16:creationId xmlns:a16="http://schemas.microsoft.com/office/drawing/2014/main" xmlns="" id="{99FAF102-8779-4874-98B7-92E25E9C38D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0" name="正方形/長方形 609">
          <a:extLst>
            <a:ext uri="{FF2B5EF4-FFF2-40B4-BE49-F238E27FC236}">
              <a16:creationId xmlns:a16="http://schemas.microsoft.com/office/drawing/2014/main" xmlns="" id="{F3BA1EDC-F2F8-4096-B843-004041743F7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1" name="正方形/長方形 610">
          <a:extLst>
            <a:ext uri="{FF2B5EF4-FFF2-40B4-BE49-F238E27FC236}">
              <a16:creationId xmlns:a16="http://schemas.microsoft.com/office/drawing/2014/main" xmlns="" id="{6804448C-797F-40A6-B8FA-CAD9E412673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2" name="正方形/長方形 611">
          <a:extLst>
            <a:ext uri="{FF2B5EF4-FFF2-40B4-BE49-F238E27FC236}">
              <a16:creationId xmlns:a16="http://schemas.microsoft.com/office/drawing/2014/main" xmlns="" id="{4A3B3C3E-721C-4852-AB94-D60B6A94F56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3" name="正方形/長方形 612">
          <a:extLst>
            <a:ext uri="{FF2B5EF4-FFF2-40B4-BE49-F238E27FC236}">
              <a16:creationId xmlns:a16="http://schemas.microsoft.com/office/drawing/2014/main" xmlns="" id="{869DB34C-73E4-4EC3-BEF1-E428B8179E6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4" name="正方形/長方形 613">
          <a:extLst>
            <a:ext uri="{FF2B5EF4-FFF2-40B4-BE49-F238E27FC236}">
              <a16:creationId xmlns:a16="http://schemas.microsoft.com/office/drawing/2014/main" xmlns="" id="{0839AFB1-BBC8-428A-A299-467BA8E2E3A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5" name="テキスト ボックス 614">
          <a:extLst>
            <a:ext uri="{FF2B5EF4-FFF2-40B4-BE49-F238E27FC236}">
              <a16:creationId xmlns:a16="http://schemas.microsoft.com/office/drawing/2014/main" xmlns="" id="{F7962730-65F3-462D-9F09-0F4583ADB15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6" name="直線コネクタ 615">
          <a:extLst>
            <a:ext uri="{FF2B5EF4-FFF2-40B4-BE49-F238E27FC236}">
              <a16:creationId xmlns:a16="http://schemas.microsoft.com/office/drawing/2014/main" xmlns="" id="{287E747B-772F-4986-A12C-6B1DAC6AC41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7" name="テキスト ボックス 616">
          <a:extLst>
            <a:ext uri="{FF2B5EF4-FFF2-40B4-BE49-F238E27FC236}">
              <a16:creationId xmlns:a16="http://schemas.microsoft.com/office/drawing/2014/main" xmlns="" id="{E313038A-CB11-4BAE-B020-AE53786110D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8" name="直線コネクタ 617">
          <a:extLst>
            <a:ext uri="{FF2B5EF4-FFF2-40B4-BE49-F238E27FC236}">
              <a16:creationId xmlns:a16="http://schemas.microsoft.com/office/drawing/2014/main" xmlns="" id="{F09B8E28-2E5A-4FC7-BB91-3032FBD40E2B}"/>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9" name="テキスト ボックス 618">
          <a:extLst>
            <a:ext uri="{FF2B5EF4-FFF2-40B4-BE49-F238E27FC236}">
              <a16:creationId xmlns:a16="http://schemas.microsoft.com/office/drawing/2014/main" xmlns="" id="{60B06B69-2D52-44DA-862C-4EAA964E96C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0" name="直線コネクタ 619">
          <a:extLst>
            <a:ext uri="{FF2B5EF4-FFF2-40B4-BE49-F238E27FC236}">
              <a16:creationId xmlns:a16="http://schemas.microsoft.com/office/drawing/2014/main" xmlns="" id="{FD5BD68D-6405-4CE4-84CB-2BE3ACFBDE5B}"/>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1" name="テキスト ボックス 620">
          <a:extLst>
            <a:ext uri="{FF2B5EF4-FFF2-40B4-BE49-F238E27FC236}">
              <a16:creationId xmlns:a16="http://schemas.microsoft.com/office/drawing/2014/main" xmlns="" id="{8D95317C-B860-468E-8F64-93A7D26610B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2" name="直線コネクタ 621">
          <a:extLst>
            <a:ext uri="{FF2B5EF4-FFF2-40B4-BE49-F238E27FC236}">
              <a16:creationId xmlns:a16="http://schemas.microsoft.com/office/drawing/2014/main" xmlns="" id="{D76FDBC3-557B-438C-A70F-2F1B0DEBE8E9}"/>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3" name="テキスト ボックス 622">
          <a:extLst>
            <a:ext uri="{FF2B5EF4-FFF2-40B4-BE49-F238E27FC236}">
              <a16:creationId xmlns:a16="http://schemas.microsoft.com/office/drawing/2014/main" xmlns="" id="{9D065804-87AC-4E1C-81D8-E417E09D53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4" name="直線コネクタ 623">
          <a:extLst>
            <a:ext uri="{FF2B5EF4-FFF2-40B4-BE49-F238E27FC236}">
              <a16:creationId xmlns:a16="http://schemas.microsoft.com/office/drawing/2014/main" xmlns="" id="{96B2E764-51D2-44A7-8670-117367BDFD18}"/>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5" name="テキスト ボックス 624">
          <a:extLst>
            <a:ext uri="{FF2B5EF4-FFF2-40B4-BE49-F238E27FC236}">
              <a16:creationId xmlns:a16="http://schemas.microsoft.com/office/drawing/2014/main" xmlns="" id="{BCC6A926-2842-4402-909F-47C6264906E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6" name="直線コネクタ 625">
          <a:extLst>
            <a:ext uri="{FF2B5EF4-FFF2-40B4-BE49-F238E27FC236}">
              <a16:creationId xmlns:a16="http://schemas.microsoft.com/office/drawing/2014/main" xmlns="" id="{21FEFEE4-A9EA-4363-80A0-6A58B618399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7" name="テキスト ボックス 626">
          <a:extLst>
            <a:ext uri="{FF2B5EF4-FFF2-40B4-BE49-F238E27FC236}">
              <a16:creationId xmlns:a16="http://schemas.microsoft.com/office/drawing/2014/main" xmlns="" id="{EB2BCC90-5B80-469E-B15D-1A9142CB7C84}"/>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8" name="直線コネクタ 627">
          <a:extLst>
            <a:ext uri="{FF2B5EF4-FFF2-40B4-BE49-F238E27FC236}">
              <a16:creationId xmlns:a16="http://schemas.microsoft.com/office/drawing/2014/main" xmlns="" id="{507861B2-33C3-4F3F-9E41-027CE2764041}"/>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9" name="テキスト ボックス 628">
          <a:extLst>
            <a:ext uri="{FF2B5EF4-FFF2-40B4-BE49-F238E27FC236}">
              <a16:creationId xmlns:a16="http://schemas.microsoft.com/office/drawing/2014/main" xmlns="" id="{07FBBBB6-5409-4B24-8807-4CCDB710FD9B}"/>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a:extLst>
            <a:ext uri="{FF2B5EF4-FFF2-40B4-BE49-F238E27FC236}">
              <a16:creationId xmlns:a16="http://schemas.microsoft.com/office/drawing/2014/main" xmlns="" id="{8110412C-E546-41BD-938D-9ED953CB847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1" name="【庁舎】&#10;有形固定資産減価償却率グラフ枠">
          <a:extLst>
            <a:ext uri="{FF2B5EF4-FFF2-40B4-BE49-F238E27FC236}">
              <a16:creationId xmlns:a16="http://schemas.microsoft.com/office/drawing/2014/main" xmlns="" id="{6EB7AC85-B17F-4AB7-8B28-1DAE0AACD88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632" name="直線コネクタ 631">
          <a:extLst>
            <a:ext uri="{FF2B5EF4-FFF2-40B4-BE49-F238E27FC236}">
              <a16:creationId xmlns:a16="http://schemas.microsoft.com/office/drawing/2014/main" xmlns="" id="{692FADDD-55DB-4AD3-8D96-C9ABC385CBAD}"/>
            </a:ext>
          </a:extLst>
        </xdr:cNvPr>
        <xdr:cNvCxnSpPr/>
      </xdr:nvCxnSpPr>
      <xdr:spPr>
        <a:xfrm flipV="1">
          <a:off x="14375764" y="16876123"/>
          <a:ext cx="0" cy="139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633" name="【庁舎】&#10;有形固定資産減価償却率最小値テキスト">
          <a:extLst>
            <a:ext uri="{FF2B5EF4-FFF2-40B4-BE49-F238E27FC236}">
              <a16:creationId xmlns:a16="http://schemas.microsoft.com/office/drawing/2014/main" xmlns="" id="{05AF8C01-0695-4BE9-B34D-14FF13FB11A1}"/>
            </a:ext>
          </a:extLst>
        </xdr:cNvPr>
        <xdr:cNvSpPr txBox="1"/>
      </xdr:nvSpPr>
      <xdr:spPr>
        <a:xfrm>
          <a:off x="14414500" y="1827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634" name="直線コネクタ 633">
          <a:extLst>
            <a:ext uri="{FF2B5EF4-FFF2-40B4-BE49-F238E27FC236}">
              <a16:creationId xmlns:a16="http://schemas.microsoft.com/office/drawing/2014/main" xmlns="" id="{7FA20DAA-4C71-4785-A217-654FA9CC2224}"/>
            </a:ext>
          </a:extLst>
        </xdr:cNvPr>
        <xdr:cNvCxnSpPr/>
      </xdr:nvCxnSpPr>
      <xdr:spPr>
        <a:xfrm>
          <a:off x="14287500" y="18266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635" name="【庁舎】&#10;有形固定資産減価償却率最大値テキスト">
          <a:extLst>
            <a:ext uri="{FF2B5EF4-FFF2-40B4-BE49-F238E27FC236}">
              <a16:creationId xmlns:a16="http://schemas.microsoft.com/office/drawing/2014/main" xmlns="" id="{C2C44BDE-FD81-417D-9D18-576CF29BEA22}"/>
            </a:ext>
          </a:extLst>
        </xdr:cNvPr>
        <xdr:cNvSpPr txBox="1"/>
      </xdr:nvSpPr>
      <xdr:spPr>
        <a:xfrm>
          <a:off x="14414500" y="16655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636" name="直線コネクタ 635">
          <a:extLst>
            <a:ext uri="{FF2B5EF4-FFF2-40B4-BE49-F238E27FC236}">
              <a16:creationId xmlns:a16="http://schemas.microsoft.com/office/drawing/2014/main" xmlns="" id="{CC89A180-A8E1-439F-B80C-D23C275D5183}"/>
            </a:ext>
          </a:extLst>
        </xdr:cNvPr>
        <xdr:cNvCxnSpPr/>
      </xdr:nvCxnSpPr>
      <xdr:spPr>
        <a:xfrm>
          <a:off x="14287500" y="168761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637" name="【庁舎】&#10;有形固定資産減価償却率平均値テキスト">
          <a:extLst>
            <a:ext uri="{FF2B5EF4-FFF2-40B4-BE49-F238E27FC236}">
              <a16:creationId xmlns:a16="http://schemas.microsoft.com/office/drawing/2014/main" xmlns="" id="{59C465D2-A202-4746-A97A-A72F2F92FDA6}"/>
            </a:ext>
          </a:extLst>
        </xdr:cNvPr>
        <xdr:cNvSpPr txBox="1"/>
      </xdr:nvSpPr>
      <xdr:spPr>
        <a:xfrm>
          <a:off x="14414500" y="175183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638" name="フローチャート: 判断 637">
          <a:extLst>
            <a:ext uri="{FF2B5EF4-FFF2-40B4-BE49-F238E27FC236}">
              <a16:creationId xmlns:a16="http://schemas.microsoft.com/office/drawing/2014/main" xmlns="" id="{D9CFE8F3-33BF-46B4-ABE1-8E3B30C43398}"/>
            </a:ext>
          </a:extLst>
        </xdr:cNvPr>
        <xdr:cNvSpPr/>
      </xdr:nvSpPr>
      <xdr:spPr>
        <a:xfrm>
          <a:off x="14325600" y="1753997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639" name="フローチャート: 判断 638">
          <a:extLst>
            <a:ext uri="{FF2B5EF4-FFF2-40B4-BE49-F238E27FC236}">
              <a16:creationId xmlns:a16="http://schemas.microsoft.com/office/drawing/2014/main" xmlns="" id="{B11C7007-3041-4A6E-84DE-291A7664D9BA}"/>
            </a:ext>
          </a:extLst>
        </xdr:cNvPr>
        <xdr:cNvSpPr/>
      </xdr:nvSpPr>
      <xdr:spPr>
        <a:xfrm>
          <a:off x="13578840" y="175073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40" name="フローチャート: 判断 639">
          <a:extLst>
            <a:ext uri="{FF2B5EF4-FFF2-40B4-BE49-F238E27FC236}">
              <a16:creationId xmlns:a16="http://schemas.microsoft.com/office/drawing/2014/main" xmlns="" id="{04DFDEAD-2EB6-4B11-A05F-662BFBECAD04}"/>
            </a:ext>
          </a:extLst>
        </xdr:cNvPr>
        <xdr:cNvSpPr/>
      </xdr:nvSpPr>
      <xdr:spPr>
        <a:xfrm>
          <a:off x="12804140" y="17531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41" name="フローチャート: 判断 640">
          <a:extLst>
            <a:ext uri="{FF2B5EF4-FFF2-40B4-BE49-F238E27FC236}">
              <a16:creationId xmlns:a16="http://schemas.microsoft.com/office/drawing/2014/main" xmlns="" id="{31496EAD-E312-4012-A608-6E38DA22559B}"/>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642" name="フローチャート: 判断 641">
          <a:extLst>
            <a:ext uri="{FF2B5EF4-FFF2-40B4-BE49-F238E27FC236}">
              <a16:creationId xmlns:a16="http://schemas.microsoft.com/office/drawing/2014/main" xmlns="" id="{38BB8EF6-DFB0-4EDF-BED9-E9BA24B4E22D}"/>
            </a:ext>
          </a:extLst>
        </xdr:cNvPr>
        <xdr:cNvSpPr/>
      </xdr:nvSpPr>
      <xdr:spPr>
        <a:xfrm>
          <a:off x="11231880" y="1752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xmlns="" id="{BABD7CAA-E2A9-4BF6-A08C-8B1A96BD559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xmlns="" id="{4E393AAA-BEB9-4993-ABEF-C0FFE2E6D565}"/>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xmlns="" id="{10C31B3D-CAC8-4C68-811C-697F68BE27B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xmlns="" id="{42604315-5B98-4991-A0AA-0C44C00D632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xmlns="" id="{9ACE598E-D54C-4FA0-B02E-407FCD11F127}"/>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44994</xdr:rowOff>
    </xdr:from>
    <xdr:to>
      <xdr:col>85</xdr:col>
      <xdr:colOff>177800</xdr:colOff>
      <xdr:row>102</xdr:row>
      <xdr:rowOff>146594</xdr:rowOff>
    </xdr:to>
    <xdr:sp macro="" textlink="">
      <xdr:nvSpPr>
        <xdr:cNvPr id="648" name="楕円 647">
          <a:extLst>
            <a:ext uri="{FF2B5EF4-FFF2-40B4-BE49-F238E27FC236}">
              <a16:creationId xmlns:a16="http://schemas.microsoft.com/office/drawing/2014/main" xmlns="" id="{8E85B0F7-BBA7-4DB9-9FAB-2CB36E6D95B7}"/>
            </a:ext>
          </a:extLst>
        </xdr:cNvPr>
        <xdr:cNvSpPr/>
      </xdr:nvSpPr>
      <xdr:spPr>
        <a:xfrm>
          <a:off x="14325600" y="1714427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67871</xdr:rowOff>
    </xdr:from>
    <xdr:ext cx="405111" cy="259045"/>
    <xdr:sp macro="" textlink="">
      <xdr:nvSpPr>
        <xdr:cNvPr id="649" name="【庁舎】&#10;有形固定資産減価償却率該当値テキスト">
          <a:extLst>
            <a:ext uri="{FF2B5EF4-FFF2-40B4-BE49-F238E27FC236}">
              <a16:creationId xmlns:a16="http://schemas.microsoft.com/office/drawing/2014/main" xmlns="" id="{EDEBA42C-B899-4424-AEAB-3DB0E93DD5A1}"/>
            </a:ext>
          </a:extLst>
        </xdr:cNvPr>
        <xdr:cNvSpPr txBox="1"/>
      </xdr:nvSpPr>
      <xdr:spPr>
        <a:xfrm>
          <a:off x="14414500" y="1699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10705</xdr:rowOff>
    </xdr:from>
    <xdr:to>
      <xdr:col>81</xdr:col>
      <xdr:colOff>101600</xdr:colOff>
      <xdr:row>102</xdr:row>
      <xdr:rowOff>112305</xdr:rowOff>
    </xdr:to>
    <xdr:sp macro="" textlink="">
      <xdr:nvSpPr>
        <xdr:cNvPr id="650" name="楕円 649">
          <a:extLst>
            <a:ext uri="{FF2B5EF4-FFF2-40B4-BE49-F238E27FC236}">
              <a16:creationId xmlns:a16="http://schemas.microsoft.com/office/drawing/2014/main" xmlns="" id="{A3E1D456-4490-4727-A0B5-A5B58445ED57}"/>
            </a:ext>
          </a:extLst>
        </xdr:cNvPr>
        <xdr:cNvSpPr/>
      </xdr:nvSpPr>
      <xdr:spPr>
        <a:xfrm>
          <a:off x="13578840" y="1710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61505</xdr:rowOff>
    </xdr:from>
    <xdr:to>
      <xdr:col>85</xdr:col>
      <xdr:colOff>127000</xdr:colOff>
      <xdr:row>102</xdr:row>
      <xdr:rowOff>95794</xdr:rowOff>
    </xdr:to>
    <xdr:cxnSp macro="">
      <xdr:nvCxnSpPr>
        <xdr:cNvPr id="651" name="直線コネクタ 650">
          <a:extLst>
            <a:ext uri="{FF2B5EF4-FFF2-40B4-BE49-F238E27FC236}">
              <a16:creationId xmlns:a16="http://schemas.microsoft.com/office/drawing/2014/main" xmlns="" id="{0241173E-1C96-44DD-B3F7-793FF083F11D}"/>
            </a:ext>
          </a:extLst>
        </xdr:cNvPr>
        <xdr:cNvCxnSpPr/>
      </xdr:nvCxnSpPr>
      <xdr:spPr>
        <a:xfrm>
          <a:off x="13629640" y="17160785"/>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128270</xdr:rowOff>
    </xdr:from>
    <xdr:to>
      <xdr:col>76</xdr:col>
      <xdr:colOff>165100</xdr:colOff>
      <xdr:row>102</xdr:row>
      <xdr:rowOff>58420</xdr:rowOff>
    </xdr:to>
    <xdr:sp macro="" textlink="">
      <xdr:nvSpPr>
        <xdr:cNvPr id="652" name="楕円 651">
          <a:extLst>
            <a:ext uri="{FF2B5EF4-FFF2-40B4-BE49-F238E27FC236}">
              <a16:creationId xmlns:a16="http://schemas.microsoft.com/office/drawing/2014/main" xmlns="" id="{FD850D90-1A0E-4150-8F29-BA5567AE6606}"/>
            </a:ext>
          </a:extLst>
        </xdr:cNvPr>
        <xdr:cNvSpPr/>
      </xdr:nvSpPr>
      <xdr:spPr>
        <a:xfrm>
          <a:off x="12804140" y="17059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7620</xdr:rowOff>
    </xdr:from>
    <xdr:to>
      <xdr:col>81</xdr:col>
      <xdr:colOff>50800</xdr:colOff>
      <xdr:row>102</xdr:row>
      <xdr:rowOff>61505</xdr:rowOff>
    </xdr:to>
    <xdr:cxnSp macro="">
      <xdr:nvCxnSpPr>
        <xdr:cNvPr id="653" name="直線コネクタ 652">
          <a:extLst>
            <a:ext uri="{FF2B5EF4-FFF2-40B4-BE49-F238E27FC236}">
              <a16:creationId xmlns:a16="http://schemas.microsoft.com/office/drawing/2014/main" xmlns="" id="{B82E380B-797C-4E63-A21F-296E6BFC8072}"/>
            </a:ext>
          </a:extLst>
        </xdr:cNvPr>
        <xdr:cNvCxnSpPr/>
      </xdr:nvCxnSpPr>
      <xdr:spPr>
        <a:xfrm>
          <a:off x="12854940" y="17106900"/>
          <a:ext cx="7747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113574</xdr:rowOff>
    </xdr:from>
    <xdr:to>
      <xdr:col>72</xdr:col>
      <xdr:colOff>38100</xdr:colOff>
      <xdr:row>102</xdr:row>
      <xdr:rowOff>43724</xdr:rowOff>
    </xdr:to>
    <xdr:sp macro="" textlink="">
      <xdr:nvSpPr>
        <xdr:cNvPr id="654" name="楕円 653">
          <a:extLst>
            <a:ext uri="{FF2B5EF4-FFF2-40B4-BE49-F238E27FC236}">
              <a16:creationId xmlns:a16="http://schemas.microsoft.com/office/drawing/2014/main" xmlns="" id="{AD671BBC-BCC7-4BF4-A213-6F3F71717178}"/>
            </a:ext>
          </a:extLst>
        </xdr:cNvPr>
        <xdr:cNvSpPr/>
      </xdr:nvSpPr>
      <xdr:spPr>
        <a:xfrm>
          <a:off x="12029440" y="170452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164374</xdr:rowOff>
    </xdr:from>
    <xdr:to>
      <xdr:col>76</xdr:col>
      <xdr:colOff>114300</xdr:colOff>
      <xdr:row>102</xdr:row>
      <xdr:rowOff>7620</xdr:rowOff>
    </xdr:to>
    <xdr:cxnSp macro="">
      <xdr:nvCxnSpPr>
        <xdr:cNvPr id="655" name="直線コネクタ 654">
          <a:extLst>
            <a:ext uri="{FF2B5EF4-FFF2-40B4-BE49-F238E27FC236}">
              <a16:creationId xmlns:a16="http://schemas.microsoft.com/office/drawing/2014/main" xmlns="" id="{E05FE250-0C68-4924-A791-A3F917EEB10E}"/>
            </a:ext>
          </a:extLst>
        </xdr:cNvPr>
        <xdr:cNvCxnSpPr/>
      </xdr:nvCxnSpPr>
      <xdr:spPr>
        <a:xfrm>
          <a:off x="12072620" y="17096014"/>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165479</xdr:rowOff>
    </xdr:from>
    <xdr:ext cx="405111" cy="259045"/>
    <xdr:sp macro="" textlink="">
      <xdr:nvSpPr>
        <xdr:cNvPr id="656" name="n_1aveValue【庁舎】&#10;有形固定資産減価償却率">
          <a:extLst>
            <a:ext uri="{FF2B5EF4-FFF2-40B4-BE49-F238E27FC236}">
              <a16:creationId xmlns:a16="http://schemas.microsoft.com/office/drawing/2014/main" xmlns="" id="{C46C1533-9706-45A8-8FCA-07E9D0F2534D}"/>
            </a:ext>
          </a:extLst>
        </xdr:cNvPr>
        <xdr:cNvSpPr txBox="1"/>
      </xdr:nvSpPr>
      <xdr:spPr>
        <a:xfrm>
          <a:off x="13437244" y="17600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18522</xdr:rowOff>
    </xdr:from>
    <xdr:ext cx="405111" cy="259045"/>
    <xdr:sp macro="" textlink="">
      <xdr:nvSpPr>
        <xdr:cNvPr id="657" name="n_2aveValue【庁舎】&#10;有形固定資産減価償却率">
          <a:extLst>
            <a:ext uri="{FF2B5EF4-FFF2-40B4-BE49-F238E27FC236}">
              <a16:creationId xmlns:a16="http://schemas.microsoft.com/office/drawing/2014/main" xmlns="" id="{E6D8E11B-FEC3-46B6-A0C0-61ABDDFF0B26}"/>
            </a:ext>
          </a:extLst>
        </xdr:cNvPr>
        <xdr:cNvSpPr txBox="1"/>
      </xdr:nvSpPr>
      <xdr:spPr>
        <a:xfrm>
          <a:off x="12675244" y="1762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658" name="n_3aveValue【庁舎】&#10;有形固定資産減価償却率">
          <a:extLst>
            <a:ext uri="{FF2B5EF4-FFF2-40B4-BE49-F238E27FC236}">
              <a16:creationId xmlns:a16="http://schemas.microsoft.com/office/drawing/2014/main" xmlns="" id="{715F9653-EC80-42E9-87A3-1828ED2334E3}"/>
            </a:ext>
          </a:extLst>
        </xdr:cNvPr>
        <xdr:cNvSpPr txBox="1"/>
      </xdr:nvSpPr>
      <xdr:spPr>
        <a:xfrm>
          <a:off x="1190054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659" name="n_4aveValue【庁舎】&#10;有形固定資産減価償却率">
          <a:extLst>
            <a:ext uri="{FF2B5EF4-FFF2-40B4-BE49-F238E27FC236}">
              <a16:creationId xmlns:a16="http://schemas.microsoft.com/office/drawing/2014/main" xmlns="" id="{C062E5E3-EF81-4D24-9793-CE44FCC0B7E2}"/>
            </a:ext>
          </a:extLst>
        </xdr:cNvPr>
        <xdr:cNvSpPr txBox="1"/>
      </xdr:nvSpPr>
      <xdr:spPr>
        <a:xfrm>
          <a:off x="1110298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128832</xdr:rowOff>
    </xdr:from>
    <xdr:ext cx="405111" cy="259045"/>
    <xdr:sp macro="" textlink="">
      <xdr:nvSpPr>
        <xdr:cNvPr id="660" name="n_1mainValue【庁舎】&#10;有形固定資産減価償却率">
          <a:extLst>
            <a:ext uri="{FF2B5EF4-FFF2-40B4-BE49-F238E27FC236}">
              <a16:creationId xmlns:a16="http://schemas.microsoft.com/office/drawing/2014/main" xmlns="" id="{2D1745BA-DDF5-44BB-A95A-1C22005401B9}"/>
            </a:ext>
          </a:extLst>
        </xdr:cNvPr>
        <xdr:cNvSpPr txBox="1"/>
      </xdr:nvSpPr>
      <xdr:spPr>
        <a:xfrm>
          <a:off x="13437244" y="1689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74947</xdr:rowOff>
    </xdr:from>
    <xdr:ext cx="405111" cy="259045"/>
    <xdr:sp macro="" textlink="">
      <xdr:nvSpPr>
        <xdr:cNvPr id="661" name="n_2mainValue【庁舎】&#10;有形固定資産減価償却率">
          <a:extLst>
            <a:ext uri="{FF2B5EF4-FFF2-40B4-BE49-F238E27FC236}">
              <a16:creationId xmlns:a16="http://schemas.microsoft.com/office/drawing/2014/main" xmlns="" id="{4AFEA359-CB1C-423C-8A62-D1A9CE643E96}"/>
            </a:ext>
          </a:extLst>
        </xdr:cNvPr>
        <xdr:cNvSpPr txBox="1"/>
      </xdr:nvSpPr>
      <xdr:spPr>
        <a:xfrm>
          <a:off x="12675244" y="1683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60251</xdr:rowOff>
    </xdr:from>
    <xdr:ext cx="405111" cy="259045"/>
    <xdr:sp macro="" textlink="">
      <xdr:nvSpPr>
        <xdr:cNvPr id="662" name="n_3mainValue【庁舎】&#10;有形固定資産減価償却率">
          <a:extLst>
            <a:ext uri="{FF2B5EF4-FFF2-40B4-BE49-F238E27FC236}">
              <a16:creationId xmlns:a16="http://schemas.microsoft.com/office/drawing/2014/main" xmlns="" id="{FAB1E5AA-770C-41ED-9530-56A1DC9E2579}"/>
            </a:ext>
          </a:extLst>
        </xdr:cNvPr>
        <xdr:cNvSpPr txBox="1"/>
      </xdr:nvSpPr>
      <xdr:spPr>
        <a:xfrm>
          <a:off x="11900544" y="1682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3" name="正方形/長方形 662">
          <a:extLst>
            <a:ext uri="{FF2B5EF4-FFF2-40B4-BE49-F238E27FC236}">
              <a16:creationId xmlns:a16="http://schemas.microsoft.com/office/drawing/2014/main" xmlns="" id="{37A63861-C382-4404-9714-E77D9C284F4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4" name="正方形/長方形 663">
          <a:extLst>
            <a:ext uri="{FF2B5EF4-FFF2-40B4-BE49-F238E27FC236}">
              <a16:creationId xmlns:a16="http://schemas.microsoft.com/office/drawing/2014/main" xmlns="" id="{8A215B17-A565-41CF-9B72-E0521F55ABD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5" name="正方形/長方形 664">
          <a:extLst>
            <a:ext uri="{FF2B5EF4-FFF2-40B4-BE49-F238E27FC236}">
              <a16:creationId xmlns:a16="http://schemas.microsoft.com/office/drawing/2014/main" xmlns="" id="{34AF264B-0ECC-4F8D-BBFD-FB287FFBB38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6" name="正方形/長方形 665">
          <a:extLst>
            <a:ext uri="{FF2B5EF4-FFF2-40B4-BE49-F238E27FC236}">
              <a16:creationId xmlns:a16="http://schemas.microsoft.com/office/drawing/2014/main" xmlns="" id="{1DD5ADBF-4CAA-4F8A-A961-B6B0606F06F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7" name="正方形/長方形 666">
          <a:extLst>
            <a:ext uri="{FF2B5EF4-FFF2-40B4-BE49-F238E27FC236}">
              <a16:creationId xmlns:a16="http://schemas.microsoft.com/office/drawing/2014/main" xmlns="" id="{1574CFBD-3C2B-4711-B883-DD5F4033FFA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8" name="正方形/長方形 667">
          <a:extLst>
            <a:ext uri="{FF2B5EF4-FFF2-40B4-BE49-F238E27FC236}">
              <a16:creationId xmlns:a16="http://schemas.microsoft.com/office/drawing/2014/main" xmlns="" id="{AA70D8A2-595B-4397-8C5B-A1BEE0AC2C0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9" name="正方形/長方形 668">
          <a:extLst>
            <a:ext uri="{FF2B5EF4-FFF2-40B4-BE49-F238E27FC236}">
              <a16:creationId xmlns:a16="http://schemas.microsoft.com/office/drawing/2014/main" xmlns="" id="{2398B66A-813C-4682-BD40-88C9C285EAA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0" name="正方形/長方形 669">
          <a:extLst>
            <a:ext uri="{FF2B5EF4-FFF2-40B4-BE49-F238E27FC236}">
              <a16:creationId xmlns:a16="http://schemas.microsoft.com/office/drawing/2014/main" xmlns="" id="{3D26C198-7ABC-4788-BCB4-1B0F693E876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1" name="テキスト ボックス 670">
          <a:extLst>
            <a:ext uri="{FF2B5EF4-FFF2-40B4-BE49-F238E27FC236}">
              <a16:creationId xmlns:a16="http://schemas.microsoft.com/office/drawing/2014/main" xmlns="" id="{9B344F4A-A536-4C02-BF54-75F94A8495D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2" name="直線コネクタ 671">
          <a:extLst>
            <a:ext uri="{FF2B5EF4-FFF2-40B4-BE49-F238E27FC236}">
              <a16:creationId xmlns:a16="http://schemas.microsoft.com/office/drawing/2014/main" xmlns="" id="{8CC7FE6C-F4F3-4C83-88A5-393C2C580B0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3" name="直線コネクタ 672">
          <a:extLst>
            <a:ext uri="{FF2B5EF4-FFF2-40B4-BE49-F238E27FC236}">
              <a16:creationId xmlns:a16="http://schemas.microsoft.com/office/drawing/2014/main" xmlns="" id="{ADAC5D04-A25C-4A78-9DE0-5F9CE8FF0F2A}"/>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4" name="テキスト ボックス 673">
          <a:extLst>
            <a:ext uri="{FF2B5EF4-FFF2-40B4-BE49-F238E27FC236}">
              <a16:creationId xmlns:a16="http://schemas.microsoft.com/office/drawing/2014/main" xmlns="" id="{21C1470C-2043-40A2-8C05-13B26075AAAF}"/>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5" name="直線コネクタ 674">
          <a:extLst>
            <a:ext uri="{FF2B5EF4-FFF2-40B4-BE49-F238E27FC236}">
              <a16:creationId xmlns:a16="http://schemas.microsoft.com/office/drawing/2014/main" xmlns="" id="{CFCED963-1F52-4454-A068-E6FC7EE003CA}"/>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6" name="テキスト ボックス 675">
          <a:extLst>
            <a:ext uri="{FF2B5EF4-FFF2-40B4-BE49-F238E27FC236}">
              <a16:creationId xmlns:a16="http://schemas.microsoft.com/office/drawing/2014/main" xmlns="" id="{C7F493F5-2825-4119-9E87-5B3D71B788C2}"/>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7" name="直線コネクタ 676">
          <a:extLst>
            <a:ext uri="{FF2B5EF4-FFF2-40B4-BE49-F238E27FC236}">
              <a16:creationId xmlns:a16="http://schemas.microsoft.com/office/drawing/2014/main" xmlns="" id="{4E6FF7B6-54A6-435D-B974-95E9A8734154}"/>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8" name="テキスト ボックス 677">
          <a:extLst>
            <a:ext uri="{FF2B5EF4-FFF2-40B4-BE49-F238E27FC236}">
              <a16:creationId xmlns:a16="http://schemas.microsoft.com/office/drawing/2014/main" xmlns="" id="{6829DB9B-8D88-464C-A3F6-48D03500AF5B}"/>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9" name="直線コネクタ 678">
          <a:extLst>
            <a:ext uri="{FF2B5EF4-FFF2-40B4-BE49-F238E27FC236}">
              <a16:creationId xmlns:a16="http://schemas.microsoft.com/office/drawing/2014/main" xmlns="" id="{60FFE67C-02D2-4D47-A983-DAD25B722D68}"/>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0" name="テキスト ボックス 679">
          <a:extLst>
            <a:ext uri="{FF2B5EF4-FFF2-40B4-BE49-F238E27FC236}">
              <a16:creationId xmlns:a16="http://schemas.microsoft.com/office/drawing/2014/main" xmlns="" id="{FDDF5DAA-2BF3-4A5D-B191-AFAE595D28D4}"/>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1" name="直線コネクタ 680">
          <a:extLst>
            <a:ext uri="{FF2B5EF4-FFF2-40B4-BE49-F238E27FC236}">
              <a16:creationId xmlns:a16="http://schemas.microsoft.com/office/drawing/2014/main" xmlns="" id="{5EC7D991-9F46-4D69-8869-C428E270C31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2" name="テキスト ボックス 681">
          <a:extLst>
            <a:ext uri="{FF2B5EF4-FFF2-40B4-BE49-F238E27FC236}">
              <a16:creationId xmlns:a16="http://schemas.microsoft.com/office/drawing/2014/main" xmlns="" id="{340E102A-1420-45B7-99B6-8AC9F74ECEF9}"/>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3" name="直線コネクタ 682">
          <a:extLst>
            <a:ext uri="{FF2B5EF4-FFF2-40B4-BE49-F238E27FC236}">
              <a16:creationId xmlns:a16="http://schemas.microsoft.com/office/drawing/2014/main" xmlns="" id="{DC4FE6F9-115B-4A08-A46C-8BFAEAE8C7E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4" name="テキスト ボックス 683">
          <a:extLst>
            <a:ext uri="{FF2B5EF4-FFF2-40B4-BE49-F238E27FC236}">
              <a16:creationId xmlns:a16="http://schemas.microsoft.com/office/drawing/2014/main" xmlns="" id="{CE54518E-AEF8-4EE7-B8FE-731C05AFC05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5" name="【庁舎】&#10;一人当たり面積グラフ枠">
          <a:extLst>
            <a:ext uri="{FF2B5EF4-FFF2-40B4-BE49-F238E27FC236}">
              <a16:creationId xmlns:a16="http://schemas.microsoft.com/office/drawing/2014/main" xmlns="" id="{AEC4E43D-D73D-4FAB-93E7-43A554EDD89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686" name="直線コネクタ 685">
          <a:extLst>
            <a:ext uri="{FF2B5EF4-FFF2-40B4-BE49-F238E27FC236}">
              <a16:creationId xmlns:a16="http://schemas.microsoft.com/office/drawing/2014/main" xmlns="" id="{EF438A6B-3305-4CC8-9835-EBD2ACB0483F}"/>
            </a:ext>
          </a:extLst>
        </xdr:cNvPr>
        <xdr:cNvCxnSpPr/>
      </xdr:nvCxnSpPr>
      <xdr:spPr>
        <a:xfrm flipV="1">
          <a:off x="19509104" y="16758285"/>
          <a:ext cx="0" cy="1230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687" name="【庁舎】&#10;一人当たり面積最小値テキスト">
          <a:extLst>
            <a:ext uri="{FF2B5EF4-FFF2-40B4-BE49-F238E27FC236}">
              <a16:creationId xmlns:a16="http://schemas.microsoft.com/office/drawing/2014/main" xmlns="" id="{64000B58-EADD-4EDC-BAEF-ED04AA71E180}"/>
            </a:ext>
          </a:extLst>
        </xdr:cNvPr>
        <xdr:cNvSpPr txBox="1"/>
      </xdr:nvSpPr>
      <xdr:spPr>
        <a:xfrm>
          <a:off x="19547840" y="1799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688" name="直線コネクタ 687">
          <a:extLst>
            <a:ext uri="{FF2B5EF4-FFF2-40B4-BE49-F238E27FC236}">
              <a16:creationId xmlns:a16="http://schemas.microsoft.com/office/drawing/2014/main" xmlns="" id="{41A76D88-6ADC-4508-BC73-3243813F968E}"/>
            </a:ext>
          </a:extLst>
        </xdr:cNvPr>
        <xdr:cNvCxnSpPr/>
      </xdr:nvCxnSpPr>
      <xdr:spPr>
        <a:xfrm>
          <a:off x="19443700" y="17988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689" name="【庁舎】&#10;一人当たり面積最大値テキスト">
          <a:extLst>
            <a:ext uri="{FF2B5EF4-FFF2-40B4-BE49-F238E27FC236}">
              <a16:creationId xmlns:a16="http://schemas.microsoft.com/office/drawing/2014/main" xmlns="" id="{A1D63496-C290-46AB-8DDC-9F1C619D5A67}"/>
            </a:ext>
          </a:extLst>
        </xdr:cNvPr>
        <xdr:cNvSpPr txBox="1"/>
      </xdr:nvSpPr>
      <xdr:spPr>
        <a:xfrm>
          <a:off x="19547840" y="1653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690" name="直線コネクタ 689">
          <a:extLst>
            <a:ext uri="{FF2B5EF4-FFF2-40B4-BE49-F238E27FC236}">
              <a16:creationId xmlns:a16="http://schemas.microsoft.com/office/drawing/2014/main" xmlns="" id="{13326D81-3495-4D46-86B1-4472727B2AC6}"/>
            </a:ext>
          </a:extLst>
        </xdr:cNvPr>
        <xdr:cNvCxnSpPr/>
      </xdr:nvCxnSpPr>
      <xdr:spPr>
        <a:xfrm>
          <a:off x="19443700" y="16758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15891</xdr:rowOff>
    </xdr:from>
    <xdr:ext cx="469744" cy="259045"/>
    <xdr:sp macro="" textlink="">
      <xdr:nvSpPr>
        <xdr:cNvPr id="691" name="【庁舎】&#10;一人当たり面積平均値テキスト">
          <a:extLst>
            <a:ext uri="{FF2B5EF4-FFF2-40B4-BE49-F238E27FC236}">
              <a16:creationId xmlns:a16="http://schemas.microsoft.com/office/drawing/2014/main" xmlns="" id="{06DF9239-44AA-485C-B202-14CE0B283187}"/>
            </a:ext>
          </a:extLst>
        </xdr:cNvPr>
        <xdr:cNvSpPr txBox="1"/>
      </xdr:nvSpPr>
      <xdr:spPr>
        <a:xfrm>
          <a:off x="19547840" y="17282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692" name="フローチャート: 判断 691">
          <a:extLst>
            <a:ext uri="{FF2B5EF4-FFF2-40B4-BE49-F238E27FC236}">
              <a16:creationId xmlns:a16="http://schemas.microsoft.com/office/drawing/2014/main" xmlns="" id="{09D5BF97-F024-4BDD-A6DE-5B4FBD96945E}"/>
            </a:ext>
          </a:extLst>
        </xdr:cNvPr>
        <xdr:cNvSpPr/>
      </xdr:nvSpPr>
      <xdr:spPr>
        <a:xfrm>
          <a:off x="19458940" y="17431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693" name="フローチャート: 判断 692">
          <a:extLst>
            <a:ext uri="{FF2B5EF4-FFF2-40B4-BE49-F238E27FC236}">
              <a16:creationId xmlns:a16="http://schemas.microsoft.com/office/drawing/2014/main" xmlns="" id="{B8FF0558-F632-4C9B-A261-0323F99AFF1D}"/>
            </a:ext>
          </a:extLst>
        </xdr:cNvPr>
        <xdr:cNvSpPr/>
      </xdr:nvSpPr>
      <xdr:spPr>
        <a:xfrm>
          <a:off x="18735040" y="17435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694" name="フローチャート: 判断 693">
          <a:extLst>
            <a:ext uri="{FF2B5EF4-FFF2-40B4-BE49-F238E27FC236}">
              <a16:creationId xmlns:a16="http://schemas.microsoft.com/office/drawing/2014/main" xmlns="" id="{5F039FA4-BCEF-495E-8BF2-23CDA51B0C11}"/>
            </a:ext>
          </a:extLst>
        </xdr:cNvPr>
        <xdr:cNvSpPr/>
      </xdr:nvSpPr>
      <xdr:spPr>
        <a:xfrm>
          <a:off x="17937480" y="1745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695" name="フローチャート: 判断 694">
          <a:extLst>
            <a:ext uri="{FF2B5EF4-FFF2-40B4-BE49-F238E27FC236}">
              <a16:creationId xmlns:a16="http://schemas.microsoft.com/office/drawing/2014/main" xmlns="" id="{A182EE33-887F-43E3-A029-3B6E82303DE6}"/>
            </a:ext>
          </a:extLst>
        </xdr:cNvPr>
        <xdr:cNvSpPr/>
      </xdr:nvSpPr>
      <xdr:spPr>
        <a:xfrm>
          <a:off x="17162780" y="1747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696" name="フローチャート: 判断 695">
          <a:extLst>
            <a:ext uri="{FF2B5EF4-FFF2-40B4-BE49-F238E27FC236}">
              <a16:creationId xmlns:a16="http://schemas.microsoft.com/office/drawing/2014/main" xmlns="" id="{51713BFA-468B-41CE-90B9-10DB7208773B}"/>
            </a:ext>
          </a:extLst>
        </xdr:cNvPr>
        <xdr:cNvSpPr/>
      </xdr:nvSpPr>
      <xdr:spPr>
        <a:xfrm>
          <a:off x="16388080" y="175399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xmlns="" id="{F149FCB3-D94E-40EC-A985-33662536137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xmlns="" id="{ECB1C72D-760E-45C0-A55A-4ED6B17A662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xmlns="" id="{4D9AAF5D-BA6F-42AD-B6C9-27FB8A8B25A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xmlns="" id="{137C7FF8-A4D0-4960-A83B-0DFA76E425F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xmlns="" id="{452E18AF-1939-4057-840C-71179EE813A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111125</xdr:rowOff>
    </xdr:from>
    <xdr:to>
      <xdr:col>116</xdr:col>
      <xdr:colOff>114300</xdr:colOff>
      <xdr:row>105</xdr:row>
      <xdr:rowOff>41275</xdr:rowOff>
    </xdr:to>
    <xdr:sp macro="" textlink="">
      <xdr:nvSpPr>
        <xdr:cNvPr id="702" name="楕円 701">
          <a:extLst>
            <a:ext uri="{FF2B5EF4-FFF2-40B4-BE49-F238E27FC236}">
              <a16:creationId xmlns:a16="http://schemas.microsoft.com/office/drawing/2014/main" xmlns="" id="{BA2EE90D-DA9F-4C1E-A8C8-85FE1176138B}"/>
            </a:ext>
          </a:extLst>
        </xdr:cNvPr>
        <xdr:cNvSpPr/>
      </xdr:nvSpPr>
      <xdr:spPr>
        <a:xfrm>
          <a:off x="19458940" y="17545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89552</xdr:rowOff>
    </xdr:from>
    <xdr:ext cx="469744" cy="259045"/>
    <xdr:sp macro="" textlink="">
      <xdr:nvSpPr>
        <xdr:cNvPr id="703" name="【庁舎】&#10;一人当たり面積該当値テキスト">
          <a:extLst>
            <a:ext uri="{FF2B5EF4-FFF2-40B4-BE49-F238E27FC236}">
              <a16:creationId xmlns:a16="http://schemas.microsoft.com/office/drawing/2014/main" xmlns="" id="{9931AD0A-BB01-4C2E-B13F-01183F72D30B}"/>
            </a:ext>
          </a:extLst>
        </xdr:cNvPr>
        <xdr:cNvSpPr txBox="1"/>
      </xdr:nvSpPr>
      <xdr:spPr>
        <a:xfrm>
          <a:off x="19547840" y="1752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118745</xdr:rowOff>
    </xdr:from>
    <xdr:to>
      <xdr:col>112</xdr:col>
      <xdr:colOff>38100</xdr:colOff>
      <xdr:row>105</xdr:row>
      <xdr:rowOff>48895</xdr:rowOff>
    </xdr:to>
    <xdr:sp macro="" textlink="">
      <xdr:nvSpPr>
        <xdr:cNvPr id="704" name="楕円 703">
          <a:extLst>
            <a:ext uri="{FF2B5EF4-FFF2-40B4-BE49-F238E27FC236}">
              <a16:creationId xmlns:a16="http://schemas.microsoft.com/office/drawing/2014/main" xmlns="" id="{0A1F9380-A866-48D2-9C47-353ACD0B12B7}"/>
            </a:ext>
          </a:extLst>
        </xdr:cNvPr>
        <xdr:cNvSpPr/>
      </xdr:nvSpPr>
      <xdr:spPr>
        <a:xfrm>
          <a:off x="18735040" y="17553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161925</xdr:rowOff>
    </xdr:from>
    <xdr:to>
      <xdr:col>116</xdr:col>
      <xdr:colOff>63500</xdr:colOff>
      <xdr:row>104</xdr:row>
      <xdr:rowOff>169545</xdr:rowOff>
    </xdr:to>
    <xdr:cxnSp macro="">
      <xdr:nvCxnSpPr>
        <xdr:cNvPr id="705" name="直線コネクタ 704">
          <a:extLst>
            <a:ext uri="{FF2B5EF4-FFF2-40B4-BE49-F238E27FC236}">
              <a16:creationId xmlns:a16="http://schemas.microsoft.com/office/drawing/2014/main" xmlns="" id="{06285A45-9433-44C2-8F55-105175CFC1F9}"/>
            </a:ext>
          </a:extLst>
        </xdr:cNvPr>
        <xdr:cNvCxnSpPr/>
      </xdr:nvCxnSpPr>
      <xdr:spPr>
        <a:xfrm flipV="1">
          <a:off x="18778220" y="17596485"/>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139700</xdr:rowOff>
    </xdr:from>
    <xdr:to>
      <xdr:col>107</xdr:col>
      <xdr:colOff>101600</xdr:colOff>
      <xdr:row>105</xdr:row>
      <xdr:rowOff>69850</xdr:rowOff>
    </xdr:to>
    <xdr:sp macro="" textlink="">
      <xdr:nvSpPr>
        <xdr:cNvPr id="706" name="楕円 705">
          <a:extLst>
            <a:ext uri="{FF2B5EF4-FFF2-40B4-BE49-F238E27FC236}">
              <a16:creationId xmlns:a16="http://schemas.microsoft.com/office/drawing/2014/main" xmlns="" id="{C5364F20-FF08-44BD-91CC-7AF594AC27F9}"/>
            </a:ext>
          </a:extLst>
        </xdr:cNvPr>
        <xdr:cNvSpPr/>
      </xdr:nvSpPr>
      <xdr:spPr>
        <a:xfrm>
          <a:off x="17937480" y="17574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169545</xdr:rowOff>
    </xdr:from>
    <xdr:to>
      <xdr:col>111</xdr:col>
      <xdr:colOff>177800</xdr:colOff>
      <xdr:row>105</xdr:row>
      <xdr:rowOff>19050</xdr:rowOff>
    </xdr:to>
    <xdr:cxnSp macro="">
      <xdr:nvCxnSpPr>
        <xdr:cNvPr id="707" name="直線コネクタ 706">
          <a:extLst>
            <a:ext uri="{FF2B5EF4-FFF2-40B4-BE49-F238E27FC236}">
              <a16:creationId xmlns:a16="http://schemas.microsoft.com/office/drawing/2014/main" xmlns="" id="{15DC0486-F7BC-4F6E-8018-1FFB48D5A1C0}"/>
            </a:ext>
          </a:extLst>
        </xdr:cNvPr>
        <xdr:cNvCxnSpPr/>
      </xdr:nvCxnSpPr>
      <xdr:spPr>
        <a:xfrm flipV="1">
          <a:off x="17988280" y="17604105"/>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124461</xdr:rowOff>
    </xdr:from>
    <xdr:to>
      <xdr:col>102</xdr:col>
      <xdr:colOff>165100</xdr:colOff>
      <xdr:row>105</xdr:row>
      <xdr:rowOff>54611</xdr:rowOff>
    </xdr:to>
    <xdr:sp macro="" textlink="">
      <xdr:nvSpPr>
        <xdr:cNvPr id="708" name="楕円 707">
          <a:extLst>
            <a:ext uri="{FF2B5EF4-FFF2-40B4-BE49-F238E27FC236}">
              <a16:creationId xmlns:a16="http://schemas.microsoft.com/office/drawing/2014/main" xmlns="" id="{7F8D2235-EA39-421E-9F81-393FCE1CBD95}"/>
            </a:ext>
          </a:extLst>
        </xdr:cNvPr>
        <xdr:cNvSpPr/>
      </xdr:nvSpPr>
      <xdr:spPr>
        <a:xfrm>
          <a:off x="17162780" y="175590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3811</xdr:rowOff>
    </xdr:from>
    <xdr:to>
      <xdr:col>107</xdr:col>
      <xdr:colOff>50800</xdr:colOff>
      <xdr:row>105</xdr:row>
      <xdr:rowOff>19050</xdr:rowOff>
    </xdr:to>
    <xdr:cxnSp macro="">
      <xdr:nvCxnSpPr>
        <xdr:cNvPr id="709" name="直線コネクタ 708">
          <a:extLst>
            <a:ext uri="{FF2B5EF4-FFF2-40B4-BE49-F238E27FC236}">
              <a16:creationId xmlns:a16="http://schemas.microsoft.com/office/drawing/2014/main" xmlns="" id="{79D629AC-C139-4406-A1B4-02A899DC452A}"/>
            </a:ext>
          </a:extLst>
        </xdr:cNvPr>
        <xdr:cNvCxnSpPr/>
      </xdr:nvCxnSpPr>
      <xdr:spPr>
        <a:xfrm>
          <a:off x="17213580" y="17606011"/>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114952</xdr:rowOff>
    </xdr:from>
    <xdr:ext cx="469744" cy="259045"/>
    <xdr:sp macro="" textlink="">
      <xdr:nvSpPr>
        <xdr:cNvPr id="710" name="n_1aveValue【庁舎】&#10;一人当たり面積">
          <a:extLst>
            <a:ext uri="{FF2B5EF4-FFF2-40B4-BE49-F238E27FC236}">
              <a16:creationId xmlns:a16="http://schemas.microsoft.com/office/drawing/2014/main" xmlns="" id="{15AB1BC2-2BA2-42EE-A6DF-82C38BA77382}"/>
            </a:ext>
          </a:extLst>
        </xdr:cNvPr>
        <xdr:cNvSpPr txBox="1"/>
      </xdr:nvSpPr>
      <xdr:spPr>
        <a:xfrm>
          <a:off x="18561127" y="1721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134002</xdr:rowOff>
    </xdr:from>
    <xdr:ext cx="469744" cy="259045"/>
    <xdr:sp macro="" textlink="">
      <xdr:nvSpPr>
        <xdr:cNvPr id="711" name="n_2aveValue【庁舎】&#10;一人当たり面積">
          <a:extLst>
            <a:ext uri="{FF2B5EF4-FFF2-40B4-BE49-F238E27FC236}">
              <a16:creationId xmlns:a16="http://schemas.microsoft.com/office/drawing/2014/main" xmlns="" id="{20C2ACB1-8C46-41F1-B2E5-31A70CF2E134}"/>
            </a:ext>
          </a:extLst>
        </xdr:cNvPr>
        <xdr:cNvSpPr txBox="1"/>
      </xdr:nvSpPr>
      <xdr:spPr>
        <a:xfrm>
          <a:off x="17776267" y="1723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154957</xdr:rowOff>
    </xdr:from>
    <xdr:ext cx="469744" cy="259045"/>
    <xdr:sp macro="" textlink="">
      <xdr:nvSpPr>
        <xdr:cNvPr id="712" name="n_3aveValue【庁舎】&#10;一人当たり面積">
          <a:extLst>
            <a:ext uri="{FF2B5EF4-FFF2-40B4-BE49-F238E27FC236}">
              <a16:creationId xmlns:a16="http://schemas.microsoft.com/office/drawing/2014/main" xmlns="" id="{922507BC-58D5-48D8-9A0F-640A74A713FD}"/>
            </a:ext>
          </a:extLst>
        </xdr:cNvPr>
        <xdr:cNvSpPr txBox="1"/>
      </xdr:nvSpPr>
      <xdr:spPr>
        <a:xfrm>
          <a:off x="17001567" y="1725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52088</xdr:rowOff>
    </xdr:from>
    <xdr:ext cx="469744" cy="259045"/>
    <xdr:sp macro="" textlink="">
      <xdr:nvSpPr>
        <xdr:cNvPr id="713" name="n_4aveValue【庁舎】&#10;一人当たり面積">
          <a:extLst>
            <a:ext uri="{FF2B5EF4-FFF2-40B4-BE49-F238E27FC236}">
              <a16:creationId xmlns:a16="http://schemas.microsoft.com/office/drawing/2014/main" xmlns="" id="{0C2412BB-576B-46C0-8A91-D38206968E82}"/>
            </a:ext>
          </a:extLst>
        </xdr:cNvPr>
        <xdr:cNvSpPr txBox="1"/>
      </xdr:nvSpPr>
      <xdr:spPr>
        <a:xfrm>
          <a:off x="16226867" y="1731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40022</xdr:rowOff>
    </xdr:from>
    <xdr:ext cx="469744" cy="259045"/>
    <xdr:sp macro="" textlink="">
      <xdr:nvSpPr>
        <xdr:cNvPr id="714" name="n_1mainValue【庁舎】&#10;一人当たり面積">
          <a:extLst>
            <a:ext uri="{FF2B5EF4-FFF2-40B4-BE49-F238E27FC236}">
              <a16:creationId xmlns:a16="http://schemas.microsoft.com/office/drawing/2014/main" xmlns="" id="{EE0C3A42-48F5-45E4-98FD-A6204A4CCA8B}"/>
            </a:ext>
          </a:extLst>
        </xdr:cNvPr>
        <xdr:cNvSpPr txBox="1"/>
      </xdr:nvSpPr>
      <xdr:spPr>
        <a:xfrm>
          <a:off x="18561127" y="1764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60977</xdr:rowOff>
    </xdr:from>
    <xdr:ext cx="469744" cy="259045"/>
    <xdr:sp macro="" textlink="">
      <xdr:nvSpPr>
        <xdr:cNvPr id="715" name="n_2mainValue【庁舎】&#10;一人当たり面積">
          <a:extLst>
            <a:ext uri="{FF2B5EF4-FFF2-40B4-BE49-F238E27FC236}">
              <a16:creationId xmlns:a16="http://schemas.microsoft.com/office/drawing/2014/main" xmlns="" id="{FA325A99-835A-415B-A8B3-54233FBDAAFE}"/>
            </a:ext>
          </a:extLst>
        </xdr:cNvPr>
        <xdr:cNvSpPr txBox="1"/>
      </xdr:nvSpPr>
      <xdr:spPr>
        <a:xfrm>
          <a:off x="17776267" y="1766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45738</xdr:rowOff>
    </xdr:from>
    <xdr:ext cx="469744" cy="259045"/>
    <xdr:sp macro="" textlink="">
      <xdr:nvSpPr>
        <xdr:cNvPr id="716" name="n_3mainValue【庁舎】&#10;一人当たり面積">
          <a:extLst>
            <a:ext uri="{FF2B5EF4-FFF2-40B4-BE49-F238E27FC236}">
              <a16:creationId xmlns:a16="http://schemas.microsoft.com/office/drawing/2014/main" xmlns="" id="{2EAFA3AC-51AB-426C-ADD6-09ADDA1BCFF8}"/>
            </a:ext>
          </a:extLst>
        </xdr:cNvPr>
        <xdr:cNvSpPr txBox="1"/>
      </xdr:nvSpPr>
      <xdr:spPr>
        <a:xfrm>
          <a:off x="17001567" y="176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7" name="正方形/長方形 716">
          <a:extLst>
            <a:ext uri="{FF2B5EF4-FFF2-40B4-BE49-F238E27FC236}">
              <a16:creationId xmlns:a16="http://schemas.microsoft.com/office/drawing/2014/main" xmlns="" id="{821EE0EC-9999-461A-9B75-0F1327C5031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8" name="正方形/長方形 717">
          <a:extLst>
            <a:ext uri="{FF2B5EF4-FFF2-40B4-BE49-F238E27FC236}">
              <a16:creationId xmlns:a16="http://schemas.microsoft.com/office/drawing/2014/main" xmlns="" id="{329B4470-EEEC-473C-BE47-7DA9AA2872B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9" name="テキスト ボックス 718">
          <a:extLst>
            <a:ext uri="{FF2B5EF4-FFF2-40B4-BE49-F238E27FC236}">
              <a16:creationId xmlns:a16="http://schemas.microsoft.com/office/drawing/2014/main" xmlns="" id="{45AED4B0-6AFB-484A-952B-953E8755A76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類似団体と比較して、保健センター・庁舎の減価償却は低い値となっているが、全体としては高い値を推移しており、なかでも体育館・プールは高い値となっており、減価償却が終了している状況にある。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施設更新等の優先度については、償却率のみならず、一人当たりの面積や各施設の利用状況等にも注視しながら検討を進める。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11,116
10,965
37.75
4,639,701
4,399,608
206,314
2,865,380
4,455,857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神奈川県内の他市町村と比べると、企業が少ないことなどから、令和元年度では県平均より</a:t>
          </a:r>
          <a:r>
            <a:rPr kumimoji="1" lang="en-US" altLang="ja-JP" sz="1300">
              <a:latin typeface="ＭＳ Ｐゴシック" panose="020B0600070205080204" pitchFamily="50" charset="-128"/>
              <a:ea typeface="ＭＳ Ｐゴシック" panose="020B0600070205080204" pitchFamily="50" charset="-128"/>
            </a:rPr>
            <a:t>0.27</a:t>
          </a:r>
          <a:r>
            <a:rPr kumimoji="1" lang="ja-JP" altLang="en-US" sz="1300">
              <a:latin typeface="ＭＳ Ｐゴシック" panose="020B0600070205080204" pitchFamily="50" charset="-128"/>
              <a:ea typeface="ＭＳ Ｐゴシック" panose="020B0600070205080204" pitchFamily="50" charset="-128"/>
            </a:rPr>
            <a:t>ポイント下回っているが、全国平均との比較では</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ポイント上回っている。類似団体内でも上位に位置しているが、将来的には税収の減少傾向が見込まれることから、町税の徴収強化等により歳入の確保に努める。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70455</xdr:rowOff>
    </xdr:from>
    <xdr:to>
      <xdr:col>23</xdr:col>
      <xdr:colOff>133350</xdr:colOff>
      <xdr:row>41</xdr:row>
      <xdr:rowOff>70455</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0999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70455</xdr:rowOff>
    </xdr:from>
    <xdr:to>
      <xdr:col>19</xdr:col>
      <xdr:colOff>133350</xdr:colOff>
      <xdr:row>41</xdr:row>
      <xdr:rowOff>70455</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09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70455</xdr:rowOff>
    </xdr:from>
    <xdr:to>
      <xdr:col>15</xdr:col>
      <xdr:colOff>82550</xdr:colOff>
      <xdr:row>41</xdr:row>
      <xdr:rowOff>70455</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09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118429</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70455</xdr:rowOff>
    </xdr:from>
    <xdr:to>
      <xdr:col>11</xdr:col>
      <xdr:colOff>31750</xdr:colOff>
      <xdr:row>41</xdr:row>
      <xdr:rowOff>70455</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709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152901</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19655</xdr:rowOff>
    </xdr:from>
    <xdr:to>
      <xdr:col>23</xdr:col>
      <xdr:colOff>184150</xdr:colOff>
      <xdr:row>41</xdr:row>
      <xdr:rowOff>121255</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36182</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19655</xdr:rowOff>
    </xdr:from>
    <xdr:to>
      <xdr:col>19</xdr:col>
      <xdr:colOff>184150</xdr:colOff>
      <xdr:row>41</xdr:row>
      <xdr:rowOff>121255</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131432</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19655</xdr:rowOff>
    </xdr:from>
    <xdr:to>
      <xdr:col>15</xdr:col>
      <xdr:colOff>133350</xdr:colOff>
      <xdr:row>41</xdr:row>
      <xdr:rowOff>121255</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131432</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19655</xdr:rowOff>
    </xdr:from>
    <xdr:to>
      <xdr:col>11</xdr:col>
      <xdr:colOff>82550</xdr:colOff>
      <xdr:row>41</xdr:row>
      <xdr:rowOff>121255</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131432</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19655</xdr:rowOff>
    </xdr:from>
    <xdr:to>
      <xdr:col>7</xdr:col>
      <xdr:colOff>31750</xdr:colOff>
      <xdr:row>41</xdr:row>
      <xdr:rowOff>121255</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131432</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年度は対前年度比で</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ポイント減少したが、これは特定企業に特別収益があったことが要因となっていた。平成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年度は、その反動を受け、対前年度比で</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ポイント増加した。令和元年度は法人税割の増により対前年度比で</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ポイント減少、今後も公債費の大幅な増加が見込まれるため、全ての事業を点検し、優先度の低い事業については廃止も含めて見直しを図り、経常経費の削減を計画的に進める。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xmlns=""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a:extLst>
            <a:ext uri="{FF2B5EF4-FFF2-40B4-BE49-F238E27FC236}">
              <a16:creationId xmlns:a16="http://schemas.microsoft.com/office/drawing/2014/main" xmlns="" id="{00000000-0008-0000-0300-000083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120862</xdr:rowOff>
    </xdr:from>
    <xdr:to>
      <xdr:col>23</xdr:col>
      <xdr:colOff>133350</xdr:colOff>
      <xdr:row>63</xdr:row>
      <xdr:rowOff>86148</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4114800" y="10750762"/>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90398</xdr:rowOff>
    </xdr:from>
    <xdr:ext cx="762000" cy="259045"/>
    <xdr:sp macro="" textlink="">
      <xdr:nvSpPr>
        <xdr:cNvPr id="134" name="財政構造の弾力性平均値テキスト">
          <a:extLst>
            <a:ext uri="{FF2B5EF4-FFF2-40B4-BE49-F238E27FC236}">
              <a16:creationId xmlns:a16="http://schemas.microsoft.com/office/drawing/2014/main" xmlns="" id="{00000000-0008-0000-0300-000086000000}"/>
            </a:ext>
          </a:extLst>
        </xdr:cNvPr>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63</xdr:row>
      <xdr:rowOff>86148</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3225800" y="10746740"/>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10389</xdr:rowOff>
    </xdr:from>
    <xdr:ext cx="7366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3733800" y="1046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63</xdr:row>
      <xdr:rowOff>25823</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flipV="1">
          <a:off x="2336800" y="1074674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25823</xdr:rowOff>
    </xdr:from>
    <xdr:to>
      <xdr:col>11</xdr:col>
      <xdr:colOff>31750</xdr:colOff>
      <xdr:row>63</xdr:row>
      <xdr:rowOff>57996</xdr:rowOff>
    </xdr:to>
    <xdr:cxnSp macro="">
      <xdr:nvCxnSpPr>
        <xdr:cNvPr id="142" name="直線コネクタ 141">
          <a:extLst>
            <a:ext uri="{FF2B5EF4-FFF2-40B4-BE49-F238E27FC236}">
              <a16:creationId xmlns:a16="http://schemas.microsoft.com/office/drawing/2014/main" xmlns="" id="{00000000-0008-0000-0300-00008E000000}"/>
            </a:ext>
          </a:extLst>
        </xdr:cNvPr>
        <xdr:cNvCxnSpPr/>
      </xdr:nvCxnSpPr>
      <xdr:spPr>
        <a:xfrm flipV="1">
          <a:off x="1447800" y="108271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125535</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955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70062</xdr:rowOff>
    </xdr:from>
    <xdr:to>
      <xdr:col>23</xdr:col>
      <xdr:colOff>184150</xdr:colOff>
      <xdr:row>63</xdr:row>
      <xdr:rowOff>212</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9022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86589</xdr:rowOff>
    </xdr:from>
    <xdr:ext cx="762000" cy="259045"/>
    <xdr:sp macro="" textlink="">
      <xdr:nvSpPr>
        <xdr:cNvPr id="153" name="財政構造の弾力性該当値テキスト">
          <a:extLst>
            <a:ext uri="{FF2B5EF4-FFF2-40B4-BE49-F238E27FC236}">
              <a16:creationId xmlns:a16="http://schemas.microsoft.com/office/drawing/2014/main" xmlns="" id="{00000000-0008-0000-0300-000099000000}"/>
            </a:ext>
          </a:extLst>
        </xdr:cNvPr>
        <xdr:cNvSpPr txBox="1"/>
      </xdr:nvSpPr>
      <xdr:spPr>
        <a:xfrm>
          <a:off x="50419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35348</xdr:rowOff>
    </xdr:from>
    <xdr:to>
      <xdr:col>19</xdr:col>
      <xdr:colOff>184150</xdr:colOff>
      <xdr:row>63</xdr:row>
      <xdr:rowOff>136948</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064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121725</xdr:rowOff>
    </xdr:from>
    <xdr:ext cx="7366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3733800" y="10923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146473</xdr:rowOff>
    </xdr:from>
    <xdr:to>
      <xdr:col>11</xdr:col>
      <xdr:colOff>82550</xdr:colOff>
      <xdr:row>63</xdr:row>
      <xdr:rowOff>76623</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2286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61400</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955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7196</xdr:rowOff>
    </xdr:from>
    <xdr:to>
      <xdr:col>7</xdr:col>
      <xdr:colOff>31750</xdr:colOff>
      <xdr:row>63</xdr:row>
      <xdr:rowOff>108796</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1397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93573</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066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[145,469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人件費、物件費及び維持補修費の合計額の人口１人当たりの金額は類似団体内平均より低く推移している。今後も人件費や物件費の抑制を図り、更なる改善に努める。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xmlns=""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a:extLst>
            <a:ext uri="{FF2B5EF4-FFF2-40B4-BE49-F238E27FC236}">
              <a16:creationId xmlns:a16="http://schemas.microsoft.com/office/drawing/2014/main" xmlns="" id="{00000000-0008-0000-0300-0000C0000000}"/>
            </a:ext>
          </a:extLst>
        </xdr:cNvPr>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a:extLst>
            <a:ext uri="{FF2B5EF4-FFF2-40B4-BE49-F238E27FC236}">
              <a16:creationId xmlns:a16="http://schemas.microsoft.com/office/drawing/2014/main" xmlns="" id="{00000000-0008-0000-0300-0000C2000000}"/>
            </a:ext>
          </a:extLst>
        </xdr:cNvPr>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96078</xdr:rowOff>
    </xdr:from>
    <xdr:to>
      <xdr:col>23</xdr:col>
      <xdr:colOff>133350</xdr:colOff>
      <xdr:row>81</xdr:row>
      <xdr:rowOff>98777</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flipV="1">
          <a:off x="4114800" y="13983528"/>
          <a:ext cx="8382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14755</xdr:rowOff>
    </xdr:from>
    <xdr:ext cx="762000" cy="259045"/>
    <xdr:sp macro="" textlink="">
      <xdr:nvSpPr>
        <xdr:cNvPr id="197" name="人件費・物件費等の状況平均値テキスト">
          <a:extLst>
            <a:ext uri="{FF2B5EF4-FFF2-40B4-BE49-F238E27FC236}">
              <a16:creationId xmlns:a16="http://schemas.microsoft.com/office/drawing/2014/main" xmlns="" id="{00000000-0008-0000-0300-0000C5000000}"/>
            </a:ext>
          </a:extLst>
        </xdr:cNvPr>
        <xdr:cNvSpPr txBox="1"/>
      </xdr:nvSpPr>
      <xdr:spPr>
        <a:xfrm>
          <a:off x="5041900" y="14073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98777</xdr:rowOff>
    </xdr:from>
    <xdr:to>
      <xdr:col>19</xdr:col>
      <xdr:colOff>133350</xdr:colOff>
      <xdr:row>81</xdr:row>
      <xdr:rowOff>113174</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flipV="1">
          <a:off x="3225800" y="13986227"/>
          <a:ext cx="889000" cy="1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95739</xdr:rowOff>
    </xdr:from>
    <xdr:ext cx="7366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3733800" y="14154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109048</xdr:rowOff>
    </xdr:from>
    <xdr:to>
      <xdr:col>15</xdr:col>
      <xdr:colOff>82550</xdr:colOff>
      <xdr:row>81</xdr:row>
      <xdr:rowOff>113174</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2336800" y="13996498"/>
          <a:ext cx="889000" cy="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65560</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2844800" y="1412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58869</xdr:rowOff>
    </xdr:from>
    <xdr:to>
      <xdr:col>11</xdr:col>
      <xdr:colOff>31750</xdr:colOff>
      <xdr:row>81</xdr:row>
      <xdr:rowOff>109048</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a:off x="1447800" y="13946319"/>
          <a:ext cx="889000" cy="5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36620</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955800" y="14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126012</xdr:rowOff>
    </xdr:from>
    <xdr:to>
      <xdr:col>7</xdr:col>
      <xdr:colOff>31750</xdr:colOff>
      <xdr:row>82</xdr:row>
      <xdr:rowOff>56162</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1397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40939</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066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45278</xdr:rowOff>
    </xdr:from>
    <xdr:to>
      <xdr:col>23</xdr:col>
      <xdr:colOff>184150</xdr:colOff>
      <xdr:row>81</xdr:row>
      <xdr:rowOff>146878</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902200" y="1393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61805</xdr:rowOff>
    </xdr:from>
    <xdr:ext cx="762000" cy="259045"/>
    <xdr:sp macro="" textlink="">
      <xdr:nvSpPr>
        <xdr:cNvPr id="216" name="人件費・物件費等の状況該当値テキスト">
          <a:extLst>
            <a:ext uri="{FF2B5EF4-FFF2-40B4-BE49-F238E27FC236}">
              <a16:creationId xmlns:a16="http://schemas.microsoft.com/office/drawing/2014/main" xmlns="" id="{00000000-0008-0000-0300-0000D8000000}"/>
            </a:ext>
          </a:extLst>
        </xdr:cNvPr>
        <xdr:cNvSpPr txBox="1"/>
      </xdr:nvSpPr>
      <xdr:spPr>
        <a:xfrm>
          <a:off x="5041900" y="1377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47977</xdr:rowOff>
    </xdr:from>
    <xdr:to>
      <xdr:col>19</xdr:col>
      <xdr:colOff>184150</xdr:colOff>
      <xdr:row>81</xdr:row>
      <xdr:rowOff>149577</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064000" y="1393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159754</xdr:rowOff>
    </xdr:from>
    <xdr:ext cx="7366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3733800" y="13704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62374</xdr:rowOff>
    </xdr:from>
    <xdr:to>
      <xdr:col>15</xdr:col>
      <xdr:colOff>133350</xdr:colOff>
      <xdr:row>81</xdr:row>
      <xdr:rowOff>163974</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3175000" y="1394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2701</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2844800" y="1371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58248</xdr:rowOff>
    </xdr:from>
    <xdr:to>
      <xdr:col>11</xdr:col>
      <xdr:colOff>82550</xdr:colOff>
      <xdr:row>81</xdr:row>
      <xdr:rowOff>159848</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2286000" y="1394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170025</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955800" y="13714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8069</xdr:rowOff>
    </xdr:from>
    <xdr:to>
      <xdr:col>7</xdr:col>
      <xdr:colOff>31750</xdr:colOff>
      <xdr:row>81</xdr:row>
      <xdr:rowOff>109669</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1397000" y="1389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119846</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066800" y="1366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給与改定は国の上昇率に準じて行っているが、給料表を一部分割しているため、指数は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a:t>
          </a:r>
        </a:p>
        <a:p>
          <a:r>
            <a:rPr kumimoji="1" lang="ja-JP" altLang="en-US" sz="1300">
              <a:latin typeface="ＭＳ Ｐゴシック" panose="020B0600070205080204" pitchFamily="50" charset="-128"/>
              <a:ea typeface="ＭＳ Ｐゴシック" panose="020B0600070205080204" pitchFamily="50" charset="-128"/>
            </a:rPr>
            <a:t>各年度の変動に関しては、採用・退職にかかるもの及び職員の経験年数階層によるものである。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xmlns=""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a:extLst>
            <a:ext uri="{FF2B5EF4-FFF2-40B4-BE49-F238E27FC236}">
              <a16:creationId xmlns:a16="http://schemas.microsoft.com/office/drawing/2014/main" xmlns="" id="{00000000-0008-0000-0300-000000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a:extLst>
            <a:ext uri="{FF2B5EF4-FFF2-40B4-BE49-F238E27FC236}">
              <a16:creationId xmlns:a16="http://schemas.microsoft.com/office/drawing/2014/main" xmlns="" id="{00000000-0008-0000-0300-000002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91016</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179800" y="14984186"/>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61" name="給与水準   （国との比較）平均値テキスト">
          <a:extLst>
            <a:ext uri="{FF2B5EF4-FFF2-40B4-BE49-F238E27FC236}">
              <a16:creationId xmlns:a16="http://schemas.microsoft.com/office/drawing/2014/main" xmlns="" id="{00000000-0008-0000-0300-000005010000}"/>
            </a:ext>
          </a:extLst>
        </xdr:cNvPr>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88</xdr:row>
      <xdr:rowOff>11491</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flipV="1">
          <a:off x="15290800" y="1498418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45055</xdr:rowOff>
    </xdr:from>
    <xdr:to>
      <xdr:col>72</xdr:col>
      <xdr:colOff>203200</xdr:colOff>
      <xdr:row>88</xdr:row>
      <xdr:rowOff>11491</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4401800" y="14961205"/>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45055</xdr:rowOff>
    </xdr:from>
    <xdr:to>
      <xdr:col>68</xdr:col>
      <xdr:colOff>152400</xdr:colOff>
      <xdr:row>87</xdr:row>
      <xdr:rowOff>91016</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flipV="1">
          <a:off x="13512800" y="1496120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80" name="給与水準   （国との比較）該当値テキスト">
          <a:extLst>
            <a:ext uri="{FF2B5EF4-FFF2-40B4-BE49-F238E27FC236}">
              <a16:creationId xmlns:a16="http://schemas.microsoft.com/office/drawing/2014/main" xmlns="" id="{00000000-0008-0000-0300-000018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132141</xdr:rowOff>
    </xdr:from>
    <xdr:to>
      <xdr:col>73</xdr:col>
      <xdr:colOff>44450</xdr:colOff>
      <xdr:row>88</xdr:row>
      <xdr:rowOff>62291</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5240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47068</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909800" y="1513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165705</xdr:rowOff>
    </xdr:from>
    <xdr:to>
      <xdr:col>68</xdr:col>
      <xdr:colOff>203200</xdr:colOff>
      <xdr:row>87</xdr:row>
      <xdr:rowOff>95855</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4351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80632</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020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全国平均及び県内平均を上回っているが、これは積極的に施策を展開するため、平成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年度に機構改革を実施し、組織を細分化したため、職員の採用が増加したことに起因している。　</a:t>
          </a:r>
        </a:p>
        <a:p>
          <a:r>
            <a:rPr kumimoji="1" lang="ja-JP" altLang="en-US" sz="1300">
              <a:latin typeface="ＭＳ Ｐゴシック" panose="020B0600070205080204" pitchFamily="50" charset="-128"/>
              <a:ea typeface="ＭＳ Ｐゴシック" panose="020B0600070205080204" pitchFamily="50" charset="-128"/>
            </a:rPr>
            <a:t>また、他の要因として、町の人口が減少していることや再任用職員の雇用も挙げられるが、類似団体内の順位は中間に位置するため、新規事業等を精査し、計画的に定員管理を実施していく。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59537</xdr:rowOff>
    </xdr:from>
    <xdr:to>
      <xdr:col>81</xdr:col>
      <xdr:colOff>44450</xdr:colOff>
      <xdr:row>61</xdr:row>
      <xdr:rowOff>64364</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517987"/>
          <a:ext cx="8382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45000</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503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59055</xdr:rowOff>
    </xdr:from>
    <xdr:to>
      <xdr:col>77</xdr:col>
      <xdr:colOff>44450</xdr:colOff>
      <xdr:row>61</xdr:row>
      <xdr:rowOff>59537</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517505"/>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147235</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605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56159</xdr:rowOff>
    </xdr:from>
    <xdr:to>
      <xdr:col>72</xdr:col>
      <xdr:colOff>203200</xdr:colOff>
      <xdr:row>61</xdr:row>
      <xdr:rowOff>59055</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4401800" y="10514609"/>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134205</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38303</xdr:rowOff>
    </xdr:from>
    <xdr:to>
      <xdr:col>68</xdr:col>
      <xdr:colOff>152400</xdr:colOff>
      <xdr:row>61</xdr:row>
      <xdr:rowOff>56159</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3512800" y="10496753"/>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130344</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133240</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13564</xdr:rowOff>
    </xdr:from>
    <xdr:to>
      <xdr:col>81</xdr:col>
      <xdr:colOff>95250</xdr:colOff>
      <xdr:row>61</xdr:row>
      <xdr:rowOff>115164</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47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30091</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31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8737</xdr:rowOff>
    </xdr:from>
    <xdr:to>
      <xdr:col>77</xdr:col>
      <xdr:colOff>95250</xdr:colOff>
      <xdr:row>61</xdr:row>
      <xdr:rowOff>110337</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46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120514</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236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8255</xdr:rowOff>
    </xdr:from>
    <xdr:to>
      <xdr:col>73</xdr:col>
      <xdr:colOff>44450</xdr:colOff>
      <xdr:row>61</xdr:row>
      <xdr:rowOff>109855</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120032</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5359</xdr:rowOff>
    </xdr:from>
    <xdr:to>
      <xdr:col>68</xdr:col>
      <xdr:colOff>203200</xdr:colOff>
      <xdr:row>61</xdr:row>
      <xdr:rowOff>106959</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4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117136</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23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158953</xdr:rowOff>
    </xdr:from>
    <xdr:to>
      <xdr:col>64</xdr:col>
      <xdr:colOff>152400</xdr:colOff>
      <xdr:row>61</xdr:row>
      <xdr:rowOff>89103</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4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99280</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21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年度から継続して比率は減少傾向にあり、令和元年度も下水道事業債等の償還が進んだことに伴い、公営企業地方債償還財源充当繰入金が減少したため、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ポイントの減となった。ただし、今後、小学校整備などの大型事業や公共施設の老朽化に伴う建て替え等も見込まれるため、計画的に公債費の抑制を図っていく必要がある。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41</xdr:row>
      <xdr:rowOff>3810</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70091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110083</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713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11854</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70332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27940</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70413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52070</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令和元年度の将来負担比率は、</a:t>
          </a:r>
          <a:r>
            <a:rPr kumimoji="1" lang="en-US" altLang="ja-JP" sz="1300">
              <a:latin typeface="ＭＳ Ｐゴシック" panose="020B0600070205080204" pitchFamily="50" charset="-128"/>
              <a:ea typeface="ＭＳ Ｐゴシック" panose="020B0600070205080204" pitchFamily="50" charset="-128"/>
            </a:rPr>
            <a:t>65.3</a:t>
          </a:r>
          <a:r>
            <a:rPr kumimoji="1" lang="ja-JP" altLang="en-US" sz="1300">
              <a:latin typeface="ＭＳ Ｐゴシック" panose="020B0600070205080204" pitchFamily="50" charset="-128"/>
              <a:ea typeface="ＭＳ Ｐゴシック" panose="020B0600070205080204" pitchFamily="50" charset="-128"/>
            </a:rPr>
            <a:t>％で対前年度比</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の増加となったが、指標の増加要因は、将来負担額における「地方債の現在高」の増加が挙げられる。「地方債の現在高」は、防災行政無線デジタル化事業に係る地方債の発行による影響で増加した。</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xmlns=""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a:extLst>
            <a:ext uri="{FF2B5EF4-FFF2-40B4-BE49-F238E27FC236}">
              <a16:creationId xmlns:a16="http://schemas.microsoft.com/office/drawing/2014/main" xmlns="" id="{00000000-0008-0000-0300-0000B5010000}"/>
            </a:ext>
          </a:extLst>
        </xdr:cNvPr>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xmlns=""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131978</xdr:rowOff>
    </xdr:from>
    <xdr:to>
      <xdr:col>81</xdr:col>
      <xdr:colOff>44450</xdr:colOff>
      <xdr:row>17</xdr:row>
      <xdr:rowOff>166726</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6179800" y="3046628"/>
          <a:ext cx="8382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a:extLst>
            <a:ext uri="{FF2B5EF4-FFF2-40B4-BE49-F238E27FC236}">
              <a16:creationId xmlns:a16="http://schemas.microsoft.com/office/drawing/2014/main" xmlns="" id="{00000000-0008-0000-0300-0000BA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3" name="フローチャート: 判断 442">
          <a:extLst>
            <a:ext uri="{FF2B5EF4-FFF2-40B4-BE49-F238E27FC236}">
              <a16:creationId xmlns:a16="http://schemas.microsoft.com/office/drawing/2014/main" xmlns="" id="{00000000-0008-0000-0300-0000BB010000}"/>
            </a:ext>
          </a:extLst>
        </xdr:cNvPr>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84684</xdr:rowOff>
    </xdr:from>
    <xdr:to>
      <xdr:col>77</xdr:col>
      <xdr:colOff>44450</xdr:colOff>
      <xdr:row>17</xdr:row>
      <xdr:rowOff>131978</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5290800" y="2999334"/>
          <a:ext cx="889000" cy="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84684</xdr:rowOff>
    </xdr:from>
    <xdr:to>
      <xdr:col>72</xdr:col>
      <xdr:colOff>203200</xdr:colOff>
      <xdr:row>18</xdr:row>
      <xdr:rowOff>102</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flipV="1">
          <a:off x="14401800" y="299933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102</xdr:rowOff>
    </xdr:from>
    <xdr:to>
      <xdr:col>68</xdr:col>
      <xdr:colOff>152400</xdr:colOff>
      <xdr:row>18</xdr:row>
      <xdr:rowOff>27127</xdr:rowOff>
    </xdr:to>
    <xdr:cxnSp macro="">
      <xdr:nvCxnSpPr>
        <xdr:cNvPr id="450" name="直線コネクタ 449">
          <a:extLst>
            <a:ext uri="{FF2B5EF4-FFF2-40B4-BE49-F238E27FC236}">
              <a16:creationId xmlns:a16="http://schemas.microsoft.com/office/drawing/2014/main" xmlns="" id="{00000000-0008-0000-0300-0000C2010000}"/>
            </a:ext>
          </a:extLst>
        </xdr:cNvPr>
        <xdr:cNvCxnSpPr/>
      </xdr:nvCxnSpPr>
      <xdr:spPr>
        <a:xfrm flipV="1">
          <a:off x="13512800" y="3086202"/>
          <a:ext cx="8890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126441</xdr:rowOff>
    </xdr:from>
    <xdr:to>
      <xdr:col>64</xdr:col>
      <xdr:colOff>152400</xdr:colOff>
      <xdr:row>15</xdr:row>
      <xdr:rowOff>56591</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3462000" y="252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66768</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131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115926</xdr:rowOff>
    </xdr:from>
    <xdr:to>
      <xdr:col>81</xdr:col>
      <xdr:colOff>95250</xdr:colOff>
      <xdr:row>18</xdr:row>
      <xdr:rowOff>46076</xdr:rowOff>
    </xdr:to>
    <xdr:sp macro="" textlink="">
      <xdr:nvSpPr>
        <xdr:cNvPr id="460" name="楕円 459">
          <a:extLst>
            <a:ext uri="{FF2B5EF4-FFF2-40B4-BE49-F238E27FC236}">
              <a16:creationId xmlns:a16="http://schemas.microsoft.com/office/drawing/2014/main" xmlns="" id="{00000000-0008-0000-0300-0000CC010000}"/>
            </a:ext>
          </a:extLst>
        </xdr:cNvPr>
        <xdr:cNvSpPr/>
      </xdr:nvSpPr>
      <xdr:spPr>
        <a:xfrm>
          <a:off x="16967200" y="30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88003</xdr:rowOff>
    </xdr:from>
    <xdr:ext cx="762000" cy="259045"/>
    <xdr:sp macro="" textlink="">
      <xdr:nvSpPr>
        <xdr:cNvPr id="461" name="将来負担の状況該当値テキスト">
          <a:extLst>
            <a:ext uri="{FF2B5EF4-FFF2-40B4-BE49-F238E27FC236}">
              <a16:creationId xmlns:a16="http://schemas.microsoft.com/office/drawing/2014/main" xmlns="" id="{00000000-0008-0000-0300-0000CD010000}"/>
            </a:ext>
          </a:extLst>
        </xdr:cNvPr>
        <xdr:cNvSpPr txBox="1"/>
      </xdr:nvSpPr>
      <xdr:spPr>
        <a:xfrm>
          <a:off x="17106900" y="300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81178</xdr:rowOff>
    </xdr:from>
    <xdr:to>
      <xdr:col>77</xdr:col>
      <xdr:colOff>95250</xdr:colOff>
      <xdr:row>18</xdr:row>
      <xdr:rowOff>11328</xdr:rowOff>
    </xdr:to>
    <xdr:sp macro="" textlink="">
      <xdr:nvSpPr>
        <xdr:cNvPr id="462" name="楕円 461">
          <a:extLst>
            <a:ext uri="{FF2B5EF4-FFF2-40B4-BE49-F238E27FC236}">
              <a16:creationId xmlns:a16="http://schemas.microsoft.com/office/drawing/2014/main" xmlns="" id="{00000000-0008-0000-0300-0000CE010000}"/>
            </a:ext>
          </a:extLst>
        </xdr:cNvPr>
        <xdr:cNvSpPr/>
      </xdr:nvSpPr>
      <xdr:spPr>
        <a:xfrm>
          <a:off x="16129000" y="299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167555</xdr:rowOff>
    </xdr:from>
    <xdr:ext cx="7366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5798800" y="3082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33884</xdr:rowOff>
    </xdr:from>
    <xdr:to>
      <xdr:col>73</xdr:col>
      <xdr:colOff>44450</xdr:colOff>
      <xdr:row>17</xdr:row>
      <xdr:rowOff>135484</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5240000" y="294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120261</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4909800" y="303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120752</xdr:rowOff>
    </xdr:from>
    <xdr:to>
      <xdr:col>68</xdr:col>
      <xdr:colOff>203200</xdr:colOff>
      <xdr:row>18</xdr:row>
      <xdr:rowOff>50902</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4351000" y="303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35679</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4020800" y="312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147777</xdr:rowOff>
    </xdr:from>
    <xdr:to>
      <xdr:col>64</xdr:col>
      <xdr:colOff>152400</xdr:colOff>
      <xdr:row>18</xdr:row>
      <xdr:rowOff>77927</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3462000" y="306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62704</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3131800" y="314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11,116
10,965
37.75
4,639,701
4,399,608
206,314
2,865,380
4,455,857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完全廃止していた地域手当の再導入や、人事院勧告による給与改定により、類似団体内平均と比べても高い水準にある。令和元年度は、直近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年間では一番低い値となっており、対前年度比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ポイントの減少となった。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113284</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5735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99568</xdr:rowOff>
    </xdr:from>
    <xdr:to>
      <xdr:col>19</xdr:col>
      <xdr:colOff>187325</xdr:colOff>
      <xdr:row>38</xdr:row>
      <xdr:rowOff>113284</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6146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99568</xdr:rowOff>
    </xdr:from>
    <xdr:to>
      <xdr:col>15</xdr:col>
      <xdr:colOff>98425</xdr:colOff>
      <xdr:row>38</xdr:row>
      <xdr:rowOff>127000</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6146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99568</xdr:rowOff>
    </xdr:from>
    <xdr:to>
      <xdr:col>11</xdr:col>
      <xdr:colOff>9525</xdr:colOff>
      <xdr:row>38</xdr:row>
      <xdr:rowOff>127000</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6146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62484</xdr:rowOff>
    </xdr:from>
    <xdr:to>
      <xdr:col>20</xdr:col>
      <xdr:colOff>38100</xdr:colOff>
      <xdr:row>38</xdr:row>
      <xdr:rowOff>164084</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148861</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66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48768</xdr:rowOff>
    </xdr:from>
    <xdr:to>
      <xdr:col>15</xdr:col>
      <xdr:colOff>149225</xdr:colOff>
      <xdr:row>38</xdr:row>
      <xdr:rowOff>150368</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135145</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48768</xdr:rowOff>
    </xdr:from>
    <xdr:to>
      <xdr:col>6</xdr:col>
      <xdr:colOff>171450</xdr:colOff>
      <xdr:row>38</xdr:row>
      <xdr:rowOff>150368</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135145</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全国平均や神奈川県平均、類似団体内平均よりも低くなっている。順次、地方創生事業が完了してきており、それに伴う委託料等が減ったことを主な要因として令和元年度の決算額自体は減少した。効果的な業務の民間委託化は検討しつつも、その他については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170543</xdr:rowOff>
    </xdr:from>
    <xdr:to>
      <xdr:col>82</xdr:col>
      <xdr:colOff>107950</xdr:colOff>
      <xdr:row>15</xdr:row>
      <xdr:rowOff>75293</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5671800" y="25708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148970</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720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64407</xdr:rowOff>
    </xdr:from>
    <xdr:to>
      <xdr:col>78</xdr:col>
      <xdr:colOff>69850</xdr:colOff>
      <xdr:row>15</xdr:row>
      <xdr:rowOff>75293</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4782800" y="2636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64407</xdr:rowOff>
    </xdr:from>
    <xdr:to>
      <xdr:col>73</xdr:col>
      <xdr:colOff>180975</xdr:colOff>
      <xdr:row>15</xdr:row>
      <xdr:rowOff>107950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893800" y="2636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26506</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162379</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flipV="1">
          <a:off x="13004800" y="26797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154413</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119743</xdr:rowOff>
    </xdr:from>
    <xdr:to>
      <xdr:col>82</xdr:col>
      <xdr:colOff>158750</xdr:colOff>
      <xdr:row>15</xdr:row>
      <xdr:rowOff>49893</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136270</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24493</xdr:rowOff>
    </xdr:from>
    <xdr:to>
      <xdr:col>78</xdr:col>
      <xdr:colOff>120650</xdr:colOff>
      <xdr:row>15</xdr:row>
      <xdr:rowOff>126093</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136270</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2365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13607</xdr:rowOff>
    </xdr:from>
    <xdr:to>
      <xdr:col>74</xdr:col>
      <xdr:colOff>31750</xdr:colOff>
      <xdr:row>15</xdr:row>
      <xdr:rowOff>115207</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125384</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26506</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近年、扶助費は上昇傾向であり、令和元年度は、障がい福祉サービス事業の増、新たに保育の無償化の開始に伴い対前年度比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ポイントの増となったが、医療費抑制施策等の効果で類似団体内平均は平成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年度から継続して下回っている。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xmlns=""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a:extLst>
            <a:ext uri="{FF2B5EF4-FFF2-40B4-BE49-F238E27FC236}">
              <a16:creationId xmlns:a16="http://schemas.microsoft.com/office/drawing/2014/main" xmlns="" id="{00000000-0008-0000-0400-0000B7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a:extLst>
            <a:ext uri="{FF2B5EF4-FFF2-40B4-BE49-F238E27FC236}">
              <a16:creationId xmlns:a16="http://schemas.microsoft.com/office/drawing/2014/main" xmlns="" id="{00000000-0008-0000-0400-0000B9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57</xdr:row>
      <xdr:rowOff>146050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3987800" y="9880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8" name="扶助費平均値テキスト">
          <a:extLst>
            <a:ext uri="{FF2B5EF4-FFF2-40B4-BE49-F238E27FC236}">
              <a16:creationId xmlns:a16="http://schemas.microsoft.com/office/drawing/2014/main" xmlns="" id="{00000000-0008-0000-0400-0000BC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95250</xdr:rowOff>
    </xdr:from>
    <xdr:to>
      <xdr:col>19</xdr:col>
      <xdr:colOff>187325</xdr:colOff>
      <xdr:row>57</xdr:row>
      <xdr:rowOff>107950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098800" y="986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82550</xdr:rowOff>
    </xdr:from>
    <xdr:to>
      <xdr:col>15</xdr:col>
      <xdr:colOff>98425</xdr:colOff>
      <xdr:row>57</xdr:row>
      <xdr:rowOff>95250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2209800" y="985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6350</xdr:rowOff>
    </xdr:from>
    <xdr:to>
      <xdr:col>11</xdr:col>
      <xdr:colOff>9525</xdr:colOff>
      <xdr:row>57</xdr:row>
      <xdr:rowOff>82550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1320800" y="9779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111777</xdr:rowOff>
    </xdr:from>
    <xdr:ext cx="762000" cy="259045"/>
    <xdr:sp macro="" textlink="">
      <xdr:nvSpPr>
        <xdr:cNvPr id="207" name="扶助費該当値テキスト">
          <a:extLst>
            <a:ext uri="{FF2B5EF4-FFF2-40B4-BE49-F238E27FC236}">
              <a16:creationId xmlns:a16="http://schemas.microsoft.com/office/drawing/2014/main" xmlns="" id="{00000000-0008-0000-0400-0000CF000000}"/>
            </a:ext>
          </a:extLst>
        </xdr:cNvPr>
        <xdr:cNvSpPr txBox="1"/>
      </xdr:nvSpPr>
      <xdr:spPr>
        <a:xfrm>
          <a:off x="4914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44450</xdr:rowOff>
    </xdr:from>
    <xdr:to>
      <xdr:col>15</xdr:col>
      <xdr:colOff>149225</xdr:colOff>
      <xdr:row>57</xdr:row>
      <xdr:rowOff>146050</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156227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2717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31750</xdr:rowOff>
    </xdr:from>
    <xdr:to>
      <xdr:col>11</xdr:col>
      <xdr:colOff>60325</xdr:colOff>
      <xdr:row>57</xdr:row>
      <xdr:rowOff>133350</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2159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14" name="楕円 213">
          <a:extLst>
            <a:ext uri="{FF2B5EF4-FFF2-40B4-BE49-F238E27FC236}">
              <a16:creationId xmlns:a16="http://schemas.microsoft.com/office/drawing/2014/main" xmlns="" id="{00000000-0008-0000-0400-0000D6000000}"/>
            </a:ext>
          </a:extLst>
        </xdr:cNvPr>
        <xdr:cNvSpPr/>
      </xdr:nvSpPr>
      <xdr:spPr>
        <a:xfrm>
          <a:off x="1270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15" name="テキスト ボックス 214">
          <a:extLst>
            <a:ext uri="{FF2B5EF4-FFF2-40B4-BE49-F238E27FC236}">
              <a16:creationId xmlns:a16="http://schemas.microsoft.com/office/drawing/2014/main" xmlns="" id="{00000000-0008-0000-0400-0000D7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その他に係る経常収支比率が類似団体内平均を上回っている主な要因は、下水道事業会計などへの多額な繰出金である。ただし、下水道事業会計では起債の償還が進んできており、令和元年度は対前年度比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ポイントの減となった。公債費財源としての繰出金額は減少傾向にある。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xmlns=""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a:extLst>
            <a:ext uri="{FF2B5EF4-FFF2-40B4-BE49-F238E27FC236}">
              <a16:creationId xmlns:a16="http://schemas.microsoft.com/office/drawing/2014/main" xmlns="" id="{00000000-0008-0000-0400-0000EF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a:extLst>
            <a:ext uri="{FF2B5EF4-FFF2-40B4-BE49-F238E27FC236}">
              <a16:creationId xmlns:a16="http://schemas.microsoft.com/office/drawing/2014/main" xmlns="" id="{00000000-0008-0000-0400-0000F1000000}"/>
            </a:ext>
          </a:extLst>
        </xdr:cNvPr>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155575</xdr:rowOff>
    </xdr:from>
    <xdr:to>
      <xdr:col>82</xdr:col>
      <xdr:colOff>107950</xdr:colOff>
      <xdr:row>59</xdr:row>
      <xdr:rowOff>35560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flipV="1">
          <a:off x="15671800" y="1009967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64152</xdr:rowOff>
    </xdr:from>
    <xdr:ext cx="762000" cy="259045"/>
    <xdr:sp macro="" textlink="">
      <xdr:nvSpPr>
        <xdr:cNvPr id="244" name="その他平均値テキスト">
          <a:extLst>
            <a:ext uri="{FF2B5EF4-FFF2-40B4-BE49-F238E27FC236}">
              <a16:creationId xmlns:a16="http://schemas.microsoft.com/office/drawing/2014/main" xmlns="" id="{00000000-0008-0000-0400-0000F4000000}"/>
            </a:ext>
          </a:extLst>
        </xdr:cNvPr>
        <xdr:cNvSpPr txBox="1"/>
      </xdr:nvSpPr>
      <xdr:spPr>
        <a:xfrm>
          <a:off x="16598900" y="9836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a:extLst>
            <a:ext uri="{FF2B5EF4-FFF2-40B4-BE49-F238E27FC236}">
              <a16:creationId xmlns:a16="http://schemas.microsoft.com/office/drawing/2014/main" xmlns="" id="{00000000-0008-0000-0400-0000F5000000}"/>
            </a:ext>
          </a:extLst>
        </xdr:cNvPr>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149860</xdr:rowOff>
    </xdr:from>
    <xdr:to>
      <xdr:col>78</xdr:col>
      <xdr:colOff>69850</xdr:colOff>
      <xdr:row>59</xdr:row>
      <xdr:rowOff>35560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4782800" y="100939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a:extLst>
            <a:ext uri="{FF2B5EF4-FFF2-40B4-BE49-F238E27FC236}">
              <a16:creationId xmlns:a16="http://schemas.microsoft.com/office/drawing/2014/main" xmlns="" id="{00000000-0008-0000-0400-0000F7000000}"/>
            </a:ext>
          </a:extLst>
        </xdr:cNvPr>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170832</xdr:rowOff>
    </xdr:from>
    <xdr:ext cx="736600" cy="259045"/>
    <xdr:sp macro="" textlink="">
      <xdr:nvSpPr>
        <xdr:cNvPr id="248" name="テキスト ボックス 247">
          <a:extLst>
            <a:ext uri="{FF2B5EF4-FFF2-40B4-BE49-F238E27FC236}">
              <a16:creationId xmlns:a16="http://schemas.microsoft.com/office/drawing/2014/main" xmlns="" id="{00000000-0008-0000-0400-0000F8000000}"/>
            </a:ext>
          </a:extLst>
        </xdr:cNvPr>
        <xdr:cNvSpPr txBox="1"/>
      </xdr:nvSpPr>
      <xdr:spPr>
        <a:xfrm>
          <a:off x="15290800" y="977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149860</xdr:rowOff>
    </xdr:from>
    <xdr:to>
      <xdr:col>73</xdr:col>
      <xdr:colOff>180975</xdr:colOff>
      <xdr:row>59</xdr:row>
      <xdr:rowOff>6985</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flipV="1">
          <a:off x="13893800" y="100939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1" name="テキスト ボックス 250">
          <a:extLst>
            <a:ext uri="{FF2B5EF4-FFF2-40B4-BE49-F238E27FC236}">
              <a16:creationId xmlns:a16="http://schemas.microsoft.com/office/drawing/2014/main" xmlns="" id="{00000000-0008-0000-0400-0000FB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xdr:rowOff>
    </xdr:from>
    <xdr:to>
      <xdr:col>69</xdr:col>
      <xdr:colOff>92075</xdr:colOff>
      <xdr:row>59</xdr:row>
      <xdr:rowOff>18415</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3004800" y="101225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5097</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3512800" y="977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159402</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2623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104775</xdr:rowOff>
    </xdr:from>
    <xdr:to>
      <xdr:col>82</xdr:col>
      <xdr:colOff>158750</xdr:colOff>
      <xdr:row>59</xdr:row>
      <xdr:rowOff>34925</xdr:rowOff>
    </xdr:to>
    <xdr:sp macro="" textlink="">
      <xdr:nvSpPr>
        <xdr:cNvPr id="262" name="楕円 261">
          <a:extLst>
            <a:ext uri="{FF2B5EF4-FFF2-40B4-BE49-F238E27FC236}">
              <a16:creationId xmlns:a16="http://schemas.microsoft.com/office/drawing/2014/main" xmlns="" id="{00000000-0008-0000-0400-000006010000}"/>
            </a:ext>
          </a:extLst>
        </xdr:cNvPr>
        <xdr:cNvSpPr/>
      </xdr:nvSpPr>
      <xdr:spPr>
        <a:xfrm>
          <a:off x="164592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76852</xdr:rowOff>
    </xdr:from>
    <xdr:ext cx="762000" cy="259045"/>
    <xdr:sp macro="" textlink="">
      <xdr:nvSpPr>
        <xdr:cNvPr id="263" name="その他該当値テキスト">
          <a:extLst>
            <a:ext uri="{FF2B5EF4-FFF2-40B4-BE49-F238E27FC236}">
              <a16:creationId xmlns:a16="http://schemas.microsoft.com/office/drawing/2014/main" xmlns="" id="{00000000-0008-0000-0400-000007010000}"/>
            </a:ext>
          </a:extLst>
        </xdr:cNvPr>
        <xdr:cNvSpPr txBox="1"/>
      </xdr:nvSpPr>
      <xdr:spPr>
        <a:xfrm>
          <a:off x="165989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156210</xdr:rowOff>
    </xdr:from>
    <xdr:to>
      <xdr:col>78</xdr:col>
      <xdr:colOff>120650</xdr:colOff>
      <xdr:row>59</xdr:row>
      <xdr:rowOff>86360</xdr:rowOff>
    </xdr:to>
    <xdr:sp macro="" textlink="">
      <xdr:nvSpPr>
        <xdr:cNvPr id="264" name="楕円 263">
          <a:extLst>
            <a:ext uri="{FF2B5EF4-FFF2-40B4-BE49-F238E27FC236}">
              <a16:creationId xmlns:a16="http://schemas.microsoft.com/office/drawing/2014/main" xmlns="" id="{00000000-0008-0000-0400-000008010000}"/>
            </a:ext>
          </a:extLst>
        </xdr:cNvPr>
        <xdr:cNvSpPr/>
      </xdr:nvSpPr>
      <xdr:spPr>
        <a:xfrm>
          <a:off x="156210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71137</xdr:rowOff>
    </xdr:from>
    <xdr:ext cx="7366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5290800" y="1018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99060</xdr:rowOff>
    </xdr:from>
    <xdr:to>
      <xdr:col>74</xdr:col>
      <xdr:colOff>31750</xdr:colOff>
      <xdr:row>59</xdr:row>
      <xdr:rowOff>29210</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4732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13987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401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127635</xdr:rowOff>
    </xdr:from>
    <xdr:to>
      <xdr:col>69</xdr:col>
      <xdr:colOff>142875</xdr:colOff>
      <xdr:row>59</xdr:row>
      <xdr:rowOff>57785</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384300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42562</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3512800" y="1015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139065</xdr:rowOff>
    </xdr:from>
    <xdr:to>
      <xdr:col>65</xdr:col>
      <xdr:colOff>53975</xdr:colOff>
      <xdr:row>59</xdr:row>
      <xdr:rowOff>69215</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2954000" y="100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53992</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623800" y="1016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xmlns=""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xmlns=""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広域消防や清掃組合への負担金が多くを占めており、ほぼ固定化されている。補助費等の経費は増加しているが、経常一財の収入も増加しているため対前年度比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類似団体内平均よりは低いものの、全国平均や神奈川県平均よりは高いため、今後は各種補助金についても見直しを図り、経費の縮減に努めていく。</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xmlns=""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xmlns=""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xmlns=""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a:extLst>
            <a:ext uri="{FF2B5EF4-FFF2-40B4-BE49-F238E27FC236}">
              <a16:creationId xmlns:a16="http://schemas.microsoft.com/office/drawing/2014/main" xmlns="" id="{00000000-0008-0000-0400-000029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a:extLst>
            <a:ext uri="{FF2B5EF4-FFF2-40B4-BE49-F238E27FC236}">
              <a16:creationId xmlns:a16="http://schemas.microsoft.com/office/drawing/2014/main" xmlns="" id="{00000000-0008-0000-0400-00002B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60706</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flipV="1">
          <a:off x="15671800" y="63997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27703</xdr:rowOff>
    </xdr:from>
    <xdr:ext cx="762000" cy="259045"/>
    <xdr:sp macro="" textlink="">
      <xdr:nvSpPr>
        <xdr:cNvPr id="302" name="補助費等平均値テキスト">
          <a:extLst>
            <a:ext uri="{FF2B5EF4-FFF2-40B4-BE49-F238E27FC236}">
              <a16:creationId xmlns:a16="http://schemas.microsoft.com/office/drawing/2014/main" xmlns="" id="{00000000-0008-0000-0400-00002E010000}"/>
            </a:ext>
          </a:extLst>
        </xdr:cNvPr>
        <xdr:cNvSpPr txBox="1"/>
      </xdr:nvSpPr>
      <xdr:spPr>
        <a:xfrm>
          <a:off x="16598900" y="6371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a:extLst>
            <a:ext uri="{FF2B5EF4-FFF2-40B4-BE49-F238E27FC236}">
              <a16:creationId xmlns:a16="http://schemas.microsoft.com/office/drawing/2014/main" xmlns="" id="{00000000-0008-0000-0400-00002F010000}"/>
            </a:ext>
          </a:extLst>
        </xdr:cNvPr>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60706</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4782800" y="63586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a:extLst>
            <a:ext uri="{FF2B5EF4-FFF2-40B4-BE49-F238E27FC236}">
              <a16:creationId xmlns:a16="http://schemas.microsoft.com/office/drawing/2014/main" xmlns="" id="{00000000-0008-0000-0400-000031010000}"/>
            </a:ext>
          </a:extLst>
        </xdr:cNvPr>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06" name="テキスト ボックス 305">
          <a:extLst>
            <a:ext uri="{FF2B5EF4-FFF2-40B4-BE49-F238E27FC236}">
              <a16:creationId xmlns:a16="http://schemas.microsoft.com/office/drawing/2014/main" xmlns="" id="{00000000-0008-0000-0400-000032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37846</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flipV="1">
          <a:off x="13893800" y="6358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124714</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flipV="1">
          <a:off x="13004800" y="63814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20" name="楕円 319">
          <a:extLst>
            <a:ext uri="{FF2B5EF4-FFF2-40B4-BE49-F238E27FC236}">
              <a16:creationId xmlns:a16="http://schemas.microsoft.com/office/drawing/2014/main" xmlns="" id="{00000000-0008-0000-0400-000040010000}"/>
            </a:ext>
          </a:extLst>
        </xdr:cNvPr>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21861</xdr:rowOff>
    </xdr:from>
    <xdr:ext cx="762000" cy="259045"/>
    <xdr:sp macro="" textlink="">
      <xdr:nvSpPr>
        <xdr:cNvPr id="321" name="補助費等該当値テキスト">
          <a:extLst>
            <a:ext uri="{FF2B5EF4-FFF2-40B4-BE49-F238E27FC236}">
              <a16:creationId xmlns:a16="http://schemas.microsoft.com/office/drawing/2014/main" xmlns="" id="{00000000-0008-0000-0400-000041010000}"/>
            </a:ext>
          </a:extLst>
        </xdr:cNvPr>
        <xdr:cNvSpPr txBox="1"/>
      </xdr:nvSpPr>
      <xdr:spPr>
        <a:xfrm>
          <a:off x="16598900" y="619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22" name="楕円 321">
          <a:extLst>
            <a:ext uri="{FF2B5EF4-FFF2-40B4-BE49-F238E27FC236}">
              <a16:creationId xmlns:a16="http://schemas.microsoft.com/office/drawing/2014/main" xmlns="" id="{00000000-0008-0000-0400-000042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xmlns=""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全国平均及び神奈川県平均を下回っており、類似団体内でも低い比率で推移しているが、臨時財政対策債の償還費が嵩んできており、今後据置期間が終り、起債の元金償還が始まると、さらなる公債費の増加が想定される。</a:t>
          </a:r>
        </a:p>
        <a:p>
          <a:r>
            <a:rPr kumimoji="1" lang="ja-JP" altLang="en-US" sz="1300">
              <a:latin typeface="ＭＳ Ｐゴシック" panose="020B0600070205080204" pitchFamily="50" charset="-128"/>
              <a:ea typeface="ＭＳ Ｐゴシック" panose="020B0600070205080204" pitchFamily="50" charset="-128"/>
            </a:rPr>
            <a:t>また、今後は大型事業が見込まれるため、地方債の新規発行については抑制する必要がある。</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xmlns=""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a:extLst>
            <a:ext uri="{FF2B5EF4-FFF2-40B4-BE49-F238E27FC236}">
              <a16:creationId xmlns:a16="http://schemas.microsoft.com/office/drawing/2014/main" xmlns="" id="{00000000-0008-0000-0400-000058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xmlns=""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a:extLst>
            <a:ext uri="{FF2B5EF4-FFF2-40B4-BE49-F238E27FC236}">
              <a16:creationId xmlns:a16="http://schemas.microsoft.com/office/drawing/2014/main" xmlns="" id="{00000000-0008-0000-0400-000063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a:extLst>
            <a:ext uri="{FF2B5EF4-FFF2-40B4-BE49-F238E27FC236}">
              <a16:creationId xmlns:a16="http://schemas.microsoft.com/office/drawing/2014/main" xmlns="" id="{00000000-0008-0000-0400-000065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136144</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flipV="1">
          <a:off x="3987800" y="131297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158005</xdr:rowOff>
    </xdr:from>
    <xdr:ext cx="762000" cy="259045"/>
    <xdr:sp macro="" textlink="">
      <xdr:nvSpPr>
        <xdr:cNvPr id="360" name="公債費平均値テキスト">
          <a:extLst>
            <a:ext uri="{FF2B5EF4-FFF2-40B4-BE49-F238E27FC236}">
              <a16:creationId xmlns:a16="http://schemas.microsoft.com/office/drawing/2014/main" xmlns="" id="{00000000-0008-0000-0400-000068010000}"/>
            </a:ext>
          </a:extLst>
        </xdr:cNvPr>
        <xdr:cNvSpPr txBox="1"/>
      </xdr:nvSpPr>
      <xdr:spPr>
        <a:xfrm>
          <a:off x="4914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a:extLst>
            <a:ext uri="{FF2B5EF4-FFF2-40B4-BE49-F238E27FC236}">
              <a16:creationId xmlns:a16="http://schemas.microsoft.com/office/drawing/2014/main" xmlns="" id="{00000000-0008-0000-0400-000069010000}"/>
            </a:ext>
          </a:extLst>
        </xdr:cNvPr>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136144</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3098800" y="131206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a:extLst>
            <a:ext uri="{FF2B5EF4-FFF2-40B4-BE49-F238E27FC236}">
              <a16:creationId xmlns:a16="http://schemas.microsoft.com/office/drawing/2014/main" xmlns="" id="{00000000-0008-0000-0400-00006B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76</xdr:row>
      <xdr:rowOff>94996</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flipV="1">
          <a:off x="2209800" y="13120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67" name="テキスト ボックス 366">
          <a:extLst>
            <a:ext uri="{FF2B5EF4-FFF2-40B4-BE49-F238E27FC236}">
              <a16:creationId xmlns:a16="http://schemas.microsoft.com/office/drawing/2014/main" xmlns="" id="{00000000-0008-0000-0400-00006F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94996</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1320800" y="130977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78" name="楕円 377">
          <a:extLst>
            <a:ext uri="{FF2B5EF4-FFF2-40B4-BE49-F238E27FC236}">
              <a16:creationId xmlns:a16="http://schemas.microsoft.com/office/drawing/2014/main" xmlns="" id="{00000000-0008-0000-0400-00007A010000}"/>
            </a:ext>
          </a:extLst>
        </xdr:cNvPr>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79" name="公債費該当値テキスト">
          <a:extLst>
            <a:ext uri="{FF2B5EF4-FFF2-40B4-BE49-F238E27FC236}">
              <a16:creationId xmlns:a16="http://schemas.microsoft.com/office/drawing/2014/main" xmlns="" id="{00000000-0008-0000-0400-00007B010000}"/>
            </a:ext>
          </a:extLst>
        </xdr:cNvPr>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85344</xdr:rowOff>
    </xdr:from>
    <xdr:to>
      <xdr:col>20</xdr:col>
      <xdr:colOff>38100</xdr:colOff>
      <xdr:row>77</xdr:row>
      <xdr:rowOff>15494</xdr:rowOff>
    </xdr:to>
    <xdr:sp macro="" textlink="">
      <xdr:nvSpPr>
        <xdr:cNvPr id="380" name="楕円 379">
          <a:extLst>
            <a:ext uri="{FF2B5EF4-FFF2-40B4-BE49-F238E27FC236}">
              <a16:creationId xmlns:a16="http://schemas.microsoft.com/office/drawing/2014/main" xmlns="" id="{00000000-0008-0000-0400-00007C010000}"/>
            </a:ext>
          </a:extLst>
        </xdr:cNvPr>
        <xdr:cNvSpPr/>
      </xdr:nvSpPr>
      <xdr:spPr>
        <a:xfrm>
          <a:off x="3937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25671</xdr:rowOff>
    </xdr:from>
    <xdr:ext cx="7366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3606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39624</xdr:rowOff>
    </xdr:from>
    <xdr:to>
      <xdr:col>15</xdr:col>
      <xdr:colOff>149225</xdr:colOff>
      <xdr:row>76</xdr:row>
      <xdr:rowOff>141224</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151401</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xmlns=""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xmlns=""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xmlns=""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latin typeface="ＭＳ Ｐゴシック" panose="020B0600070205080204" pitchFamily="50" charset="-128"/>
              <a:ea typeface="ＭＳ Ｐゴシック" panose="020B0600070205080204" pitchFamily="50" charset="-128"/>
            </a:rPr>
            <a:t>　公債費以外に係る経常収支比率は、神奈川県平均や全国平均より下回っているが、人件費の乖離が大きいため類似団体内平均を上回っている。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xmlns=""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xmlns=""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xmlns=""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a:extLst>
            <a:ext uri="{FF2B5EF4-FFF2-40B4-BE49-F238E27FC236}">
              <a16:creationId xmlns:a16="http://schemas.microsoft.com/office/drawing/2014/main" xmlns="" id="{00000000-0008-0000-0400-00009E010000}"/>
            </a:ext>
          </a:extLst>
        </xdr:cNvPr>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a:extLst>
            <a:ext uri="{FF2B5EF4-FFF2-40B4-BE49-F238E27FC236}">
              <a16:creationId xmlns:a16="http://schemas.microsoft.com/office/drawing/2014/main" xmlns="" id="{00000000-0008-0000-0400-0000A0010000}"/>
            </a:ext>
          </a:extLst>
        </xdr:cNvPr>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108713</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flipV="1">
          <a:off x="15671800" y="13362939"/>
          <a:ext cx="8382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19" name="公債費以外平均値テキスト">
          <a:extLst>
            <a:ext uri="{FF2B5EF4-FFF2-40B4-BE49-F238E27FC236}">
              <a16:creationId xmlns:a16="http://schemas.microsoft.com/office/drawing/2014/main" xmlns="" id="{00000000-0008-0000-0400-0000A3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a:extLst>
            <a:ext uri="{FF2B5EF4-FFF2-40B4-BE49-F238E27FC236}">
              <a16:creationId xmlns:a16="http://schemas.microsoft.com/office/drawing/2014/main" xmlns="" id="{00000000-0008-0000-0400-0000A4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78</xdr:row>
      <xdr:rowOff>108713</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4782800" y="1336751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a:extLst>
            <a:ext uri="{FF2B5EF4-FFF2-40B4-BE49-F238E27FC236}">
              <a16:creationId xmlns:a16="http://schemas.microsoft.com/office/drawing/2014/main" xmlns="" id="{00000000-0008-0000-0400-0000A6010000}"/>
            </a:ext>
          </a:extLst>
        </xdr:cNvPr>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165863</xdr:rowOff>
    </xdr:from>
    <xdr:to>
      <xdr:col>73</xdr:col>
      <xdr:colOff>180975</xdr:colOff>
      <xdr:row>78</xdr:row>
      <xdr:rowOff>81280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3893800" y="13367513"/>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a:extLst>
            <a:ext uri="{FF2B5EF4-FFF2-40B4-BE49-F238E27FC236}">
              <a16:creationId xmlns:a16="http://schemas.microsoft.com/office/drawing/2014/main" xmlns="" id="{00000000-0008-0000-0400-0000A9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26" name="テキスト ボックス 425">
          <a:extLst>
            <a:ext uri="{FF2B5EF4-FFF2-40B4-BE49-F238E27FC236}">
              <a16:creationId xmlns:a16="http://schemas.microsoft.com/office/drawing/2014/main" xmlns="" id="{00000000-0008-0000-0400-0000AA010000}"/>
            </a:ext>
          </a:extLst>
        </xdr:cNvPr>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81280</xdr:rowOff>
    </xdr:from>
    <xdr:to>
      <xdr:col>69</xdr:col>
      <xdr:colOff>92075</xdr:colOff>
      <xdr:row>78</xdr:row>
      <xdr:rowOff>145287</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flipV="1">
          <a:off x="13004800" y="13454380"/>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37" name="楕円 436">
          <a:extLst>
            <a:ext uri="{FF2B5EF4-FFF2-40B4-BE49-F238E27FC236}">
              <a16:creationId xmlns:a16="http://schemas.microsoft.com/office/drawing/2014/main" xmlns="" id="{00000000-0008-0000-0400-0000B5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38" name="公債費以外該当値テキスト">
          <a:extLst>
            <a:ext uri="{FF2B5EF4-FFF2-40B4-BE49-F238E27FC236}">
              <a16:creationId xmlns:a16="http://schemas.microsoft.com/office/drawing/2014/main" xmlns="" id="{00000000-0008-0000-0400-0000B6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57913</xdr:rowOff>
    </xdr:from>
    <xdr:to>
      <xdr:col>78</xdr:col>
      <xdr:colOff>120650</xdr:colOff>
      <xdr:row>78</xdr:row>
      <xdr:rowOff>159513</xdr:rowOff>
    </xdr:to>
    <xdr:sp macro="" textlink="">
      <xdr:nvSpPr>
        <xdr:cNvPr id="439" name="楕円 438">
          <a:extLst>
            <a:ext uri="{FF2B5EF4-FFF2-40B4-BE49-F238E27FC236}">
              <a16:creationId xmlns:a16="http://schemas.microsoft.com/office/drawing/2014/main" xmlns="" id="{00000000-0008-0000-0400-0000B7010000}"/>
            </a:ext>
          </a:extLst>
        </xdr:cNvPr>
        <xdr:cNvSpPr/>
      </xdr:nvSpPr>
      <xdr:spPr>
        <a:xfrm>
          <a:off x="15621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115063</xdr:rowOff>
    </xdr:from>
    <xdr:to>
      <xdr:col>74</xdr:col>
      <xdr:colOff>31750</xdr:colOff>
      <xdr:row>78</xdr:row>
      <xdr:rowOff>45213</xdr:rowOff>
    </xdr:to>
    <xdr:sp macro="" textlink="">
      <xdr:nvSpPr>
        <xdr:cNvPr id="441" name="楕円 440">
          <a:extLst>
            <a:ext uri="{FF2B5EF4-FFF2-40B4-BE49-F238E27FC236}">
              <a16:creationId xmlns:a16="http://schemas.microsoft.com/office/drawing/2014/main" xmlns="" id="{00000000-0008-0000-0400-0000B9010000}"/>
            </a:ext>
          </a:extLst>
        </xdr:cNvPr>
        <xdr:cNvSpPr/>
      </xdr:nvSpPr>
      <xdr:spPr>
        <a:xfrm>
          <a:off x="14732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29990</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4401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30480</xdr:rowOff>
    </xdr:from>
    <xdr:to>
      <xdr:col>69</xdr:col>
      <xdr:colOff>142875</xdr:colOff>
      <xdr:row>78</xdr:row>
      <xdr:rowOff>132080</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3843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116857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3512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94487</xdr:rowOff>
    </xdr:from>
    <xdr:to>
      <xdr:col>65</xdr:col>
      <xdr:colOff>53975</xdr:colOff>
      <xdr:row>79</xdr:row>
      <xdr:rowOff>24637</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2954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9414</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2623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102387</xdr:rowOff>
    </xdr:from>
    <xdr:to>
      <xdr:col>29</xdr:col>
      <xdr:colOff>127000</xdr:colOff>
      <xdr:row>18</xdr:row>
      <xdr:rowOff>108026</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3236112"/>
          <a:ext cx="647700" cy="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61035</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851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105565</xdr:rowOff>
    </xdr:from>
    <xdr:to>
      <xdr:col>26</xdr:col>
      <xdr:colOff>50800</xdr:colOff>
      <xdr:row>18</xdr:row>
      <xdr:rowOff>108026</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a:off x="4305300" y="3239290"/>
          <a:ext cx="698500" cy="2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7551</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798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105565</xdr:rowOff>
    </xdr:from>
    <xdr:to>
      <xdr:col>22</xdr:col>
      <xdr:colOff>114300</xdr:colOff>
      <xdr:row>18</xdr:row>
      <xdr:rowOff>126002</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3239290"/>
          <a:ext cx="698500" cy="20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37375</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126002</xdr:rowOff>
    </xdr:from>
    <xdr:to>
      <xdr:col>18</xdr:col>
      <xdr:colOff>177800</xdr:colOff>
      <xdr:row>18</xdr:row>
      <xdr:rowOff>128905</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259727"/>
          <a:ext cx="698500" cy="2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51206</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98275</xdr:rowOff>
    </xdr:from>
    <xdr:to>
      <xdr:col>15</xdr:col>
      <xdr:colOff>101600</xdr:colOff>
      <xdr:row>18</xdr:row>
      <xdr:rowOff>28425</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38602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82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51587</xdr:rowOff>
    </xdr:from>
    <xdr:to>
      <xdr:col>29</xdr:col>
      <xdr:colOff>177800</xdr:colOff>
      <xdr:row>18</xdr:row>
      <xdr:rowOff>153188</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18531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23664</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15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57226</xdr:rowOff>
    </xdr:from>
    <xdr:to>
      <xdr:col>26</xdr:col>
      <xdr:colOff>101600</xdr:colOff>
      <xdr:row>18</xdr:row>
      <xdr:rowOff>158826</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190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143603</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277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54765</xdr:rowOff>
    </xdr:from>
    <xdr:to>
      <xdr:col>22</xdr:col>
      <xdr:colOff>165100</xdr:colOff>
      <xdr:row>18</xdr:row>
      <xdr:rowOff>156365</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188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141142</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27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75202</xdr:rowOff>
    </xdr:from>
    <xdr:to>
      <xdr:col>19</xdr:col>
      <xdr:colOff>38100</xdr:colOff>
      <xdr:row>19</xdr:row>
      <xdr:rowOff>5352</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208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161579</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295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78105</xdr:rowOff>
    </xdr:from>
    <xdr:to>
      <xdr:col>15</xdr:col>
      <xdr:colOff>101600</xdr:colOff>
      <xdr:row>19</xdr:row>
      <xdr:rowOff>8255</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211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164482</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29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335579</xdr:rowOff>
    </xdr:from>
    <xdr:to>
      <xdr:col>29</xdr:col>
      <xdr:colOff>127000</xdr:colOff>
      <xdr:row>35</xdr:row>
      <xdr:rowOff>336836</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5003800" y="6945929"/>
          <a:ext cx="647700" cy="1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279398</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546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331121</xdr:rowOff>
    </xdr:from>
    <xdr:to>
      <xdr:col>26</xdr:col>
      <xdr:colOff>50800</xdr:colOff>
      <xdr:row>35</xdr:row>
      <xdr:rowOff>336836</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4305300" y="6941471"/>
          <a:ext cx="698500" cy="5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222038</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48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312718</xdr:rowOff>
    </xdr:from>
    <xdr:to>
      <xdr:col>22</xdr:col>
      <xdr:colOff>114300</xdr:colOff>
      <xdr:row>35</xdr:row>
      <xdr:rowOff>331121</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3606800" y="6923068"/>
          <a:ext cx="698500" cy="18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214990</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312718</xdr:rowOff>
    </xdr:from>
    <xdr:to>
      <xdr:col>18</xdr:col>
      <xdr:colOff>177800</xdr:colOff>
      <xdr:row>35</xdr:row>
      <xdr:rowOff>328111</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flipV="1">
          <a:off x="2908300" y="6923068"/>
          <a:ext cx="698500" cy="15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218838</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82582</xdr:rowOff>
    </xdr:from>
    <xdr:to>
      <xdr:col>15</xdr:col>
      <xdr:colOff>101600</xdr:colOff>
      <xdr:row>35</xdr:row>
      <xdr:rowOff>184182</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194359</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4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284779</xdr:rowOff>
    </xdr:from>
    <xdr:to>
      <xdr:col>29</xdr:col>
      <xdr:colOff>177800</xdr:colOff>
      <xdr:row>36</xdr:row>
      <xdr:rowOff>43479</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6895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256856</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686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286036</xdr:rowOff>
    </xdr:from>
    <xdr:to>
      <xdr:col>26</xdr:col>
      <xdr:colOff>101600</xdr:colOff>
      <xdr:row>36</xdr:row>
      <xdr:rowOff>44736</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6896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29513</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6982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280321</xdr:rowOff>
    </xdr:from>
    <xdr:to>
      <xdr:col>22</xdr:col>
      <xdr:colOff>165100</xdr:colOff>
      <xdr:row>36</xdr:row>
      <xdr:rowOff>39021</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6890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23798</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697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261918</xdr:rowOff>
    </xdr:from>
    <xdr:to>
      <xdr:col>19</xdr:col>
      <xdr:colOff>38100</xdr:colOff>
      <xdr:row>36</xdr:row>
      <xdr:rowOff>20618</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6872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5395</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69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277311</xdr:rowOff>
    </xdr:from>
    <xdr:to>
      <xdr:col>15</xdr:col>
      <xdr:colOff>101600</xdr:colOff>
      <xdr:row>36</xdr:row>
      <xdr:rowOff>36011</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6887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20788</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6974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11,116
10,965
37.75
4,639,701
4,399,608
206,314
2,865,380
4,455,857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139327</xdr:rowOff>
    </xdr:from>
    <xdr:to>
      <xdr:col>24</xdr:col>
      <xdr:colOff>63500</xdr:colOff>
      <xdr:row>37</xdr:row>
      <xdr:rowOff>152951</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482977"/>
          <a:ext cx="8382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37101</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209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140272</xdr:rowOff>
    </xdr:from>
    <xdr:to>
      <xdr:col>19</xdr:col>
      <xdr:colOff>177800</xdr:colOff>
      <xdr:row>37</xdr:row>
      <xdr:rowOff>152951</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908300" y="6483922"/>
          <a:ext cx="889000" cy="1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150220</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15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140272</xdr:rowOff>
    </xdr:from>
    <xdr:to>
      <xdr:col>15</xdr:col>
      <xdr:colOff>50800</xdr:colOff>
      <xdr:row>37</xdr:row>
      <xdr:rowOff>151915</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483922"/>
          <a:ext cx="889000" cy="1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738</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151915</xdr:rowOff>
    </xdr:from>
    <xdr:to>
      <xdr:col>10</xdr:col>
      <xdr:colOff>114300</xdr:colOff>
      <xdr:row>37</xdr:row>
      <xdr:rowOff>161592</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495565"/>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11292</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42281</xdr:rowOff>
    </xdr:from>
    <xdr:to>
      <xdr:col>6</xdr:col>
      <xdr:colOff>38100</xdr:colOff>
      <xdr:row>37</xdr:row>
      <xdr:rowOff>143881</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160408</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88527</xdr:rowOff>
    </xdr:from>
    <xdr:to>
      <xdr:col>24</xdr:col>
      <xdr:colOff>114300</xdr:colOff>
      <xdr:row>38</xdr:row>
      <xdr:rowOff>18676</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4321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66954</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41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102151</xdr:rowOff>
    </xdr:from>
    <xdr:to>
      <xdr:col>20</xdr:col>
      <xdr:colOff>38100</xdr:colOff>
      <xdr:row>38</xdr:row>
      <xdr:rowOff>32301</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44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23428</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53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89472</xdr:rowOff>
    </xdr:from>
    <xdr:to>
      <xdr:col>15</xdr:col>
      <xdr:colOff>101600</xdr:colOff>
      <xdr:row>38</xdr:row>
      <xdr:rowOff>19622</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43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10748</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52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101115</xdr:rowOff>
    </xdr:from>
    <xdr:to>
      <xdr:col>10</xdr:col>
      <xdr:colOff>165100</xdr:colOff>
      <xdr:row>38</xdr:row>
      <xdr:rowOff>31265</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44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22392</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53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110792</xdr:rowOff>
    </xdr:from>
    <xdr:to>
      <xdr:col>6</xdr:col>
      <xdr:colOff>38100</xdr:colOff>
      <xdr:row>38</xdr:row>
      <xdr:rowOff>40942</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45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32069</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54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xmlns=""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a:extLst>
            <a:ext uri="{FF2B5EF4-FFF2-40B4-BE49-F238E27FC236}">
              <a16:creationId xmlns:a16="http://schemas.microsoft.com/office/drawing/2014/main" xmlns="" id="{00000000-0008-0000-0600-000070000000}"/>
            </a:ext>
          </a:extLst>
        </xdr:cNvPr>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a:extLst>
            <a:ext uri="{FF2B5EF4-FFF2-40B4-BE49-F238E27FC236}">
              <a16:creationId xmlns:a16="http://schemas.microsoft.com/office/drawing/2014/main" xmlns="" id="{00000000-0008-0000-0600-000072000000}"/>
            </a:ext>
          </a:extLst>
        </xdr:cNvPr>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168810</xdr:rowOff>
    </xdr:from>
    <xdr:to>
      <xdr:col>24</xdr:col>
      <xdr:colOff>63500</xdr:colOff>
      <xdr:row>57</xdr:row>
      <xdr:rowOff>6403</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3797300" y="9770010"/>
          <a:ext cx="838200" cy="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13410</xdr:rowOff>
    </xdr:from>
    <xdr:ext cx="534377" cy="259045"/>
    <xdr:sp macro="" textlink="">
      <xdr:nvSpPr>
        <xdr:cNvPr id="117" name="物件費平均値テキスト">
          <a:extLst>
            <a:ext uri="{FF2B5EF4-FFF2-40B4-BE49-F238E27FC236}">
              <a16:creationId xmlns:a16="http://schemas.microsoft.com/office/drawing/2014/main" xmlns="" id="{00000000-0008-0000-0600-000075000000}"/>
            </a:ext>
          </a:extLst>
        </xdr:cNvPr>
        <xdr:cNvSpPr txBox="1"/>
      </xdr:nvSpPr>
      <xdr:spPr>
        <a:xfrm>
          <a:off x="4686300" y="9443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a:extLst>
            <a:ext uri="{FF2B5EF4-FFF2-40B4-BE49-F238E27FC236}">
              <a16:creationId xmlns:a16="http://schemas.microsoft.com/office/drawing/2014/main" xmlns="" id="{00000000-0008-0000-0600-000076000000}"/>
            </a:ext>
          </a:extLst>
        </xdr:cNvPr>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152360</xdr:rowOff>
    </xdr:from>
    <xdr:to>
      <xdr:col>19</xdr:col>
      <xdr:colOff>177800</xdr:colOff>
      <xdr:row>56</xdr:row>
      <xdr:rowOff>168810</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2908300" y="9753560"/>
          <a:ext cx="889000" cy="1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133413</xdr:rowOff>
    </xdr:from>
    <xdr:ext cx="534377" cy="259045"/>
    <xdr:sp macro="" textlink="">
      <xdr:nvSpPr>
        <xdr:cNvPr id="121" name="テキスト ボックス 120">
          <a:extLst>
            <a:ext uri="{FF2B5EF4-FFF2-40B4-BE49-F238E27FC236}">
              <a16:creationId xmlns:a16="http://schemas.microsoft.com/office/drawing/2014/main" xmlns="" id="{00000000-0008-0000-0600-000079000000}"/>
            </a:ext>
          </a:extLst>
        </xdr:cNvPr>
        <xdr:cNvSpPr txBox="1"/>
      </xdr:nvSpPr>
      <xdr:spPr>
        <a:xfrm>
          <a:off x="3530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144043</xdr:rowOff>
    </xdr:from>
    <xdr:to>
      <xdr:col>15</xdr:col>
      <xdr:colOff>50800</xdr:colOff>
      <xdr:row>56</xdr:row>
      <xdr:rowOff>152360</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2019300" y="9745243"/>
          <a:ext cx="88900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152940</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2641111" y="9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144043</xdr:rowOff>
    </xdr:from>
    <xdr:to>
      <xdr:col>10</xdr:col>
      <xdr:colOff>114300</xdr:colOff>
      <xdr:row>57</xdr:row>
      <xdr:rowOff>31874</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1130300" y="9745243"/>
          <a:ext cx="889000" cy="5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4776</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1752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67887</xdr:rowOff>
    </xdr:from>
    <xdr:to>
      <xdr:col>6</xdr:col>
      <xdr:colOff>38100</xdr:colOff>
      <xdr:row>56</xdr:row>
      <xdr:rowOff>169487</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079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14564</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863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127053</xdr:rowOff>
    </xdr:from>
    <xdr:to>
      <xdr:col>24</xdr:col>
      <xdr:colOff>114300</xdr:colOff>
      <xdr:row>57</xdr:row>
      <xdr:rowOff>57203</xdr:rowOff>
    </xdr:to>
    <xdr:sp macro="" textlink="">
      <xdr:nvSpPr>
        <xdr:cNvPr id="135" name="楕円 134">
          <a:extLst>
            <a:ext uri="{FF2B5EF4-FFF2-40B4-BE49-F238E27FC236}">
              <a16:creationId xmlns:a16="http://schemas.microsoft.com/office/drawing/2014/main" xmlns="" id="{00000000-0008-0000-0600-000087000000}"/>
            </a:ext>
          </a:extLst>
        </xdr:cNvPr>
        <xdr:cNvSpPr/>
      </xdr:nvSpPr>
      <xdr:spPr>
        <a:xfrm>
          <a:off x="4584700" y="972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41980</xdr:rowOff>
    </xdr:from>
    <xdr:ext cx="534377" cy="259045"/>
    <xdr:sp macro="" textlink="">
      <xdr:nvSpPr>
        <xdr:cNvPr id="136" name="物件費該当値テキスト">
          <a:extLst>
            <a:ext uri="{FF2B5EF4-FFF2-40B4-BE49-F238E27FC236}">
              <a16:creationId xmlns:a16="http://schemas.microsoft.com/office/drawing/2014/main" xmlns="" id="{00000000-0008-0000-0600-000088000000}"/>
            </a:ext>
          </a:extLst>
        </xdr:cNvPr>
        <xdr:cNvSpPr txBox="1"/>
      </xdr:nvSpPr>
      <xdr:spPr>
        <a:xfrm>
          <a:off x="4686300" y="964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118010</xdr:rowOff>
    </xdr:from>
    <xdr:to>
      <xdr:col>20</xdr:col>
      <xdr:colOff>38100</xdr:colOff>
      <xdr:row>57</xdr:row>
      <xdr:rowOff>48160</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3746500" y="971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39287</xdr:rowOff>
    </xdr:from>
    <xdr:ext cx="534377"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530111" y="981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101560</xdr:rowOff>
    </xdr:from>
    <xdr:to>
      <xdr:col>15</xdr:col>
      <xdr:colOff>101600</xdr:colOff>
      <xdr:row>57</xdr:row>
      <xdr:rowOff>31710</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2857500" y="970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22837</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2641111" y="979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93243</xdr:rowOff>
    </xdr:from>
    <xdr:to>
      <xdr:col>10</xdr:col>
      <xdr:colOff>165100</xdr:colOff>
      <xdr:row>57</xdr:row>
      <xdr:rowOff>23393</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1968500" y="969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14520</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1752111" y="978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152524</xdr:rowOff>
    </xdr:from>
    <xdr:to>
      <xdr:col>6</xdr:col>
      <xdr:colOff>38100</xdr:colOff>
      <xdr:row>57</xdr:row>
      <xdr:rowOff>82674</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079500" y="975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73801</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863111" y="984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xmlns=""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a:extLst>
            <a:ext uri="{FF2B5EF4-FFF2-40B4-BE49-F238E27FC236}">
              <a16:creationId xmlns:a16="http://schemas.microsoft.com/office/drawing/2014/main" xmlns="" id="{00000000-0008-0000-0600-0000A9000000}"/>
            </a:ext>
          </a:extLst>
        </xdr:cNvPr>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a:extLst>
            <a:ext uri="{FF2B5EF4-FFF2-40B4-BE49-F238E27FC236}">
              <a16:creationId xmlns:a16="http://schemas.microsoft.com/office/drawing/2014/main" xmlns="" id="{00000000-0008-0000-0600-0000AB000000}"/>
            </a:ext>
          </a:extLst>
        </xdr:cNvPr>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169838</xdr:rowOff>
    </xdr:from>
    <xdr:to>
      <xdr:col>24</xdr:col>
      <xdr:colOff>63500</xdr:colOff>
      <xdr:row>78</xdr:row>
      <xdr:rowOff>170675</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3797300" y="13542938"/>
          <a:ext cx="8382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159363</xdr:rowOff>
    </xdr:from>
    <xdr:ext cx="469744" cy="259045"/>
    <xdr:sp macro="" textlink="">
      <xdr:nvSpPr>
        <xdr:cNvPr id="174" name="維持補修費平均値テキスト">
          <a:extLst>
            <a:ext uri="{FF2B5EF4-FFF2-40B4-BE49-F238E27FC236}">
              <a16:creationId xmlns:a16="http://schemas.microsoft.com/office/drawing/2014/main" xmlns="" id="{00000000-0008-0000-0600-0000AE000000}"/>
            </a:ext>
          </a:extLst>
        </xdr:cNvPr>
        <xdr:cNvSpPr txBox="1"/>
      </xdr:nvSpPr>
      <xdr:spPr>
        <a:xfrm>
          <a:off x="4686300" y="1318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a:extLst>
            <a:ext uri="{FF2B5EF4-FFF2-40B4-BE49-F238E27FC236}">
              <a16:creationId xmlns:a16="http://schemas.microsoft.com/office/drawing/2014/main" xmlns="" id="{00000000-0008-0000-0600-0000AF000000}"/>
            </a:ext>
          </a:extLst>
        </xdr:cNvPr>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152615</xdr:rowOff>
    </xdr:from>
    <xdr:to>
      <xdr:col>19</xdr:col>
      <xdr:colOff>177800</xdr:colOff>
      <xdr:row>78</xdr:row>
      <xdr:rowOff>169838</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2908300" y="13525715"/>
          <a:ext cx="889000" cy="1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89488</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3562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152615</xdr:rowOff>
    </xdr:from>
    <xdr:to>
      <xdr:col>15</xdr:col>
      <xdr:colOff>50800</xdr:colOff>
      <xdr:row>78</xdr:row>
      <xdr:rowOff>163437</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2019300" y="13525715"/>
          <a:ext cx="889000" cy="1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94860</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2673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151434</xdr:rowOff>
    </xdr:from>
    <xdr:to>
      <xdr:col>10</xdr:col>
      <xdr:colOff>114300</xdr:colOff>
      <xdr:row>78</xdr:row>
      <xdr:rowOff>163437</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a:off x="1130300" y="13524534"/>
          <a:ext cx="889000" cy="1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106442</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1784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154012</xdr:rowOff>
    </xdr:from>
    <xdr:to>
      <xdr:col>6</xdr:col>
      <xdr:colOff>38100</xdr:colOff>
      <xdr:row>78</xdr:row>
      <xdr:rowOff>84162</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079500" y="133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100689</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895428" y="13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119875</xdr:rowOff>
    </xdr:from>
    <xdr:to>
      <xdr:col>24</xdr:col>
      <xdr:colOff>114300</xdr:colOff>
      <xdr:row>79</xdr:row>
      <xdr:rowOff>50025</xdr:rowOff>
    </xdr:to>
    <xdr:sp macro="" textlink="">
      <xdr:nvSpPr>
        <xdr:cNvPr id="192" name="楕円 191">
          <a:extLst>
            <a:ext uri="{FF2B5EF4-FFF2-40B4-BE49-F238E27FC236}">
              <a16:creationId xmlns:a16="http://schemas.microsoft.com/office/drawing/2014/main" xmlns="" id="{00000000-0008-0000-0600-0000C0000000}"/>
            </a:ext>
          </a:extLst>
        </xdr:cNvPr>
        <xdr:cNvSpPr/>
      </xdr:nvSpPr>
      <xdr:spPr>
        <a:xfrm>
          <a:off x="4584700" y="1349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34802</xdr:rowOff>
    </xdr:from>
    <xdr:ext cx="469744" cy="259045"/>
    <xdr:sp macro="" textlink="">
      <xdr:nvSpPr>
        <xdr:cNvPr id="193" name="維持補修費該当値テキスト">
          <a:extLst>
            <a:ext uri="{FF2B5EF4-FFF2-40B4-BE49-F238E27FC236}">
              <a16:creationId xmlns:a16="http://schemas.microsoft.com/office/drawing/2014/main" xmlns="" id="{00000000-0008-0000-0600-0000C1000000}"/>
            </a:ext>
          </a:extLst>
        </xdr:cNvPr>
        <xdr:cNvSpPr txBox="1"/>
      </xdr:nvSpPr>
      <xdr:spPr>
        <a:xfrm>
          <a:off x="4686300" y="1340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119038</xdr:rowOff>
    </xdr:from>
    <xdr:to>
      <xdr:col>20</xdr:col>
      <xdr:colOff>38100</xdr:colOff>
      <xdr:row>79</xdr:row>
      <xdr:rowOff>49188</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3746500" y="134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40315</xdr:rowOff>
    </xdr:from>
    <xdr:ext cx="469744"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562428" y="1358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101815</xdr:rowOff>
    </xdr:from>
    <xdr:to>
      <xdr:col>15</xdr:col>
      <xdr:colOff>101600</xdr:colOff>
      <xdr:row>79</xdr:row>
      <xdr:rowOff>31965</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2857500" y="1347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23092</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2673428" y="1356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112637</xdr:rowOff>
    </xdr:from>
    <xdr:to>
      <xdr:col>10</xdr:col>
      <xdr:colOff>165100</xdr:colOff>
      <xdr:row>79</xdr:row>
      <xdr:rowOff>42787</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1968500" y="1348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33914</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1784428" y="1357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100634</xdr:rowOff>
    </xdr:from>
    <xdr:to>
      <xdr:col>6</xdr:col>
      <xdr:colOff>38100</xdr:colOff>
      <xdr:row>79</xdr:row>
      <xdr:rowOff>30784</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079500" y="134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21911</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895428" y="1356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xmlns=""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a:extLst>
            <a:ext uri="{FF2B5EF4-FFF2-40B4-BE49-F238E27FC236}">
              <a16:creationId xmlns:a16="http://schemas.microsoft.com/office/drawing/2014/main" xmlns="" id="{00000000-0008-0000-0600-0000E3000000}"/>
            </a:ext>
          </a:extLst>
        </xdr:cNvPr>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a:extLst>
            <a:ext uri="{FF2B5EF4-FFF2-40B4-BE49-F238E27FC236}">
              <a16:creationId xmlns:a16="http://schemas.microsoft.com/office/drawing/2014/main" xmlns="" id="{00000000-0008-0000-0600-0000E5000000}"/>
            </a:ext>
          </a:extLst>
        </xdr:cNvPr>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33426</xdr:rowOff>
    </xdr:from>
    <xdr:to>
      <xdr:col>24</xdr:col>
      <xdr:colOff>63500</xdr:colOff>
      <xdr:row>97</xdr:row>
      <xdr:rowOff>70383</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3797300" y="16664076"/>
          <a:ext cx="8382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134408</xdr:rowOff>
    </xdr:from>
    <xdr:ext cx="534377" cy="259045"/>
    <xdr:sp macro="" textlink="">
      <xdr:nvSpPr>
        <xdr:cNvPr id="232" name="扶助費平均値テキスト">
          <a:extLst>
            <a:ext uri="{FF2B5EF4-FFF2-40B4-BE49-F238E27FC236}">
              <a16:creationId xmlns:a16="http://schemas.microsoft.com/office/drawing/2014/main" xmlns="" id="{00000000-0008-0000-0600-0000E8000000}"/>
            </a:ext>
          </a:extLst>
        </xdr:cNvPr>
        <xdr:cNvSpPr txBox="1"/>
      </xdr:nvSpPr>
      <xdr:spPr>
        <a:xfrm>
          <a:off x="4686300" y="162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a:extLst>
            <a:ext uri="{FF2B5EF4-FFF2-40B4-BE49-F238E27FC236}">
              <a16:creationId xmlns:a16="http://schemas.microsoft.com/office/drawing/2014/main" xmlns="" id="{00000000-0008-0000-0600-0000E9000000}"/>
            </a:ext>
          </a:extLst>
        </xdr:cNvPr>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70383</xdr:rowOff>
    </xdr:from>
    <xdr:to>
      <xdr:col>19</xdr:col>
      <xdr:colOff>177800</xdr:colOff>
      <xdr:row>97</xdr:row>
      <xdr:rowOff>79184</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2908300" y="16701033"/>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105312</xdr:rowOff>
    </xdr:from>
    <xdr:ext cx="534377"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3530111" y="162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79184</xdr:rowOff>
    </xdr:from>
    <xdr:to>
      <xdr:col>15</xdr:col>
      <xdr:colOff>50800</xdr:colOff>
      <xdr:row>97</xdr:row>
      <xdr:rowOff>83274</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2019300" y="16709834"/>
          <a:ext cx="889000" cy="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99420</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2641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83274</xdr:rowOff>
    </xdr:from>
    <xdr:to>
      <xdr:col>10</xdr:col>
      <xdr:colOff>114300</xdr:colOff>
      <xdr:row>97</xdr:row>
      <xdr:rowOff>140488</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1130300" y="16713924"/>
          <a:ext cx="889000" cy="5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123054</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1752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62218</xdr:rowOff>
    </xdr:from>
    <xdr:to>
      <xdr:col>6</xdr:col>
      <xdr:colOff>38100</xdr:colOff>
      <xdr:row>96</xdr:row>
      <xdr:rowOff>163818</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079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863111" y="162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154076</xdr:rowOff>
    </xdr:from>
    <xdr:to>
      <xdr:col>24</xdr:col>
      <xdr:colOff>114300</xdr:colOff>
      <xdr:row>97</xdr:row>
      <xdr:rowOff>84226</xdr:rowOff>
    </xdr:to>
    <xdr:sp macro="" textlink="">
      <xdr:nvSpPr>
        <xdr:cNvPr id="250" name="楕円 249">
          <a:extLst>
            <a:ext uri="{FF2B5EF4-FFF2-40B4-BE49-F238E27FC236}">
              <a16:creationId xmlns:a16="http://schemas.microsoft.com/office/drawing/2014/main" xmlns="" id="{00000000-0008-0000-0600-0000FA000000}"/>
            </a:ext>
          </a:extLst>
        </xdr:cNvPr>
        <xdr:cNvSpPr/>
      </xdr:nvSpPr>
      <xdr:spPr>
        <a:xfrm>
          <a:off x="4584700" y="1661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132503</xdr:rowOff>
    </xdr:from>
    <xdr:ext cx="534377" cy="259045"/>
    <xdr:sp macro="" textlink="">
      <xdr:nvSpPr>
        <xdr:cNvPr id="251" name="扶助費該当値テキスト">
          <a:extLst>
            <a:ext uri="{FF2B5EF4-FFF2-40B4-BE49-F238E27FC236}">
              <a16:creationId xmlns:a16="http://schemas.microsoft.com/office/drawing/2014/main" xmlns="" id="{00000000-0008-0000-0600-0000FB000000}"/>
            </a:ext>
          </a:extLst>
        </xdr:cNvPr>
        <xdr:cNvSpPr txBox="1"/>
      </xdr:nvSpPr>
      <xdr:spPr>
        <a:xfrm>
          <a:off x="4686300" y="165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19583</xdr:rowOff>
    </xdr:from>
    <xdr:to>
      <xdr:col>20</xdr:col>
      <xdr:colOff>38100</xdr:colOff>
      <xdr:row>97</xdr:row>
      <xdr:rowOff>121183</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3746500" y="166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112310</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530111" y="1674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28384</xdr:rowOff>
    </xdr:from>
    <xdr:to>
      <xdr:col>15</xdr:col>
      <xdr:colOff>101600</xdr:colOff>
      <xdr:row>97</xdr:row>
      <xdr:rowOff>129984</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2857500" y="1665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121111</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2641111" y="1675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32474</xdr:rowOff>
    </xdr:from>
    <xdr:to>
      <xdr:col>10</xdr:col>
      <xdr:colOff>165100</xdr:colOff>
      <xdr:row>97</xdr:row>
      <xdr:rowOff>134074</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1968500" y="1666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125201</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752111" y="167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89688</xdr:rowOff>
    </xdr:from>
    <xdr:to>
      <xdr:col>6</xdr:col>
      <xdr:colOff>38100</xdr:colOff>
      <xdr:row>98</xdr:row>
      <xdr:rowOff>19838</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079500" y="1672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10965</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863111" y="1681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xmlns=""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a:extLst>
            <a:ext uri="{FF2B5EF4-FFF2-40B4-BE49-F238E27FC236}">
              <a16:creationId xmlns:a16="http://schemas.microsoft.com/office/drawing/2014/main" xmlns="" id="{00000000-0008-0000-0600-00001A010000}"/>
            </a:ext>
          </a:extLst>
        </xdr:cNvPr>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a:extLst>
            <a:ext uri="{FF2B5EF4-FFF2-40B4-BE49-F238E27FC236}">
              <a16:creationId xmlns:a16="http://schemas.microsoft.com/office/drawing/2014/main" xmlns="" id="{00000000-0008-0000-0600-00001C010000}"/>
            </a:ext>
          </a:extLst>
        </xdr:cNvPr>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107042</xdr:rowOff>
    </xdr:from>
    <xdr:to>
      <xdr:col>55</xdr:col>
      <xdr:colOff>0</xdr:colOff>
      <xdr:row>37</xdr:row>
      <xdr:rowOff>114394</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9639300" y="6450692"/>
          <a:ext cx="838200" cy="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51477</xdr:rowOff>
    </xdr:from>
    <xdr:ext cx="534377" cy="259045"/>
    <xdr:sp macro="" textlink="">
      <xdr:nvSpPr>
        <xdr:cNvPr id="287" name="補助費等平均値テキスト">
          <a:extLst>
            <a:ext uri="{FF2B5EF4-FFF2-40B4-BE49-F238E27FC236}">
              <a16:creationId xmlns:a16="http://schemas.microsoft.com/office/drawing/2014/main" xmlns="" id="{00000000-0008-0000-0600-00001F010000}"/>
            </a:ext>
          </a:extLst>
        </xdr:cNvPr>
        <xdr:cNvSpPr txBox="1"/>
      </xdr:nvSpPr>
      <xdr:spPr>
        <a:xfrm>
          <a:off x="10528300" y="60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a:extLst>
            <a:ext uri="{FF2B5EF4-FFF2-40B4-BE49-F238E27FC236}">
              <a16:creationId xmlns:a16="http://schemas.microsoft.com/office/drawing/2014/main" xmlns="" id="{00000000-0008-0000-0600-000020010000}"/>
            </a:ext>
          </a:extLst>
        </xdr:cNvPr>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114394</xdr:rowOff>
    </xdr:from>
    <xdr:to>
      <xdr:col>50</xdr:col>
      <xdr:colOff>114300</xdr:colOff>
      <xdr:row>37</xdr:row>
      <xdr:rowOff>117206</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8750300" y="6458044"/>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a:extLst>
            <a:ext uri="{FF2B5EF4-FFF2-40B4-BE49-F238E27FC236}">
              <a16:creationId xmlns:a16="http://schemas.microsoft.com/office/drawing/2014/main" xmlns="" id="{00000000-0008-0000-0600-000022010000}"/>
            </a:ext>
          </a:extLst>
        </xdr:cNvPr>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153333</xdr:rowOff>
    </xdr:from>
    <xdr:ext cx="534377" cy="259045"/>
    <xdr:sp macro="" textlink="">
      <xdr:nvSpPr>
        <xdr:cNvPr id="291" name="テキスト ボックス 290">
          <a:extLst>
            <a:ext uri="{FF2B5EF4-FFF2-40B4-BE49-F238E27FC236}">
              <a16:creationId xmlns:a16="http://schemas.microsoft.com/office/drawing/2014/main" xmlns="" id="{00000000-0008-0000-0600-000023010000}"/>
            </a:ext>
          </a:extLst>
        </xdr:cNvPr>
        <xdr:cNvSpPr txBox="1"/>
      </xdr:nvSpPr>
      <xdr:spPr>
        <a:xfrm>
          <a:off x="9372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117206</xdr:rowOff>
    </xdr:from>
    <xdr:to>
      <xdr:col>45</xdr:col>
      <xdr:colOff>177800</xdr:colOff>
      <xdr:row>37</xdr:row>
      <xdr:rowOff>119012</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7861300" y="6460856"/>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7509</xdr:rowOff>
    </xdr:from>
    <xdr:ext cx="534377"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8483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94428</xdr:rowOff>
    </xdr:from>
    <xdr:to>
      <xdr:col>41</xdr:col>
      <xdr:colOff>50800</xdr:colOff>
      <xdr:row>37</xdr:row>
      <xdr:rowOff>119012</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6972300" y="6438078"/>
          <a:ext cx="889000" cy="2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19561</xdr:rowOff>
    </xdr:from>
    <xdr:ext cx="534377"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7594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75998</xdr:rowOff>
    </xdr:from>
    <xdr:to>
      <xdr:col>36</xdr:col>
      <xdr:colOff>165100</xdr:colOff>
      <xdr:row>37</xdr:row>
      <xdr:rowOff>6148</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6921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22675</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6705111" y="60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56242</xdr:rowOff>
    </xdr:from>
    <xdr:to>
      <xdr:col>55</xdr:col>
      <xdr:colOff>50800</xdr:colOff>
      <xdr:row>37</xdr:row>
      <xdr:rowOff>157842</xdr:rowOff>
    </xdr:to>
    <xdr:sp macro="" textlink="">
      <xdr:nvSpPr>
        <xdr:cNvPr id="305" name="楕円 304">
          <a:extLst>
            <a:ext uri="{FF2B5EF4-FFF2-40B4-BE49-F238E27FC236}">
              <a16:creationId xmlns:a16="http://schemas.microsoft.com/office/drawing/2014/main" xmlns="" id="{00000000-0008-0000-0600-000031010000}"/>
            </a:ext>
          </a:extLst>
        </xdr:cNvPr>
        <xdr:cNvSpPr/>
      </xdr:nvSpPr>
      <xdr:spPr>
        <a:xfrm>
          <a:off x="10426700" y="63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142619</xdr:rowOff>
    </xdr:from>
    <xdr:ext cx="534377" cy="259045"/>
    <xdr:sp macro="" textlink="">
      <xdr:nvSpPr>
        <xdr:cNvPr id="306" name="補助費等該当値テキスト">
          <a:extLst>
            <a:ext uri="{FF2B5EF4-FFF2-40B4-BE49-F238E27FC236}">
              <a16:creationId xmlns:a16="http://schemas.microsoft.com/office/drawing/2014/main" xmlns="" id="{00000000-0008-0000-0600-000032010000}"/>
            </a:ext>
          </a:extLst>
        </xdr:cNvPr>
        <xdr:cNvSpPr txBox="1"/>
      </xdr:nvSpPr>
      <xdr:spPr>
        <a:xfrm>
          <a:off x="10528300" y="631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63594</xdr:rowOff>
    </xdr:from>
    <xdr:to>
      <xdr:col>50</xdr:col>
      <xdr:colOff>165100</xdr:colOff>
      <xdr:row>37</xdr:row>
      <xdr:rowOff>165194</xdr:rowOff>
    </xdr:to>
    <xdr:sp macro="" textlink="">
      <xdr:nvSpPr>
        <xdr:cNvPr id="307" name="楕円 306">
          <a:extLst>
            <a:ext uri="{FF2B5EF4-FFF2-40B4-BE49-F238E27FC236}">
              <a16:creationId xmlns:a16="http://schemas.microsoft.com/office/drawing/2014/main" xmlns="" id="{00000000-0008-0000-0600-000033010000}"/>
            </a:ext>
          </a:extLst>
        </xdr:cNvPr>
        <xdr:cNvSpPr/>
      </xdr:nvSpPr>
      <xdr:spPr>
        <a:xfrm>
          <a:off x="9588500" y="64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156321</xdr:rowOff>
    </xdr:from>
    <xdr:ext cx="534377"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9372111" y="649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66406</xdr:rowOff>
    </xdr:from>
    <xdr:to>
      <xdr:col>46</xdr:col>
      <xdr:colOff>38100</xdr:colOff>
      <xdr:row>37</xdr:row>
      <xdr:rowOff>168005</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8699500" y="64100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159133</xdr:rowOff>
    </xdr:from>
    <xdr:ext cx="534377"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8483111" y="650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68212</xdr:rowOff>
    </xdr:from>
    <xdr:to>
      <xdr:col>41</xdr:col>
      <xdr:colOff>101600</xdr:colOff>
      <xdr:row>37</xdr:row>
      <xdr:rowOff>169811</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7810500" y="64118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160938</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7594111" y="65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43628</xdr:rowOff>
    </xdr:from>
    <xdr:to>
      <xdr:col>36</xdr:col>
      <xdr:colOff>165100</xdr:colOff>
      <xdr:row>37</xdr:row>
      <xdr:rowOff>145228</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6921500" y="638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136355</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705111" y="648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xmlns=""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xmlns=""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157479</xdr:rowOff>
    </xdr:from>
    <xdr:to>
      <xdr:col>55</xdr:col>
      <xdr:colOff>0</xdr:colOff>
      <xdr:row>58</xdr:row>
      <xdr:rowOff>84725</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9639300" y="9930129"/>
          <a:ext cx="838200" cy="9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76213</xdr:rowOff>
    </xdr:from>
    <xdr:ext cx="599010"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677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157479</xdr:rowOff>
    </xdr:from>
    <xdr:to>
      <xdr:col>50</xdr:col>
      <xdr:colOff>114300</xdr:colOff>
      <xdr:row>58</xdr:row>
      <xdr:rowOff>131451</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8750300" y="9930129"/>
          <a:ext cx="889000" cy="14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49202</xdr:rowOff>
    </xdr:from>
    <xdr:ext cx="534377"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72111" y="965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131451</xdr:rowOff>
    </xdr:from>
    <xdr:to>
      <xdr:col>45</xdr:col>
      <xdr:colOff>177800</xdr:colOff>
      <xdr:row>59</xdr:row>
      <xdr:rowOff>31037</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7861300" y="10075551"/>
          <a:ext cx="889000" cy="7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43506</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83111" y="96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152159</xdr:rowOff>
    </xdr:from>
    <xdr:to>
      <xdr:col>41</xdr:col>
      <xdr:colOff>50800</xdr:colOff>
      <xdr:row>59</xdr:row>
      <xdr:rowOff>31037</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6972300" y="10096259"/>
          <a:ext cx="889000" cy="5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78143</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94111" y="96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142876</xdr:rowOff>
    </xdr:from>
    <xdr:to>
      <xdr:col>36</xdr:col>
      <xdr:colOff>165100</xdr:colOff>
      <xdr:row>58</xdr:row>
      <xdr:rowOff>73026</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99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89553</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705111" y="96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33925</xdr:rowOff>
    </xdr:from>
    <xdr:to>
      <xdr:col>55</xdr:col>
      <xdr:colOff>50800</xdr:colOff>
      <xdr:row>58</xdr:row>
      <xdr:rowOff>135525</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99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12352</xdr:rowOff>
    </xdr:from>
    <xdr:ext cx="534377"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95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106679</xdr:rowOff>
    </xdr:from>
    <xdr:to>
      <xdr:col>50</xdr:col>
      <xdr:colOff>165100</xdr:colOff>
      <xdr:row>58</xdr:row>
      <xdr:rowOff>36829</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98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27956</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72111" y="997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80651</xdr:rowOff>
    </xdr:from>
    <xdr:to>
      <xdr:col>46</xdr:col>
      <xdr:colOff>38100</xdr:colOff>
      <xdr:row>59</xdr:row>
      <xdr:rowOff>10801</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1002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1928</xdr:rowOff>
    </xdr:from>
    <xdr:ext cx="534377"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83111" y="1011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151687</xdr:rowOff>
    </xdr:from>
    <xdr:to>
      <xdr:col>41</xdr:col>
      <xdr:colOff>101600</xdr:colOff>
      <xdr:row>59</xdr:row>
      <xdr:rowOff>81837</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1009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72964</xdr:rowOff>
    </xdr:from>
    <xdr:ext cx="534377"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94111" y="1018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101359</xdr:rowOff>
    </xdr:from>
    <xdr:to>
      <xdr:col>36</xdr:col>
      <xdr:colOff>165100</xdr:colOff>
      <xdr:row>59</xdr:row>
      <xdr:rowOff>31509</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1004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22636</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705111" y="1013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xmlns=""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a:extLst>
            <a:ext uri="{FF2B5EF4-FFF2-40B4-BE49-F238E27FC236}">
              <a16:creationId xmlns:a16="http://schemas.microsoft.com/office/drawing/2014/main" xmlns="" id="{00000000-0008-0000-0600-000090010000}"/>
            </a:ext>
          </a:extLst>
        </xdr:cNvPr>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a:extLst>
            <a:ext uri="{FF2B5EF4-FFF2-40B4-BE49-F238E27FC236}">
              <a16:creationId xmlns:a16="http://schemas.microsoft.com/office/drawing/2014/main" xmlns="" id="{00000000-0008-0000-0600-000092010000}"/>
            </a:ext>
          </a:extLst>
        </xdr:cNvPr>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73023</xdr:rowOff>
    </xdr:from>
    <xdr:to>
      <xdr:col>55</xdr:col>
      <xdr:colOff>0</xdr:colOff>
      <xdr:row>79</xdr:row>
      <xdr:rowOff>32823</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9639300" y="13446123"/>
          <a:ext cx="838200" cy="13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119425</xdr:rowOff>
    </xdr:from>
    <xdr:ext cx="534377" cy="259045"/>
    <xdr:sp macro="" textlink="">
      <xdr:nvSpPr>
        <xdr:cNvPr id="405" name="普通建設事業費 （ うち新規整備　）平均値テキスト">
          <a:extLst>
            <a:ext uri="{FF2B5EF4-FFF2-40B4-BE49-F238E27FC236}">
              <a16:creationId xmlns:a16="http://schemas.microsoft.com/office/drawing/2014/main" xmlns="" id="{00000000-0008-0000-0600-000095010000}"/>
            </a:ext>
          </a:extLst>
        </xdr:cNvPr>
        <xdr:cNvSpPr txBox="1"/>
      </xdr:nvSpPr>
      <xdr:spPr>
        <a:xfrm>
          <a:off x="10528300" y="13321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73023</xdr:rowOff>
    </xdr:from>
    <xdr:to>
      <xdr:col>50</xdr:col>
      <xdr:colOff>114300</xdr:colOff>
      <xdr:row>79</xdr:row>
      <xdr:rowOff>71822</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8750300" y="13446123"/>
          <a:ext cx="889000" cy="17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55410</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9372111" y="1359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71822</xdr:rowOff>
    </xdr:from>
    <xdr:to>
      <xdr:col>45</xdr:col>
      <xdr:colOff>177800</xdr:colOff>
      <xdr:row>79</xdr:row>
      <xdr:rowOff>98879</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flipV="1">
          <a:off x="7861300" y="13616372"/>
          <a:ext cx="889000" cy="2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81695</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8483111" y="1328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98879</xdr:rowOff>
    </xdr:from>
    <xdr:to>
      <xdr:col>41</xdr:col>
      <xdr:colOff>50800</xdr:colOff>
      <xdr:row>79</xdr:row>
      <xdr:rowOff>98879</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a:off x="697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91783</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7594111" y="132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126459</xdr:rowOff>
    </xdr:from>
    <xdr:to>
      <xdr:col>36</xdr:col>
      <xdr:colOff>165100</xdr:colOff>
      <xdr:row>79</xdr:row>
      <xdr:rowOff>56609</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6921500" y="1349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73136</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05111" y="132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153473</xdr:rowOff>
    </xdr:from>
    <xdr:to>
      <xdr:col>55</xdr:col>
      <xdr:colOff>50800</xdr:colOff>
      <xdr:row>79</xdr:row>
      <xdr:rowOff>83623</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10426700" y="135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74975</xdr:rowOff>
    </xdr:from>
    <xdr:ext cx="534377" cy="259045"/>
    <xdr:sp macro="" textlink="">
      <xdr:nvSpPr>
        <xdr:cNvPr id="424" name="普通建設事業費 （ うち新規整備　）該当値テキスト">
          <a:extLst>
            <a:ext uri="{FF2B5EF4-FFF2-40B4-BE49-F238E27FC236}">
              <a16:creationId xmlns:a16="http://schemas.microsoft.com/office/drawing/2014/main" xmlns="" id="{00000000-0008-0000-0600-0000A8010000}"/>
            </a:ext>
          </a:extLst>
        </xdr:cNvPr>
        <xdr:cNvSpPr txBox="1"/>
      </xdr:nvSpPr>
      <xdr:spPr>
        <a:xfrm>
          <a:off x="10528300" y="1344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22223</xdr:rowOff>
    </xdr:from>
    <xdr:to>
      <xdr:col>50</xdr:col>
      <xdr:colOff>165100</xdr:colOff>
      <xdr:row>78</xdr:row>
      <xdr:rowOff>123823</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9588500" y="1339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140350</xdr:rowOff>
    </xdr:from>
    <xdr:ext cx="534377"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372111" y="1317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21022</xdr:rowOff>
    </xdr:from>
    <xdr:to>
      <xdr:col>46</xdr:col>
      <xdr:colOff>38100</xdr:colOff>
      <xdr:row>79</xdr:row>
      <xdr:rowOff>122622</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8699500" y="135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113749</xdr:rowOff>
    </xdr:from>
    <xdr:ext cx="469744"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8515428" y="1365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xmlns=""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a:extLst>
            <a:ext uri="{FF2B5EF4-FFF2-40B4-BE49-F238E27FC236}">
              <a16:creationId xmlns:a16="http://schemas.microsoft.com/office/drawing/2014/main" xmlns="" id="{00000000-0008-0000-0600-0000C7010000}"/>
            </a:ext>
          </a:extLst>
        </xdr:cNvPr>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a:extLst>
            <a:ext uri="{FF2B5EF4-FFF2-40B4-BE49-F238E27FC236}">
              <a16:creationId xmlns:a16="http://schemas.microsoft.com/office/drawing/2014/main" xmlns="" id="{00000000-0008-0000-0600-0000C9010000}"/>
            </a:ext>
          </a:extLst>
        </xdr:cNvPr>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44497</xdr:rowOff>
    </xdr:from>
    <xdr:to>
      <xdr:col>55</xdr:col>
      <xdr:colOff>0</xdr:colOff>
      <xdr:row>98</xdr:row>
      <xdr:rowOff>57761</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9639300" y="16846597"/>
          <a:ext cx="838200" cy="1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30263</xdr:rowOff>
    </xdr:from>
    <xdr:ext cx="534377" cy="259045"/>
    <xdr:sp macro="" textlink="">
      <xdr:nvSpPr>
        <xdr:cNvPr id="460" name="普通建設事業費 （ うち更新整備　）平均値テキスト">
          <a:extLst>
            <a:ext uri="{FF2B5EF4-FFF2-40B4-BE49-F238E27FC236}">
              <a16:creationId xmlns:a16="http://schemas.microsoft.com/office/drawing/2014/main" xmlns="" id="{00000000-0008-0000-0600-0000CC010000}"/>
            </a:ext>
          </a:extLst>
        </xdr:cNvPr>
        <xdr:cNvSpPr txBox="1"/>
      </xdr:nvSpPr>
      <xdr:spPr>
        <a:xfrm>
          <a:off x="10528300" y="1648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23256</xdr:rowOff>
    </xdr:from>
    <xdr:to>
      <xdr:col>50</xdr:col>
      <xdr:colOff>114300</xdr:colOff>
      <xdr:row>98</xdr:row>
      <xdr:rowOff>57761</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8750300" y="16825356"/>
          <a:ext cx="889000" cy="3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151367</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9372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23256</xdr:rowOff>
    </xdr:from>
    <xdr:to>
      <xdr:col>45</xdr:col>
      <xdr:colOff>177800</xdr:colOff>
      <xdr:row>98</xdr:row>
      <xdr:rowOff>52215</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7861300" y="16825356"/>
          <a:ext cx="889000" cy="2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145716</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8483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52215</xdr:rowOff>
    </xdr:from>
    <xdr:to>
      <xdr:col>41</xdr:col>
      <xdr:colOff>50800</xdr:colOff>
      <xdr:row>98</xdr:row>
      <xdr:rowOff>59553</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6972300" y="16854315"/>
          <a:ext cx="8890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514</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594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95822</xdr:rowOff>
    </xdr:from>
    <xdr:to>
      <xdr:col>36</xdr:col>
      <xdr:colOff>165100</xdr:colOff>
      <xdr:row>98</xdr:row>
      <xdr:rowOff>25972</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6921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42499</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6705111" y="165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165147</xdr:rowOff>
    </xdr:from>
    <xdr:to>
      <xdr:col>55</xdr:col>
      <xdr:colOff>50800</xdr:colOff>
      <xdr:row>98</xdr:row>
      <xdr:rowOff>95297</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10426700" y="1679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80074</xdr:rowOff>
    </xdr:from>
    <xdr:ext cx="534377" cy="259045"/>
    <xdr:sp macro="" textlink="">
      <xdr:nvSpPr>
        <xdr:cNvPr id="479" name="普通建設事業費 （ うち更新整備　）該当値テキスト">
          <a:extLst>
            <a:ext uri="{FF2B5EF4-FFF2-40B4-BE49-F238E27FC236}">
              <a16:creationId xmlns:a16="http://schemas.microsoft.com/office/drawing/2014/main" xmlns="" id="{00000000-0008-0000-0600-0000DF010000}"/>
            </a:ext>
          </a:extLst>
        </xdr:cNvPr>
        <xdr:cNvSpPr txBox="1"/>
      </xdr:nvSpPr>
      <xdr:spPr>
        <a:xfrm>
          <a:off x="10528300" y="1671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6961</xdr:rowOff>
    </xdr:from>
    <xdr:to>
      <xdr:col>50</xdr:col>
      <xdr:colOff>165100</xdr:colOff>
      <xdr:row>98</xdr:row>
      <xdr:rowOff>108561</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9588500" y="1680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99688</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9372111" y="1690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143906</xdr:rowOff>
    </xdr:from>
    <xdr:to>
      <xdr:col>46</xdr:col>
      <xdr:colOff>38100</xdr:colOff>
      <xdr:row>98</xdr:row>
      <xdr:rowOff>74056</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8699500" y="1677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65183</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8483111" y="1686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1415</xdr:rowOff>
    </xdr:from>
    <xdr:to>
      <xdr:col>41</xdr:col>
      <xdr:colOff>101600</xdr:colOff>
      <xdr:row>98</xdr:row>
      <xdr:rowOff>103015</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7810500" y="1680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94142</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7594111" y="1689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8753</xdr:rowOff>
    </xdr:from>
    <xdr:to>
      <xdr:col>36</xdr:col>
      <xdr:colOff>165100</xdr:colOff>
      <xdr:row>98</xdr:row>
      <xdr:rowOff>110353</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6921500" y="1681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101480</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6705111" y="1690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xmlns=""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xmlns=""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a:extLst>
            <a:ext uri="{FF2B5EF4-FFF2-40B4-BE49-F238E27FC236}">
              <a16:creationId xmlns:a16="http://schemas.microsoft.com/office/drawing/2014/main" xmlns="" id="{00000000-0008-0000-0600-000002020000}"/>
            </a:ext>
          </a:extLst>
        </xdr:cNvPr>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26251</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flipV="1">
          <a:off x="15481300" y="6712801"/>
          <a:ext cx="838200" cy="1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104970</xdr:rowOff>
    </xdr:from>
    <xdr:ext cx="469744" cy="259045"/>
    <xdr:sp macro="" textlink="">
      <xdr:nvSpPr>
        <xdr:cNvPr id="517" name="災害復旧事業費平均値テキスト">
          <a:extLst>
            <a:ext uri="{FF2B5EF4-FFF2-40B4-BE49-F238E27FC236}">
              <a16:creationId xmlns:a16="http://schemas.microsoft.com/office/drawing/2014/main" xmlns="" id="{00000000-0008-0000-0600-000005020000}"/>
            </a:ext>
          </a:extLst>
        </xdr:cNvPr>
        <xdr:cNvSpPr txBox="1"/>
      </xdr:nvSpPr>
      <xdr:spPr>
        <a:xfrm>
          <a:off x="16370300" y="6448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52189</xdr:rowOff>
    </xdr:from>
    <xdr:ext cx="469744"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5246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92219</xdr:rowOff>
    </xdr:from>
    <xdr:ext cx="469744"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4357428" y="64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69969</xdr:rowOff>
    </xdr:from>
    <xdr:ext cx="469744"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3468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144411</xdr:rowOff>
    </xdr:from>
    <xdr:to>
      <xdr:col>67</xdr:col>
      <xdr:colOff>101600</xdr:colOff>
      <xdr:row>39</xdr:row>
      <xdr:rowOff>74561</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2763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91089</xdr:rowOff>
    </xdr:from>
    <xdr:ext cx="469744"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2579428" y="643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146901</xdr:rowOff>
    </xdr:from>
    <xdr:to>
      <xdr:col>85</xdr:col>
      <xdr:colOff>177800</xdr:colOff>
      <xdr:row>39</xdr:row>
      <xdr:rowOff>77051</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6268700" y="666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61828</xdr:rowOff>
    </xdr:from>
    <xdr:ext cx="469744" cy="259045"/>
    <xdr:sp macro="" textlink="">
      <xdr:nvSpPr>
        <xdr:cNvPr id="536" name="災害復旧事業費該当値テキスト">
          <a:extLst>
            <a:ext uri="{FF2B5EF4-FFF2-40B4-BE49-F238E27FC236}">
              <a16:creationId xmlns:a16="http://schemas.microsoft.com/office/drawing/2014/main" xmlns="" id="{00000000-0008-0000-0600-000018020000}"/>
            </a:ext>
          </a:extLst>
        </xdr:cNvPr>
        <xdr:cNvSpPr txBox="1"/>
      </xdr:nvSpPr>
      <xdr:spPr>
        <a:xfrm>
          <a:off x="16370300" y="657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xmlns=""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xmlns=""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xmlns=""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xmlns=""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xmlns=""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xmlns=""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a:extLst>
            <a:ext uri="{FF2B5EF4-FFF2-40B4-BE49-F238E27FC236}">
              <a16:creationId xmlns:a16="http://schemas.microsoft.com/office/drawing/2014/main" xmlns="" id="{00000000-0008-0000-0600-00006A020000}"/>
            </a:ext>
          </a:extLst>
        </xdr:cNvPr>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a:extLst>
            <a:ext uri="{FF2B5EF4-FFF2-40B4-BE49-F238E27FC236}">
              <a16:creationId xmlns:a16="http://schemas.microsoft.com/office/drawing/2014/main" xmlns="" id="{00000000-0008-0000-0600-00006C020000}"/>
            </a:ext>
          </a:extLst>
        </xdr:cNvPr>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137871</xdr:rowOff>
    </xdr:from>
    <xdr:to>
      <xdr:col>85</xdr:col>
      <xdr:colOff>127000</xdr:colOff>
      <xdr:row>77</xdr:row>
      <xdr:rowOff>147740</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5481300" y="13339521"/>
          <a:ext cx="8382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118978</xdr:rowOff>
    </xdr:from>
    <xdr:ext cx="534377" cy="259045"/>
    <xdr:sp macro="" textlink="">
      <xdr:nvSpPr>
        <xdr:cNvPr id="623" name="公債費平均値テキスト">
          <a:extLst>
            <a:ext uri="{FF2B5EF4-FFF2-40B4-BE49-F238E27FC236}">
              <a16:creationId xmlns:a16="http://schemas.microsoft.com/office/drawing/2014/main" xmlns="" id="{00000000-0008-0000-0600-00006F020000}"/>
            </a:ext>
          </a:extLst>
        </xdr:cNvPr>
        <xdr:cNvSpPr txBox="1"/>
      </xdr:nvSpPr>
      <xdr:spPr>
        <a:xfrm>
          <a:off x="16370300" y="12977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137871</xdr:rowOff>
    </xdr:from>
    <xdr:to>
      <xdr:col>81</xdr:col>
      <xdr:colOff>50800</xdr:colOff>
      <xdr:row>77</xdr:row>
      <xdr:rowOff>149972</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flipV="1">
          <a:off x="14592300" y="13339521"/>
          <a:ext cx="889000" cy="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55725</xdr:rowOff>
    </xdr:from>
    <xdr:ext cx="534377"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5214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149972</xdr:rowOff>
    </xdr:from>
    <xdr:to>
      <xdr:col>76</xdr:col>
      <xdr:colOff>114300</xdr:colOff>
      <xdr:row>77</xdr:row>
      <xdr:rowOff>152608</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3703300" y="13351622"/>
          <a:ext cx="889000" cy="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57203</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4325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152608</xdr:rowOff>
    </xdr:from>
    <xdr:to>
      <xdr:col>71</xdr:col>
      <xdr:colOff>177800</xdr:colOff>
      <xdr:row>77</xdr:row>
      <xdr:rowOff>167337</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2814300" y="13354258"/>
          <a:ext cx="889000" cy="1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50916</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3436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57238</xdr:rowOff>
    </xdr:from>
    <xdr:to>
      <xdr:col>67</xdr:col>
      <xdr:colOff>101600</xdr:colOff>
      <xdr:row>76</xdr:row>
      <xdr:rowOff>158838</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2763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3916</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2547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96940</xdr:rowOff>
    </xdr:from>
    <xdr:to>
      <xdr:col>85</xdr:col>
      <xdr:colOff>177800</xdr:colOff>
      <xdr:row>78</xdr:row>
      <xdr:rowOff>27090</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6268700" y="132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75367</xdr:rowOff>
    </xdr:from>
    <xdr:ext cx="534377" cy="259045"/>
    <xdr:sp macro="" textlink="">
      <xdr:nvSpPr>
        <xdr:cNvPr id="642" name="公債費該当値テキスト">
          <a:extLst>
            <a:ext uri="{FF2B5EF4-FFF2-40B4-BE49-F238E27FC236}">
              <a16:creationId xmlns:a16="http://schemas.microsoft.com/office/drawing/2014/main" xmlns="" id="{00000000-0008-0000-0600-000082020000}"/>
            </a:ext>
          </a:extLst>
        </xdr:cNvPr>
        <xdr:cNvSpPr txBox="1"/>
      </xdr:nvSpPr>
      <xdr:spPr>
        <a:xfrm>
          <a:off x="16370300" y="132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87071</xdr:rowOff>
    </xdr:from>
    <xdr:to>
      <xdr:col>81</xdr:col>
      <xdr:colOff>101600</xdr:colOff>
      <xdr:row>78</xdr:row>
      <xdr:rowOff>17221</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5430500" y="132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8348</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5214111" y="1338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99172</xdr:rowOff>
    </xdr:from>
    <xdr:to>
      <xdr:col>76</xdr:col>
      <xdr:colOff>165100</xdr:colOff>
      <xdr:row>78</xdr:row>
      <xdr:rowOff>29322</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4541500" y="1330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20449</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4325111" y="1339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101808</xdr:rowOff>
    </xdr:from>
    <xdr:to>
      <xdr:col>72</xdr:col>
      <xdr:colOff>38100</xdr:colOff>
      <xdr:row>78</xdr:row>
      <xdr:rowOff>31958</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3652500" y="133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23085</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3436111" y="1339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116537</xdr:rowOff>
    </xdr:from>
    <xdr:to>
      <xdr:col>67</xdr:col>
      <xdr:colOff>101600</xdr:colOff>
      <xdr:row>78</xdr:row>
      <xdr:rowOff>46687</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2763500" y="1331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37814</xdr:rowOff>
    </xdr:from>
    <xdr:ext cx="534377"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2547111" y="1341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xmlns=""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a:extLst>
            <a:ext uri="{FF2B5EF4-FFF2-40B4-BE49-F238E27FC236}">
              <a16:creationId xmlns:a16="http://schemas.microsoft.com/office/drawing/2014/main" xmlns="" id="{00000000-0008-0000-0600-0000A3020000}"/>
            </a:ext>
          </a:extLst>
        </xdr:cNvPr>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a:extLst>
            <a:ext uri="{FF2B5EF4-FFF2-40B4-BE49-F238E27FC236}">
              <a16:creationId xmlns:a16="http://schemas.microsoft.com/office/drawing/2014/main" xmlns="" id="{00000000-0008-0000-0600-0000A5020000}"/>
            </a:ext>
          </a:extLst>
        </xdr:cNvPr>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147129</xdr:rowOff>
    </xdr:from>
    <xdr:to>
      <xdr:col>85</xdr:col>
      <xdr:colOff>127000</xdr:colOff>
      <xdr:row>98</xdr:row>
      <xdr:rowOff>156711</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5481300" y="16949229"/>
          <a:ext cx="8382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41539</xdr:rowOff>
    </xdr:from>
    <xdr:ext cx="534377" cy="259045"/>
    <xdr:sp macro="" textlink="">
      <xdr:nvSpPr>
        <xdr:cNvPr id="680" name="積立金平均値テキスト">
          <a:extLst>
            <a:ext uri="{FF2B5EF4-FFF2-40B4-BE49-F238E27FC236}">
              <a16:creationId xmlns:a16="http://schemas.microsoft.com/office/drawing/2014/main" xmlns="" id="{00000000-0008-0000-0600-0000A8020000}"/>
            </a:ext>
          </a:extLst>
        </xdr:cNvPr>
        <xdr:cNvSpPr txBox="1"/>
      </xdr:nvSpPr>
      <xdr:spPr>
        <a:xfrm>
          <a:off x="16370300" y="16329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147129</xdr:rowOff>
    </xdr:from>
    <xdr:to>
      <xdr:col>81</xdr:col>
      <xdr:colOff>50800</xdr:colOff>
      <xdr:row>98</xdr:row>
      <xdr:rowOff>165018</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4592300" y="16949229"/>
          <a:ext cx="889000" cy="1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139876</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5214111" y="162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131623</xdr:rowOff>
    </xdr:from>
    <xdr:to>
      <xdr:col>76</xdr:col>
      <xdr:colOff>114300</xdr:colOff>
      <xdr:row>98</xdr:row>
      <xdr:rowOff>165018</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3703300" y="16933723"/>
          <a:ext cx="889000" cy="3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3878</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4325111" y="162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49440</xdr:rowOff>
    </xdr:from>
    <xdr:to>
      <xdr:col>71</xdr:col>
      <xdr:colOff>177800</xdr:colOff>
      <xdr:row>98</xdr:row>
      <xdr:rowOff>131623</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2814300" y="16851540"/>
          <a:ext cx="889000" cy="8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29100</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3436111" y="163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13081</xdr:rowOff>
    </xdr:from>
    <xdr:to>
      <xdr:col>67</xdr:col>
      <xdr:colOff>101600</xdr:colOff>
      <xdr:row>96</xdr:row>
      <xdr:rowOff>114681</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2763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131208</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2547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105911</xdr:rowOff>
    </xdr:from>
    <xdr:to>
      <xdr:col>85</xdr:col>
      <xdr:colOff>177800</xdr:colOff>
      <xdr:row>99</xdr:row>
      <xdr:rowOff>36061</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6268700" y="1690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20838</xdr:rowOff>
    </xdr:from>
    <xdr:ext cx="469744" cy="259045"/>
    <xdr:sp macro="" textlink="">
      <xdr:nvSpPr>
        <xdr:cNvPr id="699" name="積立金該当値テキスト">
          <a:extLst>
            <a:ext uri="{FF2B5EF4-FFF2-40B4-BE49-F238E27FC236}">
              <a16:creationId xmlns:a16="http://schemas.microsoft.com/office/drawing/2014/main" xmlns="" id="{00000000-0008-0000-0600-0000BB020000}"/>
            </a:ext>
          </a:extLst>
        </xdr:cNvPr>
        <xdr:cNvSpPr txBox="1"/>
      </xdr:nvSpPr>
      <xdr:spPr>
        <a:xfrm>
          <a:off x="16370300" y="1682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96329</xdr:rowOff>
    </xdr:from>
    <xdr:to>
      <xdr:col>81</xdr:col>
      <xdr:colOff>101600</xdr:colOff>
      <xdr:row>99</xdr:row>
      <xdr:rowOff>26479</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5430500" y="1689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17606</xdr:rowOff>
    </xdr:from>
    <xdr:ext cx="469744"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5246428" y="1699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114218</xdr:rowOff>
    </xdr:from>
    <xdr:to>
      <xdr:col>76</xdr:col>
      <xdr:colOff>165100</xdr:colOff>
      <xdr:row>99</xdr:row>
      <xdr:rowOff>44368</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4541500" y="1691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35495</xdr:rowOff>
    </xdr:from>
    <xdr:ext cx="469744"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4357428" y="1700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80823</xdr:rowOff>
    </xdr:from>
    <xdr:to>
      <xdr:col>72</xdr:col>
      <xdr:colOff>38100</xdr:colOff>
      <xdr:row>99</xdr:row>
      <xdr:rowOff>10973</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3652500" y="1688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2100</xdr:rowOff>
    </xdr:from>
    <xdr:ext cx="469744"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3468428" y="1697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170090</xdr:rowOff>
    </xdr:from>
    <xdr:to>
      <xdr:col>67</xdr:col>
      <xdr:colOff>101600</xdr:colOff>
      <xdr:row>98</xdr:row>
      <xdr:rowOff>100240</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2763500" y="1680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91367</xdr:rowOff>
    </xdr:from>
    <xdr:ext cx="469744"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2579428" y="1689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xmlns=""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xmlns=""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a:extLst>
            <a:ext uri="{FF2B5EF4-FFF2-40B4-BE49-F238E27FC236}">
              <a16:creationId xmlns:a16="http://schemas.microsoft.com/office/drawing/2014/main" xmlns="" id="{00000000-0008-0000-0600-0000DE020000}"/>
            </a:ext>
          </a:extLst>
        </xdr:cNvPr>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100804</xdr:rowOff>
    </xdr:from>
    <xdr:ext cx="469744" cy="259045"/>
    <xdr:sp macro="" textlink="">
      <xdr:nvSpPr>
        <xdr:cNvPr id="737" name="投資及び出資金平均値テキスト">
          <a:extLst>
            <a:ext uri="{FF2B5EF4-FFF2-40B4-BE49-F238E27FC236}">
              <a16:creationId xmlns:a16="http://schemas.microsoft.com/office/drawing/2014/main" xmlns="" id="{00000000-0008-0000-0600-0000E1020000}"/>
            </a:ext>
          </a:extLst>
        </xdr:cNvPr>
        <xdr:cNvSpPr txBox="1"/>
      </xdr:nvSpPr>
      <xdr:spPr>
        <a:xfrm>
          <a:off x="22212300" y="644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5364</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1088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43273</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199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59009</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10428"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124905</xdr:rowOff>
    </xdr:from>
    <xdr:to>
      <xdr:col>98</xdr:col>
      <xdr:colOff>38100</xdr:colOff>
      <xdr:row>39</xdr:row>
      <xdr:rowOff>55055</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18605500" y="66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71581</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21428" y="641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a:extLst>
            <a:ext uri="{FF2B5EF4-FFF2-40B4-BE49-F238E27FC236}">
              <a16:creationId xmlns:a16="http://schemas.microsoft.com/office/drawing/2014/main" xmlns="" id="{00000000-0008-0000-0600-0000F4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xmlns=""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xmlns=""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a:extLst>
            <a:ext uri="{FF2B5EF4-FFF2-40B4-BE49-F238E27FC236}">
              <a16:creationId xmlns:a16="http://schemas.microsoft.com/office/drawing/2014/main" xmlns="" id="{00000000-0008-0000-0600-000017030000}"/>
            </a:ext>
          </a:extLst>
        </xdr:cNvPr>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27305</xdr:rowOff>
    </xdr:from>
    <xdr:to>
      <xdr:col>116</xdr:col>
      <xdr:colOff>63500</xdr:colOff>
      <xdr:row>59</xdr:row>
      <xdr:rowOff>27495</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flipV="1">
          <a:off x="21323300" y="10142855"/>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98213</xdr:rowOff>
    </xdr:from>
    <xdr:ext cx="469744" cy="259045"/>
    <xdr:sp macro="" textlink="">
      <xdr:nvSpPr>
        <xdr:cNvPr id="794" name="貸付金平均値テキスト">
          <a:extLst>
            <a:ext uri="{FF2B5EF4-FFF2-40B4-BE49-F238E27FC236}">
              <a16:creationId xmlns:a16="http://schemas.microsoft.com/office/drawing/2014/main" xmlns="" id="{00000000-0008-0000-0600-00001A030000}"/>
            </a:ext>
          </a:extLst>
        </xdr:cNvPr>
        <xdr:cNvSpPr txBox="1"/>
      </xdr:nvSpPr>
      <xdr:spPr>
        <a:xfrm>
          <a:off x="22212300" y="9870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27495</xdr:rowOff>
    </xdr:from>
    <xdr:to>
      <xdr:col>111</xdr:col>
      <xdr:colOff>177800</xdr:colOff>
      <xdr:row>59</xdr:row>
      <xdr:rowOff>27534</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flipV="1">
          <a:off x="20434300" y="10143045"/>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29786</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1088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27534</xdr:rowOff>
    </xdr:from>
    <xdr:to>
      <xdr:col>107</xdr:col>
      <xdr:colOff>50800</xdr:colOff>
      <xdr:row>59</xdr:row>
      <xdr:rowOff>27610</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flipV="1">
          <a:off x="19545300" y="1014308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31424</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199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27610</xdr:rowOff>
    </xdr:from>
    <xdr:to>
      <xdr:col>102</xdr:col>
      <xdr:colOff>114300</xdr:colOff>
      <xdr:row>59</xdr:row>
      <xdr:rowOff>27839</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flipV="1">
          <a:off x="18656300" y="1014316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32529</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9310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64592</xdr:rowOff>
    </xdr:from>
    <xdr:to>
      <xdr:col>98</xdr:col>
      <xdr:colOff>38100</xdr:colOff>
      <xdr:row>58</xdr:row>
      <xdr:rowOff>166192</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86055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11269</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8421428" y="978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147955</xdr:rowOff>
    </xdr:from>
    <xdr:to>
      <xdr:col>116</xdr:col>
      <xdr:colOff>114300</xdr:colOff>
      <xdr:row>59</xdr:row>
      <xdr:rowOff>78105</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2110700" y="100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62882</xdr:rowOff>
    </xdr:from>
    <xdr:ext cx="378565" cy="259045"/>
    <xdr:sp macro="" textlink="">
      <xdr:nvSpPr>
        <xdr:cNvPr id="813" name="貸付金該当値テキスト">
          <a:extLst>
            <a:ext uri="{FF2B5EF4-FFF2-40B4-BE49-F238E27FC236}">
              <a16:creationId xmlns:a16="http://schemas.microsoft.com/office/drawing/2014/main" xmlns="" id="{00000000-0008-0000-0600-00002D030000}"/>
            </a:ext>
          </a:extLst>
        </xdr:cNvPr>
        <xdr:cNvSpPr txBox="1"/>
      </xdr:nvSpPr>
      <xdr:spPr>
        <a:xfrm>
          <a:off x="22212300" y="10006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148145</xdr:rowOff>
    </xdr:from>
    <xdr:to>
      <xdr:col>112</xdr:col>
      <xdr:colOff>38100</xdr:colOff>
      <xdr:row>59</xdr:row>
      <xdr:rowOff>78295</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1272500" y="100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69422</xdr:rowOff>
    </xdr:from>
    <xdr:ext cx="378565"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134017" y="10184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148184</xdr:rowOff>
    </xdr:from>
    <xdr:to>
      <xdr:col>107</xdr:col>
      <xdr:colOff>101600</xdr:colOff>
      <xdr:row>59</xdr:row>
      <xdr:rowOff>78334</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0383500" y="100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69461</xdr:rowOff>
    </xdr:from>
    <xdr:ext cx="378565"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0245017" y="10185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148260</xdr:rowOff>
    </xdr:from>
    <xdr:to>
      <xdr:col>102</xdr:col>
      <xdr:colOff>165100</xdr:colOff>
      <xdr:row>59</xdr:row>
      <xdr:rowOff>78410</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19494500" y="100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69537</xdr:rowOff>
    </xdr:from>
    <xdr:ext cx="378565"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9356017" y="10185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148489</xdr:rowOff>
    </xdr:from>
    <xdr:to>
      <xdr:col>98</xdr:col>
      <xdr:colOff>38100</xdr:colOff>
      <xdr:row>59</xdr:row>
      <xdr:rowOff>78639</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8605500" y="1009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69766</xdr:rowOff>
    </xdr:from>
    <xdr:ext cx="378565"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8467017" y="10185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xmlns=""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a:extLst>
            <a:ext uri="{FF2B5EF4-FFF2-40B4-BE49-F238E27FC236}">
              <a16:creationId xmlns:a16="http://schemas.microsoft.com/office/drawing/2014/main" xmlns="" id="{00000000-0008-0000-0600-000050030000}"/>
            </a:ext>
          </a:extLst>
        </xdr:cNvPr>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a:extLst>
            <a:ext uri="{FF2B5EF4-FFF2-40B4-BE49-F238E27FC236}">
              <a16:creationId xmlns:a16="http://schemas.microsoft.com/office/drawing/2014/main" xmlns="" id="{00000000-0008-0000-0600-000052030000}"/>
            </a:ext>
          </a:extLst>
        </xdr:cNvPr>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68824</xdr:rowOff>
    </xdr:from>
    <xdr:to>
      <xdr:col>116</xdr:col>
      <xdr:colOff>63500</xdr:colOff>
      <xdr:row>76</xdr:row>
      <xdr:rowOff>73090</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1323300" y="13099024"/>
          <a:ext cx="8382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126516</xdr:rowOff>
    </xdr:from>
    <xdr:ext cx="534377" cy="259045"/>
    <xdr:sp macro="" textlink="">
      <xdr:nvSpPr>
        <xdr:cNvPr id="853" name="繰出金平均値テキスト">
          <a:extLst>
            <a:ext uri="{FF2B5EF4-FFF2-40B4-BE49-F238E27FC236}">
              <a16:creationId xmlns:a16="http://schemas.microsoft.com/office/drawing/2014/main" xmlns="" id="{00000000-0008-0000-0600-000055030000}"/>
            </a:ext>
          </a:extLst>
        </xdr:cNvPr>
        <xdr:cNvSpPr txBox="1"/>
      </xdr:nvSpPr>
      <xdr:spPr>
        <a:xfrm>
          <a:off x="22212300" y="12813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47335</xdr:rowOff>
    </xdr:from>
    <xdr:to>
      <xdr:col>111</xdr:col>
      <xdr:colOff>177800</xdr:colOff>
      <xdr:row>76</xdr:row>
      <xdr:rowOff>68824</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20434300" y="13077535"/>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43839</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056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36057</xdr:rowOff>
    </xdr:from>
    <xdr:to>
      <xdr:col>107</xdr:col>
      <xdr:colOff>50800</xdr:colOff>
      <xdr:row>76</xdr:row>
      <xdr:rowOff>47335</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19545300" y="13066257"/>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37177</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167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35699</xdr:rowOff>
    </xdr:from>
    <xdr:to>
      <xdr:col>102</xdr:col>
      <xdr:colOff>114300</xdr:colOff>
      <xdr:row>76</xdr:row>
      <xdr:rowOff>36057</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a:off x="18656300" y="13065899"/>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49282</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278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72212</xdr:rowOff>
    </xdr:from>
    <xdr:to>
      <xdr:col>98</xdr:col>
      <xdr:colOff>38100</xdr:colOff>
      <xdr:row>76</xdr:row>
      <xdr:rowOff>2363</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8605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18889</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389111" y="127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22290</xdr:rowOff>
    </xdr:from>
    <xdr:to>
      <xdr:col>116</xdr:col>
      <xdr:colOff>114300</xdr:colOff>
      <xdr:row>76</xdr:row>
      <xdr:rowOff>123890</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2110700" y="130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717</xdr:rowOff>
    </xdr:from>
    <xdr:ext cx="534377" cy="259045"/>
    <xdr:sp macro="" textlink="">
      <xdr:nvSpPr>
        <xdr:cNvPr id="872" name="繰出金該当値テキスト">
          <a:extLst>
            <a:ext uri="{FF2B5EF4-FFF2-40B4-BE49-F238E27FC236}">
              <a16:creationId xmlns:a16="http://schemas.microsoft.com/office/drawing/2014/main" xmlns="" id="{00000000-0008-0000-0600-000068030000}"/>
            </a:ext>
          </a:extLst>
        </xdr:cNvPr>
        <xdr:cNvSpPr txBox="1"/>
      </xdr:nvSpPr>
      <xdr:spPr>
        <a:xfrm>
          <a:off x="22212300" y="1303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18024</xdr:rowOff>
    </xdr:from>
    <xdr:to>
      <xdr:col>112</xdr:col>
      <xdr:colOff>38100</xdr:colOff>
      <xdr:row>76</xdr:row>
      <xdr:rowOff>119624</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1272500" y="13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110751</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056111" y="1314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167985</xdr:rowOff>
    </xdr:from>
    <xdr:to>
      <xdr:col>107</xdr:col>
      <xdr:colOff>101600</xdr:colOff>
      <xdr:row>76</xdr:row>
      <xdr:rowOff>98135</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0383500" y="1302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89262</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167111" y="1311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156707</xdr:rowOff>
    </xdr:from>
    <xdr:to>
      <xdr:col>102</xdr:col>
      <xdr:colOff>165100</xdr:colOff>
      <xdr:row>76</xdr:row>
      <xdr:rowOff>86857</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19494500" y="130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77984</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278111" y="1310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156349</xdr:rowOff>
    </xdr:from>
    <xdr:to>
      <xdr:col>98</xdr:col>
      <xdr:colOff>38100</xdr:colOff>
      <xdr:row>76</xdr:row>
      <xdr:rowOff>86499</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8605500" y="130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77626</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389111" y="1310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xmlns=""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xmlns=""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xmlns=""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xmlns=""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xmlns=""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xmlns=""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xmlns=""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類似団体平均と比較して、全ての項目で低い状況となっている。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年度にかけて地方創生事業の実施により大幅に増加した物件費（委託料）は、事業が完了しつつあり減少傾向となっている。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普通建設事業費（うち新規整備）の令和元年度は対前年度比に比べ大幅に減少しているが、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番目に高い数値である。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その要因は松田町小学校建設事業等の大型建設事業が始まったことがある。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災害復旧事業費には、台風の影響による計上がされている。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11,116
10,965
37.75
4,639,701
4,399,608
206,314
2,865,380
4,455,857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49022</xdr:rowOff>
    </xdr:from>
    <xdr:to>
      <xdr:col>24</xdr:col>
      <xdr:colOff>63500</xdr:colOff>
      <xdr:row>35</xdr:row>
      <xdr:rowOff>61976</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3797300" y="6049772"/>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59517</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060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25400</xdr:rowOff>
    </xdr:from>
    <xdr:to>
      <xdr:col>19</xdr:col>
      <xdr:colOff>177800</xdr:colOff>
      <xdr:row>35</xdr:row>
      <xdr:rowOff>49022</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02615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37418</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25400</xdr:rowOff>
    </xdr:from>
    <xdr:to>
      <xdr:col>15</xdr:col>
      <xdr:colOff>50800</xdr:colOff>
      <xdr:row>35</xdr:row>
      <xdr:rowOff>33210</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6026150"/>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74947</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127508</xdr:rowOff>
    </xdr:from>
    <xdr:to>
      <xdr:col>10</xdr:col>
      <xdr:colOff>114300</xdr:colOff>
      <xdr:row>35</xdr:row>
      <xdr:rowOff>33210</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5956808"/>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82567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137812</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11176</xdr:rowOff>
    </xdr:from>
    <xdr:to>
      <xdr:col>24</xdr:col>
      <xdr:colOff>114300</xdr:colOff>
      <xdr:row>35</xdr:row>
      <xdr:rowOff>112776</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34053</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86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169672</xdr:rowOff>
    </xdr:from>
    <xdr:to>
      <xdr:col>20</xdr:col>
      <xdr:colOff>38100</xdr:colOff>
      <xdr:row>35</xdr:row>
      <xdr:rowOff>99822</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116349</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77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146050</xdr:rowOff>
    </xdr:from>
    <xdr:to>
      <xdr:col>15</xdr:col>
      <xdr:colOff>101600</xdr:colOff>
      <xdr:row>35</xdr:row>
      <xdr:rowOff>76200</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92727</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7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153860</xdr:rowOff>
    </xdr:from>
    <xdr:to>
      <xdr:col>10</xdr:col>
      <xdr:colOff>165100</xdr:colOff>
      <xdr:row>35</xdr:row>
      <xdr:rowOff>84010</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9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100537</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75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76708</xdr:rowOff>
    </xdr:from>
    <xdr:to>
      <xdr:col>6</xdr:col>
      <xdr:colOff>38100</xdr:colOff>
      <xdr:row>35</xdr:row>
      <xdr:rowOff>6858</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90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23385</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681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29894</xdr:rowOff>
    </xdr:from>
    <xdr:to>
      <xdr:col>24</xdr:col>
      <xdr:colOff>63500</xdr:colOff>
      <xdr:row>58</xdr:row>
      <xdr:rowOff>53469</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3797300" y="9973994"/>
          <a:ext cx="838200" cy="2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10997</xdr:rowOff>
    </xdr:from>
    <xdr:ext cx="599010"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612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11543</xdr:rowOff>
    </xdr:from>
    <xdr:to>
      <xdr:col>19</xdr:col>
      <xdr:colOff>177800</xdr:colOff>
      <xdr:row>58</xdr:row>
      <xdr:rowOff>29894</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908300" y="9955643"/>
          <a:ext cx="889000" cy="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138761</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497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11543</xdr:rowOff>
    </xdr:from>
    <xdr:to>
      <xdr:col>15</xdr:col>
      <xdr:colOff>50800</xdr:colOff>
      <xdr:row>58</xdr:row>
      <xdr:rowOff>49654</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9955643"/>
          <a:ext cx="889000" cy="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159975</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08795" y="958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7076</xdr:rowOff>
    </xdr:from>
    <xdr:to>
      <xdr:col>10</xdr:col>
      <xdr:colOff>114300</xdr:colOff>
      <xdr:row>58</xdr:row>
      <xdr:rowOff>49654</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a:off x="1130300" y="9951176"/>
          <a:ext cx="889000" cy="4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21182</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52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79135</xdr:rowOff>
    </xdr:from>
    <xdr:to>
      <xdr:col>6</xdr:col>
      <xdr:colOff>38100</xdr:colOff>
      <xdr:row>58</xdr:row>
      <xdr:rowOff>9285</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25812</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63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2669</xdr:rowOff>
    </xdr:from>
    <xdr:to>
      <xdr:col>24</xdr:col>
      <xdr:colOff>114300</xdr:colOff>
      <xdr:row>58</xdr:row>
      <xdr:rowOff>104269</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994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89046</xdr:rowOff>
    </xdr:from>
    <xdr:ext cx="534377"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86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150544</xdr:rowOff>
    </xdr:from>
    <xdr:to>
      <xdr:col>20</xdr:col>
      <xdr:colOff>38100</xdr:colOff>
      <xdr:row>58</xdr:row>
      <xdr:rowOff>80694</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992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71821</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1001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132193</xdr:rowOff>
    </xdr:from>
    <xdr:to>
      <xdr:col>15</xdr:col>
      <xdr:colOff>101600</xdr:colOff>
      <xdr:row>58</xdr:row>
      <xdr:rowOff>62343</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990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53470</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41111" y="999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170304</xdr:rowOff>
    </xdr:from>
    <xdr:to>
      <xdr:col>10</xdr:col>
      <xdr:colOff>165100</xdr:colOff>
      <xdr:row>58</xdr:row>
      <xdr:rowOff>100454</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994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91581</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52111" y="1003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127726</xdr:rowOff>
    </xdr:from>
    <xdr:to>
      <xdr:col>6</xdr:col>
      <xdr:colOff>38100</xdr:colOff>
      <xdr:row>58</xdr:row>
      <xdr:rowOff>57876</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990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49003</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999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112421</xdr:rowOff>
    </xdr:from>
    <xdr:to>
      <xdr:col>24</xdr:col>
      <xdr:colOff>63500</xdr:colOff>
      <xdr:row>78</xdr:row>
      <xdr:rowOff>150231</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3485521"/>
          <a:ext cx="838200" cy="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98099</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956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95352</xdr:rowOff>
    </xdr:from>
    <xdr:to>
      <xdr:col>19</xdr:col>
      <xdr:colOff>177800</xdr:colOff>
      <xdr:row>78</xdr:row>
      <xdr:rowOff>150231</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2908300" y="13468452"/>
          <a:ext cx="889000" cy="5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63725</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95352</xdr:rowOff>
    </xdr:from>
    <xdr:to>
      <xdr:col>15</xdr:col>
      <xdr:colOff>50800</xdr:colOff>
      <xdr:row>78</xdr:row>
      <xdr:rowOff>160229</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468452"/>
          <a:ext cx="889000" cy="6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66850</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292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160229</xdr:rowOff>
    </xdr:from>
    <xdr:to>
      <xdr:col>10</xdr:col>
      <xdr:colOff>114300</xdr:colOff>
      <xdr:row>79</xdr:row>
      <xdr:rowOff>19296</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533329"/>
          <a:ext cx="889000" cy="3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94525</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29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20282</xdr:rowOff>
    </xdr:from>
    <xdr:to>
      <xdr:col>6</xdr:col>
      <xdr:colOff>38100</xdr:colOff>
      <xdr:row>77</xdr:row>
      <xdr:rowOff>121882</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2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138409</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299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61621</xdr:rowOff>
    </xdr:from>
    <xdr:to>
      <xdr:col>24</xdr:col>
      <xdr:colOff>114300</xdr:colOff>
      <xdr:row>78</xdr:row>
      <xdr:rowOff>163221</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34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147998</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334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99431</xdr:rowOff>
    </xdr:from>
    <xdr:to>
      <xdr:col>20</xdr:col>
      <xdr:colOff>38100</xdr:colOff>
      <xdr:row>79</xdr:row>
      <xdr:rowOff>29581</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347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20708</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356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44552</xdr:rowOff>
    </xdr:from>
    <xdr:to>
      <xdr:col>15</xdr:col>
      <xdr:colOff>101600</xdr:colOff>
      <xdr:row>78</xdr:row>
      <xdr:rowOff>146152</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41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137279</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351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109429</xdr:rowOff>
    </xdr:from>
    <xdr:to>
      <xdr:col>10</xdr:col>
      <xdr:colOff>165100</xdr:colOff>
      <xdr:row>79</xdr:row>
      <xdr:rowOff>39579</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4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30706</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357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139946</xdr:rowOff>
    </xdr:from>
    <xdr:to>
      <xdr:col>6</xdr:col>
      <xdr:colOff>38100</xdr:colOff>
      <xdr:row>79</xdr:row>
      <xdr:rowOff>70096</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51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61223</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60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xmlns=""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a:extLst>
            <a:ext uri="{FF2B5EF4-FFF2-40B4-BE49-F238E27FC236}">
              <a16:creationId xmlns:a16="http://schemas.microsoft.com/office/drawing/2014/main" xmlns="" id="{00000000-0008-0000-0700-0000E9000000}"/>
            </a:ext>
          </a:extLst>
        </xdr:cNvPr>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a:extLst>
            <a:ext uri="{FF2B5EF4-FFF2-40B4-BE49-F238E27FC236}">
              <a16:creationId xmlns:a16="http://schemas.microsoft.com/office/drawing/2014/main" xmlns="" id="{00000000-0008-0000-0700-0000EB000000}"/>
            </a:ext>
          </a:extLst>
        </xdr:cNvPr>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67963</xdr:rowOff>
    </xdr:from>
    <xdr:to>
      <xdr:col>24</xdr:col>
      <xdr:colOff>63500</xdr:colOff>
      <xdr:row>97</xdr:row>
      <xdr:rowOff>134040</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3797300" y="16698613"/>
          <a:ext cx="838200" cy="6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162144</xdr:rowOff>
    </xdr:from>
    <xdr:ext cx="534377" cy="259045"/>
    <xdr:sp macro="" textlink="">
      <xdr:nvSpPr>
        <xdr:cNvPr id="238" name="衛生費平均値テキスト">
          <a:extLst>
            <a:ext uri="{FF2B5EF4-FFF2-40B4-BE49-F238E27FC236}">
              <a16:creationId xmlns:a16="http://schemas.microsoft.com/office/drawing/2014/main" xmlns="" id="{00000000-0008-0000-0700-0000EE000000}"/>
            </a:ext>
          </a:extLst>
        </xdr:cNvPr>
        <xdr:cNvSpPr txBox="1"/>
      </xdr:nvSpPr>
      <xdr:spPr>
        <a:xfrm>
          <a:off x="4686300" y="1627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67963</xdr:rowOff>
    </xdr:from>
    <xdr:to>
      <xdr:col>19</xdr:col>
      <xdr:colOff>177800</xdr:colOff>
      <xdr:row>97</xdr:row>
      <xdr:rowOff>166022</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2908300" y="16698613"/>
          <a:ext cx="889000" cy="9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96362</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3530111" y="162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160807</xdr:rowOff>
    </xdr:from>
    <xdr:to>
      <xdr:col>15</xdr:col>
      <xdr:colOff>50800</xdr:colOff>
      <xdr:row>97</xdr:row>
      <xdr:rowOff>166022</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a:off x="2019300" y="16791457"/>
          <a:ext cx="889000" cy="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112551</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2641111" y="162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160807</xdr:rowOff>
    </xdr:from>
    <xdr:to>
      <xdr:col>10</xdr:col>
      <xdr:colOff>114300</xdr:colOff>
      <xdr:row>98</xdr:row>
      <xdr:rowOff>31235</xdr:rowOff>
    </xdr:to>
    <xdr:cxnSp macro="">
      <xdr:nvCxnSpPr>
        <xdr:cNvPr id="246" name="直線コネクタ 245">
          <a:extLst>
            <a:ext uri="{FF2B5EF4-FFF2-40B4-BE49-F238E27FC236}">
              <a16:creationId xmlns:a16="http://schemas.microsoft.com/office/drawing/2014/main" xmlns="" id="{00000000-0008-0000-0700-0000F6000000}"/>
            </a:ext>
          </a:extLst>
        </xdr:cNvPr>
        <xdr:cNvCxnSpPr/>
      </xdr:nvCxnSpPr>
      <xdr:spPr>
        <a:xfrm flipV="1">
          <a:off x="1130300" y="16791457"/>
          <a:ext cx="889000" cy="4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110025</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1752111" y="162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11894</xdr:rowOff>
    </xdr:from>
    <xdr:to>
      <xdr:col>6</xdr:col>
      <xdr:colOff>38100</xdr:colOff>
      <xdr:row>96</xdr:row>
      <xdr:rowOff>113494</xdr:rowOff>
    </xdr:to>
    <xdr:sp macro="" textlink="">
      <xdr:nvSpPr>
        <xdr:cNvPr id="249" name="フローチャート: 判断 248">
          <a:extLst>
            <a:ext uri="{FF2B5EF4-FFF2-40B4-BE49-F238E27FC236}">
              <a16:creationId xmlns:a16="http://schemas.microsoft.com/office/drawing/2014/main" xmlns="" id="{00000000-0008-0000-0700-0000F9000000}"/>
            </a:ext>
          </a:extLst>
        </xdr:cNvPr>
        <xdr:cNvSpPr/>
      </xdr:nvSpPr>
      <xdr:spPr>
        <a:xfrm>
          <a:off x="1079500" y="1647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130021</xdr:rowOff>
    </xdr:from>
    <xdr:ext cx="534377"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863111" y="1624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83240</xdr:rowOff>
    </xdr:from>
    <xdr:to>
      <xdr:col>24</xdr:col>
      <xdr:colOff>114300</xdr:colOff>
      <xdr:row>98</xdr:row>
      <xdr:rowOff>13390</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4584700" y="1671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169617</xdr:rowOff>
    </xdr:from>
    <xdr:ext cx="534377" cy="259045"/>
    <xdr:sp macro="" textlink="">
      <xdr:nvSpPr>
        <xdr:cNvPr id="257" name="衛生費該当値テキスト">
          <a:extLst>
            <a:ext uri="{FF2B5EF4-FFF2-40B4-BE49-F238E27FC236}">
              <a16:creationId xmlns:a16="http://schemas.microsoft.com/office/drawing/2014/main" xmlns="" id="{00000000-0008-0000-0700-000001010000}"/>
            </a:ext>
          </a:extLst>
        </xdr:cNvPr>
        <xdr:cNvSpPr txBox="1"/>
      </xdr:nvSpPr>
      <xdr:spPr>
        <a:xfrm>
          <a:off x="4686300" y="166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17163</xdr:rowOff>
    </xdr:from>
    <xdr:to>
      <xdr:col>20</xdr:col>
      <xdr:colOff>38100</xdr:colOff>
      <xdr:row>97</xdr:row>
      <xdr:rowOff>118763</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3746500" y="1664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109890</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3530111" y="167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115222</xdr:rowOff>
    </xdr:from>
    <xdr:to>
      <xdr:col>15</xdr:col>
      <xdr:colOff>101600</xdr:colOff>
      <xdr:row>98</xdr:row>
      <xdr:rowOff>45372</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2857500" y="167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36499</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2641111" y="1683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110007</xdr:rowOff>
    </xdr:from>
    <xdr:to>
      <xdr:col>10</xdr:col>
      <xdr:colOff>165100</xdr:colOff>
      <xdr:row>98</xdr:row>
      <xdr:rowOff>40157</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968500" y="1674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31284</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1752111" y="168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151885</xdr:rowOff>
    </xdr:from>
    <xdr:to>
      <xdr:col>6</xdr:col>
      <xdr:colOff>38100</xdr:colOff>
      <xdr:row>98</xdr:row>
      <xdr:rowOff>82035</xdr:rowOff>
    </xdr:to>
    <xdr:sp macro="" textlink="">
      <xdr:nvSpPr>
        <xdr:cNvPr id="264" name="楕円 263">
          <a:extLst>
            <a:ext uri="{FF2B5EF4-FFF2-40B4-BE49-F238E27FC236}">
              <a16:creationId xmlns:a16="http://schemas.microsoft.com/office/drawing/2014/main" xmlns="" id="{00000000-0008-0000-0700-000008010000}"/>
            </a:ext>
          </a:extLst>
        </xdr:cNvPr>
        <xdr:cNvSpPr/>
      </xdr:nvSpPr>
      <xdr:spPr>
        <a:xfrm>
          <a:off x="1079500" y="1678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73162</xdr:rowOff>
    </xdr:from>
    <xdr:ext cx="534377"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863111" y="1687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xmlns=""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xmlns=""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a:extLst>
            <a:ext uri="{FF2B5EF4-FFF2-40B4-BE49-F238E27FC236}">
              <a16:creationId xmlns:a16="http://schemas.microsoft.com/office/drawing/2014/main" xmlns="" id="{00000000-0008-0000-0700-000024010000}"/>
            </a:ext>
          </a:extLst>
        </xdr:cNvPr>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120269</xdr:rowOff>
    </xdr:from>
    <xdr:to>
      <xdr:col>55</xdr:col>
      <xdr:colOff>0</xdr:colOff>
      <xdr:row>37</xdr:row>
      <xdr:rowOff>142367</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9639300" y="6463919"/>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92092</xdr:rowOff>
    </xdr:from>
    <xdr:ext cx="378565" cy="259045"/>
    <xdr:sp macro="" textlink="">
      <xdr:nvSpPr>
        <xdr:cNvPr id="295" name="労働費平均値テキスト">
          <a:extLst>
            <a:ext uri="{FF2B5EF4-FFF2-40B4-BE49-F238E27FC236}">
              <a16:creationId xmlns:a16="http://schemas.microsoft.com/office/drawing/2014/main" xmlns="" id="{00000000-0008-0000-0700-000027010000}"/>
            </a:ext>
          </a:extLst>
        </xdr:cNvPr>
        <xdr:cNvSpPr txBox="1"/>
      </xdr:nvSpPr>
      <xdr:spPr>
        <a:xfrm>
          <a:off x="10528300" y="6435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120269</xdr:rowOff>
    </xdr:from>
    <xdr:to>
      <xdr:col>50</xdr:col>
      <xdr:colOff>114300</xdr:colOff>
      <xdr:row>37</xdr:row>
      <xdr:rowOff>133985</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flipV="1">
          <a:off x="8750300" y="646391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3319</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9450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133985</xdr:rowOff>
    </xdr:from>
    <xdr:to>
      <xdr:col>45</xdr:col>
      <xdr:colOff>177800</xdr:colOff>
      <xdr:row>37</xdr:row>
      <xdr:rowOff>143510</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flipV="1">
          <a:off x="7861300" y="64776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17797</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8561017" y="6532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143510</xdr:rowOff>
    </xdr:from>
    <xdr:to>
      <xdr:col>41</xdr:col>
      <xdr:colOff>50800</xdr:colOff>
      <xdr:row>37</xdr:row>
      <xdr:rowOff>153035</xdr:rowOff>
    </xdr:to>
    <xdr:cxnSp macro="">
      <xdr:nvCxnSpPr>
        <xdr:cNvPr id="303" name="直線コネクタ 302">
          <a:extLst>
            <a:ext uri="{FF2B5EF4-FFF2-40B4-BE49-F238E27FC236}">
              <a16:creationId xmlns:a16="http://schemas.microsoft.com/office/drawing/2014/main" xmlns="" id="{00000000-0008-0000-0700-00002F010000}"/>
            </a:ext>
          </a:extLst>
        </xdr:cNvPr>
        <xdr:cNvCxnSpPr/>
      </xdr:nvCxnSpPr>
      <xdr:spPr>
        <a:xfrm flipV="1">
          <a:off x="6972300" y="64871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6" name="フローチャート: 判断 305">
          <a:extLst>
            <a:ext uri="{FF2B5EF4-FFF2-40B4-BE49-F238E27FC236}">
              <a16:creationId xmlns:a16="http://schemas.microsoft.com/office/drawing/2014/main" xmlns="" id="{00000000-0008-0000-0700-000032010000}"/>
            </a:ext>
          </a:extLst>
        </xdr:cNvPr>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170451</xdr:rowOff>
    </xdr:from>
    <xdr:ext cx="378565"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83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91567</xdr:rowOff>
    </xdr:from>
    <xdr:to>
      <xdr:col>55</xdr:col>
      <xdr:colOff>50800</xdr:colOff>
      <xdr:row>38</xdr:row>
      <xdr:rowOff>21717</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104267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114444</xdr:rowOff>
    </xdr:from>
    <xdr:ext cx="378565" cy="259045"/>
    <xdr:sp macro="" textlink="">
      <xdr:nvSpPr>
        <xdr:cNvPr id="314" name="労働費該当値テキスト">
          <a:extLst>
            <a:ext uri="{FF2B5EF4-FFF2-40B4-BE49-F238E27FC236}">
              <a16:creationId xmlns:a16="http://schemas.microsoft.com/office/drawing/2014/main" xmlns="" id="{00000000-0008-0000-0700-00003A010000}"/>
            </a:ext>
          </a:extLst>
        </xdr:cNvPr>
        <xdr:cNvSpPr txBox="1"/>
      </xdr:nvSpPr>
      <xdr:spPr>
        <a:xfrm>
          <a:off x="10528300"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69469</xdr:rowOff>
    </xdr:from>
    <xdr:to>
      <xdr:col>50</xdr:col>
      <xdr:colOff>165100</xdr:colOff>
      <xdr:row>37</xdr:row>
      <xdr:rowOff>171069</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9588500" y="64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16146</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9450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83185</xdr:rowOff>
    </xdr:from>
    <xdr:to>
      <xdr:col>46</xdr:col>
      <xdr:colOff>38100</xdr:colOff>
      <xdr:row>38</xdr:row>
      <xdr:rowOff>13335</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86995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29862</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8561017" y="6202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92710</xdr:rowOff>
    </xdr:from>
    <xdr:to>
      <xdr:col>41</xdr:col>
      <xdr:colOff>101600</xdr:colOff>
      <xdr:row>38</xdr:row>
      <xdr:rowOff>22860</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7810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13987</xdr:rowOff>
    </xdr:from>
    <xdr:ext cx="378565"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7672017" y="6529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102235</xdr:rowOff>
    </xdr:from>
    <xdr:to>
      <xdr:col>36</xdr:col>
      <xdr:colOff>165100</xdr:colOff>
      <xdr:row>38</xdr:row>
      <xdr:rowOff>32385</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6921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23512</xdr:rowOff>
    </xdr:from>
    <xdr:ext cx="378565"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6783017" y="6538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xmlns=""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a:extLst>
            <a:ext uri="{FF2B5EF4-FFF2-40B4-BE49-F238E27FC236}">
              <a16:creationId xmlns:a16="http://schemas.microsoft.com/office/drawing/2014/main" xmlns="" id="{00000000-0008-0000-0700-00005B010000}"/>
            </a:ext>
          </a:extLst>
        </xdr:cNvPr>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a:extLst>
            <a:ext uri="{FF2B5EF4-FFF2-40B4-BE49-F238E27FC236}">
              <a16:creationId xmlns:a16="http://schemas.microsoft.com/office/drawing/2014/main" xmlns="" id="{00000000-0008-0000-0700-00005D010000}"/>
            </a:ext>
          </a:extLst>
        </xdr:cNvPr>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93053</xdr:rowOff>
    </xdr:from>
    <xdr:to>
      <xdr:col>55</xdr:col>
      <xdr:colOff>0</xdr:colOff>
      <xdr:row>58</xdr:row>
      <xdr:rowOff>112395</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9639300" y="10037153"/>
          <a:ext cx="838200" cy="1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163987</xdr:rowOff>
    </xdr:from>
    <xdr:ext cx="534377" cy="259045"/>
    <xdr:sp macro="" textlink="">
      <xdr:nvSpPr>
        <xdr:cNvPr id="352" name="農林水産業費平均値テキスト">
          <a:extLst>
            <a:ext uri="{FF2B5EF4-FFF2-40B4-BE49-F238E27FC236}">
              <a16:creationId xmlns:a16="http://schemas.microsoft.com/office/drawing/2014/main" xmlns="" id="{00000000-0008-0000-0700-000060010000}"/>
            </a:ext>
          </a:extLst>
        </xdr:cNvPr>
        <xdr:cNvSpPr txBox="1"/>
      </xdr:nvSpPr>
      <xdr:spPr>
        <a:xfrm>
          <a:off x="10528300" y="9593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87973</xdr:rowOff>
    </xdr:from>
    <xdr:to>
      <xdr:col>50</xdr:col>
      <xdr:colOff>114300</xdr:colOff>
      <xdr:row>58</xdr:row>
      <xdr:rowOff>93053</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a:off x="8750300" y="10032073"/>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91444</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9372111" y="95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29337</xdr:rowOff>
    </xdr:from>
    <xdr:to>
      <xdr:col>45</xdr:col>
      <xdr:colOff>177800</xdr:colOff>
      <xdr:row>58</xdr:row>
      <xdr:rowOff>87973</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a:off x="7861300" y="9973437"/>
          <a:ext cx="889000" cy="5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66324</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8483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29337</xdr:rowOff>
    </xdr:from>
    <xdr:to>
      <xdr:col>41</xdr:col>
      <xdr:colOff>50800</xdr:colOff>
      <xdr:row>58</xdr:row>
      <xdr:rowOff>112064</xdr:rowOff>
    </xdr:to>
    <xdr:cxnSp macro="">
      <xdr:nvCxnSpPr>
        <xdr:cNvPr id="360" name="直線コネクタ 359">
          <a:extLst>
            <a:ext uri="{FF2B5EF4-FFF2-40B4-BE49-F238E27FC236}">
              <a16:creationId xmlns:a16="http://schemas.microsoft.com/office/drawing/2014/main" xmlns="" id="{00000000-0008-0000-0700-000068010000}"/>
            </a:ext>
          </a:extLst>
        </xdr:cNvPr>
        <xdr:cNvCxnSpPr/>
      </xdr:nvCxnSpPr>
      <xdr:spPr>
        <a:xfrm flipV="1">
          <a:off x="6972300" y="9973437"/>
          <a:ext cx="889000" cy="8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100919</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594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123393</xdr:rowOff>
    </xdr:from>
    <xdr:to>
      <xdr:col>36</xdr:col>
      <xdr:colOff>165100</xdr:colOff>
      <xdr:row>57</xdr:row>
      <xdr:rowOff>53543</xdr:rowOff>
    </xdr:to>
    <xdr:sp macro="" textlink="">
      <xdr:nvSpPr>
        <xdr:cNvPr id="363" name="フローチャート: 判断 362">
          <a:extLst>
            <a:ext uri="{FF2B5EF4-FFF2-40B4-BE49-F238E27FC236}">
              <a16:creationId xmlns:a16="http://schemas.microsoft.com/office/drawing/2014/main" xmlns="" id="{00000000-0008-0000-0700-00006B010000}"/>
            </a:ext>
          </a:extLst>
        </xdr:cNvPr>
        <xdr:cNvSpPr/>
      </xdr:nvSpPr>
      <xdr:spPr>
        <a:xfrm>
          <a:off x="6921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70070</xdr:rowOff>
    </xdr:from>
    <xdr:ext cx="534377"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05111" y="949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61595</xdr:rowOff>
    </xdr:from>
    <xdr:to>
      <xdr:col>55</xdr:col>
      <xdr:colOff>50800</xdr:colOff>
      <xdr:row>58</xdr:row>
      <xdr:rowOff>163195</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104267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147972</xdr:rowOff>
    </xdr:from>
    <xdr:ext cx="469744" cy="259045"/>
    <xdr:sp macro="" textlink="">
      <xdr:nvSpPr>
        <xdr:cNvPr id="371" name="農林水産業費該当値テキスト">
          <a:extLst>
            <a:ext uri="{FF2B5EF4-FFF2-40B4-BE49-F238E27FC236}">
              <a16:creationId xmlns:a16="http://schemas.microsoft.com/office/drawing/2014/main" xmlns="" id="{00000000-0008-0000-0700-000073010000}"/>
            </a:ext>
          </a:extLst>
        </xdr:cNvPr>
        <xdr:cNvSpPr txBox="1"/>
      </xdr:nvSpPr>
      <xdr:spPr>
        <a:xfrm>
          <a:off x="10528300" y="992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42253</xdr:rowOff>
    </xdr:from>
    <xdr:to>
      <xdr:col>50</xdr:col>
      <xdr:colOff>165100</xdr:colOff>
      <xdr:row>58</xdr:row>
      <xdr:rowOff>143853</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9588500" y="998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134980</xdr:rowOff>
    </xdr:from>
    <xdr:ext cx="469744"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9404428" y="1007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37173</xdr:rowOff>
    </xdr:from>
    <xdr:to>
      <xdr:col>46</xdr:col>
      <xdr:colOff>38100</xdr:colOff>
      <xdr:row>58</xdr:row>
      <xdr:rowOff>138773</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8699500" y="998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129900</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8483111" y="1007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149987</xdr:rowOff>
    </xdr:from>
    <xdr:to>
      <xdr:col>41</xdr:col>
      <xdr:colOff>101600</xdr:colOff>
      <xdr:row>58</xdr:row>
      <xdr:rowOff>80137</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7810500" y="992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71264</xdr:rowOff>
    </xdr:from>
    <xdr:ext cx="534377"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7594111" y="1001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61264</xdr:rowOff>
    </xdr:from>
    <xdr:to>
      <xdr:col>36</xdr:col>
      <xdr:colOff>165100</xdr:colOff>
      <xdr:row>58</xdr:row>
      <xdr:rowOff>162864</xdr:rowOff>
    </xdr:to>
    <xdr:sp macro="" textlink="">
      <xdr:nvSpPr>
        <xdr:cNvPr id="378" name="楕円 377">
          <a:extLst>
            <a:ext uri="{FF2B5EF4-FFF2-40B4-BE49-F238E27FC236}">
              <a16:creationId xmlns:a16="http://schemas.microsoft.com/office/drawing/2014/main" xmlns="" id="{00000000-0008-0000-0700-00007A010000}"/>
            </a:ext>
          </a:extLst>
        </xdr:cNvPr>
        <xdr:cNvSpPr/>
      </xdr:nvSpPr>
      <xdr:spPr>
        <a:xfrm>
          <a:off x="6921500" y="100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153991</xdr:rowOff>
    </xdr:from>
    <xdr:ext cx="469744" cy="259045"/>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6737428" y="1009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xmlns=""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a:extLst>
            <a:ext uri="{FF2B5EF4-FFF2-40B4-BE49-F238E27FC236}">
              <a16:creationId xmlns:a16="http://schemas.microsoft.com/office/drawing/2014/main" xmlns="" id="{00000000-0008-0000-0700-000094010000}"/>
            </a:ext>
          </a:extLst>
        </xdr:cNvPr>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a:extLst>
            <a:ext uri="{FF2B5EF4-FFF2-40B4-BE49-F238E27FC236}">
              <a16:creationId xmlns:a16="http://schemas.microsoft.com/office/drawing/2014/main" xmlns="" id="{00000000-0008-0000-0700-000096010000}"/>
            </a:ext>
          </a:extLst>
        </xdr:cNvPr>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110413</xdr:rowOff>
    </xdr:from>
    <xdr:to>
      <xdr:col>55</xdr:col>
      <xdr:colOff>0</xdr:colOff>
      <xdr:row>78</xdr:row>
      <xdr:rowOff>111989</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9639300" y="13483513"/>
          <a:ext cx="838200" cy="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121023</xdr:rowOff>
    </xdr:from>
    <xdr:ext cx="534377" cy="259045"/>
    <xdr:sp macro="" textlink="">
      <xdr:nvSpPr>
        <xdr:cNvPr id="409" name="商工費平均値テキスト">
          <a:extLst>
            <a:ext uri="{FF2B5EF4-FFF2-40B4-BE49-F238E27FC236}">
              <a16:creationId xmlns:a16="http://schemas.microsoft.com/office/drawing/2014/main" xmlns="" id="{00000000-0008-0000-0700-000099010000}"/>
            </a:ext>
          </a:extLst>
        </xdr:cNvPr>
        <xdr:cNvSpPr txBox="1"/>
      </xdr:nvSpPr>
      <xdr:spPr>
        <a:xfrm>
          <a:off x="10528300" y="13151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110413</xdr:rowOff>
    </xdr:from>
    <xdr:to>
      <xdr:col>50</xdr:col>
      <xdr:colOff>114300</xdr:colOff>
      <xdr:row>78</xdr:row>
      <xdr:rowOff>126695</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8750300" y="13483513"/>
          <a:ext cx="889000" cy="1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87862</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372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121107</xdr:rowOff>
    </xdr:from>
    <xdr:to>
      <xdr:col>45</xdr:col>
      <xdr:colOff>177800</xdr:colOff>
      <xdr:row>78</xdr:row>
      <xdr:rowOff>126695</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a:off x="7861300" y="13494207"/>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78464</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483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110426</xdr:rowOff>
    </xdr:from>
    <xdr:to>
      <xdr:col>41</xdr:col>
      <xdr:colOff>50800</xdr:colOff>
      <xdr:row>78</xdr:row>
      <xdr:rowOff>121107</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a:off x="6972300" y="13483526"/>
          <a:ext cx="889000" cy="1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113340</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594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159144</xdr:rowOff>
    </xdr:from>
    <xdr:to>
      <xdr:col>36</xdr:col>
      <xdr:colOff>165100</xdr:colOff>
      <xdr:row>78</xdr:row>
      <xdr:rowOff>89294</xdr:rowOff>
    </xdr:to>
    <xdr:sp macro="" textlink="">
      <xdr:nvSpPr>
        <xdr:cNvPr id="420" name="フローチャート: 判断 419">
          <a:extLst>
            <a:ext uri="{FF2B5EF4-FFF2-40B4-BE49-F238E27FC236}">
              <a16:creationId xmlns:a16="http://schemas.microsoft.com/office/drawing/2014/main" xmlns="" id="{00000000-0008-0000-0700-0000A4010000}"/>
            </a:ext>
          </a:extLst>
        </xdr:cNvPr>
        <xdr:cNvSpPr/>
      </xdr:nvSpPr>
      <xdr:spPr>
        <a:xfrm>
          <a:off x="6921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105821</xdr:rowOff>
    </xdr:from>
    <xdr:ext cx="534377"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05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61189</xdr:rowOff>
    </xdr:from>
    <xdr:to>
      <xdr:col>55</xdr:col>
      <xdr:colOff>50800</xdr:colOff>
      <xdr:row>78</xdr:row>
      <xdr:rowOff>162789</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10426700" y="1343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147566</xdr:rowOff>
    </xdr:from>
    <xdr:ext cx="469744" cy="259045"/>
    <xdr:sp macro="" textlink="">
      <xdr:nvSpPr>
        <xdr:cNvPr id="428" name="商工費該当値テキスト">
          <a:extLst>
            <a:ext uri="{FF2B5EF4-FFF2-40B4-BE49-F238E27FC236}">
              <a16:creationId xmlns:a16="http://schemas.microsoft.com/office/drawing/2014/main" xmlns="" id="{00000000-0008-0000-0700-0000AC010000}"/>
            </a:ext>
          </a:extLst>
        </xdr:cNvPr>
        <xdr:cNvSpPr txBox="1"/>
      </xdr:nvSpPr>
      <xdr:spPr>
        <a:xfrm>
          <a:off x="10528300" y="1334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59613</xdr:rowOff>
    </xdr:from>
    <xdr:to>
      <xdr:col>50</xdr:col>
      <xdr:colOff>165100</xdr:colOff>
      <xdr:row>78</xdr:row>
      <xdr:rowOff>161213</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9588500" y="1343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152340</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9404428" y="1352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75895</xdr:rowOff>
    </xdr:from>
    <xdr:to>
      <xdr:col>46</xdr:col>
      <xdr:colOff>38100</xdr:colOff>
      <xdr:row>79</xdr:row>
      <xdr:rowOff>6045</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8699500" y="134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168622</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8515428" y="1354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70307</xdr:rowOff>
    </xdr:from>
    <xdr:to>
      <xdr:col>41</xdr:col>
      <xdr:colOff>101600</xdr:colOff>
      <xdr:row>79</xdr:row>
      <xdr:rowOff>457</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7810500" y="1344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163034</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7626428" y="1353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59626</xdr:rowOff>
    </xdr:from>
    <xdr:to>
      <xdr:col>36</xdr:col>
      <xdr:colOff>165100</xdr:colOff>
      <xdr:row>78</xdr:row>
      <xdr:rowOff>161226</xdr:rowOff>
    </xdr:to>
    <xdr:sp macro="" textlink="">
      <xdr:nvSpPr>
        <xdr:cNvPr id="435" name="楕円 434">
          <a:extLst>
            <a:ext uri="{FF2B5EF4-FFF2-40B4-BE49-F238E27FC236}">
              <a16:creationId xmlns:a16="http://schemas.microsoft.com/office/drawing/2014/main" xmlns="" id="{00000000-0008-0000-0700-0000B3010000}"/>
            </a:ext>
          </a:extLst>
        </xdr:cNvPr>
        <xdr:cNvSpPr/>
      </xdr:nvSpPr>
      <xdr:spPr>
        <a:xfrm>
          <a:off x="6921500" y="134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152353</xdr:rowOff>
    </xdr:from>
    <xdr:ext cx="469744"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737428" y="1352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xmlns=""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a:extLst>
            <a:ext uri="{FF2B5EF4-FFF2-40B4-BE49-F238E27FC236}">
              <a16:creationId xmlns:a16="http://schemas.microsoft.com/office/drawing/2014/main" xmlns="" id="{00000000-0008-0000-0700-0000CB010000}"/>
            </a:ext>
          </a:extLst>
        </xdr:cNvPr>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a:extLst>
            <a:ext uri="{FF2B5EF4-FFF2-40B4-BE49-F238E27FC236}">
              <a16:creationId xmlns:a16="http://schemas.microsoft.com/office/drawing/2014/main" xmlns="" id="{00000000-0008-0000-0700-0000CD010000}"/>
            </a:ext>
          </a:extLst>
        </xdr:cNvPr>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84342</xdr:rowOff>
    </xdr:from>
    <xdr:to>
      <xdr:col>55</xdr:col>
      <xdr:colOff>0</xdr:colOff>
      <xdr:row>97</xdr:row>
      <xdr:rowOff>70599</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9639300" y="16543542"/>
          <a:ext cx="838200" cy="15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22330</xdr:rowOff>
    </xdr:from>
    <xdr:ext cx="534377" cy="259045"/>
    <xdr:sp macro="" textlink="">
      <xdr:nvSpPr>
        <xdr:cNvPr id="464" name="土木費平均値テキスト">
          <a:extLst>
            <a:ext uri="{FF2B5EF4-FFF2-40B4-BE49-F238E27FC236}">
              <a16:creationId xmlns:a16="http://schemas.microsoft.com/office/drawing/2014/main" xmlns="" id="{00000000-0008-0000-0700-0000D0010000}"/>
            </a:ext>
          </a:extLst>
        </xdr:cNvPr>
        <xdr:cNvSpPr txBox="1"/>
      </xdr:nvSpPr>
      <xdr:spPr>
        <a:xfrm>
          <a:off x="10528300" y="16481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84342</xdr:rowOff>
    </xdr:from>
    <xdr:to>
      <xdr:col>50</xdr:col>
      <xdr:colOff>114300</xdr:colOff>
      <xdr:row>97</xdr:row>
      <xdr:rowOff>121838</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flipV="1">
          <a:off x="8750300" y="16543542"/>
          <a:ext cx="889000" cy="20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82405</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9372111" y="1671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121838</xdr:rowOff>
    </xdr:from>
    <xdr:to>
      <xdr:col>45</xdr:col>
      <xdr:colOff>177800</xdr:colOff>
      <xdr:row>97</xdr:row>
      <xdr:rowOff>125124</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flipV="1">
          <a:off x="7861300" y="16752488"/>
          <a:ext cx="889000" cy="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119318</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483111" y="1640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125124</xdr:rowOff>
    </xdr:from>
    <xdr:to>
      <xdr:col>41</xdr:col>
      <xdr:colOff>50800</xdr:colOff>
      <xdr:row>97</xdr:row>
      <xdr:rowOff>130341</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flipV="1">
          <a:off x="6972300" y="16755774"/>
          <a:ext cx="889000" cy="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137175</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7594111" y="1642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7062</xdr:rowOff>
    </xdr:from>
    <xdr:to>
      <xdr:col>36</xdr:col>
      <xdr:colOff>165100</xdr:colOff>
      <xdr:row>97</xdr:row>
      <xdr:rowOff>108662</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6921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125189</xdr:rowOff>
    </xdr:from>
    <xdr:ext cx="534377"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05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19799</xdr:rowOff>
    </xdr:from>
    <xdr:to>
      <xdr:col>55</xdr:col>
      <xdr:colOff>50800</xdr:colOff>
      <xdr:row>97</xdr:row>
      <xdr:rowOff>121399</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10426700" y="1665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169676</xdr:rowOff>
    </xdr:from>
    <xdr:ext cx="534377" cy="259045"/>
    <xdr:sp macro="" textlink="">
      <xdr:nvSpPr>
        <xdr:cNvPr id="483" name="土木費該当値テキスト">
          <a:extLst>
            <a:ext uri="{FF2B5EF4-FFF2-40B4-BE49-F238E27FC236}">
              <a16:creationId xmlns:a16="http://schemas.microsoft.com/office/drawing/2014/main" xmlns="" id="{00000000-0008-0000-0700-0000E3010000}"/>
            </a:ext>
          </a:extLst>
        </xdr:cNvPr>
        <xdr:cNvSpPr txBox="1"/>
      </xdr:nvSpPr>
      <xdr:spPr>
        <a:xfrm>
          <a:off x="10528300" y="1662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33542</xdr:rowOff>
    </xdr:from>
    <xdr:to>
      <xdr:col>50</xdr:col>
      <xdr:colOff>165100</xdr:colOff>
      <xdr:row>96</xdr:row>
      <xdr:rowOff>135142</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9588500" y="1649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151669</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9372111" y="1626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71038</xdr:rowOff>
    </xdr:from>
    <xdr:to>
      <xdr:col>46</xdr:col>
      <xdr:colOff>38100</xdr:colOff>
      <xdr:row>98</xdr:row>
      <xdr:rowOff>1188</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8699500" y="167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163765</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8483111" y="1679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74324</xdr:rowOff>
    </xdr:from>
    <xdr:to>
      <xdr:col>41</xdr:col>
      <xdr:colOff>101600</xdr:colOff>
      <xdr:row>98</xdr:row>
      <xdr:rowOff>4474</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7810500" y="1670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167051</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7594111" y="1679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79541</xdr:rowOff>
    </xdr:from>
    <xdr:to>
      <xdr:col>36</xdr:col>
      <xdr:colOff>165100</xdr:colOff>
      <xdr:row>98</xdr:row>
      <xdr:rowOff>9691</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6921500" y="167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818</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6705111" y="168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xmlns=""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a:extLst>
            <a:ext uri="{FF2B5EF4-FFF2-40B4-BE49-F238E27FC236}">
              <a16:creationId xmlns:a16="http://schemas.microsoft.com/office/drawing/2014/main" xmlns="" id="{00000000-0008-0000-0700-000006020000}"/>
            </a:ext>
          </a:extLst>
        </xdr:cNvPr>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a:extLst>
            <a:ext uri="{FF2B5EF4-FFF2-40B4-BE49-F238E27FC236}">
              <a16:creationId xmlns:a16="http://schemas.microsoft.com/office/drawing/2014/main" xmlns="" id="{00000000-0008-0000-0700-000008020000}"/>
            </a:ext>
          </a:extLst>
        </xdr:cNvPr>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82898</xdr:rowOff>
    </xdr:from>
    <xdr:to>
      <xdr:col>85</xdr:col>
      <xdr:colOff>127000</xdr:colOff>
      <xdr:row>38</xdr:row>
      <xdr:rowOff>63217</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5481300" y="6426548"/>
          <a:ext cx="838200" cy="15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65945</xdr:rowOff>
    </xdr:from>
    <xdr:ext cx="534377" cy="259045"/>
    <xdr:sp macro="" textlink="">
      <xdr:nvSpPr>
        <xdr:cNvPr id="523" name="消防費平均値テキスト">
          <a:extLst>
            <a:ext uri="{FF2B5EF4-FFF2-40B4-BE49-F238E27FC236}">
              <a16:creationId xmlns:a16="http://schemas.microsoft.com/office/drawing/2014/main" xmlns="" id="{00000000-0008-0000-0700-00000B020000}"/>
            </a:ext>
          </a:extLst>
        </xdr:cNvPr>
        <xdr:cNvSpPr txBox="1"/>
      </xdr:nvSpPr>
      <xdr:spPr>
        <a:xfrm>
          <a:off x="16370300" y="6409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42001</xdr:rowOff>
    </xdr:from>
    <xdr:to>
      <xdr:col>81</xdr:col>
      <xdr:colOff>50800</xdr:colOff>
      <xdr:row>38</xdr:row>
      <xdr:rowOff>63217</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4592300" y="6557101"/>
          <a:ext cx="88900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28012</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5214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42001</xdr:rowOff>
    </xdr:from>
    <xdr:to>
      <xdr:col>76</xdr:col>
      <xdr:colOff>114300</xdr:colOff>
      <xdr:row>38</xdr:row>
      <xdr:rowOff>77825</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flipV="1">
          <a:off x="13703300" y="6557101"/>
          <a:ext cx="889000" cy="3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60342</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4325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46257</xdr:rowOff>
    </xdr:from>
    <xdr:to>
      <xdr:col>71</xdr:col>
      <xdr:colOff>177800</xdr:colOff>
      <xdr:row>38</xdr:row>
      <xdr:rowOff>77825</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a:off x="12814300" y="6561357"/>
          <a:ext cx="889000" cy="3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64054</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3436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89727</xdr:rowOff>
    </xdr:from>
    <xdr:to>
      <xdr:col>67</xdr:col>
      <xdr:colOff>101600</xdr:colOff>
      <xdr:row>38</xdr:row>
      <xdr:rowOff>19878</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2763500" y="64333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36404</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2547111" y="620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32098</xdr:rowOff>
    </xdr:from>
    <xdr:to>
      <xdr:col>85</xdr:col>
      <xdr:colOff>177800</xdr:colOff>
      <xdr:row>37</xdr:row>
      <xdr:rowOff>133698</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6268700" y="63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54975</xdr:rowOff>
    </xdr:from>
    <xdr:ext cx="534377" cy="259045"/>
    <xdr:sp macro="" textlink="">
      <xdr:nvSpPr>
        <xdr:cNvPr id="542" name="消防費該当値テキスト">
          <a:extLst>
            <a:ext uri="{FF2B5EF4-FFF2-40B4-BE49-F238E27FC236}">
              <a16:creationId xmlns:a16="http://schemas.microsoft.com/office/drawing/2014/main" xmlns="" id="{00000000-0008-0000-0700-00001E020000}"/>
            </a:ext>
          </a:extLst>
        </xdr:cNvPr>
        <xdr:cNvSpPr txBox="1"/>
      </xdr:nvSpPr>
      <xdr:spPr>
        <a:xfrm>
          <a:off x="16370300" y="622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12417</xdr:rowOff>
    </xdr:from>
    <xdr:to>
      <xdr:col>81</xdr:col>
      <xdr:colOff>101600</xdr:colOff>
      <xdr:row>38</xdr:row>
      <xdr:rowOff>114017</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5430500" y="652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105144</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5214111" y="662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162651</xdr:rowOff>
    </xdr:from>
    <xdr:to>
      <xdr:col>76</xdr:col>
      <xdr:colOff>165100</xdr:colOff>
      <xdr:row>38</xdr:row>
      <xdr:rowOff>92801</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4541500" y="650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83928</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4325111" y="659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27025</xdr:rowOff>
    </xdr:from>
    <xdr:to>
      <xdr:col>72</xdr:col>
      <xdr:colOff>38100</xdr:colOff>
      <xdr:row>38</xdr:row>
      <xdr:rowOff>128625</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3652500" y="65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119752</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3436111" y="663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166907</xdr:rowOff>
    </xdr:from>
    <xdr:to>
      <xdr:col>67</xdr:col>
      <xdr:colOff>101600</xdr:colOff>
      <xdr:row>38</xdr:row>
      <xdr:rowOff>97057</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2763500" y="65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88184</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2547111" y="660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xmlns=""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a:extLst>
            <a:ext uri="{FF2B5EF4-FFF2-40B4-BE49-F238E27FC236}">
              <a16:creationId xmlns:a16="http://schemas.microsoft.com/office/drawing/2014/main" xmlns="" id="{00000000-0008-0000-0700-00003F020000}"/>
            </a:ext>
          </a:extLst>
        </xdr:cNvPr>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a:extLst>
            <a:ext uri="{FF2B5EF4-FFF2-40B4-BE49-F238E27FC236}">
              <a16:creationId xmlns:a16="http://schemas.microsoft.com/office/drawing/2014/main" xmlns="" id="{00000000-0008-0000-0700-000041020000}"/>
            </a:ext>
          </a:extLst>
        </xdr:cNvPr>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46000</xdr:rowOff>
    </xdr:from>
    <xdr:to>
      <xdr:col>85</xdr:col>
      <xdr:colOff>127000</xdr:colOff>
      <xdr:row>58</xdr:row>
      <xdr:rowOff>60654</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5481300" y="9990100"/>
          <a:ext cx="838200" cy="1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81891</xdr:rowOff>
    </xdr:from>
    <xdr:ext cx="534377" cy="259045"/>
    <xdr:sp macro="" textlink="">
      <xdr:nvSpPr>
        <xdr:cNvPr id="580" name="教育費平均値テキスト">
          <a:extLst>
            <a:ext uri="{FF2B5EF4-FFF2-40B4-BE49-F238E27FC236}">
              <a16:creationId xmlns:a16="http://schemas.microsoft.com/office/drawing/2014/main" xmlns="" id="{00000000-0008-0000-0700-000044020000}"/>
            </a:ext>
          </a:extLst>
        </xdr:cNvPr>
        <xdr:cNvSpPr txBox="1"/>
      </xdr:nvSpPr>
      <xdr:spPr>
        <a:xfrm>
          <a:off x="16370300" y="968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54398</xdr:rowOff>
    </xdr:from>
    <xdr:to>
      <xdr:col>81</xdr:col>
      <xdr:colOff>50800</xdr:colOff>
      <xdr:row>58</xdr:row>
      <xdr:rowOff>60654</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4592300" y="9998498"/>
          <a:ext cx="889000" cy="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41490</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5214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54398</xdr:rowOff>
    </xdr:from>
    <xdr:to>
      <xdr:col>76</xdr:col>
      <xdr:colOff>114300</xdr:colOff>
      <xdr:row>58</xdr:row>
      <xdr:rowOff>58025</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3703300" y="9998498"/>
          <a:ext cx="889000" cy="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47643</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4325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38777</xdr:rowOff>
    </xdr:from>
    <xdr:to>
      <xdr:col>71</xdr:col>
      <xdr:colOff>177800</xdr:colOff>
      <xdr:row>58</xdr:row>
      <xdr:rowOff>58025</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a:off x="12814300" y="9982877"/>
          <a:ext cx="889000" cy="1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53976</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3436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112092</xdr:rowOff>
    </xdr:from>
    <xdr:to>
      <xdr:col>67</xdr:col>
      <xdr:colOff>101600</xdr:colOff>
      <xdr:row>58</xdr:row>
      <xdr:rowOff>42242</xdr:rowOff>
    </xdr:to>
    <xdr:sp macro="" textlink="">
      <xdr:nvSpPr>
        <xdr:cNvPr id="591" name="フローチャート: 判断 590">
          <a:extLst>
            <a:ext uri="{FF2B5EF4-FFF2-40B4-BE49-F238E27FC236}">
              <a16:creationId xmlns:a16="http://schemas.microsoft.com/office/drawing/2014/main" xmlns="" id="{00000000-0008-0000-0700-00004F020000}"/>
            </a:ext>
          </a:extLst>
        </xdr:cNvPr>
        <xdr:cNvSpPr/>
      </xdr:nvSpPr>
      <xdr:spPr>
        <a:xfrm>
          <a:off x="127635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58769</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2547111" y="96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166650</xdr:rowOff>
    </xdr:from>
    <xdr:to>
      <xdr:col>85</xdr:col>
      <xdr:colOff>177800</xdr:colOff>
      <xdr:row>58</xdr:row>
      <xdr:rowOff>96800</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6268700" y="99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81577</xdr:rowOff>
    </xdr:from>
    <xdr:ext cx="534377" cy="259045"/>
    <xdr:sp macro="" textlink="">
      <xdr:nvSpPr>
        <xdr:cNvPr id="599" name="教育費該当値テキスト">
          <a:extLst>
            <a:ext uri="{FF2B5EF4-FFF2-40B4-BE49-F238E27FC236}">
              <a16:creationId xmlns:a16="http://schemas.microsoft.com/office/drawing/2014/main" xmlns="" id="{00000000-0008-0000-0700-000057020000}"/>
            </a:ext>
          </a:extLst>
        </xdr:cNvPr>
        <xdr:cNvSpPr txBox="1"/>
      </xdr:nvSpPr>
      <xdr:spPr>
        <a:xfrm>
          <a:off x="16370300" y="985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9854</xdr:rowOff>
    </xdr:from>
    <xdr:to>
      <xdr:col>81</xdr:col>
      <xdr:colOff>101600</xdr:colOff>
      <xdr:row>58</xdr:row>
      <xdr:rowOff>111454</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5430500" y="99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102581</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5214111" y="1004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3598</xdr:rowOff>
    </xdr:from>
    <xdr:to>
      <xdr:col>76</xdr:col>
      <xdr:colOff>165100</xdr:colOff>
      <xdr:row>58</xdr:row>
      <xdr:rowOff>105198</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4541500" y="994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96325</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4325111" y="1004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7225</xdr:rowOff>
    </xdr:from>
    <xdr:to>
      <xdr:col>72</xdr:col>
      <xdr:colOff>38100</xdr:colOff>
      <xdr:row>58</xdr:row>
      <xdr:rowOff>108825</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3652500" y="995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99952</xdr:rowOff>
    </xdr:from>
    <xdr:ext cx="534377"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3436111" y="1004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159427</xdr:rowOff>
    </xdr:from>
    <xdr:to>
      <xdr:col>67</xdr:col>
      <xdr:colOff>101600</xdr:colOff>
      <xdr:row>58</xdr:row>
      <xdr:rowOff>89577</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2763500" y="99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80704</xdr:rowOff>
    </xdr:from>
    <xdr:ext cx="534377"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2547111" y="1002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xmlns=""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xmlns=""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4" name="災害復旧費最大値テキスト">
          <a:extLst>
            <a:ext uri="{FF2B5EF4-FFF2-40B4-BE49-F238E27FC236}">
              <a16:creationId xmlns:a16="http://schemas.microsoft.com/office/drawing/2014/main" xmlns="" id="{00000000-0008-0000-0700-00007A020000}"/>
            </a:ext>
          </a:extLst>
        </xdr:cNvPr>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26251</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flipV="1">
          <a:off x="15481300" y="13570801"/>
          <a:ext cx="838200" cy="1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104970</xdr:rowOff>
    </xdr:from>
    <xdr:ext cx="469744" cy="259045"/>
    <xdr:sp macro="" textlink="">
      <xdr:nvSpPr>
        <xdr:cNvPr id="637" name="災害復旧費平均値テキスト">
          <a:extLst>
            <a:ext uri="{FF2B5EF4-FFF2-40B4-BE49-F238E27FC236}">
              <a16:creationId xmlns:a16="http://schemas.microsoft.com/office/drawing/2014/main" xmlns="" id="{00000000-0008-0000-0700-00007D020000}"/>
            </a:ext>
          </a:extLst>
        </xdr:cNvPr>
        <xdr:cNvSpPr txBox="1"/>
      </xdr:nvSpPr>
      <xdr:spPr>
        <a:xfrm>
          <a:off x="16370300" y="13306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52188</xdr:rowOff>
    </xdr:from>
    <xdr:ext cx="469744"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5246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92219</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4357428" y="1329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69969</xdr:rowOff>
    </xdr:from>
    <xdr:ext cx="469744"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3468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144411</xdr:rowOff>
    </xdr:from>
    <xdr:to>
      <xdr:col>67</xdr:col>
      <xdr:colOff>101600</xdr:colOff>
      <xdr:row>79</xdr:row>
      <xdr:rowOff>74561</xdr:rowOff>
    </xdr:to>
    <xdr:sp macro="" textlink="">
      <xdr:nvSpPr>
        <xdr:cNvPr id="648" name="フローチャート: 判断 647">
          <a:extLst>
            <a:ext uri="{FF2B5EF4-FFF2-40B4-BE49-F238E27FC236}">
              <a16:creationId xmlns:a16="http://schemas.microsoft.com/office/drawing/2014/main" xmlns="" id="{00000000-0008-0000-0700-000088020000}"/>
            </a:ext>
          </a:extLst>
        </xdr:cNvPr>
        <xdr:cNvSpPr/>
      </xdr:nvSpPr>
      <xdr:spPr>
        <a:xfrm>
          <a:off x="12763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91088</xdr:rowOff>
    </xdr:from>
    <xdr:ext cx="469744"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579428" y="132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146901</xdr:rowOff>
    </xdr:from>
    <xdr:to>
      <xdr:col>85</xdr:col>
      <xdr:colOff>177800</xdr:colOff>
      <xdr:row>79</xdr:row>
      <xdr:rowOff>77051</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6268700" y="1352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61828</xdr:rowOff>
    </xdr:from>
    <xdr:ext cx="469744" cy="259045"/>
    <xdr:sp macro="" textlink="">
      <xdr:nvSpPr>
        <xdr:cNvPr id="656" name="災害復旧費該当値テキスト">
          <a:extLst>
            <a:ext uri="{FF2B5EF4-FFF2-40B4-BE49-F238E27FC236}">
              <a16:creationId xmlns:a16="http://schemas.microsoft.com/office/drawing/2014/main" xmlns="" id="{00000000-0008-0000-0700-000090020000}"/>
            </a:ext>
          </a:extLst>
        </xdr:cNvPr>
        <xdr:cNvSpPr txBox="1"/>
      </xdr:nvSpPr>
      <xdr:spPr>
        <a:xfrm>
          <a:off x="16370300" y="1343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a:extLst>
            <a:ext uri="{FF2B5EF4-FFF2-40B4-BE49-F238E27FC236}">
              <a16:creationId xmlns:a16="http://schemas.microsoft.com/office/drawing/2014/main" xmlns="" id="{00000000-0008-0000-0700-000097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xmlns=""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9" name="公債費最小値テキスト">
          <a:extLst>
            <a:ext uri="{FF2B5EF4-FFF2-40B4-BE49-F238E27FC236}">
              <a16:creationId xmlns:a16="http://schemas.microsoft.com/office/drawing/2014/main" xmlns="" id="{00000000-0008-0000-0700-0000B1020000}"/>
            </a:ext>
          </a:extLst>
        </xdr:cNvPr>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91" name="公債費最大値テキスト">
          <a:extLst>
            <a:ext uri="{FF2B5EF4-FFF2-40B4-BE49-F238E27FC236}">
              <a16:creationId xmlns:a16="http://schemas.microsoft.com/office/drawing/2014/main" xmlns="" id="{00000000-0008-0000-0700-0000B3020000}"/>
            </a:ext>
          </a:extLst>
        </xdr:cNvPr>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137871</xdr:rowOff>
    </xdr:from>
    <xdr:to>
      <xdr:col>85</xdr:col>
      <xdr:colOff>127000</xdr:colOff>
      <xdr:row>97</xdr:row>
      <xdr:rowOff>147740</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5481300" y="16768521"/>
          <a:ext cx="8382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118978</xdr:rowOff>
    </xdr:from>
    <xdr:ext cx="534377" cy="259045"/>
    <xdr:sp macro="" textlink="">
      <xdr:nvSpPr>
        <xdr:cNvPr id="694" name="公債費平均値テキスト">
          <a:extLst>
            <a:ext uri="{FF2B5EF4-FFF2-40B4-BE49-F238E27FC236}">
              <a16:creationId xmlns:a16="http://schemas.microsoft.com/office/drawing/2014/main" xmlns="" id="{00000000-0008-0000-0700-0000B6020000}"/>
            </a:ext>
          </a:extLst>
        </xdr:cNvPr>
        <xdr:cNvSpPr txBox="1"/>
      </xdr:nvSpPr>
      <xdr:spPr>
        <a:xfrm>
          <a:off x="16370300" y="164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137871</xdr:rowOff>
    </xdr:from>
    <xdr:to>
      <xdr:col>81</xdr:col>
      <xdr:colOff>50800</xdr:colOff>
      <xdr:row>97</xdr:row>
      <xdr:rowOff>149972</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flipV="1">
          <a:off x="14592300" y="16768521"/>
          <a:ext cx="889000" cy="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55725</xdr:rowOff>
    </xdr:from>
    <xdr:ext cx="534377"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5214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149972</xdr:rowOff>
    </xdr:from>
    <xdr:to>
      <xdr:col>76</xdr:col>
      <xdr:colOff>114300</xdr:colOff>
      <xdr:row>97</xdr:row>
      <xdr:rowOff>152608</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flipV="1">
          <a:off x="13703300" y="16780622"/>
          <a:ext cx="889000" cy="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57202</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4325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152608</xdr:rowOff>
    </xdr:from>
    <xdr:to>
      <xdr:col>71</xdr:col>
      <xdr:colOff>177800</xdr:colOff>
      <xdr:row>97</xdr:row>
      <xdr:rowOff>167337</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flipV="1">
          <a:off x="12814300" y="16783258"/>
          <a:ext cx="889000" cy="1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3" name="フローチャート: 判断 702">
          <a:extLst>
            <a:ext uri="{FF2B5EF4-FFF2-40B4-BE49-F238E27FC236}">
              <a16:creationId xmlns:a16="http://schemas.microsoft.com/office/drawing/2014/main" xmlns="" id="{00000000-0008-0000-0700-0000BF020000}"/>
            </a:ext>
          </a:extLst>
        </xdr:cNvPr>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50916</xdr:rowOff>
    </xdr:from>
    <xdr:ext cx="534377"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3436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57231</xdr:rowOff>
    </xdr:from>
    <xdr:to>
      <xdr:col>67</xdr:col>
      <xdr:colOff>101600</xdr:colOff>
      <xdr:row>96</xdr:row>
      <xdr:rowOff>158831</xdr:rowOff>
    </xdr:to>
    <xdr:sp macro="" textlink="">
      <xdr:nvSpPr>
        <xdr:cNvPr id="705" name="フローチャート: 判断 704">
          <a:extLst>
            <a:ext uri="{FF2B5EF4-FFF2-40B4-BE49-F238E27FC236}">
              <a16:creationId xmlns:a16="http://schemas.microsoft.com/office/drawing/2014/main" xmlns="" id="{00000000-0008-0000-0700-0000C1020000}"/>
            </a:ext>
          </a:extLst>
        </xdr:cNvPr>
        <xdr:cNvSpPr/>
      </xdr:nvSpPr>
      <xdr:spPr>
        <a:xfrm>
          <a:off x="12763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3908</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2547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96940</xdr:rowOff>
    </xdr:from>
    <xdr:to>
      <xdr:col>85</xdr:col>
      <xdr:colOff>177800</xdr:colOff>
      <xdr:row>98</xdr:row>
      <xdr:rowOff>27090</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6268700" y="167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75367</xdr:rowOff>
    </xdr:from>
    <xdr:ext cx="534377" cy="259045"/>
    <xdr:sp macro="" textlink="">
      <xdr:nvSpPr>
        <xdr:cNvPr id="713" name="公債費該当値テキスト">
          <a:extLst>
            <a:ext uri="{FF2B5EF4-FFF2-40B4-BE49-F238E27FC236}">
              <a16:creationId xmlns:a16="http://schemas.microsoft.com/office/drawing/2014/main" xmlns="" id="{00000000-0008-0000-0700-0000C9020000}"/>
            </a:ext>
          </a:extLst>
        </xdr:cNvPr>
        <xdr:cNvSpPr txBox="1"/>
      </xdr:nvSpPr>
      <xdr:spPr>
        <a:xfrm>
          <a:off x="16370300" y="1670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87071</xdr:rowOff>
    </xdr:from>
    <xdr:to>
      <xdr:col>81</xdr:col>
      <xdr:colOff>101600</xdr:colOff>
      <xdr:row>98</xdr:row>
      <xdr:rowOff>17221</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5430500" y="1671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8348</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5214111" y="1681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99172</xdr:rowOff>
    </xdr:from>
    <xdr:to>
      <xdr:col>76</xdr:col>
      <xdr:colOff>165100</xdr:colOff>
      <xdr:row>98</xdr:row>
      <xdr:rowOff>29322</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4541500" y="1672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20449</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4325111" y="1682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101808</xdr:rowOff>
    </xdr:from>
    <xdr:to>
      <xdr:col>72</xdr:col>
      <xdr:colOff>38100</xdr:colOff>
      <xdr:row>98</xdr:row>
      <xdr:rowOff>31958</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3652500" y="1673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23085</xdr:rowOff>
    </xdr:from>
    <xdr:ext cx="534377"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3436111" y="1682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116537</xdr:rowOff>
    </xdr:from>
    <xdr:to>
      <xdr:col>67</xdr:col>
      <xdr:colOff>101600</xdr:colOff>
      <xdr:row>98</xdr:row>
      <xdr:rowOff>46687</xdr:rowOff>
    </xdr:to>
    <xdr:sp macro="" textlink="">
      <xdr:nvSpPr>
        <xdr:cNvPr id="720" name="楕円 719">
          <a:extLst>
            <a:ext uri="{FF2B5EF4-FFF2-40B4-BE49-F238E27FC236}">
              <a16:creationId xmlns:a16="http://schemas.microsoft.com/office/drawing/2014/main" xmlns="" id="{00000000-0008-0000-0700-0000D0020000}"/>
            </a:ext>
          </a:extLst>
        </xdr:cNvPr>
        <xdr:cNvSpPr/>
      </xdr:nvSpPr>
      <xdr:spPr>
        <a:xfrm>
          <a:off x="12763500" y="1674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37814</xdr:rowOff>
    </xdr:from>
    <xdr:ext cx="534377"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2547111" y="1683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xmlns=""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4" name="諸支出金最小値テキスト">
          <a:extLst>
            <a:ext uri="{FF2B5EF4-FFF2-40B4-BE49-F238E27FC236}">
              <a16:creationId xmlns:a16="http://schemas.microsoft.com/office/drawing/2014/main" xmlns="" id="{00000000-0008-0000-0700-0000E8020000}"/>
            </a:ext>
          </a:extLst>
        </xdr:cNvPr>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6" name="諸支出金最大値テキスト">
          <a:extLst>
            <a:ext uri="{FF2B5EF4-FFF2-40B4-BE49-F238E27FC236}">
              <a16:creationId xmlns:a16="http://schemas.microsoft.com/office/drawing/2014/main" xmlns="" id="{00000000-0008-0000-0700-0000EA020000}"/>
            </a:ext>
          </a:extLst>
        </xdr:cNvPr>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9" name="諸支出金平均値テキスト">
          <a:extLst>
            <a:ext uri="{FF2B5EF4-FFF2-40B4-BE49-F238E27FC236}">
              <a16:creationId xmlns:a16="http://schemas.microsoft.com/office/drawing/2014/main" xmlns="" id="{00000000-0008-0000-0700-0000ED020000}"/>
            </a:ext>
          </a:extLst>
        </xdr:cNvPr>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a:extLst>
            <a:ext uri="{FF2B5EF4-FFF2-40B4-BE49-F238E27FC236}">
              <a16:creationId xmlns:a16="http://schemas.microsoft.com/office/drawing/2014/main" xmlns="" id="{00000000-0008-0000-0700-0000F6020000}"/>
            </a:ext>
          </a:extLst>
        </xdr:cNvPr>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67457</xdr:rowOff>
    </xdr:from>
    <xdr:to>
      <xdr:col>98</xdr:col>
      <xdr:colOff>38100</xdr:colOff>
      <xdr:row>38</xdr:row>
      <xdr:rowOff>169057</xdr:rowOff>
    </xdr:to>
    <xdr:sp macro="" textlink="">
      <xdr:nvSpPr>
        <xdr:cNvPr id="760" name="フローチャート: 判断 759">
          <a:extLst>
            <a:ext uri="{FF2B5EF4-FFF2-40B4-BE49-F238E27FC236}">
              <a16:creationId xmlns:a16="http://schemas.microsoft.com/office/drawing/2014/main" xmlns="" id="{00000000-0008-0000-0700-0000F8020000}"/>
            </a:ext>
          </a:extLst>
        </xdr:cNvPr>
        <xdr:cNvSpPr/>
      </xdr:nvSpPr>
      <xdr:spPr>
        <a:xfrm>
          <a:off x="18605500" y="658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14135</xdr:rowOff>
    </xdr:from>
    <xdr:ext cx="378565"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8467017" y="635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8" name="諸支出金該当値テキスト">
          <a:extLst>
            <a:ext uri="{FF2B5EF4-FFF2-40B4-BE49-F238E27FC236}">
              <a16:creationId xmlns:a16="http://schemas.microsoft.com/office/drawing/2014/main" xmlns="" id="{00000000-0008-0000-0700-000000030000}"/>
            </a:ext>
          </a:extLst>
        </xdr:cNvPr>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xmlns=""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xmlns=""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xmlns=""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xmlns=""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xmlns=""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xmlns=""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xmlns=""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xmlns=""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xmlns=""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xmlns=""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議会費、労働費及び消防費を除く項目で類似団体平均と比較して低い状況となっている。</a:t>
          </a:r>
        </a:p>
        <a:p>
          <a:r>
            <a:rPr kumimoji="1" lang="ja-JP" altLang="en-US" sz="1300">
              <a:latin typeface="ＭＳ Ｐゴシック" panose="020B0600070205080204" pitchFamily="50" charset="-128"/>
              <a:ea typeface="ＭＳ Ｐゴシック" panose="020B0600070205080204" pitchFamily="50" charset="-128"/>
            </a:rPr>
            <a:t>令和元年度の特徴としては、消防費の増加がある。この要因は、防災行政無線デジタル化事業によるところが大きくなっている。その他にも、台風の影響により災害復旧費が計上されている。</a:t>
          </a:r>
        </a:p>
        <a:p>
          <a:r>
            <a:rPr kumimoji="1" lang="ja-JP" altLang="en-US" sz="1300">
              <a:latin typeface="ＭＳ Ｐゴシック" panose="020B0600070205080204" pitchFamily="50" charset="-128"/>
              <a:ea typeface="ＭＳ Ｐゴシック" panose="020B0600070205080204" pitchFamily="50" charset="-128"/>
            </a:rPr>
            <a:t>近年の状況としては、臨時財政対策債の償還費が嵩んできており公債費が増加傾向にあるため、今後大型公共事業も予定されていることから、計画的な財政運営が必要である。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latin typeface="ＭＳ ゴシック" pitchFamily="49" charset="-128"/>
              <a:ea typeface="ＭＳ ゴシック" pitchFamily="49" charset="-128"/>
            </a:rPr>
            <a:t>　行財政改革を着実に進めていることから、実質収支額は継続的に黒字を確保している。</a:t>
          </a:r>
        </a:p>
        <a:p>
          <a:r>
            <a:rPr kumimoji="1" lang="ja-JP" altLang="en-US" sz="1400" b="0">
              <a:latin typeface="ＭＳ ゴシック" pitchFamily="49" charset="-128"/>
              <a:ea typeface="ＭＳ ゴシック" pitchFamily="49" charset="-128"/>
            </a:rPr>
            <a:t>単年度収支においては、平成</a:t>
          </a:r>
          <a:r>
            <a:rPr kumimoji="1" lang="en-US" altLang="ja-JP" sz="1400" b="0">
              <a:latin typeface="ＭＳ ゴシック" pitchFamily="49" charset="-128"/>
              <a:ea typeface="ＭＳ ゴシック" pitchFamily="49" charset="-128"/>
            </a:rPr>
            <a:t>29</a:t>
          </a:r>
          <a:r>
            <a:rPr kumimoji="1" lang="ja-JP" altLang="en-US" sz="1400" b="0">
              <a:latin typeface="ＭＳ ゴシック" pitchFamily="49" charset="-128"/>
              <a:ea typeface="ＭＳ ゴシック" pitchFamily="49" charset="-128"/>
            </a:rPr>
            <a:t>年度は、町税（法人税割）の大幅な増が要因となり標準財政規模比でプラスとなったが、平成</a:t>
          </a:r>
          <a:r>
            <a:rPr kumimoji="1" lang="en-US" altLang="ja-JP" sz="1400" b="0">
              <a:latin typeface="ＭＳ ゴシック" pitchFamily="49" charset="-128"/>
              <a:ea typeface="ＭＳ ゴシック" pitchFamily="49" charset="-128"/>
            </a:rPr>
            <a:t>30</a:t>
          </a:r>
          <a:r>
            <a:rPr kumimoji="1" lang="ja-JP" altLang="en-US" sz="1400" b="0">
              <a:latin typeface="ＭＳ ゴシック" pitchFamily="49" charset="-128"/>
              <a:ea typeface="ＭＳ ゴシック" pitchFamily="49" charset="-128"/>
            </a:rPr>
            <a:t>年度は、平成</a:t>
          </a:r>
          <a:r>
            <a:rPr kumimoji="1" lang="en-US" altLang="ja-JP" sz="1400" b="0">
              <a:latin typeface="ＭＳ ゴシック" pitchFamily="49" charset="-128"/>
              <a:ea typeface="ＭＳ ゴシック" pitchFamily="49" charset="-128"/>
            </a:rPr>
            <a:t>29</a:t>
          </a:r>
          <a:r>
            <a:rPr kumimoji="1" lang="ja-JP" altLang="en-US" sz="1400" b="0">
              <a:latin typeface="ＭＳ ゴシック" pitchFamily="49" charset="-128"/>
              <a:ea typeface="ＭＳ ゴシック" pitchFamily="49" charset="-128"/>
            </a:rPr>
            <a:t>年度の町税（法人税割）増分がなくなったことの反動を受け、再びマイナスに転じた。</a:t>
          </a:r>
          <a:endParaRPr kumimoji="1" lang="en-US" altLang="ja-JP" sz="1400" b="0">
            <a:latin typeface="ＭＳ ゴシック" pitchFamily="49" charset="-128"/>
            <a:ea typeface="ＭＳ ゴシック" pitchFamily="49" charset="-128"/>
          </a:endParaRPr>
        </a:p>
        <a:p>
          <a:r>
            <a:rPr kumimoji="1" lang="ja-JP" altLang="en-US" sz="1400" b="0">
              <a:latin typeface="ＭＳ ゴシック" pitchFamily="49" charset="-128"/>
              <a:ea typeface="ＭＳ ゴシック" pitchFamily="49" charset="-128"/>
            </a:rPr>
            <a:t>令和元年度も町税（法人税割）の大幅な増が要因となり、標準財政規模比でプラスとなった。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連結実質赤字比率において、過去赤字額が算出されたことはなく、常に黒字で推移している。</a:t>
          </a:r>
        </a:p>
        <a:p>
          <a:r>
            <a:rPr kumimoji="1" lang="ja-JP" altLang="en-US" sz="1400">
              <a:latin typeface="ＭＳ ゴシック" pitchFamily="49" charset="-128"/>
              <a:ea typeface="ＭＳ ゴシック" pitchFamily="49" charset="-128"/>
            </a:rPr>
            <a:t>令和元年度の黒字額の標準財政規模比を見ると一般会計では、対前年度比</a:t>
          </a:r>
          <a:r>
            <a:rPr kumimoji="1" lang="en-US" altLang="ja-JP" sz="1400">
              <a:latin typeface="ＭＳ ゴシック" pitchFamily="49" charset="-128"/>
              <a:ea typeface="ＭＳ ゴシック" pitchFamily="49" charset="-128"/>
            </a:rPr>
            <a:t>2.08</a:t>
          </a:r>
          <a:r>
            <a:rPr kumimoji="1" lang="ja-JP" altLang="en-US" sz="1400">
              <a:latin typeface="ＭＳ ゴシック" pitchFamily="49" charset="-128"/>
              <a:ea typeface="ＭＳ ゴシック" pitchFamily="49" charset="-128"/>
            </a:rPr>
            <a:t>ポイントの増となっている。その要因は、地方交付税の増によるところが大きい。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1796875" style="188" customWidth="1"/>
    <col min="13" max="17" width="2.36328125" style="188" customWidth="1"/>
    <col min="18" max="119" width="2.08984375" style="188" customWidth="1"/>
    <col min="120" max="16384" width="0" style="188" hidden="1"/>
  </cols>
  <sheetData>
    <row r="1" spans="1:119" ht="33" customHeight="1" x14ac:dyDescent="0.2">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4639701</v>
      </c>
      <c r="BO4" s="462"/>
      <c r="BP4" s="462"/>
      <c r="BQ4" s="462"/>
      <c r="BR4" s="462"/>
      <c r="BS4" s="462"/>
      <c r="BT4" s="462"/>
      <c r="BU4" s="463"/>
      <c r="BV4" s="461">
        <v>4929900</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7.2</v>
      </c>
      <c r="CU4" s="646"/>
      <c r="CV4" s="646"/>
      <c r="CW4" s="646"/>
      <c r="CX4" s="646"/>
      <c r="CY4" s="646"/>
      <c r="CZ4" s="646"/>
      <c r="DA4" s="647"/>
      <c r="DB4" s="645">
        <v>5.0999999999999996</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4399608</v>
      </c>
      <c r="BO5" s="467"/>
      <c r="BP5" s="467"/>
      <c r="BQ5" s="467"/>
      <c r="BR5" s="467"/>
      <c r="BS5" s="467"/>
      <c r="BT5" s="467"/>
      <c r="BU5" s="468"/>
      <c r="BV5" s="466">
        <v>4742932</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88.9</v>
      </c>
      <c r="CU5" s="437"/>
      <c r="CV5" s="437"/>
      <c r="CW5" s="437"/>
      <c r="CX5" s="437"/>
      <c r="CY5" s="437"/>
      <c r="CZ5" s="437"/>
      <c r="DA5" s="438"/>
      <c r="DB5" s="436">
        <v>92.3</v>
      </c>
      <c r="DC5" s="437"/>
      <c r="DD5" s="437"/>
      <c r="DE5" s="437"/>
      <c r="DF5" s="437"/>
      <c r="DG5" s="437"/>
      <c r="DH5" s="437"/>
      <c r="DI5" s="438"/>
      <c r="DJ5" s="186"/>
      <c r="DK5" s="186"/>
      <c r="DL5" s="186"/>
      <c r="DM5" s="186"/>
      <c r="DN5" s="186"/>
      <c r="DO5" s="186"/>
    </row>
    <row r="6" spans="1:119" ht="18.75" customHeight="1" x14ac:dyDescent="0.2">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240093</v>
      </c>
      <c r="BO6" s="467"/>
      <c r="BP6" s="467"/>
      <c r="BQ6" s="467"/>
      <c r="BR6" s="467"/>
      <c r="BS6" s="467"/>
      <c r="BT6" s="467"/>
      <c r="BU6" s="468"/>
      <c r="BV6" s="466">
        <v>186968</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94.4</v>
      </c>
      <c r="CU6" s="620"/>
      <c r="CV6" s="620"/>
      <c r="CW6" s="620"/>
      <c r="CX6" s="620"/>
      <c r="CY6" s="620"/>
      <c r="CZ6" s="620"/>
      <c r="DA6" s="621"/>
      <c r="DB6" s="619">
        <v>98.8</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33779</v>
      </c>
      <c r="BO7" s="467"/>
      <c r="BP7" s="467"/>
      <c r="BQ7" s="467"/>
      <c r="BR7" s="467"/>
      <c r="BS7" s="467"/>
      <c r="BT7" s="467"/>
      <c r="BU7" s="468"/>
      <c r="BV7" s="466">
        <v>38351</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2865380</v>
      </c>
      <c r="CU7" s="467"/>
      <c r="CV7" s="467"/>
      <c r="CW7" s="467"/>
      <c r="CX7" s="467"/>
      <c r="CY7" s="467"/>
      <c r="CZ7" s="467"/>
      <c r="DA7" s="468"/>
      <c r="DB7" s="466">
        <v>2905399</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110</v>
      </c>
      <c r="AV8" s="524"/>
      <c r="AW8" s="524"/>
      <c r="AX8" s="524"/>
      <c r="AY8" s="446" t="s">
        <v>111</v>
      </c>
      <c r="AZ8" s="447"/>
      <c r="BA8" s="447"/>
      <c r="BB8" s="447"/>
      <c r="BC8" s="447"/>
      <c r="BD8" s="447"/>
      <c r="BE8" s="447"/>
      <c r="BF8" s="447"/>
      <c r="BG8" s="447"/>
      <c r="BH8" s="447"/>
      <c r="BI8" s="447"/>
      <c r="BJ8" s="447"/>
      <c r="BK8" s="447"/>
      <c r="BL8" s="447"/>
      <c r="BM8" s="448"/>
      <c r="BN8" s="466">
        <v>206314</v>
      </c>
      <c r="BO8" s="467"/>
      <c r="BP8" s="467"/>
      <c r="BQ8" s="467"/>
      <c r="BR8" s="467"/>
      <c r="BS8" s="467"/>
      <c r="BT8" s="467"/>
      <c r="BU8" s="468"/>
      <c r="BV8" s="466">
        <v>148617</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0.65</v>
      </c>
      <c r="CU8" s="580"/>
      <c r="CV8" s="580"/>
      <c r="CW8" s="580"/>
      <c r="CX8" s="580"/>
      <c r="CY8" s="580"/>
      <c r="CZ8" s="580"/>
      <c r="DA8" s="581"/>
      <c r="DB8" s="579">
        <v>0.65</v>
      </c>
      <c r="DC8" s="580"/>
      <c r="DD8" s="580"/>
      <c r="DE8" s="580"/>
      <c r="DF8" s="580"/>
      <c r="DG8" s="580"/>
      <c r="DH8" s="580"/>
      <c r="DI8" s="581"/>
      <c r="DJ8" s="186"/>
      <c r="DK8" s="186"/>
      <c r="DL8" s="186"/>
      <c r="DM8" s="186"/>
      <c r="DN8" s="186"/>
      <c r="DO8" s="186"/>
    </row>
    <row r="9" spans="1:119" ht="18.75" customHeight="1" thickBot="1" x14ac:dyDescent="0.25">
      <c r="A9" s="187"/>
      <c r="B9" s="608" t="s">
        <v>113</v>
      </c>
      <c r="C9" s="609"/>
      <c r="D9" s="609"/>
      <c r="E9" s="609"/>
      <c r="F9" s="609"/>
      <c r="G9" s="609"/>
      <c r="H9" s="609"/>
      <c r="I9" s="609"/>
      <c r="J9" s="609"/>
      <c r="K9" s="529"/>
      <c r="L9" s="610" t="s">
        <v>114</v>
      </c>
      <c r="M9" s="611"/>
      <c r="N9" s="611"/>
      <c r="O9" s="611"/>
      <c r="P9" s="611"/>
      <c r="Q9" s="612"/>
      <c r="R9" s="613">
        <v>11171</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110</v>
      </c>
      <c r="AV9" s="524"/>
      <c r="AW9" s="524"/>
      <c r="AX9" s="524"/>
      <c r="AY9" s="446" t="s">
        <v>117</v>
      </c>
      <c r="AZ9" s="447"/>
      <c r="BA9" s="447"/>
      <c r="BB9" s="447"/>
      <c r="BC9" s="447"/>
      <c r="BD9" s="447"/>
      <c r="BE9" s="447"/>
      <c r="BF9" s="447"/>
      <c r="BG9" s="447"/>
      <c r="BH9" s="447"/>
      <c r="BI9" s="447"/>
      <c r="BJ9" s="447"/>
      <c r="BK9" s="447"/>
      <c r="BL9" s="447"/>
      <c r="BM9" s="448"/>
      <c r="BN9" s="466">
        <v>57697</v>
      </c>
      <c r="BO9" s="467"/>
      <c r="BP9" s="467"/>
      <c r="BQ9" s="467"/>
      <c r="BR9" s="467"/>
      <c r="BS9" s="467"/>
      <c r="BT9" s="467"/>
      <c r="BU9" s="468"/>
      <c r="BV9" s="466">
        <v>-144694</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10.5</v>
      </c>
      <c r="CU9" s="437"/>
      <c r="CV9" s="437"/>
      <c r="CW9" s="437"/>
      <c r="CX9" s="437"/>
      <c r="CY9" s="437"/>
      <c r="CZ9" s="437"/>
      <c r="DA9" s="438"/>
      <c r="DB9" s="436">
        <v>11.1</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119</v>
      </c>
      <c r="M10" s="440"/>
      <c r="N10" s="440"/>
      <c r="O10" s="440"/>
      <c r="P10" s="440"/>
      <c r="Q10" s="441"/>
      <c r="R10" s="442">
        <v>11676</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94</v>
      </c>
      <c r="AV10" s="524"/>
      <c r="AW10" s="524"/>
      <c r="AX10" s="524"/>
      <c r="AY10" s="446" t="s">
        <v>121</v>
      </c>
      <c r="AZ10" s="447"/>
      <c r="BA10" s="447"/>
      <c r="BB10" s="447"/>
      <c r="BC10" s="447"/>
      <c r="BD10" s="447"/>
      <c r="BE10" s="447"/>
      <c r="BF10" s="447"/>
      <c r="BG10" s="447"/>
      <c r="BH10" s="447"/>
      <c r="BI10" s="447"/>
      <c r="BJ10" s="447"/>
      <c r="BK10" s="447"/>
      <c r="BL10" s="447"/>
      <c r="BM10" s="448"/>
      <c r="BN10" s="466">
        <v>12</v>
      </c>
      <c r="BO10" s="467"/>
      <c r="BP10" s="467"/>
      <c r="BQ10" s="467"/>
      <c r="BR10" s="467"/>
      <c r="BS10" s="467"/>
      <c r="BT10" s="467"/>
      <c r="BU10" s="468"/>
      <c r="BV10" s="466">
        <v>14</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2">
      <c r="A12" s="187"/>
      <c r="B12" s="582" t="s">
        <v>130</v>
      </c>
      <c r="C12" s="583"/>
      <c r="D12" s="583"/>
      <c r="E12" s="583"/>
      <c r="F12" s="583"/>
      <c r="G12" s="583"/>
      <c r="H12" s="583"/>
      <c r="I12" s="583"/>
      <c r="J12" s="583"/>
      <c r="K12" s="584"/>
      <c r="L12" s="591" t="s">
        <v>131</v>
      </c>
      <c r="M12" s="592"/>
      <c r="N12" s="592"/>
      <c r="O12" s="592"/>
      <c r="P12" s="592"/>
      <c r="Q12" s="593"/>
      <c r="R12" s="594">
        <v>11116</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110</v>
      </c>
      <c r="AV12" s="524"/>
      <c r="AW12" s="524"/>
      <c r="AX12" s="524"/>
      <c r="AY12" s="446" t="s">
        <v>135</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138</v>
      </c>
      <c r="N13" s="567"/>
      <c r="O13" s="567"/>
      <c r="P13" s="567"/>
      <c r="Q13" s="568"/>
      <c r="R13" s="569">
        <v>10965</v>
      </c>
      <c r="S13" s="570"/>
      <c r="T13" s="570"/>
      <c r="U13" s="570"/>
      <c r="V13" s="571"/>
      <c r="W13" s="557" t="s">
        <v>139</v>
      </c>
      <c r="X13" s="479"/>
      <c r="Y13" s="479"/>
      <c r="Z13" s="479"/>
      <c r="AA13" s="479"/>
      <c r="AB13" s="480"/>
      <c r="AC13" s="442">
        <v>157</v>
      </c>
      <c r="AD13" s="443"/>
      <c r="AE13" s="443"/>
      <c r="AF13" s="443"/>
      <c r="AG13" s="444"/>
      <c r="AH13" s="442">
        <v>162</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57709</v>
      </c>
      <c r="BO13" s="467"/>
      <c r="BP13" s="467"/>
      <c r="BQ13" s="467"/>
      <c r="BR13" s="467"/>
      <c r="BS13" s="467"/>
      <c r="BT13" s="467"/>
      <c r="BU13" s="468"/>
      <c r="BV13" s="466">
        <v>-144680</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5.3</v>
      </c>
      <c r="CU13" s="437"/>
      <c r="CV13" s="437"/>
      <c r="CW13" s="437"/>
      <c r="CX13" s="437"/>
      <c r="CY13" s="437"/>
      <c r="CZ13" s="437"/>
      <c r="DA13" s="438"/>
      <c r="DB13" s="436">
        <v>5.6</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144</v>
      </c>
      <c r="M14" s="603"/>
      <c r="N14" s="603"/>
      <c r="O14" s="603"/>
      <c r="P14" s="603"/>
      <c r="Q14" s="604"/>
      <c r="R14" s="569">
        <v>11227</v>
      </c>
      <c r="S14" s="570"/>
      <c r="T14" s="570"/>
      <c r="U14" s="570"/>
      <c r="V14" s="571"/>
      <c r="W14" s="572"/>
      <c r="X14" s="482"/>
      <c r="Y14" s="482"/>
      <c r="Z14" s="482"/>
      <c r="AA14" s="482"/>
      <c r="AB14" s="483"/>
      <c r="AC14" s="562">
        <v>3</v>
      </c>
      <c r="AD14" s="563"/>
      <c r="AE14" s="563"/>
      <c r="AF14" s="563"/>
      <c r="AG14" s="564"/>
      <c r="AH14" s="562">
        <v>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v>65.3</v>
      </c>
      <c r="CU14" s="574"/>
      <c r="CV14" s="574"/>
      <c r="CW14" s="574"/>
      <c r="CX14" s="574"/>
      <c r="CY14" s="574"/>
      <c r="CZ14" s="574"/>
      <c r="DA14" s="575"/>
      <c r="DB14" s="573">
        <v>61.7</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146</v>
      </c>
      <c r="N15" s="567"/>
      <c r="O15" s="567"/>
      <c r="P15" s="567"/>
      <c r="Q15" s="568"/>
      <c r="R15" s="569">
        <v>11101</v>
      </c>
      <c r="S15" s="570"/>
      <c r="T15" s="570"/>
      <c r="U15" s="570"/>
      <c r="V15" s="571"/>
      <c r="W15" s="557" t="s">
        <v>147</v>
      </c>
      <c r="X15" s="479"/>
      <c r="Y15" s="479"/>
      <c r="Z15" s="479"/>
      <c r="AA15" s="479"/>
      <c r="AB15" s="480"/>
      <c r="AC15" s="442">
        <v>1306</v>
      </c>
      <c r="AD15" s="443"/>
      <c r="AE15" s="443"/>
      <c r="AF15" s="443"/>
      <c r="AG15" s="444"/>
      <c r="AH15" s="442">
        <v>1410</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1470318</v>
      </c>
      <c r="BO15" s="462"/>
      <c r="BP15" s="462"/>
      <c r="BQ15" s="462"/>
      <c r="BR15" s="462"/>
      <c r="BS15" s="462"/>
      <c r="BT15" s="462"/>
      <c r="BU15" s="463"/>
      <c r="BV15" s="461">
        <v>1528903</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25.2</v>
      </c>
      <c r="AD16" s="563"/>
      <c r="AE16" s="563"/>
      <c r="AF16" s="563"/>
      <c r="AG16" s="564"/>
      <c r="AH16" s="562">
        <v>26</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2304882</v>
      </c>
      <c r="BO16" s="467"/>
      <c r="BP16" s="467"/>
      <c r="BQ16" s="467"/>
      <c r="BR16" s="467"/>
      <c r="BS16" s="467"/>
      <c r="BT16" s="467"/>
      <c r="BU16" s="468"/>
      <c r="BV16" s="466">
        <v>2282505</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3728</v>
      </c>
      <c r="AD17" s="443"/>
      <c r="AE17" s="443"/>
      <c r="AF17" s="443"/>
      <c r="AG17" s="444"/>
      <c r="AH17" s="442">
        <v>3846</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1881596</v>
      </c>
      <c r="BO17" s="467"/>
      <c r="BP17" s="467"/>
      <c r="BQ17" s="467"/>
      <c r="BR17" s="467"/>
      <c r="BS17" s="467"/>
      <c r="BT17" s="467"/>
      <c r="BU17" s="468"/>
      <c r="BV17" s="466">
        <v>1962151</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157</v>
      </c>
      <c r="C18" s="529"/>
      <c r="D18" s="529"/>
      <c r="E18" s="530"/>
      <c r="F18" s="530"/>
      <c r="G18" s="530"/>
      <c r="H18" s="530"/>
      <c r="I18" s="530"/>
      <c r="J18" s="530"/>
      <c r="K18" s="530"/>
      <c r="L18" s="531">
        <v>37.75</v>
      </c>
      <c r="M18" s="531"/>
      <c r="N18" s="531"/>
      <c r="O18" s="531"/>
      <c r="P18" s="531"/>
      <c r="Q18" s="531"/>
      <c r="R18" s="532"/>
      <c r="S18" s="532"/>
      <c r="T18" s="532"/>
      <c r="U18" s="532"/>
      <c r="V18" s="533"/>
      <c r="W18" s="547"/>
      <c r="X18" s="548"/>
      <c r="Y18" s="548"/>
      <c r="Z18" s="548"/>
      <c r="AA18" s="548"/>
      <c r="AB18" s="558"/>
      <c r="AC18" s="430">
        <v>71.8</v>
      </c>
      <c r="AD18" s="431"/>
      <c r="AE18" s="431"/>
      <c r="AF18" s="431"/>
      <c r="AG18" s="534"/>
      <c r="AH18" s="430">
        <v>71</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2618257</v>
      </c>
      <c r="BO18" s="467"/>
      <c r="BP18" s="467"/>
      <c r="BQ18" s="467"/>
      <c r="BR18" s="467"/>
      <c r="BS18" s="467"/>
      <c r="BT18" s="467"/>
      <c r="BU18" s="468"/>
      <c r="BV18" s="466">
        <v>2636847</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159</v>
      </c>
      <c r="C19" s="529"/>
      <c r="D19" s="529"/>
      <c r="E19" s="530"/>
      <c r="F19" s="530"/>
      <c r="G19" s="530"/>
      <c r="H19" s="530"/>
      <c r="I19" s="530"/>
      <c r="J19" s="530"/>
      <c r="K19" s="530"/>
      <c r="L19" s="536">
        <v>296</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3319894</v>
      </c>
      <c r="BO19" s="467"/>
      <c r="BP19" s="467"/>
      <c r="BQ19" s="467"/>
      <c r="BR19" s="467"/>
      <c r="BS19" s="467"/>
      <c r="BT19" s="467"/>
      <c r="BU19" s="468"/>
      <c r="BV19" s="466">
        <v>3269664</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161</v>
      </c>
      <c r="C20" s="529"/>
      <c r="D20" s="529"/>
      <c r="E20" s="530"/>
      <c r="F20" s="530"/>
      <c r="G20" s="530"/>
      <c r="H20" s="530"/>
      <c r="I20" s="530"/>
      <c r="J20" s="530"/>
      <c r="K20" s="530"/>
      <c r="L20" s="536">
        <v>4406</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4455857</v>
      </c>
      <c r="BO23" s="467"/>
      <c r="BP23" s="467"/>
      <c r="BQ23" s="467"/>
      <c r="BR23" s="467"/>
      <c r="BS23" s="467"/>
      <c r="BT23" s="467"/>
      <c r="BU23" s="468"/>
      <c r="BV23" s="466">
        <v>4285360</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170</v>
      </c>
      <c r="F24" s="440"/>
      <c r="G24" s="440"/>
      <c r="H24" s="440"/>
      <c r="I24" s="440"/>
      <c r="J24" s="440"/>
      <c r="K24" s="441"/>
      <c r="L24" s="442">
        <v>1</v>
      </c>
      <c r="M24" s="443"/>
      <c r="N24" s="443"/>
      <c r="O24" s="443"/>
      <c r="P24" s="444"/>
      <c r="Q24" s="442">
        <v>7470</v>
      </c>
      <c r="R24" s="443"/>
      <c r="S24" s="443"/>
      <c r="T24" s="443"/>
      <c r="U24" s="443"/>
      <c r="V24" s="444"/>
      <c r="W24" s="508"/>
      <c r="X24" s="499"/>
      <c r="Y24" s="500"/>
      <c r="Z24" s="439" t="s">
        <v>171</v>
      </c>
      <c r="AA24" s="440"/>
      <c r="AB24" s="440"/>
      <c r="AC24" s="440"/>
      <c r="AD24" s="440"/>
      <c r="AE24" s="440"/>
      <c r="AF24" s="440"/>
      <c r="AG24" s="441"/>
      <c r="AH24" s="442">
        <v>94</v>
      </c>
      <c r="AI24" s="443"/>
      <c r="AJ24" s="443"/>
      <c r="AK24" s="443"/>
      <c r="AL24" s="444"/>
      <c r="AM24" s="442">
        <v>275702</v>
      </c>
      <c r="AN24" s="443"/>
      <c r="AO24" s="443"/>
      <c r="AP24" s="443"/>
      <c r="AQ24" s="443"/>
      <c r="AR24" s="444"/>
      <c r="AS24" s="442">
        <v>2933</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3748920</v>
      </c>
      <c r="BO24" s="467"/>
      <c r="BP24" s="467"/>
      <c r="BQ24" s="467"/>
      <c r="BR24" s="467"/>
      <c r="BS24" s="467"/>
      <c r="BT24" s="467"/>
      <c r="BU24" s="468"/>
      <c r="BV24" s="466">
        <v>3565530</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173</v>
      </c>
      <c r="F25" s="440"/>
      <c r="G25" s="440"/>
      <c r="H25" s="440"/>
      <c r="I25" s="440"/>
      <c r="J25" s="440"/>
      <c r="K25" s="441"/>
      <c r="L25" s="442">
        <v>1</v>
      </c>
      <c r="M25" s="443"/>
      <c r="N25" s="443"/>
      <c r="O25" s="443"/>
      <c r="P25" s="444"/>
      <c r="Q25" s="442">
        <v>6130</v>
      </c>
      <c r="R25" s="443"/>
      <c r="S25" s="443"/>
      <c r="T25" s="443"/>
      <c r="U25" s="443"/>
      <c r="V25" s="444"/>
      <c r="W25" s="508"/>
      <c r="X25" s="499"/>
      <c r="Y25" s="500"/>
      <c r="Z25" s="439" t="s">
        <v>174</v>
      </c>
      <c r="AA25" s="440"/>
      <c r="AB25" s="440"/>
      <c r="AC25" s="440"/>
      <c r="AD25" s="440"/>
      <c r="AE25" s="440"/>
      <c r="AF25" s="440"/>
      <c r="AG25" s="441"/>
      <c r="AH25" s="442" t="s">
        <v>137</v>
      </c>
      <c r="AI25" s="443"/>
      <c r="AJ25" s="443"/>
      <c r="AK25" s="443"/>
      <c r="AL25" s="444"/>
      <c r="AM25" s="442" t="s">
        <v>137</v>
      </c>
      <c r="AN25" s="443"/>
      <c r="AO25" s="443"/>
      <c r="AP25" s="443"/>
      <c r="AQ25" s="443"/>
      <c r="AR25" s="444"/>
      <c r="AS25" s="442" t="s">
        <v>137</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3583411</v>
      </c>
      <c r="BO25" s="462"/>
      <c r="BP25" s="462"/>
      <c r="BQ25" s="462"/>
      <c r="BR25" s="462"/>
      <c r="BS25" s="462"/>
      <c r="BT25" s="462"/>
      <c r="BU25" s="463"/>
      <c r="BV25" s="461">
        <v>3826391</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176</v>
      </c>
      <c r="F26" s="440"/>
      <c r="G26" s="440"/>
      <c r="H26" s="440"/>
      <c r="I26" s="440"/>
      <c r="J26" s="440"/>
      <c r="K26" s="441"/>
      <c r="L26" s="442">
        <v>1</v>
      </c>
      <c r="M26" s="443"/>
      <c r="N26" s="443"/>
      <c r="O26" s="443"/>
      <c r="P26" s="444"/>
      <c r="Q26" s="442">
        <v>5820</v>
      </c>
      <c r="R26" s="443"/>
      <c r="S26" s="443"/>
      <c r="T26" s="443"/>
      <c r="U26" s="443"/>
      <c r="V26" s="444"/>
      <c r="W26" s="508"/>
      <c r="X26" s="499"/>
      <c r="Y26" s="500"/>
      <c r="Z26" s="439" t="s">
        <v>177</v>
      </c>
      <c r="AA26" s="521"/>
      <c r="AB26" s="521"/>
      <c r="AC26" s="521"/>
      <c r="AD26" s="521"/>
      <c r="AE26" s="521"/>
      <c r="AF26" s="521"/>
      <c r="AG26" s="522"/>
      <c r="AH26" s="442">
        <v>1</v>
      </c>
      <c r="AI26" s="443"/>
      <c r="AJ26" s="443"/>
      <c r="AK26" s="443"/>
      <c r="AL26" s="444"/>
      <c r="AM26" s="442" t="s">
        <v>178</v>
      </c>
      <c r="AN26" s="443"/>
      <c r="AO26" s="443"/>
      <c r="AP26" s="443"/>
      <c r="AQ26" s="443"/>
      <c r="AR26" s="444"/>
      <c r="AS26" s="442" t="s">
        <v>178</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137</v>
      </c>
      <c r="BO26" s="467"/>
      <c r="BP26" s="467"/>
      <c r="BQ26" s="467"/>
      <c r="BR26" s="467"/>
      <c r="BS26" s="467"/>
      <c r="BT26" s="467"/>
      <c r="BU26" s="468"/>
      <c r="BV26" s="466" t="s">
        <v>137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180</v>
      </c>
      <c r="F27" s="440"/>
      <c r="G27" s="440"/>
      <c r="H27" s="440"/>
      <c r="I27" s="440"/>
      <c r="J27" s="440"/>
      <c r="K27" s="441"/>
      <c r="L27" s="442">
        <v>1</v>
      </c>
      <c r="M27" s="443"/>
      <c r="N27" s="443"/>
      <c r="O27" s="443"/>
      <c r="P27" s="444"/>
      <c r="Q27" s="442">
        <v>3500</v>
      </c>
      <c r="R27" s="443"/>
      <c r="S27" s="443"/>
      <c r="T27" s="443"/>
      <c r="U27" s="443"/>
      <c r="V27" s="444"/>
      <c r="W27" s="508"/>
      <c r="X27" s="499"/>
      <c r="Y27" s="500"/>
      <c r="Z27" s="439" t="s">
        <v>181</v>
      </c>
      <c r="AA27" s="440"/>
      <c r="AB27" s="440"/>
      <c r="AC27" s="440"/>
      <c r="AD27" s="440"/>
      <c r="AE27" s="440"/>
      <c r="AF27" s="440"/>
      <c r="AG27" s="441"/>
      <c r="AH27" s="442">
        <v>10</v>
      </c>
      <c r="AI27" s="443"/>
      <c r="AJ27" s="443"/>
      <c r="AK27" s="443"/>
      <c r="AL27" s="444"/>
      <c r="AM27" s="442">
        <v>29180</v>
      </c>
      <c r="AN27" s="443"/>
      <c r="AO27" s="443"/>
      <c r="AP27" s="443"/>
      <c r="AQ27" s="443"/>
      <c r="AR27" s="444"/>
      <c r="AS27" s="442">
        <v>2918</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366863</v>
      </c>
      <c r="BO27" s="470"/>
      <c r="BP27" s="470"/>
      <c r="BQ27" s="470"/>
      <c r="BR27" s="470"/>
      <c r="BS27" s="470"/>
      <c r="BT27" s="470"/>
      <c r="BU27" s="471"/>
      <c r="BV27" s="469">
        <v>366857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183</v>
      </c>
      <c r="F28" s="440"/>
      <c r="G28" s="440"/>
      <c r="H28" s="440"/>
      <c r="I28" s="440"/>
      <c r="J28" s="440"/>
      <c r="K28" s="441"/>
      <c r="L28" s="442">
        <v>1</v>
      </c>
      <c r="M28" s="443"/>
      <c r="N28" s="443"/>
      <c r="O28" s="443"/>
      <c r="P28" s="444"/>
      <c r="Q28" s="442">
        <v>2700</v>
      </c>
      <c r="R28" s="443"/>
      <c r="S28" s="443"/>
      <c r="T28" s="443"/>
      <c r="U28" s="443"/>
      <c r="V28" s="444"/>
      <c r="W28" s="508"/>
      <c r="X28" s="499"/>
      <c r="Y28" s="500"/>
      <c r="Z28" s="439" t="s">
        <v>184</v>
      </c>
      <c r="AA28" s="440"/>
      <c r="AB28" s="440"/>
      <c r="AC28" s="440"/>
      <c r="AD28" s="440"/>
      <c r="AE28" s="440"/>
      <c r="AF28" s="440"/>
      <c r="AG28" s="441"/>
      <c r="AH28" s="442" t="s">
        <v>137</v>
      </c>
      <c r="AI28" s="443"/>
      <c r="AJ28" s="443"/>
      <c r="AK28" s="443"/>
      <c r="AL28" s="444"/>
      <c r="AM28" s="442" t="s">
        <v>137</v>
      </c>
      <c r="AN28" s="443"/>
      <c r="AO28" s="443"/>
      <c r="AP28" s="443"/>
      <c r="AQ28" s="443"/>
      <c r="AR28" s="444"/>
      <c r="AS28" s="442" t="s">
        <v>137</v>
      </c>
      <c r="AT28" s="443"/>
      <c r="AU28" s="443"/>
      <c r="AV28" s="443"/>
      <c r="AW28" s="443"/>
      <c r="AX28" s="445"/>
      <c r="AY28" s="449" t="s">
        <v>185</v>
      </c>
      <c r="AZ28" s="450"/>
      <c r="BA28" s="450"/>
      <c r="BB28" s="451"/>
      <c r="BC28" s="458" t="s">
        <v>48</v>
      </c>
      <c r="BD28" s="459"/>
      <c r="BE28" s="459"/>
      <c r="BF28" s="459"/>
      <c r="BG28" s="459"/>
      <c r="BH28" s="459"/>
      <c r="BI28" s="459"/>
      <c r="BJ28" s="459"/>
      <c r="BK28" s="459"/>
      <c r="BL28" s="459"/>
      <c r="BM28" s="460"/>
      <c r="BN28" s="461">
        <v>354666</v>
      </c>
      <c r="BO28" s="462"/>
      <c r="BP28" s="462"/>
      <c r="BQ28" s="462"/>
      <c r="BR28" s="462"/>
      <c r="BS28" s="462"/>
      <c r="BT28" s="462"/>
      <c r="BU28" s="463"/>
      <c r="BV28" s="461">
        <v>354654</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186</v>
      </c>
      <c r="F29" s="440"/>
      <c r="G29" s="440"/>
      <c r="H29" s="440"/>
      <c r="I29" s="440"/>
      <c r="J29" s="440"/>
      <c r="K29" s="441"/>
      <c r="L29" s="442">
        <v>10</v>
      </c>
      <c r="M29" s="443"/>
      <c r="N29" s="443"/>
      <c r="O29" s="443"/>
      <c r="P29" s="444"/>
      <c r="Q29" s="442">
        <v>2500</v>
      </c>
      <c r="R29" s="443"/>
      <c r="S29" s="443"/>
      <c r="T29" s="443"/>
      <c r="U29" s="443"/>
      <c r="V29" s="444"/>
      <c r="W29" s="509"/>
      <c r="X29" s="510"/>
      <c r="Y29" s="511"/>
      <c r="Z29" s="439" t="s">
        <v>187</v>
      </c>
      <c r="AA29" s="440"/>
      <c r="AB29" s="440"/>
      <c r="AC29" s="440"/>
      <c r="AD29" s="440"/>
      <c r="AE29" s="440"/>
      <c r="AF29" s="440"/>
      <c r="AG29" s="441"/>
      <c r="AH29" s="442">
        <v>104</v>
      </c>
      <c r="AI29" s="443"/>
      <c r="AJ29" s="443"/>
      <c r="AK29" s="443"/>
      <c r="AL29" s="444"/>
      <c r="AM29" s="442">
        <v>304882</v>
      </c>
      <c r="AN29" s="443"/>
      <c r="AO29" s="443"/>
      <c r="AP29" s="443"/>
      <c r="AQ29" s="443"/>
      <c r="AR29" s="444"/>
      <c r="AS29" s="442">
        <v>2932</v>
      </c>
      <c r="AT29" s="443"/>
      <c r="AU29" s="443"/>
      <c r="AV29" s="443"/>
      <c r="AW29" s="443"/>
      <c r="AX29" s="445"/>
      <c r="AY29" s="452"/>
      <c r="AZ29" s="453"/>
      <c r="BA29" s="453"/>
      <c r="BB29" s="454"/>
      <c r="BC29" s="446" t="s">
        <v>188</v>
      </c>
      <c r="BD29" s="447"/>
      <c r="BE29" s="447"/>
      <c r="BF29" s="447"/>
      <c r="BG29" s="447"/>
      <c r="BH29" s="447"/>
      <c r="BI29" s="447"/>
      <c r="BJ29" s="447"/>
      <c r="BK29" s="447"/>
      <c r="BL29" s="447"/>
      <c r="BM29" s="448"/>
      <c r="BN29" s="466">
        <v>785</v>
      </c>
      <c r="BO29" s="467"/>
      <c r="BP29" s="467"/>
      <c r="BQ29" s="467"/>
      <c r="BR29" s="467"/>
      <c r="BS29" s="467"/>
      <c r="BT29" s="467"/>
      <c r="BU29" s="468"/>
      <c r="BV29" s="466">
        <v>785</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189</v>
      </c>
      <c r="X30" s="519"/>
      <c r="Y30" s="519"/>
      <c r="Z30" s="519"/>
      <c r="AA30" s="519"/>
      <c r="AB30" s="519"/>
      <c r="AC30" s="519"/>
      <c r="AD30" s="519"/>
      <c r="AE30" s="519"/>
      <c r="AF30" s="519"/>
      <c r="AG30" s="520"/>
      <c r="AH30" s="430">
        <v>98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327282</v>
      </c>
      <c r="BO30" s="470"/>
      <c r="BP30" s="470"/>
      <c r="BQ30" s="470"/>
      <c r="BR30" s="470"/>
      <c r="BS30" s="470"/>
      <c r="BT30" s="470"/>
      <c r="BU30" s="471"/>
      <c r="BV30" s="469">
        <v>326361</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196</v>
      </c>
      <c r="D33" s="429"/>
      <c r="E33" s="428" t="s">
        <v>197</v>
      </c>
      <c r="F33" s="428"/>
      <c r="G33" s="428"/>
      <c r="H33" s="428"/>
      <c r="I33" s="428"/>
      <c r="J33" s="428"/>
      <c r="K33" s="428"/>
      <c r="L33" s="428"/>
      <c r="M33" s="428"/>
      <c r="N33" s="428"/>
      <c r="O33" s="428"/>
      <c r="P33" s="428"/>
      <c r="Q33" s="428"/>
      <c r="R33" s="428"/>
      <c r="S33" s="428"/>
      <c r="T33" s="216"/>
      <c r="U33" s="429" t="s">
        <v>196</v>
      </c>
      <c r="V33" s="429"/>
      <c r="W33" s="428" t="s">
        <v>197</v>
      </c>
      <c r="X33" s="428"/>
      <c r="Y33" s="428"/>
      <c r="Z33" s="428"/>
      <c r="AA33" s="428"/>
      <c r="AB33" s="428"/>
      <c r="AC33" s="428"/>
      <c r="AD33" s="428"/>
      <c r="AE33" s="428"/>
      <c r="AF33" s="428"/>
      <c r="AG33" s="428"/>
      <c r="AH33" s="428"/>
      <c r="AI33" s="428"/>
      <c r="AJ33" s="428"/>
      <c r="AK33" s="428"/>
      <c r="AL33" s="216"/>
      <c r="AM33" s="429" t="s">
        <v>196</v>
      </c>
      <c r="AN33" s="429"/>
      <c r="AO33" s="428" t="s">
        <v>197</v>
      </c>
      <c r="AP33" s="428"/>
      <c r="AQ33" s="428"/>
      <c r="AR33" s="428"/>
      <c r="AS33" s="428"/>
      <c r="AT33" s="428"/>
      <c r="AU33" s="428"/>
      <c r="AV33" s="428"/>
      <c r="AW33" s="428"/>
      <c r="AX33" s="428"/>
      <c r="AY33" s="428"/>
      <c r="AZ33" s="428"/>
      <c r="BA33" s="428"/>
      <c r="BB33" s="428"/>
      <c r="BC33" s="428"/>
      <c r="BD33" s="217"/>
      <c r="BE33" s="428" t="s">
        <v>198</v>
      </c>
      <c r="BF33" s="428"/>
      <c r="BG33" s="428" t="s">
        <v>199</v>
      </c>
      <c r="BH33" s="428"/>
      <c r="BI33" s="428"/>
      <c r="BJ33" s="428"/>
      <c r="BK33" s="428"/>
      <c r="BL33" s="428"/>
      <c r="BM33" s="428"/>
      <c r="BN33" s="428"/>
      <c r="BO33" s="428"/>
      <c r="BP33" s="428"/>
      <c r="BQ33" s="428"/>
      <c r="BR33" s="428"/>
      <c r="BS33" s="428"/>
      <c r="BT33" s="428"/>
      <c r="BU33" s="428"/>
      <c r="BV33" s="217"/>
      <c r="BW33" s="429" t="s">
        <v>198</v>
      </c>
      <c r="BX33" s="429"/>
      <c r="BY33" s="428" t="s">
        <v>200</v>
      </c>
      <c r="BZ33" s="428"/>
      <c r="CA33" s="428"/>
      <c r="CB33" s="428"/>
      <c r="CC33" s="428"/>
      <c r="CD33" s="428"/>
      <c r="CE33" s="428"/>
      <c r="CF33" s="428"/>
      <c r="CG33" s="428"/>
      <c r="CH33" s="428"/>
      <c r="CI33" s="428"/>
      <c r="CJ33" s="428"/>
      <c r="CK33" s="428"/>
      <c r="CL33" s="428"/>
      <c r="CM33" s="428"/>
      <c r="CN33" s="216"/>
      <c r="CO33" s="429" t="s">
        <v>196</v>
      </c>
      <c r="CP33" s="429"/>
      <c r="CQ33" s="428" t="s">
        <v>201</v>
      </c>
      <c r="CR33" s="428"/>
      <c r="CS33" s="428"/>
      <c r="CT33" s="428"/>
      <c r="CU33" s="428"/>
      <c r="CV33" s="428"/>
      <c r="CW33" s="428"/>
      <c r="CX33" s="428"/>
      <c r="CY33" s="428"/>
      <c r="CZ33" s="428"/>
      <c r="DA33" s="428"/>
      <c r="DB33" s="428"/>
      <c r="DC33" s="428"/>
      <c r="DD33" s="428"/>
      <c r="DE33" s="428"/>
      <c r="DF33" s="216"/>
      <c r="DG33" s="427" t="s">
        <v>202</v>
      </c>
      <c r="DH33" s="427"/>
      <c r="DI33" s="218"/>
      <c r="DJ33" s="186"/>
      <c r="DK33" s="186"/>
      <c r="DL33" s="186"/>
      <c r="DM33" s="186"/>
      <c r="DN33" s="186"/>
      <c r="DO33" s="186"/>
    </row>
    <row r="34" spans="1:119" ht="32.25" customHeight="1" x14ac:dyDescent="0.2">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IF('各会計、関係団体の財政状況及び健全化判断比率'!B32="","",'各会計、関係団体の財政状況及び健全化判断比率'!B32)</f>
        <v>上水道事業会計</v>
      </c>
      <c r="AP34" s="424"/>
      <c r="AQ34" s="424"/>
      <c r="AR34" s="424"/>
      <c r="AS34" s="424"/>
      <c r="AT34" s="424"/>
      <c r="AU34" s="424"/>
      <c r="AV34" s="424"/>
      <c r="AW34" s="424"/>
      <c r="AX34" s="424"/>
      <c r="AY34" s="424"/>
      <c r="AZ34" s="424"/>
      <c r="BA34" s="424"/>
      <c r="BB34" s="424"/>
      <c r="BC34" s="424"/>
      <c r="BD34" s="214"/>
      <c r="BE34" s="425">
        <f>IF(BG34="","",MAX(C34:D43,U34:V43,AM34:AN43)+1)</f>
        <v>8</v>
      </c>
      <c r="BF34" s="425"/>
      <c r="BG34" s="424" t="str">
        <f>IF('各会計、関係団体の財政状況及び健全化判断比率'!B33="","",'各会計、関係団体の財政状況及び健全化判断比率'!B33)</f>
        <v>寄簡易水道事業特別会計</v>
      </c>
      <c r="BH34" s="424"/>
      <c r="BI34" s="424"/>
      <c r="BJ34" s="424"/>
      <c r="BK34" s="424"/>
      <c r="BL34" s="424"/>
      <c r="BM34" s="424"/>
      <c r="BN34" s="424"/>
      <c r="BO34" s="424"/>
      <c r="BP34" s="424"/>
      <c r="BQ34" s="424"/>
      <c r="BR34" s="424"/>
      <c r="BS34" s="424"/>
      <c r="BT34" s="424"/>
      <c r="BU34" s="424"/>
      <c r="BV34" s="214"/>
      <c r="BW34" s="425">
        <f>IF(BY34="","",MAX(C34:D43,U34:V43,AM34:AN43,BE34:BF43)+1)</f>
        <v>10</v>
      </c>
      <c r="BX34" s="425"/>
      <c r="BY34" s="424" t="str">
        <f>IF('各会計、関係団体の財政状況及び健全化判断比率'!B68="","",'各会計、関係団体の財政状況及び健全化判断比率'!B68)</f>
        <v>南足柄市外五ケ市町組合</v>
      </c>
      <c r="BZ34" s="424"/>
      <c r="CA34" s="424"/>
      <c r="CB34" s="424"/>
      <c r="CC34" s="424"/>
      <c r="CD34" s="424"/>
      <c r="CE34" s="424"/>
      <c r="CF34" s="424"/>
      <c r="CG34" s="424"/>
      <c r="CH34" s="424"/>
      <c r="CI34" s="424"/>
      <c r="CJ34" s="424"/>
      <c r="CK34" s="424"/>
      <c r="CL34" s="424"/>
      <c r="CM34" s="424"/>
      <c r="CN34" s="214"/>
      <c r="CO34" s="425">
        <f>IF(CQ34="","",MAX(C34:D43,U34:V43,AM34:AN43,BE34:BF43,BW34:BX43)+1)</f>
        <v>19</v>
      </c>
      <c r="CP34" s="425"/>
      <c r="CQ34" s="424" t="str">
        <f>IF('各会計、関係団体の財政状況及び健全化判断比率'!BS7="","",'各会計、関係団体の財政状況及び健全化判断比率'!BS7)</f>
        <v>有限会社　みやまの里</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2">
      <c r="A35" s="187"/>
      <c r="B35" s="213"/>
      <c r="C35" s="425">
        <f>IF(E35="","",C34+1)</f>
        <v>2</v>
      </c>
      <c r="D35" s="425"/>
      <c r="E35" s="424" t="str">
        <f>IF('各会計、関係団体の財政状況及び健全化判断比率'!B8="","",'各会計、関係団体の財政状況及び健全化判断比率'!B8)</f>
        <v>用地取得特別会計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国民健康保険診療所事業特別会計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9</v>
      </c>
      <c r="BF35" s="425"/>
      <c r="BG35" s="424" t="str">
        <f>IF('各会計、関係団体の財政状況及び健全化判断比率'!B34="","",'各会計、関係団体の財政状況及び健全化判断比率'!B34)</f>
        <v>下水道事業特別会計</v>
      </c>
      <c r="BH35" s="424"/>
      <c r="BI35" s="424"/>
      <c r="BJ35" s="424"/>
      <c r="BK35" s="424"/>
      <c r="BL35" s="424"/>
      <c r="BM35" s="424"/>
      <c r="BN35" s="424"/>
      <c r="BO35" s="424"/>
      <c r="BP35" s="424"/>
      <c r="BQ35" s="424"/>
      <c r="BR35" s="424"/>
      <c r="BS35" s="424"/>
      <c r="BT35" s="424"/>
      <c r="BU35" s="424"/>
      <c r="BV35" s="214"/>
      <c r="BW35" s="425">
        <f t="shared" ref="BW35:BW43" si="2">IF(BY35="","",BW34+1)</f>
        <v>11</v>
      </c>
      <c r="BX35" s="425"/>
      <c r="BY35" s="424" t="str">
        <f>IF('各会計、関係団体の財政状況及び健全化判断比率'!B69="","",'各会計、関係団体の財政状況及び健全化判断比率'!B69)</f>
        <v>松田町外二ヶ町組合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介護保険事業特別会計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12</v>
      </c>
      <c r="BX36" s="425"/>
      <c r="BY36" s="424" t="str">
        <f>IF('各会計、関係団体の財政状況及び健全化判断比率'!B70="","",'各会計、関係団体の財政状況及び健全化判断比率'!B70)</f>
        <v>足柄上衛生組合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6</v>
      </c>
      <c r="V37" s="425"/>
      <c r="W37" s="424" t="str">
        <f>IF('各会計、関係団体の財政状況及び健全化判断比率'!B31="","",'各会計、関係団体の財政状況及び健全化判断比率'!B31)</f>
        <v>後期高齢者医療特別会計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13</v>
      </c>
      <c r="BX37" s="425"/>
      <c r="BY37" s="424" t="str">
        <f>IF('各会計、関係団体の財政状況及び健全化判断比率'!B71="","",'各会計、関係団体の財政状況及び健全化判断比率'!B71)</f>
        <v>足柄東部清掃組合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14</v>
      </c>
      <c r="BX38" s="425"/>
      <c r="BY38" s="424" t="str">
        <f>IF('各会計、関係団体の財政状況及び健全化判断比率'!B72="","",'各会計、関係団体の財政状況及び健全化判断比率'!B72)</f>
        <v>松田町外三ケ町組合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15</v>
      </c>
      <c r="BX39" s="425"/>
      <c r="BY39" s="424" t="str">
        <f>IF('各会計、関係団体の財政状況及び健全化判断比率'!B73="","",'各会計、関係団体の財政状況及び健全化判断比率'!B73)</f>
        <v>神奈川県市町村職員退職手当組合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16</v>
      </c>
      <c r="BX40" s="425"/>
      <c r="BY40" s="424" t="str">
        <f>IF('各会計、関係団体の財政状況及び健全化判断比率'!B74="","",'各会計、関係団体の財政状況及び健全化判断比率'!B74)</f>
        <v>神奈川県後期高齢者医療広域連合（一般会計）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17</v>
      </c>
      <c r="BX41" s="425"/>
      <c r="BY41" s="424" t="str">
        <f>IF('各会計、関係団体の財政状況及び健全化判断比率'!B75="","",'各会計、関係団体の財政状況及び健全化判断比率'!B75)</f>
        <v>神奈川県後期高齢者医療広域連合（特別会計）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18</v>
      </c>
      <c r="BX42" s="425"/>
      <c r="BY42" s="424" t="str">
        <f>IF('各会計、関係団体の財政状況及び健全化判断比率'!B76="","",'各会計、関係団体の財政状況及び健全化判断比率'!B76)</f>
        <v>神奈川県町村情報システム共同事業組合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207</v>
      </c>
    </row>
    <row r="50" spans="5:5" x14ac:dyDescent="0.2">
      <c r="E50" s="188" t="s">
        <v>208</v>
      </c>
    </row>
    <row r="51" spans="5:5" x14ac:dyDescent="0.2">
      <c r="E51" s="188" t="s">
        <v>209</v>
      </c>
    </row>
    <row r="52" spans="5:5" x14ac:dyDescent="0.2">
      <c r="E52" s="188" t="s">
        <v>210</v>
      </c>
    </row>
    <row r="53" spans="5:5" x14ac:dyDescent="0.2"/>
    <row r="54" spans="5:5" x14ac:dyDescent="0.2"/>
    <row r="55" spans="5:5" x14ac:dyDescent="0.2"/>
    <row r="56" spans="5:5" x14ac:dyDescent="0.2"/>
  </sheetData>
  <sheetProtection algorithmName="SHA-512" hashValue="N1jhdUB+hWPkmR4kpzrnOyg//TgbAYUJ6DiNq0dHyYJ55it371Ti/MYAoSf1s9HQnKPyRdevGmYzJ2AMQ+APVw==" saltValue="qmTUxiO0SPI8GjyO9dhPd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2">
      <c r="A34" s="22"/>
      <c r="B34" s="31"/>
      <c r="C34" s="1249" t="s">
        <v>574</v>
      </c>
      <c r="D34" s="1249"/>
      <c r="E34" s="1250"/>
      <c r="F34" s="32">
        <v>12.85</v>
      </c>
      <c r="G34" s="33">
        <v>13.23</v>
      </c>
      <c r="H34" s="33">
        <v>14.03</v>
      </c>
      <c r="I34" s="33">
        <v>14.51</v>
      </c>
      <c r="J34" s="34">
        <v>15.24</v>
      </c>
      <c r="K34" s="22"/>
      <c r="L34" s="22"/>
      <c r="M34" s="22"/>
      <c r="N34" s="22"/>
      <c r="O34" s="22"/>
      <c r="P34" s="22"/>
    </row>
    <row r="35" spans="1:16" ht="39" customHeight="1" x14ac:dyDescent="0.2">
      <c r="A35" s="22"/>
      <c r="B35" s="35"/>
      <c r="C35" s="1243" t="s">
        <v>575</v>
      </c>
      <c r="D35" s="1244"/>
      <c r="E35" s="1245"/>
      <c r="F35" s="36">
        <v>8.2799999999999994</v>
      </c>
      <c r="G35" s="37">
        <v>6.93</v>
      </c>
      <c r="H35" s="37">
        <v>10.08</v>
      </c>
      <c r="I35" s="37">
        <v>5.1100000000000003</v>
      </c>
      <c r="J35" s="38">
        <v>7.19</v>
      </c>
      <c r="K35" s="22"/>
      <c r="L35" s="22"/>
      <c r="M35" s="22"/>
      <c r="N35" s="22"/>
      <c r="O35" s="22"/>
      <c r="P35" s="22"/>
    </row>
    <row r="36" spans="1:16" ht="39" customHeight="1" x14ac:dyDescent="0.2">
      <c r="A36" s="22"/>
      <c r="B36" s="35"/>
      <c r="C36" s="1243" t="s">
        <v>576</v>
      </c>
      <c r="D36" s="1244"/>
      <c r="E36" s="1245"/>
      <c r="F36" s="36">
        <v>1.9</v>
      </c>
      <c r="G36" s="37">
        <v>1.56</v>
      </c>
      <c r="H36" s="37">
        <v>2.15</v>
      </c>
      <c r="I36" s="37">
        <v>3.08</v>
      </c>
      <c r="J36" s="38">
        <v>2.86</v>
      </c>
      <c r="K36" s="22"/>
      <c r="L36" s="22"/>
      <c r="M36" s="22"/>
      <c r="N36" s="22"/>
      <c r="O36" s="22"/>
      <c r="P36" s="22"/>
    </row>
    <row r="37" spans="1:16" ht="39" customHeight="1" x14ac:dyDescent="0.2">
      <c r="A37" s="22"/>
      <c r="B37" s="35"/>
      <c r="C37" s="1243" t="s">
        <v>577</v>
      </c>
      <c r="D37" s="1244"/>
      <c r="E37" s="1245"/>
      <c r="F37" s="36">
        <v>1.81</v>
      </c>
      <c r="G37" s="37">
        <v>5.56</v>
      </c>
      <c r="H37" s="37">
        <v>5.34</v>
      </c>
      <c r="I37" s="37">
        <v>1.34</v>
      </c>
      <c r="J37" s="38">
        <v>2.82</v>
      </c>
      <c r="K37" s="22"/>
      <c r="L37" s="22"/>
      <c r="M37" s="22"/>
      <c r="N37" s="22"/>
      <c r="O37" s="22"/>
      <c r="P37" s="22"/>
    </row>
    <row r="38" spans="1:16" ht="39" customHeight="1" x14ac:dyDescent="0.2">
      <c r="A38" s="22"/>
      <c r="B38" s="35"/>
      <c r="C38" s="1243" t="s">
        <v>578</v>
      </c>
      <c r="D38" s="1244"/>
      <c r="E38" s="1245"/>
      <c r="F38" s="36">
        <v>0.25</v>
      </c>
      <c r="G38" s="37">
        <v>0.25</v>
      </c>
      <c r="H38" s="37">
        <v>0.77</v>
      </c>
      <c r="I38" s="37">
        <v>0.51</v>
      </c>
      <c r="J38" s="38">
        <v>0.97</v>
      </c>
      <c r="K38" s="22"/>
      <c r="L38" s="22"/>
      <c r="M38" s="22"/>
      <c r="N38" s="22"/>
      <c r="O38" s="22"/>
      <c r="P38" s="22"/>
    </row>
    <row r="39" spans="1:16" ht="39" customHeight="1" x14ac:dyDescent="0.2">
      <c r="A39" s="22"/>
      <c r="B39" s="35"/>
      <c r="C39" s="1243" t="s">
        <v>579</v>
      </c>
      <c r="D39" s="1244"/>
      <c r="E39" s="1245"/>
      <c r="F39" s="36">
        <v>0.15</v>
      </c>
      <c r="G39" s="37">
        <v>0.22</v>
      </c>
      <c r="H39" s="37">
        <v>0.45</v>
      </c>
      <c r="I39" s="37">
        <v>0.45</v>
      </c>
      <c r="J39" s="38">
        <v>0.56000000000000005</v>
      </c>
      <c r="K39" s="22"/>
      <c r="L39" s="22"/>
      <c r="M39" s="22"/>
      <c r="N39" s="22"/>
      <c r="O39" s="22"/>
      <c r="P39" s="22"/>
    </row>
    <row r="40" spans="1:16" ht="39" customHeight="1" x14ac:dyDescent="0.2">
      <c r="A40" s="22"/>
      <c r="B40" s="35"/>
      <c r="C40" s="1243" t="s">
        <v>580</v>
      </c>
      <c r="D40" s="1244"/>
      <c r="E40" s="1245"/>
      <c r="F40" s="36">
        <v>0.15</v>
      </c>
      <c r="G40" s="37">
        <v>0.3</v>
      </c>
      <c r="H40" s="37">
        <v>0.24</v>
      </c>
      <c r="I40" s="37">
        <v>0.4</v>
      </c>
      <c r="J40" s="38">
        <v>0.15</v>
      </c>
      <c r="K40" s="22"/>
      <c r="L40" s="22"/>
      <c r="M40" s="22"/>
      <c r="N40" s="22"/>
      <c r="O40" s="22"/>
      <c r="P40" s="22"/>
    </row>
    <row r="41" spans="1:16" ht="39" customHeight="1" x14ac:dyDescent="0.2">
      <c r="A41" s="22"/>
      <c r="B41" s="35"/>
      <c r="C41" s="1243" t="s">
        <v>581</v>
      </c>
      <c r="D41" s="1244"/>
      <c r="E41" s="1245"/>
      <c r="F41" s="36">
        <v>0.04</v>
      </c>
      <c r="G41" s="37">
        <v>0.08</v>
      </c>
      <c r="H41" s="37">
        <v>0.23</v>
      </c>
      <c r="I41" s="37">
        <v>0.16</v>
      </c>
      <c r="J41" s="38">
        <v>0.11</v>
      </c>
      <c r="K41" s="22"/>
      <c r="L41" s="22"/>
      <c r="M41" s="22"/>
      <c r="N41" s="22"/>
      <c r="O41" s="22"/>
      <c r="P41" s="22"/>
    </row>
    <row r="42" spans="1:16" ht="39" customHeight="1" x14ac:dyDescent="0.2">
      <c r="A42" s="22"/>
      <c r="B42" s="39"/>
      <c r="C42" s="1243" t="s">
        <v>582</v>
      </c>
      <c r="D42" s="1244"/>
      <c r="E42" s="1245"/>
      <c r="F42" s="36" t="s">
        <v>524</v>
      </c>
      <c r="G42" s="37" t="s">
        <v>524</v>
      </c>
      <c r="H42" s="37" t="s">
        <v>524</v>
      </c>
      <c r="I42" s="37" t="s">
        <v>524</v>
      </c>
      <c r="J42" s="38" t="s">
        <v>524</v>
      </c>
      <c r="K42" s="22"/>
      <c r="L42" s="22"/>
      <c r="M42" s="22"/>
      <c r="N42" s="22"/>
      <c r="O42" s="22"/>
      <c r="P42" s="22"/>
    </row>
    <row r="43" spans="1:16" ht="39" customHeight="1" thickBot="1" x14ac:dyDescent="0.25">
      <c r="A43" s="22"/>
      <c r="B43" s="40"/>
      <c r="C43" s="1246" t="s">
        <v>583</v>
      </c>
      <c r="D43" s="1247"/>
      <c r="E43" s="1248"/>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0bOwuSIhP+qAKyKRApxaREqJ2+UtXC0HLdaLw4v+oKa4xjTmIN7a0MVPvQExYToaMWG6VbL+MZqxqFquxAMYEA==" saltValue="dEDOCLVIP9MDcOLk1BKh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2">
      <c r="A45" s="48"/>
      <c r="B45" s="1269" t="s">
        <v>11</v>
      </c>
      <c r="C45" s="1270"/>
      <c r="D45" s="58"/>
      <c r="E45" s="1275" t="s">
        <v>12</v>
      </c>
      <c r="F45" s="1275"/>
      <c r="G45" s="1275"/>
      <c r="H45" s="1275"/>
      <c r="I45" s="1275"/>
      <c r="J45" s="1276"/>
      <c r="K45" s="59">
        <v>331</v>
      </c>
      <c r="L45" s="60">
        <v>349</v>
      </c>
      <c r="M45" s="60">
        <v>350</v>
      </c>
      <c r="N45" s="60">
        <v>368</v>
      </c>
      <c r="O45" s="61">
        <v>350</v>
      </c>
      <c r="P45" s="48"/>
      <c r="Q45" s="48"/>
      <c r="R45" s="48"/>
      <c r="S45" s="48"/>
      <c r="T45" s="48"/>
      <c r="U45" s="48"/>
    </row>
    <row r="46" spans="1:21" ht="30.75" customHeight="1" x14ac:dyDescent="0.2">
      <c r="A46" s="48"/>
      <c r="B46" s="1271"/>
      <c r="C46" s="1272"/>
      <c r="D46" s="62"/>
      <c r="E46" s="1253" t="s">
        <v>13</v>
      </c>
      <c r="F46" s="1253"/>
      <c r="G46" s="1253"/>
      <c r="H46" s="1253"/>
      <c r="I46" s="1253"/>
      <c r="J46" s="1254"/>
      <c r="K46" s="63" t="s">
        <v>524</v>
      </c>
      <c r="L46" s="64" t="s">
        <v>524</v>
      </c>
      <c r="M46" s="64" t="s">
        <v>524</v>
      </c>
      <c r="N46" s="64" t="s">
        <v>524</v>
      </c>
      <c r="O46" s="65" t="s">
        <v>524</v>
      </c>
      <c r="P46" s="48"/>
      <c r="Q46" s="48"/>
      <c r="R46" s="48"/>
      <c r="S46" s="48"/>
      <c r="T46" s="48"/>
      <c r="U46" s="48"/>
    </row>
    <row r="47" spans="1:21" ht="30.75" customHeight="1" x14ac:dyDescent="0.2">
      <c r="A47" s="48"/>
      <c r="B47" s="1271"/>
      <c r="C47" s="1272"/>
      <c r="D47" s="62"/>
      <c r="E47" s="1253" t="s">
        <v>14</v>
      </c>
      <c r="F47" s="1253"/>
      <c r="G47" s="1253"/>
      <c r="H47" s="1253"/>
      <c r="I47" s="1253"/>
      <c r="J47" s="1254"/>
      <c r="K47" s="63" t="s">
        <v>524</v>
      </c>
      <c r="L47" s="64" t="s">
        <v>524</v>
      </c>
      <c r="M47" s="64" t="s">
        <v>524</v>
      </c>
      <c r="N47" s="64" t="s">
        <v>524</v>
      </c>
      <c r="O47" s="65" t="s">
        <v>524</v>
      </c>
      <c r="P47" s="48"/>
      <c r="Q47" s="48"/>
      <c r="R47" s="48"/>
      <c r="S47" s="48"/>
      <c r="T47" s="48"/>
      <c r="U47" s="48"/>
    </row>
    <row r="48" spans="1:21" ht="30.75" customHeight="1" x14ac:dyDescent="0.2">
      <c r="A48" s="48"/>
      <c r="B48" s="1271"/>
      <c r="C48" s="1272"/>
      <c r="D48" s="62"/>
      <c r="E48" s="1253" t="s">
        <v>15</v>
      </c>
      <c r="F48" s="1253"/>
      <c r="G48" s="1253"/>
      <c r="H48" s="1253"/>
      <c r="I48" s="1253"/>
      <c r="J48" s="1254"/>
      <c r="K48" s="63">
        <v>153</v>
      </c>
      <c r="L48" s="64">
        <v>153</v>
      </c>
      <c r="M48" s="64">
        <v>140</v>
      </c>
      <c r="N48" s="64">
        <v>120</v>
      </c>
      <c r="O48" s="65">
        <v>111</v>
      </c>
      <c r="P48" s="48"/>
      <c r="Q48" s="48"/>
      <c r="R48" s="48"/>
      <c r="S48" s="48"/>
      <c r="T48" s="48"/>
      <c r="U48" s="48"/>
    </row>
    <row r="49" spans="1:21" ht="30.75" customHeight="1" x14ac:dyDescent="0.2">
      <c r="A49" s="48"/>
      <c r="B49" s="1271"/>
      <c r="C49" s="1272"/>
      <c r="D49" s="62"/>
      <c r="E49" s="1253" t="s">
        <v>16</v>
      </c>
      <c r="F49" s="1253"/>
      <c r="G49" s="1253"/>
      <c r="H49" s="1253"/>
      <c r="I49" s="1253"/>
      <c r="J49" s="1254"/>
      <c r="K49" s="63" t="s">
        <v>524</v>
      </c>
      <c r="L49" s="64" t="s">
        <v>524</v>
      </c>
      <c r="M49" s="64" t="s">
        <v>524</v>
      </c>
      <c r="N49" s="64" t="s">
        <v>524</v>
      </c>
      <c r="O49" s="65" t="s">
        <v>524</v>
      </c>
      <c r="P49" s="48"/>
      <c r="Q49" s="48"/>
      <c r="R49" s="48"/>
      <c r="S49" s="48"/>
      <c r="T49" s="48"/>
      <c r="U49" s="48"/>
    </row>
    <row r="50" spans="1:21" ht="30.75" customHeight="1" x14ac:dyDescent="0.2">
      <c r="A50" s="48"/>
      <c r="B50" s="1271"/>
      <c r="C50" s="1272"/>
      <c r="D50" s="62"/>
      <c r="E50" s="1253" t="s">
        <v>17</v>
      </c>
      <c r="F50" s="1253"/>
      <c r="G50" s="1253"/>
      <c r="H50" s="1253"/>
      <c r="I50" s="1253"/>
      <c r="J50" s="1254"/>
      <c r="K50" s="63" t="s">
        <v>524</v>
      </c>
      <c r="L50" s="64" t="s">
        <v>524</v>
      </c>
      <c r="M50" s="64" t="s">
        <v>524</v>
      </c>
      <c r="N50" s="64">
        <v>1</v>
      </c>
      <c r="O50" s="65">
        <v>4</v>
      </c>
      <c r="P50" s="48"/>
      <c r="Q50" s="48"/>
      <c r="R50" s="48"/>
      <c r="S50" s="48"/>
      <c r="T50" s="48"/>
      <c r="U50" s="48"/>
    </row>
    <row r="51" spans="1:21" ht="30.75" customHeight="1" x14ac:dyDescent="0.2">
      <c r="A51" s="48"/>
      <c r="B51" s="1273"/>
      <c r="C51" s="1274"/>
      <c r="D51" s="66"/>
      <c r="E51" s="1253" t="s">
        <v>18</v>
      </c>
      <c r="F51" s="1253"/>
      <c r="G51" s="1253"/>
      <c r="H51" s="1253"/>
      <c r="I51" s="1253"/>
      <c r="J51" s="1254"/>
      <c r="K51" s="63" t="s">
        <v>524</v>
      </c>
      <c r="L51" s="64" t="s">
        <v>524</v>
      </c>
      <c r="M51" s="64" t="s">
        <v>524</v>
      </c>
      <c r="N51" s="64" t="s">
        <v>524</v>
      </c>
      <c r="O51" s="65" t="s">
        <v>524</v>
      </c>
      <c r="P51" s="48"/>
      <c r="Q51" s="48"/>
      <c r="R51" s="48"/>
      <c r="S51" s="48"/>
      <c r="T51" s="48"/>
      <c r="U51" s="48"/>
    </row>
    <row r="52" spans="1:21" ht="30.75" customHeight="1" x14ac:dyDescent="0.2">
      <c r="A52" s="48"/>
      <c r="B52" s="1251" t="s">
        <v>19</v>
      </c>
      <c r="C52" s="1252"/>
      <c r="D52" s="66"/>
      <c r="E52" s="1253" t="s">
        <v>20</v>
      </c>
      <c r="F52" s="1253"/>
      <c r="G52" s="1253"/>
      <c r="H52" s="1253"/>
      <c r="I52" s="1253"/>
      <c r="J52" s="1254"/>
      <c r="K52" s="63">
        <v>341</v>
      </c>
      <c r="L52" s="64">
        <v>352</v>
      </c>
      <c r="M52" s="64">
        <v>353</v>
      </c>
      <c r="N52" s="64">
        <v>355</v>
      </c>
      <c r="O52" s="65">
        <v>331</v>
      </c>
      <c r="P52" s="48"/>
      <c r="Q52" s="48"/>
      <c r="R52" s="48"/>
      <c r="S52" s="48"/>
      <c r="T52" s="48"/>
      <c r="U52" s="48"/>
    </row>
    <row r="53" spans="1:21" ht="30.75" customHeight="1" thickBot="1" x14ac:dyDescent="0.25">
      <c r="A53" s="48"/>
      <c r="B53" s="1255" t="s">
        <v>21</v>
      </c>
      <c r="C53" s="1256"/>
      <c r="D53" s="67"/>
      <c r="E53" s="1257" t="s">
        <v>22</v>
      </c>
      <c r="F53" s="1257"/>
      <c r="G53" s="1257"/>
      <c r="H53" s="1257"/>
      <c r="I53" s="1257"/>
      <c r="J53" s="1258"/>
      <c r="K53" s="68">
        <v>143</v>
      </c>
      <c r="L53" s="69">
        <v>150</v>
      </c>
      <c r="M53" s="69">
        <v>137</v>
      </c>
      <c r="N53" s="69">
        <v>134</v>
      </c>
      <c r="O53" s="70">
        <v>134</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3">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2">
      <c r="B57" s="1259" t="s">
        <v>25</v>
      </c>
      <c r="C57" s="1260"/>
      <c r="D57" s="1263" t="s">
        <v>26</v>
      </c>
      <c r="E57" s="1264"/>
      <c r="F57" s="1264"/>
      <c r="G57" s="1264"/>
      <c r="H57" s="1264"/>
      <c r="I57" s="1264"/>
      <c r="J57" s="1265"/>
      <c r="K57" s="83" t="s">
        <v>611</v>
      </c>
      <c r="L57" s="84" t="s">
        <v>613</v>
      </c>
      <c r="M57" s="84" t="s">
        <v>612</v>
      </c>
      <c r="N57" s="84" t="s">
        <v>612</v>
      </c>
      <c r="O57" s="85" t="s">
        <v>612</v>
      </c>
    </row>
    <row r="58" spans="1:21" ht="31.5" customHeight="1" thickBot="1" x14ac:dyDescent="0.25">
      <c r="B58" s="1261"/>
      <c r="C58" s="1262"/>
      <c r="D58" s="1266" t="s">
        <v>27</v>
      </c>
      <c r="E58" s="1267"/>
      <c r="F58" s="1267"/>
      <c r="G58" s="1267"/>
      <c r="H58" s="1267"/>
      <c r="I58" s="1267"/>
      <c r="J58" s="1268"/>
      <c r="K58" s="86" t="s">
        <v>612</v>
      </c>
      <c r="L58" s="87" t="s">
        <v>612</v>
      </c>
      <c r="M58" s="87" t="s">
        <v>612</v>
      </c>
      <c r="N58" s="87" t="s">
        <v>612</v>
      </c>
      <c r="O58" s="88" t="s">
        <v>612</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XS3KL6KVhRjxmnJCpuqDf47eY41UU39ftr38POKmBNm1Td7DjWNY45VLPsQQbe1dEUnKwFqaANUoqZZdkVEwg==" saltValue="c0oYAqrTGddZk4L4+5iky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566</v>
      </c>
      <c r="J40" s="100" t="s">
        <v>567</v>
      </c>
      <c r="K40" s="100" t="s">
        <v>568</v>
      </c>
      <c r="L40" s="100" t="s">
        <v>569</v>
      </c>
      <c r="M40" s="101" t="s">
        <v>570</v>
      </c>
    </row>
    <row r="41" spans="2:13" ht="27.75" customHeight="1" x14ac:dyDescent="0.2">
      <c r="B41" s="1289" t="s">
        <v>30</v>
      </c>
      <c r="C41" s="1290"/>
      <c r="D41" s="102"/>
      <c r="E41" s="1291" t="s">
        <v>31</v>
      </c>
      <c r="F41" s="1291"/>
      <c r="G41" s="1291"/>
      <c r="H41" s="1292"/>
      <c r="I41" s="103">
        <v>4029</v>
      </c>
      <c r="J41" s="104">
        <v>3958</v>
      </c>
      <c r="K41" s="104">
        <v>3946</v>
      </c>
      <c r="L41" s="104">
        <v>4285</v>
      </c>
      <c r="M41" s="105">
        <v>4456</v>
      </c>
    </row>
    <row r="42" spans="2:13" ht="27.75" customHeight="1" x14ac:dyDescent="0.2">
      <c r="B42" s="1279"/>
      <c r="C42" s="1280"/>
      <c r="D42" s="106"/>
      <c r="E42" s="1283" t="s">
        <v>32</v>
      </c>
      <c r="F42" s="1283"/>
      <c r="G42" s="1283"/>
      <c r="H42" s="1284"/>
      <c r="I42" s="107" t="s">
        <v>524</v>
      </c>
      <c r="J42" s="108" t="s">
        <v>524</v>
      </c>
      <c r="K42" s="108" t="s">
        <v>524</v>
      </c>
      <c r="L42" s="108">
        <v>144</v>
      </c>
      <c r="M42" s="109">
        <v>139</v>
      </c>
    </row>
    <row r="43" spans="2:13" ht="27.75" customHeight="1" x14ac:dyDescent="0.2">
      <c r="B43" s="1279"/>
      <c r="C43" s="1280"/>
      <c r="D43" s="106"/>
      <c r="E43" s="1283" t="s">
        <v>33</v>
      </c>
      <c r="F43" s="1283"/>
      <c r="G43" s="1283"/>
      <c r="H43" s="1284"/>
      <c r="I43" s="107">
        <v>1323</v>
      </c>
      <c r="J43" s="108">
        <v>1312</v>
      </c>
      <c r="K43" s="108">
        <v>1118</v>
      </c>
      <c r="L43" s="108">
        <v>1002</v>
      </c>
      <c r="M43" s="109">
        <v>889</v>
      </c>
    </row>
    <row r="44" spans="2:13" ht="27.75" customHeight="1" x14ac:dyDescent="0.2">
      <c r="B44" s="1279"/>
      <c r="C44" s="1280"/>
      <c r="D44" s="106"/>
      <c r="E44" s="1283" t="s">
        <v>34</v>
      </c>
      <c r="F44" s="1283"/>
      <c r="G44" s="1283"/>
      <c r="H44" s="1284"/>
      <c r="I44" s="107" t="s">
        <v>524</v>
      </c>
      <c r="J44" s="108" t="s">
        <v>524</v>
      </c>
      <c r="K44" s="108" t="s">
        <v>524</v>
      </c>
      <c r="L44" s="108" t="s">
        <v>524</v>
      </c>
      <c r="M44" s="109" t="s">
        <v>524</v>
      </c>
    </row>
    <row r="45" spans="2:13" ht="27.75" customHeight="1" x14ac:dyDescent="0.2">
      <c r="B45" s="1279"/>
      <c r="C45" s="1280"/>
      <c r="D45" s="106"/>
      <c r="E45" s="1283" t="s">
        <v>35</v>
      </c>
      <c r="F45" s="1283"/>
      <c r="G45" s="1283"/>
      <c r="H45" s="1284"/>
      <c r="I45" s="107">
        <v>1117</v>
      </c>
      <c r="J45" s="108">
        <v>1093</v>
      </c>
      <c r="K45" s="108">
        <v>1062</v>
      </c>
      <c r="L45" s="108">
        <v>1012</v>
      </c>
      <c r="M45" s="109">
        <v>1064</v>
      </c>
    </row>
    <row r="46" spans="2:13" ht="27.75" customHeight="1" x14ac:dyDescent="0.2">
      <c r="B46" s="1279"/>
      <c r="C46" s="1280"/>
      <c r="D46" s="110"/>
      <c r="E46" s="1283" t="s">
        <v>36</v>
      </c>
      <c r="F46" s="1283"/>
      <c r="G46" s="1283"/>
      <c r="H46" s="1284"/>
      <c r="I46" s="107" t="s">
        <v>524</v>
      </c>
      <c r="J46" s="108" t="s">
        <v>524</v>
      </c>
      <c r="K46" s="108" t="s">
        <v>524</v>
      </c>
      <c r="L46" s="108" t="s">
        <v>524</v>
      </c>
      <c r="M46" s="109" t="s">
        <v>524</v>
      </c>
    </row>
    <row r="47" spans="2:13" ht="27.75" customHeight="1" x14ac:dyDescent="0.2">
      <c r="B47" s="1279"/>
      <c r="C47" s="1280"/>
      <c r="D47" s="111"/>
      <c r="E47" s="1293" t="s">
        <v>37</v>
      </c>
      <c r="F47" s="1294"/>
      <c r="G47" s="1294"/>
      <c r="H47" s="1295"/>
      <c r="I47" s="107" t="s">
        <v>524</v>
      </c>
      <c r="J47" s="108" t="s">
        <v>524</v>
      </c>
      <c r="K47" s="108" t="s">
        <v>524</v>
      </c>
      <c r="L47" s="108" t="s">
        <v>524</v>
      </c>
      <c r="M47" s="109" t="s">
        <v>524</v>
      </c>
    </row>
    <row r="48" spans="2:13" ht="27.75" customHeight="1" x14ac:dyDescent="0.2">
      <c r="B48" s="1279"/>
      <c r="C48" s="1280"/>
      <c r="D48" s="106"/>
      <c r="E48" s="1283" t="s">
        <v>38</v>
      </c>
      <c r="F48" s="1283"/>
      <c r="G48" s="1283"/>
      <c r="H48" s="1284"/>
      <c r="I48" s="107" t="s">
        <v>524</v>
      </c>
      <c r="J48" s="108" t="s">
        <v>524</v>
      </c>
      <c r="K48" s="108" t="s">
        <v>524</v>
      </c>
      <c r="L48" s="108" t="s">
        <v>524</v>
      </c>
      <c r="M48" s="109" t="s">
        <v>524</v>
      </c>
    </row>
    <row r="49" spans="2:13" ht="27.75" customHeight="1" x14ac:dyDescent="0.2">
      <c r="B49" s="1281"/>
      <c r="C49" s="1282"/>
      <c r="D49" s="106"/>
      <c r="E49" s="1283" t="s">
        <v>39</v>
      </c>
      <c r="F49" s="1283"/>
      <c r="G49" s="1283"/>
      <c r="H49" s="1284"/>
      <c r="I49" s="107" t="s">
        <v>524</v>
      </c>
      <c r="J49" s="108" t="s">
        <v>524</v>
      </c>
      <c r="K49" s="108" t="s">
        <v>524</v>
      </c>
      <c r="L49" s="108" t="s">
        <v>524</v>
      </c>
      <c r="M49" s="109" t="s">
        <v>524</v>
      </c>
    </row>
    <row r="50" spans="2:13" ht="27.75" customHeight="1" x14ac:dyDescent="0.2">
      <c r="B50" s="1277" t="s">
        <v>40</v>
      </c>
      <c r="C50" s="1278"/>
      <c r="D50" s="112"/>
      <c r="E50" s="1283" t="s">
        <v>41</v>
      </c>
      <c r="F50" s="1283"/>
      <c r="G50" s="1283"/>
      <c r="H50" s="1284"/>
      <c r="I50" s="107">
        <v>626</v>
      </c>
      <c r="J50" s="108">
        <v>681</v>
      </c>
      <c r="K50" s="108">
        <v>741</v>
      </c>
      <c r="L50" s="108">
        <v>993</v>
      </c>
      <c r="M50" s="109">
        <v>1044</v>
      </c>
    </row>
    <row r="51" spans="2:13" ht="27.75" customHeight="1" x14ac:dyDescent="0.2">
      <c r="B51" s="1279"/>
      <c r="C51" s="1280"/>
      <c r="D51" s="106"/>
      <c r="E51" s="1283" t="s">
        <v>42</v>
      </c>
      <c r="F51" s="1283"/>
      <c r="G51" s="1283"/>
      <c r="H51" s="1284"/>
      <c r="I51" s="107">
        <v>12</v>
      </c>
      <c r="J51" s="108">
        <v>8</v>
      </c>
      <c r="K51" s="108">
        <v>4</v>
      </c>
      <c r="L51" s="108" t="s">
        <v>524</v>
      </c>
      <c r="M51" s="109" t="s">
        <v>524</v>
      </c>
    </row>
    <row r="52" spans="2:13" ht="27.75" customHeight="1" x14ac:dyDescent="0.2">
      <c r="B52" s="1281"/>
      <c r="C52" s="1282"/>
      <c r="D52" s="106"/>
      <c r="E52" s="1283" t="s">
        <v>43</v>
      </c>
      <c r="F52" s="1283"/>
      <c r="G52" s="1283"/>
      <c r="H52" s="1284"/>
      <c r="I52" s="107">
        <v>4093</v>
      </c>
      <c r="J52" s="108">
        <v>4020</v>
      </c>
      <c r="K52" s="108">
        <v>3970</v>
      </c>
      <c r="L52" s="108">
        <v>3873</v>
      </c>
      <c r="M52" s="109">
        <v>3848</v>
      </c>
    </row>
    <row r="53" spans="2:13" ht="27.75" customHeight="1" thickBot="1" x14ac:dyDescent="0.25">
      <c r="B53" s="1285" t="s">
        <v>44</v>
      </c>
      <c r="C53" s="1286"/>
      <c r="D53" s="113"/>
      <c r="E53" s="1287" t="s">
        <v>45</v>
      </c>
      <c r="F53" s="1287"/>
      <c r="G53" s="1287"/>
      <c r="H53" s="1288"/>
      <c r="I53" s="114">
        <v>1738</v>
      </c>
      <c r="J53" s="115">
        <v>1655</v>
      </c>
      <c r="K53" s="115">
        <v>1411</v>
      </c>
      <c r="L53" s="115">
        <v>1577</v>
      </c>
      <c r="M53" s="116">
        <v>1656</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njxyx/LknvYPDq31DjHYDQXEBQeMiP/v2eORihndfvc9EwsdK2wp/JJUMGXUKoIF/ZbohGsfwOu26c5R5mgYVw==" saltValue="dWmqqsucEGmNQeDcF5y4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568</v>
      </c>
      <c r="G54" s="125" t="s">
        <v>569</v>
      </c>
      <c r="H54" s="126" t="s">
        <v>570</v>
      </c>
    </row>
    <row r="55" spans="2:8" ht="52.5" customHeight="1" x14ac:dyDescent="0.2">
      <c r="B55" s="127"/>
      <c r="C55" s="1304" t="s">
        <v>48</v>
      </c>
      <c r="D55" s="1304"/>
      <c r="E55" s="1305"/>
      <c r="F55" s="128">
        <v>255</v>
      </c>
      <c r="G55" s="128">
        <v>355</v>
      </c>
      <c r="H55" s="129">
        <v>355</v>
      </c>
    </row>
    <row r="56" spans="2:8" ht="52.5" customHeight="1" x14ac:dyDescent="0.2">
      <c r="B56" s="130"/>
      <c r="C56" s="1306" t="s">
        <v>49</v>
      </c>
      <c r="D56" s="1306"/>
      <c r="E56" s="1307"/>
      <c r="F56" s="131">
        <v>1</v>
      </c>
      <c r="G56" s="131">
        <v>1</v>
      </c>
      <c r="H56" s="132">
        <v>1</v>
      </c>
    </row>
    <row r="57" spans="2:8" ht="53.25" customHeight="1" x14ac:dyDescent="0.2">
      <c r="B57" s="130"/>
      <c r="C57" s="1308" t="s">
        <v>50</v>
      </c>
      <c r="D57" s="1308"/>
      <c r="E57" s="1309"/>
      <c r="F57" s="133">
        <v>295</v>
      </c>
      <c r="G57" s="133">
        <v>326</v>
      </c>
      <c r="H57" s="134">
        <v>327</v>
      </c>
    </row>
    <row r="58" spans="2:8" ht="45.75" customHeight="1" x14ac:dyDescent="0.2">
      <c r="B58" s="135"/>
      <c r="C58" s="1296" t="s">
        <v>600</v>
      </c>
      <c r="D58" s="1297"/>
      <c r="E58" s="1298"/>
      <c r="F58" s="136">
        <v>270</v>
      </c>
      <c r="G58" s="136">
        <v>301</v>
      </c>
      <c r="H58" s="137">
        <v>270</v>
      </c>
    </row>
    <row r="59" spans="2:8" ht="45.75" customHeight="1" x14ac:dyDescent="0.2">
      <c r="B59" s="135"/>
      <c r="C59" s="1296" t="s">
        <v>603</v>
      </c>
      <c r="D59" s="1297"/>
      <c r="E59" s="1298"/>
      <c r="F59" s="136" t="s">
        <v>614</v>
      </c>
      <c r="G59" s="136" t="s">
        <v>615</v>
      </c>
      <c r="H59" s="137">
        <v>30</v>
      </c>
    </row>
    <row r="60" spans="2:8" ht="45.75" customHeight="1" x14ac:dyDescent="0.2">
      <c r="B60" s="135"/>
      <c r="C60" s="1296" t="s">
        <v>601</v>
      </c>
      <c r="D60" s="1297"/>
      <c r="E60" s="1298"/>
      <c r="F60" s="136">
        <v>16</v>
      </c>
      <c r="G60" s="136">
        <v>16</v>
      </c>
      <c r="H60" s="137">
        <v>16</v>
      </c>
    </row>
    <row r="61" spans="2:8" ht="45.75" customHeight="1" x14ac:dyDescent="0.2">
      <c r="B61" s="135"/>
      <c r="C61" s="1296" t="s">
        <v>602</v>
      </c>
      <c r="D61" s="1297"/>
      <c r="E61" s="1298"/>
      <c r="F61" s="136">
        <v>9</v>
      </c>
      <c r="G61" s="136">
        <v>9</v>
      </c>
      <c r="H61" s="137">
        <v>9</v>
      </c>
    </row>
    <row r="62" spans="2:8" ht="45.75" customHeight="1" thickBot="1" x14ac:dyDescent="0.25">
      <c r="B62" s="138"/>
      <c r="C62" s="1299" t="s">
        <v>604</v>
      </c>
      <c r="D62" s="1300"/>
      <c r="E62" s="1301"/>
      <c r="F62" s="139" t="s">
        <v>615</v>
      </c>
      <c r="G62" s="139" t="s">
        <v>615</v>
      </c>
      <c r="H62" s="140">
        <v>2</v>
      </c>
    </row>
    <row r="63" spans="2:8" ht="52.5" customHeight="1" thickBot="1" x14ac:dyDescent="0.25">
      <c r="B63" s="141"/>
      <c r="C63" s="1302" t="s">
        <v>51</v>
      </c>
      <c r="D63" s="1302"/>
      <c r="E63" s="1303"/>
      <c r="F63" s="142">
        <v>550</v>
      </c>
      <c r="G63" s="142">
        <v>682</v>
      </c>
      <c r="H63" s="143">
        <v>683</v>
      </c>
    </row>
    <row r="64" spans="2:8" ht="15" customHeight="1" x14ac:dyDescent="0.2"/>
  </sheetData>
  <sheetProtection algorithmName="SHA-512" hashValue="bibMqaTU26f/T7dcLtkuKEH6B0gUWlLyP2r75VEYN60m01Hqqx9xhZvcp3ih6/G60Gotk1rpDdaKmVO7bMNvWA==" saltValue="JTrJEm/WYislvBv1jjR2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616</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616</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617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618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8" t="s">
        <v>619</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 x14ac:dyDescent="0.2">
      <c r="B44" s="395"/>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 x14ac:dyDescent="0.2">
      <c r="B45" s="395"/>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 x14ac:dyDescent="0.2">
      <c r="B46" s="395"/>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 x14ac:dyDescent="0.2">
      <c r="B47" s="395"/>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620</v>
      </c>
    </row>
    <row r="50" spans="1:109" ht="13" x14ac:dyDescent="0.2">
      <c r="B50" s="395"/>
      <c r="G50" s="1310"/>
      <c r="H50" s="1310"/>
      <c r="I50" s="1310"/>
      <c r="J50" s="1310"/>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6" t="s">
        <v>566</v>
      </c>
      <c r="BQ50" s="1316"/>
      <c r="BR50" s="1316"/>
      <c r="BS50" s="1316"/>
      <c r="BT50" s="1316"/>
      <c r="BU50" s="1316"/>
      <c r="BV50" s="1316"/>
      <c r="BW50" s="1316"/>
      <c r="BX50" s="1316" t="s">
        <v>567</v>
      </c>
      <c r="BY50" s="1316"/>
      <c r="BZ50" s="1316"/>
      <c r="CA50" s="1316"/>
      <c r="CB50" s="1316"/>
      <c r="CC50" s="1316"/>
      <c r="CD50" s="1316"/>
      <c r="CE50" s="1316"/>
      <c r="CF50" s="1316" t="s">
        <v>568</v>
      </c>
      <c r="CG50" s="1316"/>
      <c r="CH50" s="1316"/>
      <c r="CI50" s="1316"/>
      <c r="CJ50" s="1316"/>
      <c r="CK50" s="1316"/>
      <c r="CL50" s="1316"/>
      <c r="CM50" s="1316"/>
      <c r="CN50" s="1316" t="s">
        <v>569</v>
      </c>
      <c r="CO50" s="1316"/>
      <c r="CP50" s="1316"/>
      <c r="CQ50" s="1316"/>
      <c r="CR50" s="1316"/>
      <c r="CS50" s="1316"/>
      <c r="CT50" s="1316"/>
      <c r="CU50" s="1316"/>
      <c r="CV50" s="1316" t="s">
        <v>570</v>
      </c>
      <c r="CW50" s="1316"/>
      <c r="CX50" s="1316"/>
      <c r="CY50" s="1316"/>
      <c r="CZ50" s="1316"/>
      <c r="DA50" s="1316"/>
      <c r="DB50" s="1316"/>
      <c r="DC50" s="1316"/>
    </row>
    <row r="51" spans="1:109" ht="13.5" customHeight="1" x14ac:dyDescent="0.2">
      <c r="B51" s="395"/>
      <c r="G51" s="1327"/>
      <c r="H51" s="1327"/>
      <c r="I51" s="1332"/>
      <c r="J51" s="1332"/>
      <c r="K51" s="1317"/>
      <c r="L51" s="1317"/>
      <c r="M51" s="1317"/>
      <c r="N51" s="1317"/>
      <c r="AM51" s="404"/>
      <c r="AN51" s="1315" t="s">
        <v>621</v>
      </c>
      <c r="AO51" s="1315"/>
      <c r="AP51" s="1315"/>
      <c r="AQ51" s="1315"/>
      <c r="AR51" s="1315"/>
      <c r="AS51" s="1315"/>
      <c r="AT51" s="1315"/>
      <c r="AU51" s="1315"/>
      <c r="AV51" s="1315"/>
      <c r="AW51" s="1315"/>
      <c r="AX51" s="1315"/>
      <c r="AY51" s="1315"/>
      <c r="AZ51" s="1315"/>
      <c r="BA51" s="1315"/>
      <c r="BB51" s="1315" t="s">
        <v>622</v>
      </c>
      <c r="BC51" s="1315"/>
      <c r="BD51" s="1315"/>
      <c r="BE51" s="1315"/>
      <c r="BF51" s="1315"/>
      <c r="BG51" s="1315"/>
      <c r="BH51" s="1315"/>
      <c r="BI51" s="1315"/>
      <c r="BJ51" s="1315"/>
      <c r="BK51" s="1315"/>
      <c r="BL51" s="1315"/>
      <c r="BM51" s="1315"/>
      <c r="BN51" s="1315"/>
      <c r="BO51" s="1315"/>
      <c r="BP51" s="1331"/>
      <c r="BQ51" s="1312"/>
      <c r="BR51" s="1312"/>
      <c r="BS51" s="1312"/>
      <c r="BT51" s="1312"/>
      <c r="BU51" s="1312"/>
      <c r="BV51" s="1312"/>
      <c r="BW51" s="1312"/>
      <c r="BX51" s="1312">
        <v>65.8</v>
      </c>
      <c r="BY51" s="1312"/>
      <c r="BZ51" s="1312"/>
      <c r="CA51" s="1312"/>
      <c r="CB51" s="1312"/>
      <c r="CC51" s="1312"/>
      <c r="CD51" s="1312"/>
      <c r="CE51" s="1312"/>
      <c r="CF51" s="1312">
        <v>56.8</v>
      </c>
      <c r="CG51" s="1312"/>
      <c r="CH51" s="1312"/>
      <c r="CI51" s="1312"/>
      <c r="CJ51" s="1312"/>
      <c r="CK51" s="1312"/>
      <c r="CL51" s="1312"/>
      <c r="CM51" s="1312"/>
      <c r="CN51" s="1312">
        <v>61.7</v>
      </c>
      <c r="CO51" s="1312"/>
      <c r="CP51" s="1312"/>
      <c r="CQ51" s="1312"/>
      <c r="CR51" s="1312"/>
      <c r="CS51" s="1312"/>
      <c r="CT51" s="1312"/>
      <c r="CU51" s="1312"/>
      <c r="CV51" s="1312">
        <v>65.3</v>
      </c>
      <c r="CW51" s="1312"/>
      <c r="CX51" s="1312"/>
      <c r="CY51" s="1312"/>
      <c r="CZ51" s="1312"/>
      <c r="DA51" s="1312"/>
      <c r="DB51" s="1312"/>
      <c r="DC51" s="1312"/>
    </row>
    <row r="52" spans="1:109" ht="13" x14ac:dyDescent="0.2">
      <c r="B52" s="395"/>
      <c r="G52" s="1327"/>
      <c r="H52" s="1327"/>
      <c r="I52" s="1332"/>
      <c r="J52" s="1332"/>
      <c r="K52" s="1317"/>
      <c r="L52" s="1317"/>
      <c r="M52" s="1317"/>
      <c r="N52" s="1317"/>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ht="13" x14ac:dyDescent="0.2">
      <c r="A53" s="403"/>
      <c r="B53" s="395"/>
      <c r="G53" s="1327"/>
      <c r="H53" s="1327"/>
      <c r="I53" s="1310"/>
      <c r="J53" s="1310"/>
      <c r="K53" s="1317"/>
      <c r="L53" s="1317"/>
      <c r="M53" s="1317"/>
      <c r="N53" s="1317"/>
      <c r="AM53" s="404"/>
      <c r="AN53" s="1315"/>
      <c r="AO53" s="1315"/>
      <c r="AP53" s="1315"/>
      <c r="AQ53" s="1315"/>
      <c r="AR53" s="1315"/>
      <c r="AS53" s="1315"/>
      <c r="AT53" s="1315"/>
      <c r="AU53" s="1315"/>
      <c r="AV53" s="1315"/>
      <c r="AW53" s="1315"/>
      <c r="AX53" s="1315"/>
      <c r="AY53" s="1315"/>
      <c r="AZ53" s="1315"/>
      <c r="BA53" s="1315"/>
      <c r="BB53" s="1315" t="s">
        <v>623</v>
      </c>
      <c r="BC53" s="1315"/>
      <c r="BD53" s="1315"/>
      <c r="BE53" s="1315"/>
      <c r="BF53" s="1315"/>
      <c r="BG53" s="1315"/>
      <c r="BH53" s="1315"/>
      <c r="BI53" s="1315"/>
      <c r="BJ53" s="1315"/>
      <c r="BK53" s="1315"/>
      <c r="BL53" s="1315"/>
      <c r="BM53" s="1315"/>
      <c r="BN53" s="1315"/>
      <c r="BO53" s="1315"/>
      <c r="BP53" s="1331"/>
      <c r="BQ53" s="1312"/>
      <c r="BR53" s="1312"/>
      <c r="BS53" s="1312"/>
      <c r="BT53" s="1312"/>
      <c r="BU53" s="1312"/>
      <c r="BV53" s="1312"/>
      <c r="BW53" s="1312"/>
      <c r="BX53" s="1312">
        <v>71.099999999999994</v>
      </c>
      <c r="BY53" s="1312"/>
      <c r="BZ53" s="1312"/>
      <c r="CA53" s="1312"/>
      <c r="CB53" s="1312"/>
      <c r="CC53" s="1312"/>
      <c r="CD53" s="1312"/>
      <c r="CE53" s="1312"/>
      <c r="CF53" s="1312">
        <v>71.8</v>
      </c>
      <c r="CG53" s="1312"/>
      <c r="CH53" s="1312"/>
      <c r="CI53" s="1312"/>
      <c r="CJ53" s="1312"/>
      <c r="CK53" s="1312"/>
      <c r="CL53" s="1312"/>
      <c r="CM53" s="1312"/>
      <c r="CN53" s="1312">
        <v>70</v>
      </c>
      <c r="CO53" s="1312"/>
      <c r="CP53" s="1312"/>
      <c r="CQ53" s="1312"/>
      <c r="CR53" s="1312"/>
      <c r="CS53" s="1312"/>
      <c r="CT53" s="1312"/>
      <c r="CU53" s="1312"/>
      <c r="CV53" s="1312">
        <v>71.400000000000006</v>
      </c>
      <c r="CW53" s="1312"/>
      <c r="CX53" s="1312"/>
      <c r="CY53" s="1312"/>
      <c r="CZ53" s="1312"/>
      <c r="DA53" s="1312"/>
      <c r="DB53" s="1312"/>
      <c r="DC53" s="1312"/>
    </row>
    <row r="54" spans="1:109" ht="13" x14ac:dyDescent="0.2">
      <c r="A54" s="403"/>
      <c r="B54" s="395"/>
      <c r="G54" s="1327"/>
      <c r="H54" s="1327"/>
      <c r="I54" s="1310"/>
      <c r="J54" s="1310"/>
      <c r="K54" s="1317"/>
      <c r="L54" s="1317"/>
      <c r="M54" s="1317"/>
      <c r="N54" s="1317"/>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ht="13" x14ac:dyDescent="0.2">
      <c r="A55" s="403"/>
      <c r="B55" s="395"/>
      <c r="G55" s="1310"/>
      <c r="H55" s="1310"/>
      <c r="I55" s="1310"/>
      <c r="J55" s="1310"/>
      <c r="K55" s="1317"/>
      <c r="L55" s="1317"/>
      <c r="M55" s="1317"/>
      <c r="N55" s="1317"/>
      <c r="AN55" s="1316" t="s">
        <v>624</v>
      </c>
      <c r="AO55" s="1316"/>
      <c r="AP55" s="1316"/>
      <c r="AQ55" s="1316"/>
      <c r="AR55" s="1316"/>
      <c r="AS55" s="1316"/>
      <c r="AT55" s="1316"/>
      <c r="AU55" s="1316"/>
      <c r="AV55" s="1316"/>
      <c r="AW55" s="1316"/>
      <c r="AX55" s="1316"/>
      <c r="AY55" s="1316"/>
      <c r="AZ55" s="1316"/>
      <c r="BA55" s="1316"/>
      <c r="BB55" s="1315" t="s">
        <v>622</v>
      </c>
      <c r="BC55" s="1315"/>
      <c r="BD55" s="1315"/>
      <c r="BE55" s="1315"/>
      <c r="BF55" s="1315"/>
      <c r="BG55" s="1315"/>
      <c r="BH55" s="1315"/>
      <c r="BI55" s="1315"/>
      <c r="BJ55" s="1315"/>
      <c r="BK55" s="1315"/>
      <c r="BL55" s="1315"/>
      <c r="BM55" s="1315"/>
      <c r="BN55" s="1315"/>
      <c r="BO55" s="1315"/>
      <c r="BP55" s="1331"/>
      <c r="BQ55" s="1312"/>
      <c r="BR55" s="1312"/>
      <c r="BS55" s="1312"/>
      <c r="BT55" s="1312"/>
      <c r="BU55" s="1312"/>
      <c r="BV55" s="1312"/>
      <c r="BW55" s="1312"/>
      <c r="BX55" s="1312">
        <v>0</v>
      </c>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2">
        <v>3.1</v>
      </c>
      <c r="CW55" s="1312"/>
      <c r="CX55" s="1312"/>
      <c r="CY55" s="1312"/>
      <c r="CZ55" s="1312"/>
      <c r="DA55" s="1312"/>
      <c r="DB55" s="1312"/>
      <c r="DC55" s="1312"/>
    </row>
    <row r="56" spans="1:109" ht="13" x14ac:dyDescent="0.2">
      <c r="A56" s="403"/>
      <c r="B56" s="395"/>
      <c r="G56" s="1310"/>
      <c r="H56" s="1310"/>
      <c r="I56" s="1310"/>
      <c r="J56" s="1310"/>
      <c r="K56" s="1317"/>
      <c r="L56" s="1317"/>
      <c r="M56" s="1317"/>
      <c r="N56" s="1317"/>
      <c r="AN56" s="1316"/>
      <c r="AO56" s="1316"/>
      <c r="AP56" s="1316"/>
      <c r="AQ56" s="1316"/>
      <c r="AR56" s="1316"/>
      <c r="AS56" s="1316"/>
      <c r="AT56" s="1316"/>
      <c r="AU56" s="1316"/>
      <c r="AV56" s="1316"/>
      <c r="AW56" s="1316"/>
      <c r="AX56" s="1316"/>
      <c r="AY56" s="1316"/>
      <c r="AZ56" s="1316"/>
      <c r="BA56" s="1316"/>
      <c r="BB56" s="1315"/>
      <c r="BC56" s="1315"/>
      <c r="BD56" s="1315"/>
      <c r="BE56" s="1315"/>
      <c r="BF56" s="1315"/>
      <c r="BG56" s="1315"/>
      <c r="BH56" s="1315"/>
      <c r="BI56" s="1315"/>
      <c r="BJ56" s="1315"/>
      <c r="BK56" s="1315"/>
      <c r="BL56" s="1315"/>
      <c r="BM56" s="1315"/>
      <c r="BN56" s="1315"/>
      <c r="BO56" s="1315"/>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3" customFormat="1" ht="13" x14ac:dyDescent="0.2">
      <c r="B57" s="407"/>
      <c r="G57" s="1310"/>
      <c r="H57" s="1310"/>
      <c r="I57" s="1313"/>
      <c r="J57" s="1313"/>
      <c r="K57" s="1317"/>
      <c r="L57" s="1317"/>
      <c r="M57" s="1317"/>
      <c r="N57" s="1317"/>
      <c r="AM57" s="388"/>
      <c r="AN57" s="1316"/>
      <c r="AO57" s="1316"/>
      <c r="AP57" s="1316"/>
      <c r="AQ57" s="1316"/>
      <c r="AR57" s="1316"/>
      <c r="AS57" s="1316"/>
      <c r="AT57" s="1316"/>
      <c r="AU57" s="1316"/>
      <c r="AV57" s="1316"/>
      <c r="AW57" s="1316"/>
      <c r="AX57" s="1316"/>
      <c r="AY57" s="1316"/>
      <c r="AZ57" s="1316"/>
      <c r="BA57" s="1316"/>
      <c r="BB57" s="1315" t="s">
        <v>623</v>
      </c>
      <c r="BC57" s="1315"/>
      <c r="BD57" s="1315"/>
      <c r="BE57" s="1315"/>
      <c r="BF57" s="1315"/>
      <c r="BG57" s="1315"/>
      <c r="BH57" s="1315"/>
      <c r="BI57" s="1315"/>
      <c r="BJ57" s="1315"/>
      <c r="BK57" s="1315"/>
      <c r="BL57" s="1315"/>
      <c r="BM57" s="1315"/>
      <c r="BN57" s="1315"/>
      <c r="BO57" s="1315"/>
      <c r="BP57" s="1331"/>
      <c r="BQ57" s="1312"/>
      <c r="BR57" s="1312"/>
      <c r="BS57" s="1312"/>
      <c r="BT57" s="1312"/>
      <c r="BU57" s="1312"/>
      <c r="BV57" s="1312"/>
      <c r="BW57" s="1312"/>
      <c r="BX57" s="1312">
        <v>52.1</v>
      </c>
      <c r="BY57" s="1312"/>
      <c r="BZ57" s="1312"/>
      <c r="CA57" s="1312"/>
      <c r="CB57" s="1312"/>
      <c r="CC57" s="1312"/>
      <c r="CD57" s="1312"/>
      <c r="CE57" s="1312"/>
      <c r="CF57" s="1312">
        <v>59.1</v>
      </c>
      <c r="CG57" s="1312"/>
      <c r="CH57" s="1312"/>
      <c r="CI57" s="1312"/>
      <c r="CJ57" s="1312"/>
      <c r="CK57" s="1312"/>
      <c r="CL57" s="1312"/>
      <c r="CM57" s="1312"/>
      <c r="CN57" s="1312">
        <v>59.8</v>
      </c>
      <c r="CO57" s="1312"/>
      <c r="CP57" s="1312"/>
      <c r="CQ57" s="1312"/>
      <c r="CR57" s="1312"/>
      <c r="CS57" s="1312"/>
      <c r="CT57" s="1312"/>
      <c r="CU57" s="1312"/>
      <c r="CV57" s="1312">
        <v>59.7</v>
      </c>
      <c r="CW57" s="1312"/>
      <c r="CX57" s="1312"/>
      <c r="CY57" s="1312"/>
      <c r="CZ57" s="1312"/>
      <c r="DA57" s="1312"/>
      <c r="DB57" s="1312"/>
      <c r="DC57" s="1312"/>
      <c r="DD57" s="408"/>
      <c r="DE57" s="407"/>
    </row>
    <row r="58" spans="1:109" s="403" customFormat="1" ht="13" x14ac:dyDescent="0.2">
      <c r="A58" s="388"/>
      <c r="B58" s="407"/>
      <c r="G58" s="1310"/>
      <c r="H58" s="1310"/>
      <c r="I58" s="1313"/>
      <c r="J58" s="1313"/>
      <c r="K58" s="1317"/>
      <c r="L58" s="1317"/>
      <c r="M58" s="1317"/>
      <c r="N58" s="1317"/>
      <c r="AM58" s="388"/>
      <c r="AN58" s="1316"/>
      <c r="AO58" s="1316"/>
      <c r="AP58" s="1316"/>
      <c r="AQ58" s="1316"/>
      <c r="AR58" s="1316"/>
      <c r="AS58" s="1316"/>
      <c r="AT58" s="1316"/>
      <c r="AU58" s="1316"/>
      <c r="AV58" s="1316"/>
      <c r="AW58" s="1316"/>
      <c r="AX58" s="1316"/>
      <c r="AY58" s="1316"/>
      <c r="AZ58" s="1316"/>
      <c r="BA58" s="1316"/>
      <c r="BB58" s="1315"/>
      <c r="BC58" s="1315"/>
      <c r="BD58" s="1315"/>
      <c r="BE58" s="1315"/>
      <c r="BF58" s="1315"/>
      <c r="BG58" s="1315"/>
      <c r="BH58" s="1315"/>
      <c r="BI58" s="1315"/>
      <c r="BJ58" s="1315"/>
      <c r="BK58" s="1315"/>
      <c r="BL58" s="1315"/>
      <c r="BM58" s="1315"/>
      <c r="BN58" s="1315"/>
      <c r="BO58" s="1315"/>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625</v>
      </c>
    </row>
    <row r="64" spans="1:109" ht="13" x14ac:dyDescent="0.2">
      <c r="B64" s="395"/>
      <c r="G64" s="402"/>
      <c r="I64" s="415"/>
      <c r="J64" s="415"/>
      <c r="K64" s="415"/>
      <c r="L64" s="415"/>
      <c r="M64" s="415"/>
      <c r="N64" s="416"/>
      <c r="AM64" s="402"/>
      <c r="AN64" s="402" t="s">
        <v>618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18" t="s">
        <v>626</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 x14ac:dyDescent="0.2">
      <c r="B66" s="395"/>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 x14ac:dyDescent="0.2">
      <c r="B67" s="395"/>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 x14ac:dyDescent="0.2">
      <c r="B68" s="395"/>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 x14ac:dyDescent="0.2">
      <c r="B69" s="395"/>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620</v>
      </c>
    </row>
    <row r="72" spans="2:107" ht="13" x14ac:dyDescent="0.2">
      <c r="B72" s="395"/>
      <c r="G72" s="1310"/>
      <c r="H72" s="1310"/>
      <c r="I72" s="1310"/>
      <c r="J72" s="1310"/>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6" t="s">
        <v>566</v>
      </c>
      <c r="BQ72" s="1316"/>
      <c r="BR72" s="1316"/>
      <c r="BS72" s="1316"/>
      <c r="BT72" s="1316"/>
      <c r="BU72" s="1316"/>
      <c r="BV72" s="1316"/>
      <c r="BW72" s="1316"/>
      <c r="BX72" s="1316" t="s">
        <v>567</v>
      </c>
      <c r="BY72" s="1316"/>
      <c r="BZ72" s="1316"/>
      <c r="CA72" s="1316"/>
      <c r="CB72" s="1316"/>
      <c r="CC72" s="1316"/>
      <c r="CD72" s="1316"/>
      <c r="CE72" s="1316"/>
      <c r="CF72" s="1316" t="s">
        <v>568</v>
      </c>
      <c r="CG72" s="1316"/>
      <c r="CH72" s="1316"/>
      <c r="CI72" s="1316"/>
      <c r="CJ72" s="1316"/>
      <c r="CK72" s="1316"/>
      <c r="CL72" s="1316"/>
      <c r="CM72" s="1316"/>
      <c r="CN72" s="1316" t="s">
        <v>569</v>
      </c>
      <c r="CO72" s="1316"/>
      <c r="CP72" s="1316"/>
      <c r="CQ72" s="1316"/>
      <c r="CR72" s="1316"/>
      <c r="CS72" s="1316"/>
      <c r="CT72" s="1316"/>
      <c r="CU72" s="1316"/>
      <c r="CV72" s="1316" t="s">
        <v>570</v>
      </c>
      <c r="CW72" s="1316"/>
      <c r="CX72" s="1316"/>
      <c r="CY72" s="1316"/>
      <c r="CZ72" s="1316"/>
      <c r="DA72" s="1316"/>
      <c r="DB72" s="1316"/>
      <c r="DC72" s="1316"/>
    </row>
    <row r="73" spans="2:107" ht="13" x14ac:dyDescent="0.2">
      <c r="B73" s="395"/>
      <c r="G73" s="1327"/>
      <c r="H73" s="1327"/>
      <c r="I73" s="1327"/>
      <c r="J73" s="1327"/>
      <c r="K73" s="1311"/>
      <c r="L73" s="1311"/>
      <c r="M73" s="1311"/>
      <c r="N73" s="1311"/>
      <c r="AM73" s="404"/>
      <c r="AN73" s="1315" t="s">
        <v>621</v>
      </c>
      <c r="AO73" s="1315"/>
      <c r="AP73" s="1315"/>
      <c r="AQ73" s="1315"/>
      <c r="AR73" s="1315"/>
      <c r="AS73" s="1315"/>
      <c r="AT73" s="1315"/>
      <c r="AU73" s="1315"/>
      <c r="AV73" s="1315"/>
      <c r="AW73" s="1315"/>
      <c r="AX73" s="1315"/>
      <c r="AY73" s="1315"/>
      <c r="AZ73" s="1315"/>
      <c r="BA73" s="1315"/>
      <c r="BB73" s="1315" t="s">
        <v>622</v>
      </c>
      <c r="BC73" s="1315"/>
      <c r="BD73" s="1315"/>
      <c r="BE73" s="1315"/>
      <c r="BF73" s="1315"/>
      <c r="BG73" s="1315"/>
      <c r="BH73" s="1315"/>
      <c r="BI73" s="1315"/>
      <c r="BJ73" s="1315"/>
      <c r="BK73" s="1315"/>
      <c r="BL73" s="1315"/>
      <c r="BM73" s="1315"/>
      <c r="BN73" s="1315"/>
      <c r="BO73" s="1315"/>
      <c r="BP73" s="1312">
        <v>68.599999999999994</v>
      </c>
      <c r="BQ73" s="1312"/>
      <c r="BR73" s="1312"/>
      <c r="BS73" s="1312"/>
      <c r="BT73" s="1312"/>
      <c r="BU73" s="1312"/>
      <c r="BV73" s="1312"/>
      <c r="BW73" s="1312"/>
      <c r="BX73" s="1312">
        <v>65.8</v>
      </c>
      <c r="BY73" s="1312"/>
      <c r="BZ73" s="1312"/>
      <c r="CA73" s="1312"/>
      <c r="CB73" s="1312"/>
      <c r="CC73" s="1312"/>
      <c r="CD73" s="1312"/>
      <c r="CE73" s="1312"/>
      <c r="CF73" s="1312">
        <v>56.8</v>
      </c>
      <c r="CG73" s="1312"/>
      <c r="CH73" s="1312"/>
      <c r="CI73" s="1312"/>
      <c r="CJ73" s="1312"/>
      <c r="CK73" s="1312"/>
      <c r="CL73" s="1312"/>
      <c r="CM73" s="1312"/>
      <c r="CN73" s="1312">
        <v>61.7</v>
      </c>
      <c r="CO73" s="1312"/>
      <c r="CP73" s="1312"/>
      <c r="CQ73" s="1312"/>
      <c r="CR73" s="1312"/>
      <c r="CS73" s="1312"/>
      <c r="CT73" s="1312"/>
      <c r="CU73" s="1312"/>
      <c r="CV73" s="1312">
        <v>65.3</v>
      </c>
      <c r="CW73" s="1312"/>
      <c r="CX73" s="1312"/>
      <c r="CY73" s="1312"/>
      <c r="CZ73" s="1312"/>
      <c r="DA73" s="1312"/>
      <c r="DB73" s="1312"/>
      <c r="DC73" s="1312"/>
    </row>
    <row r="74" spans="2:107" ht="13" x14ac:dyDescent="0.2">
      <c r="B74" s="395"/>
      <c r="G74" s="1327"/>
      <c r="H74" s="1327"/>
      <c r="I74" s="1327"/>
      <c r="J74" s="1327"/>
      <c r="K74" s="1311"/>
      <c r="L74" s="1311"/>
      <c r="M74" s="1311"/>
      <c r="N74" s="1311"/>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ht="13" x14ac:dyDescent="0.2">
      <c r="B75" s="395"/>
      <c r="G75" s="1327"/>
      <c r="H75" s="1327"/>
      <c r="I75" s="1310"/>
      <c r="J75" s="1310"/>
      <c r="K75" s="1317"/>
      <c r="L75" s="1317"/>
      <c r="M75" s="1317"/>
      <c r="N75" s="1317"/>
      <c r="AM75" s="404"/>
      <c r="AN75" s="1315"/>
      <c r="AO75" s="1315"/>
      <c r="AP75" s="1315"/>
      <c r="AQ75" s="1315"/>
      <c r="AR75" s="1315"/>
      <c r="AS75" s="1315"/>
      <c r="AT75" s="1315"/>
      <c r="AU75" s="1315"/>
      <c r="AV75" s="1315"/>
      <c r="AW75" s="1315"/>
      <c r="AX75" s="1315"/>
      <c r="AY75" s="1315"/>
      <c r="AZ75" s="1315"/>
      <c r="BA75" s="1315"/>
      <c r="BB75" s="1315" t="s">
        <v>627</v>
      </c>
      <c r="BC75" s="1315"/>
      <c r="BD75" s="1315"/>
      <c r="BE75" s="1315"/>
      <c r="BF75" s="1315"/>
      <c r="BG75" s="1315"/>
      <c r="BH75" s="1315"/>
      <c r="BI75" s="1315"/>
      <c r="BJ75" s="1315"/>
      <c r="BK75" s="1315"/>
      <c r="BL75" s="1315"/>
      <c r="BM75" s="1315"/>
      <c r="BN75" s="1315"/>
      <c r="BO75" s="1315"/>
      <c r="BP75" s="1312">
        <v>6.2</v>
      </c>
      <c r="BQ75" s="1312"/>
      <c r="BR75" s="1312"/>
      <c r="BS75" s="1312"/>
      <c r="BT75" s="1312"/>
      <c r="BU75" s="1312"/>
      <c r="BV75" s="1312"/>
      <c r="BW75" s="1312"/>
      <c r="BX75" s="1312">
        <v>5.9</v>
      </c>
      <c r="BY75" s="1312"/>
      <c r="BZ75" s="1312"/>
      <c r="CA75" s="1312"/>
      <c r="CB75" s="1312"/>
      <c r="CC75" s="1312"/>
      <c r="CD75" s="1312"/>
      <c r="CE75" s="1312"/>
      <c r="CF75" s="1312">
        <v>5.7</v>
      </c>
      <c r="CG75" s="1312"/>
      <c r="CH75" s="1312"/>
      <c r="CI75" s="1312"/>
      <c r="CJ75" s="1312"/>
      <c r="CK75" s="1312"/>
      <c r="CL75" s="1312"/>
      <c r="CM75" s="1312"/>
      <c r="CN75" s="1312">
        <v>5.6</v>
      </c>
      <c r="CO75" s="1312"/>
      <c r="CP75" s="1312"/>
      <c r="CQ75" s="1312"/>
      <c r="CR75" s="1312"/>
      <c r="CS75" s="1312"/>
      <c r="CT75" s="1312"/>
      <c r="CU75" s="1312"/>
      <c r="CV75" s="1312">
        <v>5.3</v>
      </c>
      <c r="CW75" s="1312"/>
      <c r="CX75" s="1312"/>
      <c r="CY75" s="1312"/>
      <c r="CZ75" s="1312"/>
      <c r="DA75" s="1312"/>
      <c r="DB75" s="1312"/>
      <c r="DC75" s="1312"/>
    </row>
    <row r="76" spans="2:107" ht="13" x14ac:dyDescent="0.2">
      <c r="B76" s="395"/>
      <c r="G76" s="1327"/>
      <c r="H76" s="1327"/>
      <c r="I76" s="1310"/>
      <c r="J76" s="1310"/>
      <c r="K76" s="1317"/>
      <c r="L76" s="1317"/>
      <c r="M76" s="1317"/>
      <c r="N76" s="1317"/>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ht="13" x14ac:dyDescent="0.2">
      <c r="B77" s="395"/>
      <c r="G77" s="1310"/>
      <c r="H77" s="1310"/>
      <c r="I77" s="1310"/>
      <c r="J77" s="1310"/>
      <c r="K77" s="1311"/>
      <c r="L77" s="1311"/>
      <c r="M77" s="1311"/>
      <c r="N77" s="1311"/>
      <c r="AN77" s="1316" t="s">
        <v>624</v>
      </c>
      <c r="AO77" s="1316"/>
      <c r="AP77" s="1316"/>
      <c r="AQ77" s="1316"/>
      <c r="AR77" s="1316"/>
      <c r="AS77" s="1316"/>
      <c r="AT77" s="1316"/>
      <c r="AU77" s="1316"/>
      <c r="AV77" s="1316"/>
      <c r="AW77" s="1316"/>
      <c r="AX77" s="1316"/>
      <c r="AY77" s="1316"/>
      <c r="AZ77" s="1316"/>
      <c r="BA77" s="1316"/>
      <c r="BB77" s="1315" t="s">
        <v>622</v>
      </c>
      <c r="BC77" s="1315"/>
      <c r="BD77" s="1315"/>
      <c r="BE77" s="1315"/>
      <c r="BF77" s="1315"/>
      <c r="BG77" s="1315"/>
      <c r="BH77" s="1315"/>
      <c r="BI77" s="1315"/>
      <c r="BJ77" s="1315"/>
      <c r="BK77" s="1315"/>
      <c r="BL77" s="1315"/>
      <c r="BM77" s="1315"/>
      <c r="BN77" s="1315"/>
      <c r="BO77" s="1315"/>
      <c r="BP77" s="1312">
        <v>13.1</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3.1</v>
      </c>
      <c r="CW77" s="1312"/>
      <c r="CX77" s="1312"/>
      <c r="CY77" s="1312"/>
      <c r="CZ77" s="1312"/>
      <c r="DA77" s="1312"/>
      <c r="DB77" s="1312"/>
      <c r="DC77" s="1312"/>
    </row>
    <row r="78" spans="2:107" ht="13" x14ac:dyDescent="0.2">
      <c r="B78" s="395"/>
      <c r="G78" s="1310"/>
      <c r="H78" s="1310"/>
      <c r="I78" s="1310"/>
      <c r="J78" s="1310"/>
      <c r="K78" s="1311"/>
      <c r="L78" s="1311"/>
      <c r="M78" s="1311"/>
      <c r="N78" s="1311"/>
      <c r="AN78" s="1316"/>
      <c r="AO78" s="1316"/>
      <c r="AP78" s="1316"/>
      <c r="AQ78" s="1316"/>
      <c r="AR78" s="1316"/>
      <c r="AS78" s="1316"/>
      <c r="AT78" s="1316"/>
      <c r="AU78" s="1316"/>
      <c r="AV78" s="1316"/>
      <c r="AW78" s="1316"/>
      <c r="AX78" s="1316"/>
      <c r="AY78" s="1316"/>
      <c r="AZ78" s="1316"/>
      <c r="BA78" s="1316"/>
      <c r="BB78" s="1315"/>
      <c r="BC78" s="1315"/>
      <c r="BD78" s="1315"/>
      <c r="BE78" s="1315"/>
      <c r="BF78" s="1315"/>
      <c r="BG78" s="1315"/>
      <c r="BH78" s="1315"/>
      <c r="BI78" s="1315"/>
      <c r="BJ78" s="1315"/>
      <c r="BK78" s="1315"/>
      <c r="BL78" s="1315"/>
      <c r="BM78" s="1315"/>
      <c r="BN78" s="1315"/>
      <c r="BO78" s="1315"/>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ht="13" x14ac:dyDescent="0.2">
      <c r="B79" s="395"/>
      <c r="G79" s="1310"/>
      <c r="H79" s="1310"/>
      <c r="I79" s="1313"/>
      <c r="J79" s="1313"/>
      <c r="K79" s="1314"/>
      <c r="L79" s="1314"/>
      <c r="M79" s="1314"/>
      <c r="N79" s="1314"/>
      <c r="AN79" s="1316"/>
      <c r="AO79" s="1316"/>
      <c r="AP79" s="1316"/>
      <c r="AQ79" s="1316"/>
      <c r="AR79" s="1316"/>
      <c r="AS79" s="1316"/>
      <c r="AT79" s="1316"/>
      <c r="AU79" s="1316"/>
      <c r="AV79" s="1316"/>
      <c r="AW79" s="1316"/>
      <c r="AX79" s="1316"/>
      <c r="AY79" s="1316"/>
      <c r="AZ79" s="1316"/>
      <c r="BA79" s="1316"/>
      <c r="BB79" s="1315" t="s">
        <v>627</v>
      </c>
      <c r="BC79" s="1315"/>
      <c r="BD79" s="1315"/>
      <c r="BE79" s="1315"/>
      <c r="BF79" s="1315"/>
      <c r="BG79" s="1315"/>
      <c r="BH79" s="1315"/>
      <c r="BI79" s="1315"/>
      <c r="BJ79" s="1315"/>
      <c r="BK79" s="1315"/>
      <c r="BL79" s="1315"/>
      <c r="BM79" s="1315"/>
      <c r="BN79" s="1315"/>
      <c r="BO79" s="1315"/>
      <c r="BP79" s="1312">
        <v>8.9</v>
      </c>
      <c r="BQ79" s="1312"/>
      <c r="BR79" s="1312"/>
      <c r="BS79" s="1312"/>
      <c r="BT79" s="1312"/>
      <c r="BU79" s="1312"/>
      <c r="BV79" s="1312"/>
      <c r="BW79" s="1312"/>
      <c r="BX79" s="1312">
        <v>7.9</v>
      </c>
      <c r="BY79" s="1312"/>
      <c r="BZ79" s="1312"/>
      <c r="CA79" s="1312"/>
      <c r="CB79" s="1312"/>
      <c r="CC79" s="1312"/>
      <c r="CD79" s="1312"/>
      <c r="CE79" s="1312"/>
      <c r="CF79" s="1312">
        <v>7.9</v>
      </c>
      <c r="CG79" s="1312"/>
      <c r="CH79" s="1312"/>
      <c r="CI79" s="1312"/>
      <c r="CJ79" s="1312"/>
      <c r="CK79" s="1312"/>
      <c r="CL79" s="1312"/>
      <c r="CM79" s="1312"/>
      <c r="CN79" s="1312">
        <v>7.8</v>
      </c>
      <c r="CO79" s="1312"/>
      <c r="CP79" s="1312"/>
      <c r="CQ79" s="1312"/>
      <c r="CR79" s="1312"/>
      <c r="CS79" s="1312"/>
      <c r="CT79" s="1312"/>
      <c r="CU79" s="1312"/>
      <c r="CV79" s="1312">
        <v>7.9</v>
      </c>
      <c r="CW79" s="1312"/>
      <c r="CX79" s="1312"/>
      <c r="CY79" s="1312"/>
      <c r="CZ79" s="1312"/>
      <c r="DA79" s="1312"/>
      <c r="DB79" s="1312"/>
      <c r="DC79" s="1312"/>
    </row>
    <row r="80" spans="2:107" ht="13" x14ac:dyDescent="0.2">
      <c r="B80" s="395"/>
      <c r="G80" s="1310"/>
      <c r="H80" s="1310"/>
      <c r="I80" s="1313"/>
      <c r="J80" s="1313"/>
      <c r="K80" s="1314"/>
      <c r="L80" s="1314"/>
      <c r="M80" s="1314"/>
      <c r="N80" s="1314"/>
      <c r="AN80" s="1316"/>
      <c r="AO80" s="1316"/>
      <c r="AP80" s="1316"/>
      <c r="AQ80" s="1316"/>
      <c r="AR80" s="1316"/>
      <c r="AS80" s="1316"/>
      <c r="AT80" s="1316"/>
      <c r="AU80" s="1316"/>
      <c r="AV80" s="1316"/>
      <c r="AW80" s="1316"/>
      <c r="AX80" s="1316"/>
      <c r="AY80" s="1316"/>
      <c r="AZ80" s="1316"/>
      <c r="BA80" s="1316"/>
      <c r="BB80" s="1315"/>
      <c r="BC80" s="1315"/>
      <c r="BD80" s="1315"/>
      <c r="BE80" s="1315"/>
      <c r="BF80" s="1315"/>
      <c r="BG80" s="1315"/>
      <c r="BH80" s="1315"/>
      <c r="BI80" s="1315"/>
      <c r="BJ80" s="1315"/>
      <c r="BK80" s="1315"/>
      <c r="BL80" s="1315"/>
      <c r="BM80" s="1315"/>
      <c r="BN80" s="1315"/>
      <c r="BO80" s="1315"/>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z24jx3dAxKiETWqSqFHtsr063XXw4A1yXDw/28jS/QfBNkl2pBoOJpmqfFTkt+SmNXoAEZK24SY7D6Wm9H7pTA==" saltValue="Dh6rCVyqf0SOm5VQfpcQi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512</v>
      </c>
    </row>
  </sheetData>
  <sheetProtection algorithmName="SHA-512" hashValue="12E8gyst0P0anNih0Osh5cnKQnR+cluNyoBDKz6SDLgSpz0tvZ7/w90FiJbhXo9vgjCf4vz+n7DN9/69V51prA==" saltValue="kOgixzyywwUcVOgFvsMZk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628</v>
      </c>
    </row>
  </sheetData>
  <sheetProtection algorithmName="SHA-512" hashValue="kTrtPgn40B84tAOpE6xvrex7vizQcK4Xqyo3DoX+b1uIgEyMVI3BFYqnn4r9hijQtU3/xnb6INnIMlngekTSog==" saltValue="KxhE4kqcrU1/1bpNYRfgn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563</v>
      </c>
      <c r="G2" s="157"/>
      <c r="H2" s="158"/>
    </row>
    <row r="3" spans="1:8" x14ac:dyDescent="0.2">
      <c r="A3" s="154" t="s">
        <v>556</v>
      </c>
      <c r="B3" s="159"/>
      <c r="C3" s="160"/>
      <c r="D3" s="161">
        <v>36185</v>
      </c>
      <c r="E3" s="162"/>
      <c r="F3" s="163">
        <v>75972</v>
      </c>
      <c r="G3" s="164"/>
      <c r="H3" s="165"/>
    </row>
    <row r="4" spans="1:8" x14ac:dyDescent="0.2">
      <c r="A4" s="166"/>
      <c r="B4" s="167"/>
      <c r="C4" s="168"/>
      <c r="D4" s="169">
        <v>25493</v>
      </c>
      <c r="E4" s="170"/>
      <c r="F4" s="171">
        <v>40712</v>
      </c>
      <c r="G4" s="172"/>
      <c r="H4" s="173"/>
    </row>
    <row r="5" spans="1:8" x14ac:dyDescent="0.2">
      <c r="A5" s="154" t="s">
        <v>558</v>
      </c>
      <c r="B5" s="159"/>
      <c r="C5" s="160"/>
      <c r="D5" s="161">
        <v>20774</v>
      </c>
      <c r="E5" s="162"/>
      <c r="F5" s="163">
        <v>79466</v>
      </c>
      <c r="G5" s="164"/>
      <c r="H5" s="165"/>
    </row>
    <row r="6" spans="1:8" x14ac:dyDescent="0.2">
      <c r="A6" s="166"/>
      <c r="B6" s="167"/>
      <c r="C6" s="168"/>
      <c r="D6" s="169">
        <v>13463</v>
      </c>
      <c r="E6" s="170"/>
      <c r="F6" s="171">
        <v>44645</v>
      </c>
      <c r="G6" s="172"/>
      <c r="H6" s="173"/>
    </row>
    <row r="7" spans="1:8" x14ac:dyDescent="0.2">
      <c r="A7" s="154" t="s">
        <v>559</v>
      </c>
      <c r="B7" s="159"/>
      <c r="C7" s="160"/>
      <c r="D7" s="161">
        <v>42526</v>
      </c>
      <c r="E7" s="162"/>
      <c r="F7" s="163">
        <v>90072</v>
      </c>
      <c r="G7" s="164"/>
      <c r="H7" s="165"/>
    </row>
    <row r="8" spans="1:8" x14ac:dyDescent="0.2">
      <c r="A8" s="166"/>
      <c r="B8" s="167"/>
      <c r="C8" s="168"/>
      <c r="D8" s="169">
        <v>24259</v>
      </c>
      <c r="E8" s="170"/>
      <c r="F8" s="171">
        <v>46083</v>
      </c>
      <c r="G8" s="172"/>
      <c r="H8" s="173"/>
    </row>
    <row r="9" spans="1:8" x14ac:dyDescent="0.2">
      <c r="A9" s="154" t="s">
        <v>560</v>
      </c>
      <c r="B9" s="159"/>
      <c r="C9" s="160"/>
      <c r="D9" s="161">
        <v>87056</v>
      </c>
      <c r="E9" s="162"/>
      <c r="F9" s="163">
        <v>88328</v>
      </c>
      <c r="G9" s="164"/>
      <c r="H9" s="165"/>
    </row>
    <row r="10" spans="1:8" x14ac:dyDescent="0.2">
      <c r="A10" s="166"/>
      <c r="B10" s="167"/>
      <c r="C10" s="168"/>
      <c r="D10" s="169">
        <v>13446</v>
      </c>
      <c r="E10" s="170"/>
      <c r="F10" s="171">
        <v>49013</v>
      </c>
      <c r="G10" s="172"/>
      <c r="H10" s="173"/>
    </row>
    <row r="11" spans="1:8" x14ac:dyDescent="0.2">
      <c r="A11" s="154" t="s">
        <v>561</v>
      </c>
      <c r="B11" s="159"/>
      <c r="C11" s="160"/>
      <c r="D11" s="161">
        <v>56834</v>
      </c>
      <c r="E11" s="162"/>
      <c r="F11" s="163">
        <v>103390</v>
      </c>
      <c r="G11" s="164"/>
      <c r="H11" s="165"/>
    </row>
    <row r="12" spans="1:8" x14ac:dyDescent="0.2">
      <c r="A12" s="166"/>
      <c r="B12" s="167"/>
      <c r="C12" s="174"/>
      <c r="D12" s="169">
        <v>30356</v>
      </c>
      <c r="E12" s="170"/>
      <c r="F12" s="171">
        <v>51269</v>
      </c>
      <c r="G12" s="172"/>
      <c r="H12" s="173"/>
    </row>
    <row r="13" spans="1:8" x14ac:dyDescent="0.2">
      <c r="A13" s="154"/>
      <c r="B13" s="159"/>
      <c r="C13" s="175"/>
      <c r="D13" s="176">
        <v>48675</v>
      </c>
      <c r="E13" s="177"/>
      <c r="F13" s="178">
        <v>87446</v>
      </c>
      <c r="G13" s="179"/>
      <c r="H13" s="165"/>
    </row>
    <row r="14" spans="1:8" x14ac:dyDescent="0.2">
      <c r="A14" s="166"/>
      <c r="B14" s="167"/>
      <c r="C14" s="168"/>
      <c r="D14" s="169">
        <v>21403</v>
      </c>
      <c r="E14" s="170"/>
      <c r="F14" s="171">
        <v>46344</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8.2799999999999994</v>
      </c>
      <c r="C19" s="180">
        <f>ROUND(VALUE(SUBSTITUTE(実質収支比率等に係る経年分析!G$48,"▲","-")),2)</f>
        <v>6.94</v>
      </c>
      <c r="D19" s="180">
        <f>ROUND(VALUE(SUBSTITUTE(実質収支比率等に係る経年分析!H$48,"▲","-")),2)</f>
        <v>10.37</v>
      </c>
      <c r="E19" s="180">
        <f>ROUND(VALUE(SUBSTITUTE(実質収支比率等に係る経年分析!I$48,"▲","-")),2)</f>
        <v>5.12</v>
      </c>
      <c r="F19" s="180">
        <f>ROUND(VALUE(SUBSTITUTE(実質収支比率等に係る経年分析!J$48,"▲","-")),2)</f>
        <v>7.2</v>
      </c>
    </row>
    <row r="20" spans="1:11" x14ac:dyDescent="0.2">
      <c r="A20" s="180" t="s">
        <v>55</v>
      </c>
      <c r="B20" s="180">
        <f>ROUND(VALUE(SUBSTITUTE(実質収支比率等に係る経年分析!F$47,"▲","-")),2)</f>
        <v>9.92</v>
      </c>
      <c r="C20" s="180">
        <f>ROUND(VALUE(SUBSTITUTE(実質収支比率等に係る経年分析!G$47,"▲","-")),2)</f>
        <v>9.25</v>
      </c>
      <c r="D20" s="180">
        <f>ROUND(VALUE(SUBSTITUTE(実質収支比率等に係る経年分析!H$47,"▲","-")),2)</f>
        <v>9</v>
      </c>
      <c r="E20" s="180">
        <f>ROUND(VALUE(SUBSTITUTE(実質収支比率等に係る経年分析!I$47,"▲","-")),2)</f>
        <v>12.21</v>
      </c>
      <c r="F20" s="180">
        <f>ROUND(VALUE(SUBSTITUTE(実質収支比率等に係る経年分析!J$47,"▲","-")),2)</f>
        <v>12.38</v>
      </c>
    </row>
    <row r="21" spans="1:11" x14ac:dyDescent="0.2">
      <c r="A21" s="180" t="s">
        <v>56</v>
      </c>
      <c r="B21" s="180">
        <f>IF(ISNUMBER(VALUE(SUBSTITUTE(実質収支比率等に係る経年分析!F$49,"▲","-"))),ROUND(VALUE(SUBSTITUTE(実質収支比率等に係る経年分析!F$49,"▲","-")),2),NA())</f>
        <v>-6.23</v>
      </c>
      <c r="C21" s="180">
        <f>IF(ISNUMBER(VALUE(SUBSTITUTE(実質収支比率等に係る経年分析!G$49,"▲","-"))),ROUND(VALUE(SUBSTITUTE(実質収支比率等に係る経年分析!G$49,"▲","-")),2),NA())</f>
        <v>-2.06</v>
      </c>
      <c r="D21" s="180">
        <f>IF(ISNUMBER(VALUE(SUBSTITUTE(実質収支比率等に係る経年分析!H$49,"▲","-"))),ROUND(VALUE(SUBSTITUTE(実質収支比率等に係る経年分析!H$49,"▲","-")),2),NA())</f>
        <v>3</v>
      </c>
      <c r="E21" s="180">
        <f>IF(ISNUMBER(VALUE(SUBSTITUTE(実質収支比率等に係る経年分析!I$49,"▲","-"))),ROUND(VALUE(SUBSTITUTE(実質収支比率等に係る経年分析!I$49,"▲","-")),2),NA())</f>
        <v>-4.9800000000000004</v>
      </c>
      <c r="F21" s="180">
        <f>IF(ISNUMBER(VALUE(SUBSTITUTE(実質収支比率等に係る経年分析!J$49,"▲","-"))),ROUND(VALUE(SUBSTITUTE(実質収支比率等に係る経年分析!J$49,"▲","-")),2),NA())</f>
        <v>2.0099999999999998</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寄簡易水道事業特別会計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0.08</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0.11</v>
      </c>
    </row>
    <row r="30" spans="1:11" x14ac:dyDescent="0.2">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0.15</v>
      </c>
    </row>
    <row r="31" spans="1:11" x14ac:dyDescent="0.2">
      <c r="A31" s="181" t="str">
        <f>IF(連結実質赤字比率に係る赤字・黒字の構成分析!C$39="",NA(),連結実質赤字比率に係る赤字・黒字の構成分析!C$39)</f>
        <v>国民健康保険診療所事業特別会計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0.56000000000000005</v>
      </c>
    </row>
    <row r="32" spans="1:11" x14ac:dyDescent="0.2">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0.97</v>
      </c>
    </row>
    <row r="33" spans="1:16" x14ac:dyDescent="0.2">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1.81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5.56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5.34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2.82</v>
      </c>
    </row>
    <row r="34" spans="1:16" x14ac:dyDescent="0.2">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1.56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2.15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3.08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2.86</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8.2799999999999994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6.93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10.08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5.1100000000000003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7.19</v>
      </c>
    </row>
    <row r="36" spans="1:16" x14ac:dyDescent="0.2">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12.85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13.23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14.03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14.51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15.24</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341</v>
      </c>
      <c r="E42" s="182"/>
      <c r="F42" s="182"/>
      <c r="G42" s="182">
        <f>'実質公債費比率（分子）の構造'!L$52</f>
        <v>352</v>
      </c>
      <c r="H42" s="182"/>
      <c r="I42" s="182"/>
      <c r="J42" s="182">
        <f>'実質公債費比率（分子）の構造'!M$52</f>
        <v>353</v>
      </c>
      <c r="K42" s="182"/>
      <c r="L42" s="182"/>
      <c r="M42" s="182">
        <f>'実質公債費比率（分子）の構造'!N$52</f>
        <v>355</v>
      </c>
      <c r="N42" s="182"/>
      <c r="O42" s="182"/>
      <c r="P42" s="182">
        <f>'実質公債費比率（分子）の構造'!O$52</f>
        <v>331</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f>'実質公債費比率（分子）の構造'!N$50</f>
        <v>1</v>
      </c>
      <c r="L44" s="182"/>
      <c r="M44" s="182"/>
      <c r="N44" s="182">
        <f>'実質公債費比率（分子）の構造'!O$50</f>
        <v>4</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153</v>
      </c>
      <c r="C46" s="182"/>
      <c r="D46" s="182"/>
      <c r="E46" s="182">
        <f>'実質公債費比率（分子）の構造'!L$48</f>
        <v>153</v>
      </c>
      <c r="F46" s="182"/>
      <c r="G46" s="182"/>
      <c r="H46" s="182">
        <f>'実質公債費比率（分子）の構造'!M$48</f>
        <v>140</v>
      </c>
      <c r="I46" s="182"/>
      <c r="J46" s="182"/>
      <c r="K46" s="182">
        <f>'実質公債費比率（分子）の構造'!N$48</f>
        <v>120</v>
      </c>
      <c r="L46" s="182"/>
      <c r="M46" s="182"/>
      <c r="N46" s="182">
        <f>'実質公債費比率（分子）の構造'!O$48</f>
        <v>111</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331</v>
      </c>
      <c r="C49" s="182"/>
      <c r="D49" s="182"/>
      <c r="E49" s="182">
        <f>'実質公債費比率（分子）の構造'!L$45</f>
        <v>349</v>
      </c>
      <c r="F49" s="182"/>
      <c r="G49" s="182"/>
      <c r="H49" s="182">
        <f>'実質公債費比率（分子）の構造'!M$45</f>
        <v>350</v>
      </c>
      <c r="I49" s="182"/>
      <c r="J49" s="182"/>
      <c r="K49" s="182">
        <f>'実質公債費比率（分子）の構造'!N$45</f>
        <v>368</v>
      </c>
      <c r="L49" s="182"/>
      <c r="M49" s="182"/>
      <c r="N49" s="182">
        <f>'実質公債費比率（分子）の構造'!O$45</f>
        <v>350</v>
      </c>
      <c r="O49" s="182"/>
      <c r="P49" s="182"/>
    </row>
    <row r="50" spans="1:16" x14ac:dyDescent="0.2">
      <c r="A50" s="182" t="s">
        <v>71</v>
      </c>
      <c r="B50" s="182" t="e">
        <f>NA()</f>
        <v>#N/A</v>
      </c>
      <c r="C50" s="182">
        <f>IF(ISNUMBER('実質公債費比率（分子）の構造'!K$53),'実質公債費比率（分子）の構造'!K$53,NA())</f>
        <v>143</v>
      </c>
      <c r="D50" s="182" t="e">
        <f>NA()</f>
        <v>#N/A</v>
      </c>
      <c r="E50" s="182" t="e">
        <f>NA()</f>
        <v>#N/A</v>
      </c>
      <c r="F50" s="182">
        <f>IF(ISNUMBER('実質公債費比率（分子）の構造'!L$53),'実質公債費比率（分子）の構造'!L$53,NA())</f>
        <v>150</v>
      </c>
      <c r="G50" s="182" t="e">
        <f>NA()</f>
        <v>#N/A</v>
      </c>
      <c r="H50" s="182" t="e">
        <f>NA()</f>
        <v>#N/A</v>
      </c>
      <c r="I50" s="182">
        <f>IF(ISNUMBER('実質公債費比率（分子）の構造'!M$53),'実質公債費比率（分子）の構造'!M$53,NA())</f>
        <v>137</v>
      </c>
      <c r="J50" s="182" t="e">
        <f>NA()</f>
        <v>#N/A</v>
      </c>
      <c r="K50" s="182" t="e">
        <f>NA()</f>
        <v>#N/A</v>
      </c>
      <c r="L50" s="182">
        <f>IF(ISNUMBER('実質公債費比率（分子）の構造'!N$53),'実質公債費比率（分子）の構造'!N$53,NA())</f>
        <v>134</v>
      </c>
      <c r="M50" s="182" t="e">
        <f>NA()</f>
        <v>#N/A</v>
      </c>
      <c r="N50" s="182" t="e">
        <f>NA()</f>
        <v>#N/A</v>
      </c>
      <c r="O50" s="182">
        <f>IF(ISNUMBER('実質公債費比率（分子）の構造'!O$53),'実質公債費比率（分子）の構造'!O$53,NA())</f>
        <v>134</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4093</v>
      </c>
      <c r="E56" s="181"/>
      <c r="F56" s="181"/>
      <c r="G56" s="181">
        <f>'将来負担比率（分子）の構造'!J$52</f>
        <v>4020</v>
      </c>
      <c r="H56" s="181"/>
      <c r="I56" s="181"/>
      <c r="J56" s="181">
        <f>'将来負担比率（分子）の構造'!K$52</f>
        <v>3970</v>
      </c>
      <c r="K56" s="181"/>
      <c r="L56" s="181"/>
      <c r="M56" s="181">
        <f>'将来負担比率（分子）の構造'!L$52</f>
        <v>3873</v>
      </c>
      <c r="N56" s="181"/>
      <c r="O56" s="181"/>
      <c r="P56" s="181">
        <f>'将来負担比率（分子）の構造'!M$52</f>
        <v>3848</v>
      </c>
    </row>
    <row r="57" spans="1:16" x14ac:dyDescent="0.2">
      <c r="A57" s="181" t="s">
        <v>42</v>
      </c>
      <c r="B57" s="181"/>
      <c r="C57" s="181"/>
      <c r="D57" s="181">
        <f>'将来負担比率（分子）の構造'!I$51</f>
        <v>12</v>
      </c>
      <c r="E57" s="181"/>
      <c r="F57" s="181"/>
      <c r="G57" s="181">
        <f>'将来負担比率（分子）の構造'!J$51</f>
        <v>8</v>
      </c>
      <c r="H57" s="181"/>
      <c r="I57" s="181"/>
      <c r="J57" s="181">
        <f>'将来負担比率（分子）の構造'!K$51</f>
        <v>4</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626</v>
      </c>
      <c r="E58" s="181"/>
      <c r="F58" s="181"/>
      <c r="G58" s="181">
        <f>'将来負担比率（分子）の構造'!J$50</f>
        <v>681</v>
      </c>
      <c r="H58" s="181"/>
      <c r="I58" s="181"/>
      <c r="J58" s="181">
        <f>'将来負担比率（分子）の構造'!K$50</f>
        <v>741</v>
      </c>
      <c r="K58" s="181"/>
      <c r="L58" s="181"/>
      <c r="M58" s="181">
        <f>'将来負担比率（分子）の構造'!L$50</f>
        <v>993</v>
      </c>
      <c r="N58" s="181"/>
      <c r="O58" s="181"/>
      <c r="P58" s="181">
        <f>'将来負担比率（分子）の構造'!M$50</f>
        <v>1044</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1117</v>
      </c>
      <c r="C62" s="181"/>
      <c r="D62" s="181"/>
      <c r="E62" s="181">
        <f>'将来負担比率（分子）の構造'!J$45</f>
        <v>1093</v>
      </c>
      <c r="F62" s="181"/>
      <c r="G62" s="181"/>
      <c r="H62" s="181">
        <f>'将来負担比率（分子）の構造'!K$45</f>
        <v>1062</v>
      </c>
      <c r="I62" s="181"/>
      <c r="J62" s="181"/>
      <c r="K62" s="181">
        <f>'将来負担比率（分子）の構造'!L$45</f>
        <v>1012</v>
      </c>
      <c r="L62" s="181"/>
      <c r="M62" s="181"/>
      <c r="N62" s="181">
        <f>'将来負担比率（分子）の構造'!M$45</f>
        <v>1064</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1323</v>
      </c>
      <c r="C64" s="181"/>
      <c r="D64" s="181"/>
      <c r="E64" s="181">
        <f>'将来負担比率（分子）の構造'!J$43</f>
        <v>1312</v>
      </c>
      <c r="F64" s="181"/>
      <c r="G64" s="181"/>
      <c r="H64" s="181">
        <f>'将来負担比率（分子）の構造'!K$43</f>
        <v>1118</v>
      </c>
      <c r="I64" s="181"/>
      <c r="J64" s="181"/>
      <c r="K64" s="181">
        <f>'将来負担比率（分子）の構造'!L$43</f>
        <v>1002</v>
      </c>
      <c r="L64" s="181"/>
      <c r="M64" s="181"/>
      <c r="N64" s="181">
        <f>'将来負担比率（分子）の構造'!M$43</f>
        <v>889</v>
      </c>
      <c r="O64" s="181"/>
      <c r="P64" s="181"/>
    </row>
    <row r="65" spans="1:16" x14ac:dyDescent="0.2">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f>'将来負担比率（分子）の構造'!L$42</f>
        <v>144</v>
      </c>
      <c r="L65" s="181"/>
      <c r="M65" s="181"/>
      <c r="N65" s="181">
        <f>'将来負担比率（分子）の構造'!M$42</f>
        <v>139</v>
      </c>
      <c r="O65" s="181"/>
      <c r="P65" s="181"/>
    </row>
    <row r="66" spans="1:16" x14ac:dyDescent="0.2">
      <c r="A66" s="181" t="s">
        <v>31</v>
      </c>
      <c r="B66" s="181">
        <f>'将来負担比率（分子）の構造'!I$41</f>
        <v>4029</v>
      </c>
      <c r="C66" s="181"/>
      <c r="D66" s="181"/>
      <c r="E66" s="181">
        <f>'将来負担比率（分子）の構造'!J$41</f>
        <v>3958</v>
      </c>
      <c r="F66" s="181"/>
      <c r="G66" s="181"/>
      <c r="H66" s="181">
        <f>'将来負担比率（分子）の構造'!K$41</f>
        <v>3946</v>
      </c>
      <c r="I66" s="181"/>
      <c r="J66" s="181"/>
      <c r="K66" s="181">
        <f>'将来負担比率（分子）の構造'!L$41</f>
        <v>4285</v>
      </c>
      <c r="L66" s="181"/>
      <c r="M66" s="181"/>
      <c r="N66" s="181">
        <f>'将来負担比率（分子）の構造'!M$41</f>
        <v>4456</v>
      </c>
      <c r="O66" s="181"/>
      <c r="P66" s="181"/>
    </row>
    <row r="67" spans="1:16" x14ac:dyDescent="0.2">
      <c r="A67" s="181" t="s">
        <v>75</v>
      </c>
      <c r="B67" s="181" t="e">
        <f>NA()</f>
        <v>#N/A</v>
      </c>
      <c r="C67" s="181">
        <f>IF(ISNUMBER('将来負担比率（分子）の構造'!I$53), IF('将来負担比率（分子）の構造'!I$53 &lt; 0, 0, '将来負担比率（分子）の構造'!I$53), NA())</f>
        <v>1738</v>
      </c>
      <c r="D67" s="181" t="e">
        <f>NA()</f>
        <v>#N/A</v>
      </c>
      <c r="E67" s="181" t="e">
        <f>NA()</f>
        <v>#N/A</v>
      </c>
      <c r="F67" s="181">
        <f>IF(ISNUMBER('将来負担比率（分子）の構造'!J$53), IF('将来負担比率（分子）の構造'!J$53 &lt; 0, 0, '将来負担比率（分子）の構造'!J$53), NA())</f>
        <v>1655</v>
      </c>
      <c r="G67" s="181" t="e">
        <f>NA()</f>
        <v>#N/A</v>
      </c>
      <c r="H67" s="181" t="e">
        <f>NA()</f>
        <v>#N/A</v>
      </c>
      <c r="I67" s="181">
        <f>IF(ISNUMBER('将来負担比率（分子）の構造'!K$53), IF('将来負担比率（分子）の構造'!K$53 &lt; 0, 0, '将来負担比率（分子）の構造'!K$53), NA())</f>
        <v>1411</v>
      </c>
      <c r="J67" s="181" t="e">
        <f>NA()</f>
        <v>#N/A</v>
      </c>
      <c r="K67" s="181" t="e">
        <f>NA()</f>
        <v>#N/A</v>
      </c>
      <c r="L67" s="181">
        <f>IF(ISNUMBER('将来負担比率（分子）の構造'!L$53), IF('将来負担比率（分子）の構造'!L$53 &lt; 0, 0, '将来負担比率（分子）の構造'!L$53), NA())</f>
        <v>1577</v>
      </c>
      <c r="M67" s="181" t="e">
        <f>NA()</f>
        <v>#N/A</v>
      </c>
      <c r="N67" s="181" t="e">
        <f>NA()</f>
        <v>#N/A</v>
      </c>
      <c r="O67" s="181">
        <f>IF(ISNUMBER('将来負担比率（分子）の構造'!M$53), IF('将来負担比率（分子）の構造'!M$53 &lt; 0, 0, '将来負担比率（分子）の構造'!M$53), NA())</f>
        <v>1656</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255</v>
      </c>
      <c r="C72" s="185">
        <f>基金残高に係る経年分析!G55</f>
        <v>355</v>
      </c>
      <c r="D72" s="185">
        <f>基金残高に係る経年分析!H55</f>
        <v>355</v>
      </c>
    </row>
    <row r="73" spans="1:16" x14ac:dyDescent="0.2">
      <c r="A73" s="184" t="s">
        <v>78</v>
      </c>
      <c r="B73" s="185">
        <f>基金残高に係る経年分析!F56</f>
        <v>1</v>
      </c>
      <c r="C73" s="185">
        <f>基金残高に係る経年分析!G56</f>
        <v>1</v>
      </c>
      <c r="D73" s="185">
        <f>基金残高に係る経年分析!H56</f>
        <v>1</v>
      </c>
    </row>
    <row r="74" spans="1:16" x14ac:dyDescent="0.2">
      <c r="A74" s="184" t="s">
        <v>79</v>
      </c>
      <c r="B74" s="185">
        <f>基金残高に係る経年分析!F57</f>
        <v>295</v>
      </c>
      <c r="C74" s="185">
        <f>基金残高に係る経年分析!G57</f>
        <v>326</v>
      </c>
      <c r="D74" s="185">
        <f>基金残高に係る経年分析!H57</f>
        <v>327</v>
      </c>
    </row>
  </sheetData>
  <sheetProtection algorithmName="SHA-512" hashValue="vJbK/Vh0WIWY4nNP3w0+xE1AVSVH9R9VvTfWKC2FH1lWYP39GoYOTDuXFDul1mxL5qHJ6uMghjrIlsQY/rI28Q==" saltValue="HRD0lHiINhYJHHjBjPEU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211</v>
      </c>
      <c r="DI1" s="798"/>
      <c r="DJ1" s="798"/>
      <c r="DK1" s="798"/>
      <c r="DL1" s="798"/>
      <c r="DM1" s="798"/>
      <c r="DN1" s="799"/>
      <c r="DO1" s="226"/>
      <c r="DP1" s="797" t="s">
        <v>212</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214</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215</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216</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1</v>
      </c>
      <c r="C4" s="740"/>
      <c r="D4" s="740"/>
      <c r="E4" s="740"/>
      <c r="F4" s="740"/>
      <c r="G4" s="740"/>
      <c r="H4" s="740"/>
      <c r="I4" s="740"/>
      <c r="J4" s="740"/>
      <c r="K4" s="740"/>
      <c r="L4" s="740"/>
      <c r="M4" s="740"/>
      <c r="N4" s="740"/>
      <c r="O4" s="740"/>
      <c r="P4" s="740"/>
      <c r="Q4" s="741"/>
      <c r="R4" s="739" t="s">
        <v>217</v>
      </c>
      <c r="S4" s="740"/>
      <c r="T4" s="740"/>
      <c r="U4" s="740"/>
      <c r="V4" s="740"/>
      <c r="W4" s="740"/>
      <c r="X4" s="740"/>
      <c r="Y4" s="741"/>
      <c r="Z4" s="739" t="s">
        <v>218</v>
      </c>
      <c r="AA4" s="740"/>
      <c r="AB4" s="740"/>
      <c r="AC4" s="741"/>
      <c r="AD4" s="739" t="s">
        <v>219</v>
      </c>
      <c r="AE4" s="740"/>
      <c r="AF4" s="740"/>
      <c r="AG4" s="740"/>
      <c r="AH4" s="740"/>
      <c r="AI4" s="740"/>
      <c r="AJ4" s="740"/>
      <c r="AK4" s="741"/>
      <c r="AL4" s="739" t="s">
        <v>218</v>
      </c>
      <c r="AM4" s="740"/>
      <c r="AN4" s="740"/>
      <c r="AO4" s="741"/>
      <c r="AP4" s="800" t="s">
        <v>220</v>
      </c>
      <c r="AQ4" s="800"/>
      <c r="AR4" s="800"/>
      <c r="AS4" s="800"/>
      <c r="AT4" s="800"/>
      <c r="AU4" s="800"/>
      <c r="AV4" s="800"/>
      <c r="AW4" s="800"/>
      <c r="AX4" s="800"/>
      <c r="AY4" s="800"/>
      <c r="AZ4" s="800"/>
      <c r="BA4" s="800"/>
      <c r="BB4" s="800"/>
      <c r="BC4" s="800"/>
      <c r="BD4" s="800"/>
      <c r="BE4" s="800"/>
      <c r="BF4" s="800"/>
      <c r="BG4" s="800" t="s">
        <v>221</v>
      </c>
      <c r="BH4" s="800"/>
      <c r="BI4" s="800"/>
      <c r="BJ4" s="800"/>
      <c r="BK4" s="800"/>
      <c r="BL4" s="800"/>
      <c r="BM4" s="800"/>
      <c r="BN4" s="800"/>
      <c r="BO4" s="800" t="s">
        <v>218</v>
      </c>
      <c r="BP4" s="800"/>
      <c r="BQ4" s="800"/>
      <c r="BR4" s="800"/>
      <c r="BS4" s="800" t="s">
        <v>222</v>
      </c>
      <c r="BT4" s="800"/>
      <c r="BU4" s="800"/>
      <c r="BV4" s="800"/>
      <c r="BW4" s="800"/>
      <c r="BX4" s="800"/>
      <c r="BY4" s="800"/>
      <c r="BZ4" s="800"/>
      <c r="CA4" s="800"/>
      <c r="CB4" s="800"/>
      <c r="CD4" s="782" t="s">
        <v>223</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224</v>
      </c>
      <c r="C5" s="745"/>
      <c r="D5" s="745"/>
      <c r="E5" s="745"/>
      <c r="F5" s="745"/>
      <c r="G5" s="745"/>
      <c r="H5" s="745"/>
      <c r="I5" s="745"/>
      <c r="J5" s="745"/>
      <c r="K5" s="745"/>
      <c r="L5" s="745"/>
      <c r="M5" s="745"/>
      <c r="N5" s="745"/>
      <c r="O5" s="745"/>
      <c r="P5" s="745"/>
      <c r="Q5" s="746"/>
      <c r="R5" s="733">
        <v>1587559</v>
      </c>
      <c r="S5" s="734"/>
      <c r="T5" s="734"/>
      <c r="U5" s="734"/>
      <c r="V5" s="734"/>
      <c r="W5" s="734"/>
      <c r="X5" s="734"/>
      <c r="Y5" s="777"/>
      <c r="Z5" s="795">
        <v>34.200000000000003</v>
      </c>
      <c r="AA5" s="795"/>
      <c r="AB5" s="795"/>
      <c r="AC5" s="795"/>
      <c r="AD5" s="796">
        <v>1587559</v>
      </c>
      <c r="AE5" s="796"/>
      <c r="AF5" s="796"/>
      <c r="AG5" s="796"/>
      <c r="AH5" s="796"/>
      <c r="AI5" s="796"/>
      <c r="AJ5" s="796"/>
      <c r="AK5" s="796"/>
      <c r="AL5" s="778">
        <v>57.2</v>
      </c>
      <c r="AM5" s="749"/>
      <c r="AN5" s="749"/>
      <c r="AO5" s="779"/>
      <c r="AP5" s="744" t="s">
        <v>225</v>
      </c>
      <c r="AQ5" s="745"/>
      <c r="AR5" s="745"/>
      <c r="AS5" s="745"/>
      <c r="AT5" s="745"/>
      <c r="AU5" s="745"/>
      <c r="AV5" s="745"/>
      <c r="AW5" s="745"/>
      <c r="AX5" s="745"/>
      <c r="AY5" s="745"/>
      <c r="AZ5" s="745"/>
      <c r="BA5" s="745"/>
      <c r="BB5" s="745"/>
      <c r="BC5" s="745"/>
      <c r="BD5" s="745"/>
      <c r="BE5" s="745"/>
      <c r="BF5" s="746"/>
      <c r="BG5" s="678">
        <v>1587559</v>
      </c>
      <c r="BH5" s="679"/>
      <c r="BI5" s="679"/>
      <c r="BJ5" s="679"/>
      <c r="BK5" s="679"/>
      <c r="BL5" s="679"/>
      <c r="BM5" s="679"/>
      <c r="BN5" s="680"/>
      <c r="BO5" s="715">
        <v>100</v>
      </c>
      <c r="BP5" s="715"/>
      <c r="BQ5" s="715"/>
      <c r="BR5" s="715"/>
      <c r="BS5" s="716" t="s">
        <v>137</v>
      </c>
      <c r="BT5" s="716"/>
      <c r="BU5" s="716"/>
      <c r="BV5" s="716"/>
      <c r="BW5" s="716"/>
      <c r="BX5" s="716"/>
      <c r="BY5" s="716"/>
      <c r="BZ5" s="716"/>
      <c r="CA5" s="716"/>
      <c r="CB5" s="775"/>
      <c r="CD5" s="782" t="s">
        <v>220</v>
      </c>
      <c r="CE5" s="783"/>
      <c r="CF5" s="783"/>
      <c r="CG5" s="783"/>
      <c r="CH5" s="783"/>
      <c r="CI5" s="783"/>
      <c r="CJ5" s="783"/>
      <c r="CK5" s="783"/>
      <c r="CL5" s="783"/>
      <c r="CM5" s="783"/>
      <c r="CN5" s="783"/>
      <c r="CO5" s="783"/>
      <c r="CP5" s="783"/>
      <c r="CQ5" s="784"/>
      <c r="CR5" s="782" t="s">
        <v>226</v>
      </c>
      <c r="CS5" s="783"/>
      <c r="CT5" s="783"/>
      <c r="CU5" s="783"/>
      <c r="CV5" s="783"/>
      <c r="CW5" s="783"/>
      <c r="CX5" s="783"/>
      <c r="CY5" s="784"/>
      <c r="CZ5" s="782" t="s">
        <v>218</v>
      </c>
      <c r="DA5" s="783"/>
      <c r="DB5" s="783"/>
      <c r="DC5" s="784"/>
      <c r="DD5" s="782" t="s">
        <v>227</v>
      </c>
      <c r="DE5" s="783"/>
      <c r="DF5" s="783"/>
      <c r="DG5" s="783"/>
      <c r="DH5" s="783"/>
      <c r="DI5" s="783"/>
      <c r="DJ5" s="783"/>
      <c r="DK5" s="783"/>
      <c r="DL5" s="783"/>
      <c r="DM5" s="783"/>
      <c r="DN5" s="783"/>
      <c r="DO5" s="783"/>
      <c r="DP5" s="784"/>
      <c r="DQ5" s="782" t="s">
        <v>228</v>
      </c>
      <c r="DR5" s="783"/>
      <c r="DS5" s="783"/>
      <c r="DT5" s="783"/>
      <c r="DU5" s="783"/>
      <c r="DV5" s="783"/>
      <c r="DW5" s="783"/>
      <c r="DX5" s="783"/>
      <c r="DY5" s="783"/>
      <c r="DZ5" s="783"/>
      <c r="EA5" s="783"/>
      <c r="EB5" s="783"/>
      <c r="EC5" s="784"/>
    </row>
    <row r="6" spans="2:143" ht="11.25" customHeight="1" x14ac:dyDescent="0.2">
      <c r="B6" s="675" t="s">
        <v>229</v>
      </c>
      <c r="C6" s="676"/>
      <c r="D6" s="676"/>
      <c r="E6" s="676"/>
      <c r="F6" s="676"/>
      <c r="G6" s="676"/>
      <c r="H6" s="676"/>
      <c r="I6" s="676"/>
      <c r="J6" s="676"/>
      <c r="K6" s="676"/>
      <c r="L6" s="676"/>
      <c r="M6" s="676"/>
      <c r="N6" s="676"/>
      <c r="O6" s="676"/>
      <c r="P6" s="676"/>
      <c r="Q6" s="677"/>
      <c r="R6" s="678">
        <v>28464</v>
      </c>
      <c r="S6" s="679"/>
      <c r="T6" s="679"/>
      <c r="U6" s="679"/>
      <c r="V6" s="679"/>
      <c r="W6" s="679"/>
      <c r="X6" s="679"/>
      <c r="Y6" s="680"/>
      <c r="Z6" s="715">
        <v>0.6</v>
      </c>
      <c r="AA6" s="715"/>
      <c r="AB6" s="715"/>
      <c r="AC6" s="715"/>
      <c r="AD6" s="716">
        <v>28464</v>
      </c>
      <c r="AE6" s="716"/>
      <c r="AF6" s="716"/>
      <c r="AG6" s="716"/>
      <c r="AH6" s="716"/>
      <c r="AI6" s="716"/>
      <c r="AJ6" s="716"/>
      <c r="AK6" s="716"/>
      <c r="AL6" s="681">
        <v>1</v>
      </c>
      <c r="AM6" s="682"/>
      <c r="AN6" s="682"/>
      <c r="AO6" s="717"/>
      <c r="AP6" s="675" t="s">
        <v>230</v>
      </c>
      <c r="AQ6" s="676"/>
      <c r="AR6" s="676"/>
      <c r="AS6" s="676"/>
      <c r="AT6" s="676"/>
      <c r="AU6" s="676"/>
      <c r="AV6" s="676"/>
      <c r="AW6" s="676"/>
      <c r="AX6" s="676"/>
      <c r="AY6" s="676"/>
      <c r="AZ6" s="676"/>
      <c r="BA6" s="676"/>
      <c r="BB6" s="676"/>
      <c r="BC6" s="676"/>
      <c r="BD6" s="676"/>
      <c r="BE6" s="676"/>
      <c r="BF6" s="677"/>
      <c r="BG6" s="678">
        <v>1587559</v>
      </c>
      <c r="BH6" s="679"/>
      <c r="BI6" s="679"/>
      <c r="BJ6" s="679"/>
      <c r="BK6" s="679"/>
      <c r="BL6" s="679"/>
      <c r="BM6" s="679"/>
      <c r="BN6" s="680"/>
      <c r="BO6" s="715">
        <v>100</v>
      </c>
      <c r="BP6" s="715"/>
      <c r="BQ6" s="715"/>
      <c r="BR6" s="715"/>
      <c r="BS6" s="716" t="s">
        <v>231</v>
      </c>
      <c r="BT6" s="716"/>
      <c r="BU6" s="716"/>
      <c r="BV6" s="716"/>
      <c r="BW6" s="716"/>
      <c r="BX6" s="716"/>
      <c r="BY6" s="716"/>
      <c r="BZ6" s="716"/>
      <c r="CA6" s="716"/>
      <c r="CB6" s="775"/>
      <c r="CD6" s="736" t="s">
        <v>232</v>
      </c>
      <c r="CE6" s="737"/>
      <c r="CF6" s="737"/>
      <c r="CG6" s="737"/>
      <c r="CH6" s="737"/>
      <c r="CI6" s="737"/>
      <c r="CJ6" s="737"/>
      <c r="CK6" s="737"/>
      <c r="CL6" s="737"/>
      <c r="CM6" s="737"/>
      <c r="CN6" s="737"/>
      <c r="CO6" s="737"/>
      <c r="CP6" s="737"/>
      <c r="CQ6" s="738"/>
      <c r="CR6" s="678">
        <v>83455</v>
      </c>
      <c r="CS6" s="679"/>
      <c r="CT6" s="679"/>
      <c r="CU6" s="679"/>
      <c r="CV6" s="679"/>
      <c r="CW6" s="679"/>
      <c r="CX6" s="679"/>
      <c r="CY6" s="680"/>
      <c r="CZ6" s="778">
        <v>1.9</v>
      </c>
      <c r="DA6" s="749"/>
      <c r="DB6" s="749"/>
      <c r="DC6" s="781"/>
      <c r="DD6" s="684" t="s">
        <v>233</v>
      </c>
      <c r="DE6" s="679"/>
      <c r="DF6" s="679"/>
      <c r="DG6" s="679"/>
      <c r="DH6" s="679"/>
      <c r="DI6" s="679"/>
      <c r="DJ6" s="679"/>
      <c r="DK6" s="679"/>
      <c r="DL6" s="679"/>
      <c r="DM6" s="679"/>
      <c r="DN6" s="679"/>
      <c r="DO6" s="679"/>
      <c r="DP6" s="680"/>
      <c r="DQ6" s="684">
        <v>83455</v>
      </c>
      <c r="DR6" s="679"/>
      <c r="DS6" s="679"/>
      <c r="DT6" s="679"/>
      <c r="DU6" s="679"/>
      <c r="DV6" s="679"/>
      <c r="DW6" s="679"/>
      <c r="DX6" s="679"/>
      <c r="DY6" s="679"/>
      <c r="DZ6" s="679"/>
      <c r="EA6" s="679"/>
      <c r="EB6" s="679"/>
      <c r="EC6" s="722"/>
    </row>
    <row r="7" spans="2:143" ht="11.25" customHeight="1" x14ac:dyDescent="0.2">
      <c r="B7" s="675" t="s">
        <v>234</v>
      </c>
      <c r="C7" s="676"/>
      <c r="D7" s="676"/>
      <c r="E7" s="676"/>
      <c r="F7" s="676"/>
      <c r="G7" s="676"/>
      <c r="H7" s="676"/>
      <c r="I7" s="676"/>
      <c r="J7" s="676"/>
      <c r="K7" s="676"/>
      <c r="L7" s="676"/>
      <c r="M7" s="676"/>
      <c r="N7" s="676"/>
      <c r="O7" s="676"/>
      <c r="P7" s="676"/>
      <c r="Q7" s="677"/>
      <c r="R7" s="678">
        <v>890</v>
      </c>
      <c r="S7" s="679"/>
      <c r="T7" s="679"/>
      <c r="U7" s="679"/>
      <c r="V7" s="679"/>
      <c r="W7" s="679"/>
      <c r="X7" s="679"/>
      <c r="Y7" s="680"/>
      <c r="Z7" s="715">
        <v>0</v>
      </c>
      <c r="AA7" s="715"/>
      <c r="AB7" s="715"/>
      <c r="AC7" s="715"/>
      <c r="AD7" s="716">
        <v>890</v>
      </c>
      <c r="AE7" s="716"/>
      <c r="AF7" s="716"/>
      <c r="AG7" s="716"/>
      <c r="AH7" s="716"/>
      <c r="AI7" s="716"/>
      <c r="AJ7" s="716"/>
      <c r="AK7" s="716"/>
      <c r="AL7" s="681">
        <v>0</v>
      </c>
      <c r="AM7" s="682"/>
      <c r="AN7" s="682"/>
      <c r="AO7" s="717"/>
      <c r="AP7" s="675" t="s">
        <v>235</v>
      </c>
      <c r="AQ7" s="676"/>
      <c r="AR7" s="676"/>
      <c r="AS7" s="676"/>
      <c r="AT7" s="676"/>
      <c r="AU7" s="676"/>
      <c r="AV7" s="676"/>
      <c r="AW7" s="676"/>
      <c r="AX7" s="676"/>
      <c r="AY7" s="676"/>
      <c r="AZ7" s="676"/>
      <c r="BA7" s="676"/>
      <c r="BB7" s="676"/>
      <c r="BC7" s="676"/>
      <c r="BD7" s="676"/>
      <c r="BE7" s="676"/>
      <c r="BF7" s="677"/>
      <c r="BG7" s="678">
        <v>721016</v>
      </c>
      <c r="BH7" s="679"/>
      <c r="BI7" s="679"/>
      <c r="BJ7" s="679"/>
      <c r="BK7" s="679"/>
      <c r="BL7" s="679"/>
      <c r="BM7" s="679"/>
      <c r="BN7" s="680"/>
      <c r="BO7" s="715">
        <v>45.4</v>
      </c>
      <c r="BP7" s="715"/>
      <c r="BQ7" s="715"/>
      <c r="BR7" s="715"/>
      <c r="BS7" s="716" t="s">
        <v>233</v>
      </c>
      <c r="BT7" s="716"/>
      <c r="BU7" s="716"/>
      <c r="BV7" s="716"/>
      <c r="BW7" s="716"/>
      <c r="BX7" s="716"/>
      <c r="BY7" s="716"/>
      <c r="BZ7" s="716"/>
      <c r="CA7" s="716"/>
      <c r="CB7" s="775"/>
      <c r="CD7" s="711" t="s">
        <v>236</v>
      </c>
      <c r="CE7" s="712"/>
      <c r="CF7" s="712"/>
      <c r="CG7" s="712"/>
      <c r="CH7" s="712"/>
      <c r="CI7" s="712"/>
      <c r="CJ7" s="712"/>
      <c r="CK7" s="712"/>
      <c r="CL7" s="712"/>
      <c r="CM7" s="712"/>
      <c r="CN7" s="712"/>
      <c r="CO7" s="712"/>
      <c r="CP7" s="712"/>
      <c r="CQ7" s="713"/>
      <c r="CR7" s="678">
        <v>738154</v>
      </c>
      <c r="CS7" s="679"/>
      <c r="CT7" s="679"/>
      <c r="CU7" s="679"/>
      <c r="CV7" s="679"/>
      <c r="CW7" s="679"/>
      <c r="CX7" s="679"/>
      <c r="CY7" s="680"/>
      <c r="CZ7" s="715">
        <v>16.8</v>
      </c>
      <c r="DA7" s="715"/>
      <c r="DB7" s="715"/>
      <c r="DC7" s="715"/>
      <c r="DD7" s="684">
        <v>16029</v>
      </c>
      <c r="DE7" s="679"/>
      <c r="DF7" s="679"/>
      <c r="DG7" s="679"/>
      <c r="DH7" s="679"/>
      <c r="DI7" s="679"/>
      <c r="DJ7" s="679"/>
      <c r="DK7" s="679"/>
      <c r="DL7" s="679"/>
      <c r="DM7" s="679"/>
      <c r="DN7" s="679"/>
      <c r="DO7" s="679"/>
      <c r="DP7" s="680"/>
      <c r="DQ7" s="684">
        <v>609503</v>
      </c>
      <c r="DR7" s="679"/>
      <c r="DS7" s="679"/>
      <c r="DT7" s="679"/>
      <c r="DU7" s="679"/>
      <c r="DV7" s="679"/>
      <c r="DW7" s="679"/>
      <c r="DX7" s="679"/>
      <c r="DY7" s="679"/>
      <c r="DZ7" s="679"/>
      <c r="EA7" s="679"/>
      <c r="EB7" s="679"/>
      <c r="EC7" s="722"/>
    </row>
    <row r="8" spans="2:143" ht="11.25" customHeight="1" x14ac:dyDescent="0.2">
      <c r="B8" s="675" t="s">
        <v>237</v>
      </c>
      <c r="C8" s="676"/>
      <c r="D8" s="676"/>
      <c r="E8" s="676"/>
      <c r="F8" s="676"/>
      <c r="G8" s="676"/>
      <c r="H8" s="676"/>
      <c r="I8" s="676"/>
      <c r="J8" s="676"/>
      <c r="K8" s="676"/>
      <c r="L8" s="676"/>
      <c r="M8" s="676"/>
      <c r="N8" s="676"/>
      <c r="O8" s="676"/>
      <c r="P8" s="676"/>
      <c r="Q8" s="677"/>
      <c r="R8" s="678">
        <v>8187</v>
      </c>
      <c r="S8" s="679"/>
      <c r="T8" s="679"/>
      <c r="U8" s="679"/>
      <c r="V8" s="679"/>
      <c r="W8" s="679"/>
      <c r="X8" s="679"/>
      <c r="Y8" s="680"/>
      <c r="Z8" s="715">
        <v>0.2</v>
      </c>
      <c r="AA8" s="715"/>
      <c r="AB8" s="715"/>
      <c r="AC8" s="715"/>
      <c r="AD8" s="716">
        <v>8187</v>
      </c>
      <c r="AE8" s="716"/>
      <c r="AF8" s="716"/>
      <c r="AG8" s="716"/>
      <c r="AH8" s="716"/>
      <c r="AI8" s="716"/>
      <c r="AJ8" s="716"/>
      <c r="AK8" s="716"/>
      <c r="AL8" s="681">
        <v>0.3</v>
      </c>
      <c r="AM8" s="682"/>
      <c r="AN8" s="682"/>
      <c r="AO8" s="717"/>
      <c r="AP8" s="675" t="s">
        <v>238</v>
      </c>
      <c r="AQ8" s="676"/>
      <c r="AR8" s="676"/>
      <c r="AS8" s="676"/>
      <c r="AT8" s="676"/>
      <c r="AU8" s="676"/>
      <c r="AV8" s="676"/>
      <c r="AW8" s="676"/>
      <c r="AX8" s="676"/>
      <c r="AY8" s="676"/>
      <c r="AZ8" s="676"/>
      <c r="BA8" s="676"/>
      <c r="BB8" s="676"/>
      <c r="BC8" s="676"/>
      <c r="BD8" s="676"/>
      <c r="BE8" s="676"/>
      <c r="BF8" s="677"/>
      <c r="BG8" s="678">
        <v>20414</v>
      </c>
      <c r="BH8" s="679"/>
      <c r="BI8" s="679"/>
      <c r="BJ8" s="679"/>
      <c r="BK8" s="679"/>
      <c r="BL8" s="679"/>
      <c r="BM8" s="679"/>
      <c r="BN8" s="680"/>
      <c r="BO8" s="715">
        <v>1.3</v>
      </c>
      <c r="BP8" s="715"/>
      <c r="BQ8" s="715"/>
      <c r="BR8" s="715"/>
      <c r="BS8" s="684" t="s">
        <v>233</v>
      </c>
      <c r="BT8" s="679"/>
      <c r="BU8" s="679"/>
      <c r="BV8" s="679"/>
      <c r="BW8" s="679"/>
      <c r="BX8" s="679"/>
      <c r="BY8" s="679"/>
      <c r="BZ8" s="679"/>
      <c r="CA8" s="679"/>
      <c r="CB8" s="722"/>
      <c r="CD8" s="711" t="s">
        <v>239</v>
      </c>
      <c r="CE8" s="712"/>
      <c r="CF8" s="712"/>
      <c r="CG8" s="712"/>
      <c r="CH8" s="712"/>
      <c r="CI8" s="712"/>
      <c r="CJ8" s="712"/>
      <c r="CK8" s="712"/>
      <c r="CL8" s="712"/>
      <c r="CM8" s="712"/>
      <c r="CN8" s="712"/>
      <c r="CO8" s="712"/>
      <c r="CP8" s="712"/>
      <c r="CQ8" s="713"/>
      <c r="CR8" s="678">
        <v>1262558</v>
      </c>
      <c r="CS8" s="679"/>
      <c r="CT8" s="679"/>
      <c r="CU8" s="679"/>
      <c r="CV8" s="679"/>
      <c r="CW8" s="679"/>
      <c r="CX8" s="679"/>
      <c r="CY8" s="680"/>
      <c r="CZ8" s="715">
        <v>28.7</v>
      </c>
      <c r="DA8" s="715"/>
      <c r="DB8" s="715"/>
      <c r="DC8" s="715"/>
      <c r="DD8" s="684">
        <v>8398</v>
      </c>
      <c r="DE8" s="679"/>
      <c r="DF8" s="679"/>
      <c r="DG8" s="679"/>
      <c r="DH8" s="679"/>
      <c r="DI8" s="679"/>
      <c r="DJ8" s="679"/>
      <c r="DK8" s="679"/>
      <c r="DL8" s="679"/>
      <c r="DM8" s="679"/>
      <c r="DN8" s="679"/>
      <c r="DO8" s="679"/>
      <c r="DP8" s="680"/>
      <c r="DQ8" s="684">
        <v>694920</v>
      </c>
      <c r="DR8" s="679"/>
      <c r="DS8" s="679"/>
      <c r="DT8" s="679"/>
      <c r="DU8" s="679"/>
      <c r="DV8" s="679"/>
      <c r="DW8" s="679"/>
      <c r="DX8" s="679"/>
      <c r="DY8" s="679"/>
      <c r="DZ8" s="679"/>
      <c r="EA8" s="679"/>
      <c r="EB8" s="679"/>
      <c r="EC8" s="722"/>
    </row>
    <row r="9" spans="2:143" ht="11.25" customHeight="1" x14ac:dyDescent="0.2">
      <c r="B9" s="675" t="s">
        <v>240</v>
      </c>
      <c r="C9" s="676"/>
      <c r="D9" s="676"/>
      <c r="E9" s="676"/>
      <c r="F9" s="676"/>
      <c r="G9" s="676"/>
      <c r="H9" s="676"/>
      <c r="I9" s="676"/>
      <c r="J9" s="676"/>
      <c r="K9" s="676"/>
      <c r="L9" s="676"/>
      <c r="M9" s="676"/>
      <c r="N9" s="676"/>
      <c r="O9" s="676"/>
      <c r="P9" s="676"/>
      <c r="Q9" s="677"/>
      <c r="R9" s="678">
        <v>4896</v>
      </c>
      <c r="S9" s="679"/>
      <c r="T9" s="679"/>
      <c r="U9" s="679"/>
      <c r="V9" s="679"/>
      <c r="W9" s="679"/>
      <c r="X9" s="679"/>
      <c r="Y9" s="680"/>
      <c r="Z9" s="715">
        <v>0.1</v>
      </c>
      <c r="AA9" s="715"/>
      <c r="AB9" s="715"/>
      <c r="AC9" s="715"/>
      <c r="AD9" s="716">
        <v>4896</v>
      </c>
      <c r="AE9" s="716"/>
      <c r="AF9" s="716"/>
      <c r="AG9" s="716"/>
      <c r="AH9" s="716"/>
      <c r="AI9" s="716"/>
      <c r="AJ9" s="716"/>
      <c r="AK9" s="716"/>
      <c r="AL9" s="681">
        <v>0.2</v>
      </c>
      <c r="AM9" s="682"/>
      <c r="AN9" s="682"/>
      <c r="AO9" s="717"/>
      <c r="AP9" s="675" t="s">
        <v>241</v>
      </c>
      <c r="AQ9" s="676"/>
      <c r="AR9" s="676"/>
      <c r="AS9" s="676"/>
      <c r="AT9" s="676"/>
      <c r="AU9" s="676"/>
      <c r="AV9" s="676"/>
      <c r="AW9" s="676"/>
      <c r="AX9" s="676"/>
      <c r="AY9" s="676"/>
      <c r="AZ9" s="676"/>
      <c r="BA9" s="676"/>
      <c r="BB9" s="676"/>
      <c r="BC9" s="676"/>
      <c r="BD9" s="676"/>
      <c r="BE9" s="676"/>
      <c r="BF9" s="677"/>
      <c r="BG9" s="678">
        <v>589097</v>
      </c>
      <c r="BH9" s="679"/>
      <c r="BI9" s="679"/>
      <c r="BJ9" s="679"/>
      <c r="BK9" s="679"/>
      <c r="BL9" s="679"/>
      <c r="BM9" s="679"/>
      <c r="BN9" s="680"/>
      <c r="BO9" s="715">
        <v>37.1</v>
      </c>
      <c r="BP9" s="715"/>
      <c r="BQ9" s="715"/>
      <c r="BR9" s="715"/>
      <c r="BS9" s="684" t="s">
        <v>231</v>
      </c>
      <c r="BT9" s="679"/>
      <c r="BU9" s="679"/>
      <c r="BV9" s="679"/>
      <c r="BW9" s="679"/>
      <c r="BX9" s="679"/>
      <c r="BY9" s="679"/>
      <c r="BZ9" s="679"/>
      <c r="CA9" s="679"/>
      <c r="CB9" s="722"/>
      <c r="CD9" s="711" t="s">
        <v>242</v>
      </c>
      <c r="CE9" s="712"/>
      <c r="CF9" s="712"/>
      <c r="CG9" s="712"/>
      <c r="CH9" s="712"/>
      <c r="CI9" s="712"/>
      <c r="CJ9" s="712"/>
      <c r="CK9" s="712"/>
      <c r="CL9" s="712"/>
      <c r="CM9" s="712"/>
      <c r="CN9" s="712"/>
      <c r="CO9" s="712"/>
      <c r="CP9" s="712"/>
      <c r="CQ9" s="713"/>
      <c r="CR9" s="678">
        <v>314253</v>
      </c>
      <c r="CS9" s="679"/>
      <c r="CT9" s="679"/>
      <c r="CU9" s="679"/>
      <c r="CV9" s="679"/>
      <c r="CW9" s="679"/>
      <c r="CX9" s="679"/>
      <c r="CY9" s="680"/>
      <c r="CZ9" s="715">
        <v>7.1</v>
      </c>
      <c r="DA9" s="715"/>
      <c r="DB9" s="715"/>
      <c r="DC9" s="715"/>
      <c r="DD9" s="684">
        <v>51433</v>
      </c>
      <c r="DE9" s="679"/>
      <c r="DF9" s="679"/>
      <c r="DG9" s="679"/>
      <c r="DH9" s="679"/>
      <c r="DI9" s="679"/>
      <c r="DJ9" s="679"/>
      <c r="DK9" s="679"/>
      <c r="DL9" s="679"/>
      <c r="DM9" s="679"/>
      <c r="DN9" s="679"/>
      <c r="DO9" s="679"/>
      <c r="DP9" s="680"/>
      <c r="DQ9" s="684">
        <v>262571</v>
      </c>
      <c r="DR9" s="679"/>
      <c r="DS9" s="679"/>
      <c r="DT9" s="679"/>
      <c r="DU9" s="679"/>
      <c r="DV9" s="679"/>
      <c r="DW9" s="679"/>
      <c r="DX9" s="679"/>
      <c r="DY9" s="679"/>
      <c r="DZ9" s="679"/>
      <c r="EA9" s="679"/>
      <c r="EB9" s="679"/>
      <c r="EC9" s="722"/>
    </row>
    <row r="10" spans="2:143" ht="11.25" customHeight="1" x14ac:dyDescent="0.2">
      <c r="B10" s="675" t="s">
        <v>243</v>
      </c>
      <c r="C10" s="676"/>
      <c r="D10" s="676"/>
      <c r="E10" s="676"/>
      <c r="F10" s="676"/>
      <c r="G10" s="676"/>
      <c r="H10" s="676"/>
      <c r="I10" s="676"/>
      <c r="J10" s="676"/>
      <c r="K10" s="676"/>
      <c r="L10" s="676"/>
      <c r="M10" s="676"/>
      <c r="N10" s="676"/>
      <c r="O10" s="676"/>
      <c r="P10" s="676"/>
      <c r="Q10" s="677"/>
      <c r="R10" s="678" t="s">
        <v>233</v>
      </c>
      <c r="S10" s="679"/>
      <c r="T10" s="679"/>
      <c r="U10" s="679"/>
      <c r="V10" s="679"/>
      <c r="W10" s="679"/>
      <c r="X10" s="679"/>
      <c r="Y10" s="680"/>
      <c r="Z10" s="715" t="s">
        <v>231</v>
      </c>
      <c r="AA10" s="715"/>
      <c r="AB10" s="715"/>
      <c r="AC10" s="715"/>
      <c r="AD10" s="716" t="s">
        <v>233</v>
      </c>
      <c r="AE10" s="716"/>
      <c r="AF10" s="716"/>
      <c r="AG10" s="716"/>
      <c r="AH10" s="716"/>
      <c r="AI10" s="716"/>
      <c r="AJ10" s="716"/>
      <c r="AK10" s="716"/>
      <c r="AL10" s="681" t="s">
        <v>231</v>
      </c>
      <c r="AM10" s="682"/>
      <c r="AN10" s="682"/>
      <c r="AO10" s="717"/>
      <c r="AP10" s="675" t="s">
        <v>244</v>
      </c>
      <c r="AQ10" s="676"/>
      <c r="AR10" s="676"/>
      <c r="AS10" s="676"/>
      <c r="AT10" s="676"/>
      <c r="AU10" s="676"/>
      <c r="AV10" s="676"/>
      <c r="AW10" s="676"/>
      <c r="AX10" s="676"/>
      <c r="AY10" s="676"/>
      <c r="AZ10" s="676"/>
      <c r="BA10" s="676"/>
      <c r="BB10" s="676"/>
      <c r="BC10" s="676"/>
      <c r="BD10" s="676"/>
      <c r="BE10" s="676"/>
      <c r="BF10" s="677"/>
      <c r="BG10" s="678">
        <v>31460</v>
      </c>
      <c r="BH10" s="679"/>
      <c r="BI10" s="679"/>
      <c r="BJ10" s="679"/>
      <c r="BK10" s="679"/>
      <c r="BL10" s="679"/>
      <c r="BM10" s="679"/>
      <c r="BN10" s="680"/>
      <c r="BO10" s="715">
        <v>2</v>
      </c>
      <c r="BP10" s="715"/>
      <c r="BQ10" s="715"/>
      <c r="BR10" s="715"/>
      <c r="BS10" s="684" t="s">
        <v>231</v>
      </c>
      <c r="BT10" s="679"/>
      <c r="BU10" s="679"/>
      <c r="BV10" s="679"/>
      <c r="BW10" s="679"/>
      <c r="BX10" s="679"/>
      <c r="BY10" s="679"/>
      <c r="BZ10" s="679"/>
      <c r="CA10" s="679"/>
      <c r="CB10" s="722"/>
      <c r="CD10" s="711" t="s">
        <v>245</v>
      </c>
      <c r="CE10" s="712"/>
      <c r="CF10" s="712"/>
      <c r="CG10" s="712"/>
      <c r="CH10" s="712"/>
      <c r="CI10" s="712"/>
      <c r="CJ10" s="712"/>
      <c r="CK10" s="712"/>
      <c r="CL10" s="712"/>
      <c r="CM10" s="712"/>
      <c r="CN10" s="712"/>
      <c r="CO10" s="712"/>
      <c r="CP10" s="712"/>
      <c r="CQ10" s="713"/>
      <c r="CR10" s="678">
        <v>7147</v>
      </c>
      <c r="CS10" s="679"/>
      <c r="CT10" s="679"/>
      <c r="CU10" s="679"/>
      <c r="CV10" s="679"/>
      <c r="CW10" s="679"/>
      <c r="CX10" s="679"/>
      <c r="CY10" s="680"/>
      <c r="CZ10" s="715">
        <v>0.2</v>
      </c>
      <c r="DA10" s="715"/>
      <c r="DB10" s="715"/>
      <c r="DC10" s="715"/>
      <c r="DD10" s="684" t="s">
        <v>231</v>
      </c>
      <c r="DE10" s="679"/>
      <c r="DF10" s="679"/>
      <c r="DG10" s="679"/>
      <c r="DH10" s="679"/>
      <c r="DI10" s="679"/>
      <c r="DJ10" s="679"/>
      <c r="DK10" s="679"/>
      <c r="DL10" s="679"/>
      <c r="DM10" s="679"/>
      <c r="DN10" s="679"/>
      <c r="DO10" s="679"/>
      <c r="DP10" s="680"/>
      <c r="DQ10" s="684">
        <v>2147</v>
      </c>
      <c r="DR10" s="679"/>
      <c r="DS10" s="679"/>
      <c r="DT10" s="679"/>
      <c r="DU10" s="679"/>
      <c r="DV10" s="679"/>
      <c r="DW10" s="679"/>
      <c r="DX10" s="679"/>
      <c r="DY10" s="679"/>
      <c r="DZ10" s="679"/>
      <c r="EA10" s="679"/>
      <c r="EB10" s="679"/>
      <c r="EC10" s="722"/>
    </row>
    <row r="11" spans="2:143" ht="11.25" customHeight="1" x14ac:dyDescent="0.2">
      <c r="B11" s="675" t="s">
        <v>246</v>
      </c>
      <c r="C11" s="676"/>
      <c r="D11" s="676"/>
      <c r="E11" s="676"/>
      <c r="F11" s="676"/>
      <c r="G11" s="676"/>
      <c r="H11" s="676"/>
      <c r="I11" s="676"/>
      <c r="J11" s="676"/>
      <c r="K11" s="676"/>
      <c r="L11" s="676"/>
      <c r="M11" s="676"/>
      <c r="N11" s="676"/>
      <c r="O11" s="676"/>
      <c r="P11" s="676"/>
      <c r="Q11" s="677"/>
      <c r="R11" s="678">
        <v>184827</v>
      </c>
      <c r="S11" s="679"/>
      <c r="T11" s="679"/>
      <c r="U11" s="679"/>
      <c r="V11" s="679"/>
      <c r="W11" s="679"/>
      <c r="X11" s="679"/>
      <c r="Y11" s="680"/>
      <c r="Z11" s="681">
        <v>4</v>
      </c>
      <c r="AA11" s="682"/>
      <c r="AB11" s="682"/>
      <c r="AC11" s="683"/>
      <c r="AD11" s="684">
        <v>184827</v>
      </c>
      <c r="AE11" s="679"/>
      <c r="AF11" s="679"/>
      <c r="AG11" s="679"/>
      <c r="AH11" s="679"/>
      <c r="AI11" s="679"/>
      <c r="AJ11" s="679"/>
      <c r="AK11" s="680"/>
      <c r="AL11" s="681">
        <v>6.7</v>
      </c>
      <c r="AM11" s="682"/>
      <c r="AN11" s="682"/>
      <c r="AO11" s="717"/>
      <c r="AP11" s="675" t="s">
        <v>247</v>
      </c>
      <c r="AQ11" s="676"/>
      <c r="AR11" s="676"/>
      <c r="AS11" s="676"/>
      <c r="AT11" s="676"/>
      <c r="AU11" s="676"/>
      <c r="AV11" s="676"/>
      <c r="AW11" s="676"/>
      <c r="AX11" s="676"/>
      <c r="AY11" s="676"/>
      <c r="AZ11" s="676"/>
      <c r="BA11" s="676"/>
      <c r="BB11" s="676"/>
      <c r="BC11" s="676"/>
      <c r="BD11" s="676"/>
      <c r="BE11" s="676"/>
      <c r="BF11" s="677"/>
      <c r="BG11" s="678">
        <v>80045</v>
      </c>
      <c r="BH11" s="679"/>
      <c r="BI11" s="679"/>
      <c r="BJ11" s="679"/>
      <c r="BK11" s="679"/>
      <c r="BL11" s="679"/>
      <c r="BM11" s="679"/>
      <c r="BN11" s="680"/>
      <c r="BO11" s="715">
        <v>5</v>
      </c>
      <c r="BP11" s="715"/>
      <c r="BQ11" s="715"/>
      <c r="BR11" s="715"/>
      <c r="BS11" s="684" t="s">
        <v>231</v>
      </c>
      <c r="BT11" s="679"/>
      <c r="BU11" s="679"/>
      <c r="BV11" s="679"/>
      <c r="BW11" s="679"/>
      <c r="BX11" s="679"/>
      <c r="BY11" s="679"/>
      <c r="BZ11" s="679"/>
      <c r="CA11" s="679"/>
      <c r="CB11" s="722"/>
      <c r="CD11" s="711" t="s">
        <v>248</v>
      </c>
      <c r="CE11" s="712"/>
      <c r="CF11" s="712"/>
      <c r="CG11" s="712"/>
      <c r="CH11" s="712"/>
      <c r="CI11" s="712"/>
      <c r="CJ11" s="712"/>
      <c r="CK11" s="712"/>
      <c r="CL11" s="712"/>
      <c r="CM11" s="712"/>
      <c r="CN11" s="712"/>
      <c r="CO11" s="712"/>
      <c r="CP11" s="712"/>
      <c r="CQ11" s="713"/>
      <c r="CR11" s="678">
        <v>90590</v>
      </c>
      <c r="CS11" s="679"/>
      <c r="CT11" s="679"/>
      <c r="CU11" s="679"/>
      <c r="CV11" s="679"/>
      <c r="CW11" s="679"/>
      <c r="CX11" s="679"/>
      <c r="CY11" s="680"/>
      <c r="CZ11" s="715">
        <v>2.1</v>
      </c>
      <c r="DA11" s="715"/>
      <c r="DB11" s="715"/>
      <c r="DC11" s="715"/>
      <c r="DD11" s="684">
        <v>6477</v>
      </c>
      <c r="DE11" s="679"/>
      <c r="DF11" s="679"/>
      <c r="DG11" s="679"/>
      <c r="DH11" s="679"/>
      <c r="DI11" s="679"/>
      <c r="DJ11" s="679"/>
      <c r="DK11" s="679"/>
      <c r="DL11" s="679"/>
      <c r="DM11" s="679"/>
      <c r="DN11" s="679"/>
      <c r="DO11" s="679"/>
      <c r="DP11" s="680"/>
      <c r="DQ11" s="684">
        <v>74440</v>
      </c>
      <c r="DR11" s="679"/>
      <c r="DS11" s="679"/>
      <c r="DT11" s="679"/>
      <c r="DU11" s="679"/>
      <c r="DV11" s="679"/>
      <c r="DW11" s="679"/>
      <c r="DX11" s="679"/>
      <c r="DY11" s="679"/>
      <c r="DZ11" s="679"/>
      <c r="EA11" s="679"/>
      <c r="EB11" s="679"/>
      <c r="EC11" s="722"/>
    </row>
    <row r="12" spans="2:143" ht="11.25" customHeight="1" x14ac:dyDescent="0.2">
      <c r="B12" s="675" t="s">
        <v>249</v>
      </c>
      <c r="C12" s="676"/>
      <c r="D12" s="676"/>
      <c r="E12" s="676"/>
      <c r="F12" s="676"/>
      <c r="G12" s="676"/>
      <c r="H12" s="676"/>
      <c r="I12" s="676"/>
      <c r="J12" s="676"/>
      <c r="K12" s="676"/>
      <c r="L12" s="676"/>
      <c r="M12" s="676"/>
      <c r="N12" s="676"/>
      <c r="O12" s="676"/>
      <c r="P12" s="676"/>
      <c r="Q12" s="677"/>
      <c r="R12" s="678">
        <v>48114</v>
      </c>
      <c r="S12" s="679"/>
      <c r="T12" s="679"/>
      <c r="U12" s="679"/>
      <c r="V12" s="679"/>
      <c r="W12" s="679"/>
      <c r="X12" s="679"/>
      <c r="Y12" s="680"/>
      <c r="Z12" s="715">
        <v>1</v>
      </c>
      <c r="AA12" s="715"/>
      <c r="AB12" s="715"/>
      <c r="AC12" s="715"/>
      <c r="AD12" s="716">
        <v>48114</v>
      </c>
      <c r="AE12" s="716"/>
      <c r="AF12" s="716"/>
      <c r="AG12" s="716"/>
      <c r="AH12" s="716"/>
      <c r="AI12" s="716"/>
      <c r="AJ12" s="716"/>
      <c r="AK12" s="716"/>
      <c r="AL12" s="681">
        <v>1.7</v>
      </c>
      <c r="AM12" s="682"/>
      <c r="AN12" s="682"/>
      <c r="AO12" s="717"/>
      <c r="AP12" s="675" t="s">
        <v>250</v>
      </c>
      <c r="AQ12" s="676"/>
      <c r="AR12" s="676"/>
      <c r="AS12" s="676"/>
      <c r="AT12" s="676"/>
      <c r="AU12" s="676"/>
      <c r="AV12" s="676"/>
      <c r="AW12" s="676"/>
      <c r="AX12" s="676"/>
      <c r="AY12" s="676"/>
      <c r="AZ12" s="676"/>
      <c r="BA12" s="676"/>
      <c r="BB12" s="676"/>
      <c r="BC12" s="676"/>
      <c r="BD12" s="676"/>
      <c r="BE12" s="676"/>
      <c r="BF12" s="677"/>
      <c r="BG12" s="678">
        <v>785791</v>
      </c>
      <c r="BH12" s="679"/>
      <c r="BI12" s="679"/>
      <c r="BJ12" s="679"/>
      <c r="BK12" s="679"/>
      <c r="BL12" s="679"/>
      <c r="BM12" s="679"/>
      <c r="BN12" s="680"/>
      <c r="BO12" s="715">
        <v>49.5</v>
      </c>
      <c r="BP12" s="715"/>
      <c r="BQ12" s="715"/>
      <c r="BR12" s="715"/>
      <c r="BS12" s="684" t="s">
        <v>231</v>
      </c>
      <c r="BT12" s="679"/>
      <c r="BU12" s="679"/>
      <c r="BV12" s="679"/>
      <c r="BW12" s="679"/>
      <c r="BX12" s="679"/>
      <c r="BY12" s="679"/>
      <c r="BZ12" s="679"/>
      <c r="CA12" s="679"/>
      <c r="CB12" s="722"/>
      <c r="CD12" s="711" t="s">
        <v>251</v>
      </c>
      <c r="CE12" s="712"/>
      <c r="CF12" s="712"/>
      <c r="CG12" s="712"/>
      <c r="CH12" s="712"/>
      <c r="CI12" s="712"/>
      <c r="CJ12" s="712"/>
      <c r="CK12" s="712"/>
      <c r="CL12" s="712"/>
      <c r="CM12" s="712"/>
      <c r="CN12" s="712"/>
      <c r="CO12" s="712"/>
      <c r="CP12" s="712"/>
      <c r="CQ12" s="713"/>
      <c r="CR12" s="678">
        <v>90955</v>
      </c>
      <c r="CS12" s="679"/>
      <c r="CT12" s="679"/>
      <c r="CU12" s="679"/>
      <c r="CV12" s="679"/>
      <c r="CW12" s="679"/>
      <c r="CX12" s="679"/>
      <c r="CY12" s="680"/>
      <c r="CZ12" s="715">
        <v>2.1</v>
      </c>
      <c r="DA12" s="715"/>
      <c r="DB12" s="715"/>
      <c r="DC12" s="715"/>
      <c r="DD12" s="684">
        <v>47</v>
      </c>
      <c r="DE12" s="679"/>
      <c r="DF12" s="679"/>
      <c r="DG12" s="679"/>
      <c r="DH12" s="679"/>
      <c r="DI12" s="679"/>
      <c r="DJ12" s="679"/>
      <c r="DK12" s="679"/>
      <c r="DL12" s="679"/>
      <c r="DM12" s="679"/>
      <c r="DN12" s="679"/>
      <c r="DO12" s="679"/>
      <c r="DP12" s="680"/>
      <c r="DQ12" s="684">
        <v>62686</v>
      </c>
      <c r="DR12" s="679"/>
      <c r="DS12" s="679"/>
      <c r="DT12" s="679"/>
      <c r="DU12" s="679"/>
      <c r="DV12" s="679"/>
      <c r="DW12" s="679"/>
      <c r="DX12" s="679"/>
      <c r="DY12" s="679"/>
      <c r="DZ12" s="679"/>
      <c r="EA12" s="679"/>
      <c r="EB12" s="679"/>
      <c r="EC12" s="722"/>
    </row>
    <row r="13" spans="2:143" ht="11.25" customHeight="1" x14ac:dyDescent="0.2">
      <c r="B13" s="675" t="s">
        <v>252</v>
      </c>
      <c r="C13" s="676"/>
      <c r="D13" s="676"/>
      <c r="E13" s="676"/>
      <c r="F13" s="676"/>
      <c r="G13" s="676"/>
      <c r="H13" s="676"/>
      <c r="I13" s="676"/>
      <c r="J13" s="676"/>
      <c r="K13" s="676"/>
      <c r="L13" s="676"/>
      <c r="M13" s="676"/>
      <c r="N13" s="676"/>
      <c r="O13" s="676"/>
      <c r="P13" s="676"/>
      <c r="Q13" s="677"/>
      <c r="R13" s="678" t="s">
        <v>233</v>
      </c>
      <c r="S13" s="679"/>
      <c r="T13" s="679"/>
      <c r="U13" s="679"/>
      <c r="V13" s="679"/>
      <c r="W13" s="679"/>
      <c r="X13" s="679"/>
      <c r="Y13" s="680"/>
      <c r="Z13" s="715" t="s">
        <v>233</v>
      </c>
      <c r="AA13" s="715"/>
      <c r="AB13" s="715"/>
      <c r="AC13" s="715"/>
      <c r="AD13" s="716" t="s">
        <v>231</v>
      </c>
      <c r="AE13" s="716"/>
      <c r="AF13" s="716"/>
      <c r="AG13" s="716"/>
      <c r="AH13" s="716"/>
      <c r="AI13" s="716"/>
      <c r="AJ13" s="716"/>
      <c r="AK13" s="716"/>
      <c r="AL13" s="681" t="s">
        <v>233</v>
      </c>
      <c r="AM13" s="682"/>
      <c r="AN13" s="682"/>
      <c r="AO13" s="717"/>
      <c r="AP13" s="675" t="s">
        <v>253</v>
      </c>
      <c r="AQ13" s="676"/>
      <c r="AR13" s="676"/>
      <c r="AS13" s="676"/>
      <c r="AT13" s="676"/>
      <c r="AU13" s="676"/>
      <c r="AV13" s="676"/>
      <c r="AW13" s="676"/>
      <c r="AX13" s="676"/>
      <c r="AY13" s="676"/>
      <c r="AZ13" s="676"/>
      <c r="BA13" s="676"/>
      <c r="BB13" s="676"/>
      <c r="BC13" s="676"/>
      <c r="BD13" s="676"/>
      <c r="BE13" s="676"/>
      <c r="BF13" s="677"/>
      <c r="BG13" s="678">
        <v>785540</v>
      </c>
      <c r="BH13" s="679"/>
      <c r="BI13" s="679"/>
      <c r="BJ13" s="679"/>
      <c r="BK13" s="679"/>
      <c r="BL13" s="679"/>
      <c r="BM13" s="679"/>
      <c r="BN13" s="680"/>
      <c r="BO13" s="715">
        <v>49.5</v>
      </c>
      <c r="BP13" s="715"/>
      <c r="BQ13" s="715"/>
      <c r="BR13" s="715"/>
      <c r="BS13" s="684" t="s">
        <v>231</v>
      </c>
      <c r="BT13" s="679"/>
      <c r="BU13" s="679"/>
      <c r="BV13" s="679"/>
      <c r="BW13" s="679"/>
      <c r="BX13" s="679"/>
      <c r="BY13" s="679"/>
      <c r="BZ13" s="679"/>
      <c r="CA13" s="679"/>
      <c r="CB13" s="722"/>
      <c r="CD13" s="711" t="s">
        <v>254</v>
      </c>
      <c r="CE13" s="712"/>
      <c r="CF13" s="712"/>
      <c r="CG13" s="712"/>
      <c r="CH13" s="712"/>
      <c r="CI13" s="712"/>
      <c r="CJ13" s="712"/>
      <c r="CK13" s="712"/>
      <c r="CL13" s="712"/>
      <c r="CM13" s="712"/>
      <c r="CN13" s="712"/>
      <c r="CO13" s="712"/>
      <c r="CP13" s="712"/>
      <c r="CQ13" s="713"/>
      <c r="CR13" s="678">
        <v>584858</v>
      </c>
      <c r="CS13" s="679"/>
      <c r="CT13" s="679"/>
      <c r="CU13" s="679"/>
      <c r="CV13" s="679"/>
      <c r="CW13" s="679"/>
      <c r="CX13" s="679"/>
      <c r="CY13" s="680"/>
      <c r="CZ13" s="715">
        <v>13.3</v>
      </c>
      <c r="DA13" s="715"/>
      <c r="DB13" s="715"/>
      <c r="DC13" s="715"/>
      <c r="DD13" s="684">
        <v>294221</v>
      </c>
      <c r="DE13" s="679"/>
      <c r="DF13" s="679"/>
      <c r="DG13" s="679"/>
      <c r="DH13" s="679"/>
      <c r="DI13" s="679"/>
      <c r="DJ13" s="679"/>
      <c r="DK13" s="679"/>
      <c r="DL13" s="679"/>
      <c r="DM13" s="679"/>
      <c r="DN13" s="679"/>
      <c r="DO13" s="679"/>
      <c r="DP13" s="680"/>
      <c r="DQ13" s="684">
        <v>343785</v>
      </c>
      <c r="DR13" s="679"/>
      <c r="DS13" s="679"/>
      <c r="DT13" s="679"/>
      <c r="DU13" s="679"/>
      <c r="DV13" s="679"/>
      <c r="DW13" s="679"/>
      <c r="DX13" s="679"/>
      <c r="DY13" s="679"/>
      <c r="DZ13" s="679"/>
      <c r="EA13" s="679"/>
      <c r="EB13" s="679"/>
      <c r="EC13" s="722"/>
    </row>
    <row r="14" spans="2:143" ht="11.25" customHeight="1" x14ac:dyDescent="0.2">
      <c r="B14" s="675" t="s">
        <v>255</v>
      </c>
      <c r="C14" s="676"/>
      <c r="D14" s="676"/>
      <c r="E14" s="676"/>
      <c r="F14" s="676"/>
      <c r="G14" s="676"/>
      <c r="H14" s="676"/>
      <c r="I14" s="676"/>
      <c r="J14" s="676"/>
      <c r="K14" s="676"/>
      <c r="L14" s="676"/>
      <c r="M14" s="676"/>
      <c r="N14" s="676"/>
      <c r="O14" s="676"/>
      <c r="P14" s="676"/>
      <c r="Q14" s="677"/>
      <c r="R14" s="678">
        <v>7550</v>
      </c>
      <c r="S14" s="679"/>
      <c r="T14" s="679"/>
      <c r="U14" s="679"/>
      <c r="V14" s="679"/>
      <c r="W14" s="679"/>
      <c r="X14" s="679"/>
      <c r="Y14" s="680"/>
      <c r="Z14" s="715">
        <v>0.2</v>
      </c>
      <c r="AA14" s="715"/>
      <c r="AB14" s="715"/>
      <c r="AC14" s="715"/>
      <c r="AD14" s="716">
        <v>7550</v>
      </c>
      <c r="AE14" s="716"/>
      <c r="AF14" s="716"/>
      <c r="AG14" s="716"/>
      <c r="AH14" s="716"/>
      <c r="AI14" s="716"/>
      <c r="AJ14" s="716"/>
      <c r="AK14" s="716"/>
      <c r="AL14" s="681">
        <v>0.3</v>
      </c>
      <c r="AM14" s="682"/>
      <c r="AN14" s="682"/>
      <c r="AO14" s="717"/>
      <c r="AP14" s="675" t="s">
        <v>256</v>
      </c>
      <c r="AQ14" s="676"/>
      <c r="AR14" s="676"/>
      <c r="AS14" s="676"/>
      <c r="AT14" s="676"/>
      <c r="AU14" s="676"/>
      <c r="AV14" s="676"/>
      <c r="AW14" s="676"/>
      <c r="AX14" s="676"/>
      <c r="AY14" s="676"/>
      <c r="AZ14" s="676"/>
      <c r="BA14" s="676"/>
      <c r="BB14" s="676"/>
      <c r="BC14" s="676"/>
      <c r="BD14" s="676"/>
      <c r="BE14" s="676"/>
      <c r="BF14" s="677"/>
      <c r="BG14" s="678">
        <v>27777</v>
      </c>
      <c r="BH14" s="679"/>
      <c r="BI14" s="679"/>
      <c r="BJ14" s="679"/>
      <c r="BK14" s="679"/>
      <c r="BL14" s="679"/>
      <c r="BM14" s="679"/>
      <c r="BN14" s="680"/>
      <c r="BO14" s="715">
        <v>1.7</v>
      </c>
      <c r="BP14" s="715"/>
      <c r="BQ14" s="715"/>
      <c r="BR14" s="715"/>
      <c r="BS14" s="684" t="s">
        <v>231</v>
      </c>
      <c r="BT14" s="679"/>
      <c r="BU14" s="679"/>
      <c r="BV14" s="679"/>
      <c r="BW14" s="679"/>
      <c r="BX14" s="679"/>
      <c r="BY14" s="679"/>
      <c r="BZ14" s="679"/>
      <c r="CA14" s="679"/>
      <c r="CB14" s="722"/>
      <c r="CD14" s="711" t="s">
        <v>257</v>
      </c>
      <c r="CE14" s="712"/>
      <c r="CF14" s="712"/>
      <c r="CG14" s="712"/>
      <c r="CH14" s="712"/>
      <c r="CI14" s="712"/>
      <c r="CJ14" s="712"/>
      <c r="CK14" s="712"/>
      <c r="CL14" s="712"/>
      <c r="CM14" s="712"/>
      <c r="CN14" s="712"/>
      <c r="CO14" s="712"/>
      <c r="CP14" s="712"/>
      <c r="CQ14" s="713"/>
      <c r="CR14" s="678">
        <v>366467</v>
      </c>
      <c r="CS14" s="679"/>
      <c r="CT14" s="679"/>
      <c r="CU14" s="679"/>
      <c r="CV14" s="679"/>
      <c r="CW14" s="679"/>
      <c r="CX14" s="679"/>
      <c r="CY14" s="680"/>
      <c r="CZ14" s="715">
        <v>8.3000000000000007</v>
      </c>
      <c r="DA14" s="715"/>
      <c r="DB14" s="715"/>
      <c r="DC14" s="715"/>
      <c r="DD14" s="684">
        <v>141718</v>
      </c>
      <c r="DE14" s="679"/>
      <c r="DF14" s="679"/>
      <c r="DG14" s="679"/>
      <c r="DH14" s="679"/>
      <c r="DI14" s="679"/>
      <c r="DJ14" s="679"/>
      <c r="DK14" s="679"/>
      <c r="DL14" s="679"/>
      <c r="DM14" s="679"/>
      <c r="DN14" s="679"/>
      <c r="DO14" s="679"/>
      <c r="DP14" s="680"/>
      <c r="DQ14" s="684">
        <v>217260</v>
      </c>
      <c r="DR14" s="679"/>
      <c r="DS14" s="679"/>
      <c r="DT14" s="679"/>
      <c r="DU14" s="679"/>
      <c r="DV14" s="679"/>
      <c r="DW14" s="679"/>
      <c r="DX14" s="679"/>
      <c r="DY14" s="679"/>
      <c r="DZ14" s="679"/>
      <c r="EA14" s="679"/>
      <c r="EB14" s="679"/>
      <c r="EC14" s="722"/>
    </row>
    <row r="15" spans="2:143" ht="11.25" customHeight="1" x14ac:dyDescent="0.2">
      <c r="B15" s="675" t="s">
        <v>258</v>
      </c>
      <c r="C15" s="676"/>
      <c r="D15" s="676"/>
      <c r="E15" s="676"/>
      <c r="F15" s="676"/>
      <c r="G15" s="676"/>
      <c r="H15" s="676"/>
      <c r="I15" s="676"/>
      <c r="J15" s="676"/>
      <c r="K15" s="676"/>
      <c r="L15" s="676"/>
      <c r="M15" s="676"/>
      <c r="N15" s="676"/>
      <c r="O15" s="676"/>
      <c r="P15" s="676"/>
      <c r="Q15" s="677"/>
      <c r="R15" s="678" t="s">
        <v>231</v>
      </c>
      <c r="S15" s="679"/>
      <c r="T15" s="679"/>
      <c r="U15" s="679"/>
      <c r="V15" s="679"/>
      <c r="W15" s="679"/>
      <c r="X15" s="679"/>
      <c r="Y15" s="680"/>
      <c r="Z15" s="715" t="s">
        <v>233</v>
      </c>
      <c r="AA15" s="715"/>
      <c r="AB15" s="715"/>
      <c r="AC15" s="715"/>
      <c r="AD15" s="716" t="s">
        <v>231</v>
      </c>
      <c r="AE15" s="716"/>
      <c r="AF15" s="716"/>
      <c r="AG15" s="716"/>
      <c r="AH15" s="716"/>
      <c r="AI15" s="716"/>
      <c r="AJ15" s="716"/>
      <c r="AK15" s="716"/>
      <c r="AL15" s="681" t="s">
        <v>231</v>
      </c>
      <c r="AM15" s="682"/>
      <c r="AN15" s="682"/>
      <c r="AO15" s="717"/>
      <c r="AP15" s="675" t="s">
        <v>259</v>
      </c>
      <c r="AQ15" s="676"/>
      <c r="AR15" s="676"/>
      <c r="AS15" s="676"/>
      <c r="AT15" s="676"/>
      <c r="AU15" s="676"/>
      <c r="AV15" s="676"/>
      <c r="AW15" s="676"/>
      <c r="AX15" s="676"/>
      <c r="AY15" s="676"/>
      <c r="AZ15" s="676"/>
      <c r="BA15" s="676"/>
      <c r="BB15" s="676"/>
      <c r="BC15" s="676"/>
      <c r="BD15" s="676"/>
      <c r="BE15" s="676"/>
      <c r="BF15" s="677"/>
      <c r="BG15" s="678">
        <v>52975</v>
      </c>
      <c r="BH15" s="679"/>
      <c r="BI15" s="679"/>
      <c r="BJ15" s="679"/>
      <c r="BK15" s="679"/>
      <c r="BL15" s="679"/>
      <c r="BM15" s="679"/>
      <c r="BN15" s="680"/>
      <c r="BO15" s="715">
        <v>3.3</v>
      </c>
      <c r="BP15" s="715"/>
      <c r="BQ15" s="715"/>
      <c r="BR15" s="715"/>
      <c r="BS15" s="684" t="s">
        <v>233</v>
      </c>
      <c r="BT15" s="679"/>
      <c r="BU15" s="679"/>
      <c r="BV15" s="679"/>
      <c r="BW15" s="679"/>
      <c r="BX15" s="679"/>
      <c r="BY15" s="679"/>
      <c r="BZ15" s="679"/>
      <c r="CA15" s="679"/>
      <c r="CB15" s="722"/>
      <c r="CD15" s="711" t="s">
        <v>260</v>
      </c>
      <c r="CE15" s="712"/>
      <c r="CF15" s="712"/>
      <c r="CG15" s="712"/>
      <c r="CH15" s="712"/>
      <c r="CI15" s="712"/>
      <c r="CJ15" s="712"/>
      <c r="CK15" s="712"/>
      <c r="CL15" s="712"/>
      <c r="CM15" s="712"/>
      <c r="CN15" s="712"/>
      <c r="CO15" s="712"/>
      <c r="CP15" s="712"/>
      <c r="CQ15" s="713"/>
      <c r="CR15" s="678">
        <v>495701</v>
      </c>
      <c r="CS15" s="679"/>
      <c r="CT15" s="679"/>
      <c r="CU15" s="679"/>
      <c r="CV15" s="679"/>
      <c r="CW15" s="679"/>
      <c r="CX15" s="679"/>
      <c r="CY15" s="680"/>
      <c r="CZ15" s="715">
        <v>11.3</v>
      </c>
      <c r="DA15" s="715"/>
      <c r="DB15" s="715"/>
      <c r="DC15" s="715"/>
      <c r="DD15" s="684">
        <v>113445</v>
      </c>
      <c r="DE15" s="679"/>
      <c r="DF15" s="679"/>
      <c r="DG15" s="679"/>
      <c r="DH15" s="679"/>
      <c r="DI15" s="679"/>
      <c r="DJ15" s="679"/>
      <c r="DK15" s="679"/>
      <c r="DL15" s="679"/>
      <c r="DM15" s="679"/>
      <c r="DN15" s="679"/>
      <c r="DO15" s="679"/>
      <c r="DP15" s="680"/>
      <c r="DQ15" s="684">
        <v>373664</v>
      </c>
      <c r="DR15" s="679"/>
      <c r="DS15" s="679"/>
      <c r="DT15" s="679"/>
      <c r="DU15" s="679"/>
      <c r="DV15" s="679"/>
      <c r="DW15" s="679"/>
      <c r="DX15" s="679"/>
      <c r="DY15" s="679"/>
      <c r="DZ15" s="679"/>
      <c r="EA15" s="679"/>
      <c r="EB15" s="679"/>
      <c r="EC15" s="722"/>
    </row>
    <row r="16" spans="2:143" ht="11.25" customHeight="1" x14ac:dyDescent="0.2">
      <c r="B16" s="675" t="s">
        <v>261</v>
      </c>
      <c r="C16" s="676"/>
      <c r="D16" s="676"/>
      <c r="E16" s="676"/>
      <c r="F16" s="676"/>
      <c r="G16" s="676"/>
      <c r="H16" s="676"/>
      <c r="I16" s="676"/>
      <c r="J16" s="676"/>
      <c r="K16" s="676"/>
      <c r="L16" s="676"/>
      <c r="M16" s="676"/>
      <c r="N16" s="676"/>
      <c r="O16" s="676"/>
      <c r="P16" s="676"/>
      <c r="Q16" s="677"/>
      <c r="R16" s="678">
        <v>2355</v>
      </c>
      <c r="S16" s="679"/>
      <c r="T16" s="679"/>
      <c r="U16" s="679"/>
      <c r="V16" s="679"/>
      <c r="W16" s="679"/>
      <c r="X16" s="679"/>
      <c r="Y16" s="680"/>
      <c r="Z16" s="715">
        <v>0.1</v>
      </c>
      <c r="AA16" s="715"/>
      <c r="AB16" s="715"/>
      <c r="AC16" s="715"/>
      <c r="AD16" s="716">
        <v>2355</v>
      </c>
      <c r="AE16" s="716"/>
      <c r="AF16" s="716"/>
      <c r="AG16" s="716"/>
      <c r="AH16" s="716"/>
      <c r="AI16" s="716"/>
      <c r="AJ16" s="716"/>
      <c r="AK16" s="716"/>
      <c r="AL16" s="681">
        <v>0.1</v>
      </c>
      <c r="AM16" s="682"/>
      <c r="AN16" s="682"/>
      <c r="AO16" s="717"/>
      <c r="AP16" s="675" t="s">
        <v>262</v>
      </c>
      <c r="AQ16" s="676"/>
      <c r="AR16" s="676"/>
      <c r="AS16" s="676"/>
      <c r="AT16" s="676"/>
      <c r="AU16" s="676"/>
      <c r="AV16" s="676"/>
      <c r="AW16" s="676"/>
      <c r="AX16" s="676"/>
      <c r="AY16" s="676"/>
      <c r="AZ16" s="676"/>
      <c r="BA16" s="676"/>
      <c r="BB16" s="676"/>
      <c r="BC16" s="676"/>
      <c r="BD16" s="676"/>
      <c r="BE16" s="676"/>
      <c r="BF16" s="677"/>
      <c r="BG16" s="678" t="s">
        <v>233</v>
      </c>
      <c r="BH16" s="679"/>
      <c r="BI16" s="679"/>
      <c r="BJ16" s="679"/>
      <c r="BK16" s="679"/>
      <c r="BL16" s="679"/>
      <c r="BM16" s="679"/>
      <c r="BN16" s="680"/>
      <c r="BO16" s="715" t="s">
        <v>233</v>
      </c>
      <c r="BP16" s="715"/>
      <c r="BQ16" s="715"/>
      <c r="BR16" s="715"/>
      <c r="BS16" s="684" t="s">
        <v>231</v>
      </c>
      <c r="BT16" s="679"/>
      <c r="BU16" s="679"/>
      <c r="BV16" s="679"/>
      <c r="BW16" s="679"/>
      <c r="BX16" s="679"/>
      <c r="BY16" s="679"/>
      <c r="BZ16" s="679"/>
      <c r="CA16" s="679"/>
      <c r="CB16" s="722"/>
      <c r="CD16" s="711" t="s">
        <v>263</v>
      </c>
      <c r="CE16" s="712"/>
      <c r="CF16" s="712"/>
      <c r="CG16" s="712"/>
      <c r="CH16" s="712"/>
      <c r="CI16" s="712"/>
      <c r="CJ16" s="712"/>
      <c r="CK16" s="712"/>
      <c r="CL16" s="712"/>
      <c r="CM16" s="712"/>
      <c r="CN16" s="712"/>
      <c r="CO16" s="712"/>
      <c r="CP16" s="712"/>
      <c r="CQ16" s="713"/>
      <c r="CR16" s="678">
        <v>15924</v>
      </c>
      <c r="CS16" s="679"/>
      <c r="CT16" s="679"/>
      <c r="CU16" s="679"/>
      <c r="CV16" s="679"/>
      <c r="CW16" s="679"/>
      <c r="CX16" s="679"/>
      <c r="CY16" s="680"/>
      <c r="CZ16" s="715">
        <v>0.4</v>
      </c>
      <c r="DA16" s="715"/>
      <c r="DB16" s="715"/>
      <c r="DC16" s="715"/>
      <c r="DD16" s="684" t="s">
        <v>231</v>
      </c>
      <c r="DE16" s="679"/>
      <c r="DF16" s="679"/>
      <c r="DG16" s="679"/>
      <c r="DH16" s="679"/>
      <c r="DI16" s="679"/>
      <c r="DJ16" s="679"/>
      <c r="DK16" s="679"/>
      <c r="DL16" s="679"/>
      <c r="DM16" s="679"/>
      <c r="DN16" s="679"/>
      <c r="DO16" s="679"/>
      <c r="DP16" s="680"/>
      <c r="DQ16" s="684">
        <v>5824</v>
      </c>
      <c r="DR16" s="679"/>
      <c r="DS16" s="679"/>
      <c r="DT16" s="679"/>
      <c r="DU16" s="679"/>
      <c r="DV16" s="679"/>
      <c r="DW16" s="679"/>
      <c r="DX16" s="679"/>
      <c r="DY16" s="679"/>
      <c r="DZ16" s="679"/>
      <c r="EA16" s="679"/>
      <c r="EB16" s="679"/>
      <c r="EC16" s="722"/>
    </row>
    <row r="17" spans="2:133" ht="11.25" customHeight="1" x14ac:dyDescent="0.2">
      <c r="B17" s="675" t="s">
        <v>264</v>
      </c>
      <c r="C17" s="676"/>
      <c r="D17" s="676"/>
      <c r="E17" s="676"/>
      <c r="F17" s="676"/>
      <c r="G17" s="676"/>
      <c r="H17" s="676"/>
      <c r="I17" s="676"/>
      <c r="J17" s="676"/>
      <c r="K17" s="676"/>
      <c r="L17" s="676"/>
      <c r="M17" s="676"/>
      <c r="N17" s="676"/>
      <c r="O17" s="676"/>
      <c r="P17" s="676"/>
      <c r="Q17" s="677"/>
      <c r="R17" s="678">
        <v>26075</v>
      </c>
      <c r="S17" s="679"/>
      <c r="T17" s="679"/>
      <c r="U17" s="679"/>
      <c r="V17" s="679"/>
      <c r="W17" s="679"/>
      <c r="X17" s="679"/>
      <c r="Y17" s="680"/>
      <c r="Z17" s="715">
        <v>0.6</v>
      </c>
      <c r="AA17" s="715"/>
      <c r="AB17" s="715"/>
      <c r="AC17" s="715"/>
      <c r="AD17" s="716">
        <v>26075</v>
      </c>
      <c r="AE17" s="716"/>
      <c r="AF17" s="716"/>
      <c r="AG17" s="716"/>
      <c r="AH17" s="716"/>
      <c r="AI17" s="716"/>
      <c r="AJ17" s="716"/>
      <c r="AK17" s="716"/>
      <c r="AL17" s="681">
        <v>0.9</v>
      </c>
      <c r="AM17" s="682"/>
      <c r="AN17" s="682"/>
      <c r="AO17" s="717"/>
      <c r="AP17" s="675" t="s">
        <v>265</v>
      </c>
      <c r="AQ17" s="676"/>
      <c r="AR17" s="676"/>
      <c r="AS17" s="676"/>
      <c r="AT17" s="676"/>
      <c r="AU17" s="676"/>
      <c r="AV17" s="676"/>
      <c r="AW17" s="676"/>
      <c r="AX17" s="676"/>
      <c r="AY17" s="676"/>
      <c r="AZ17" s="676"/>
      <c r="BA17" s="676"/>
      <c r="BB17" s="676"/>
      <c r="BC17" s="676"/>
      <c r="BD17" s="676"/>
      <c r="BE17" s="676"/>
      <c r="BF17" s="677"/>
      <c r="BG17" s="678" t="s">
        <v>231</v>
      </c>
      <c r="BH17" s="679"/>
      <c r="BI17" s="679"/>
      <c r="BJ17" s="679"/>
      <c r="BK17" s="679"/>
      <c r="BL17" s="679"/>
      <c r="BM17" s="679"/>
      <c r="BN17" s="680"/>
      <c r="BO17" s="715" t="s">
        <v>233</v>
      </c>
      <c r="BP17" s="715"/>
      <c r="BQ17" s="715"/>
      <c r="BR17" s="715"/>
      <c r="BS17" s="684" t="s">
        <v>231</v>
      </c>
      <c r="BT17" s="679"/>
      <c r="BU17" s="679"/>
      <c r="BV17" s="679"/>
      <c r="BW17" s="679"/>
      <c r="BX17" s="679"/>
      <c r="BY17" s="679"/>
      <c r="BZ17" s="679"/>
      <c r="CA17" s="679"/>
      <c r="CB17" s="722"/>
      <c r="CD17" s="711" t="s">
        <v>266</v>
      </c>
      <c r="CE17" s="712"/>
      <c r="CF17" s="712"/>
      <c r="CG17" s="712"/>
      <c r="CH17" s="712"/>
      <c r="CI17" s="712"/>
      <c r="CJ17" s="712"/>
      <c r="CK17" s="712"/>
      <c r="CL17" s="712"/>
      <c r="CM17" s="712"/>
      <c r="CN17" s="712"/>
      <c r="CO17" s="712"/>
      <c r="CP17" s="712"/>
      <c r="CQ17" s="713"/>
      <c r="CR17" s="678">
        <v>349546</v>
      </c>
      <c r="CS17" s="679"/>
      <c r="CT17" s="679"/>
      <c r="CU17" s="679"/>
      <c r="CV17" s="679"/>
      <c r="CW17" s="679"/>
      <c r="CX17" s="679"/>
      <c r="CY17" s="680"/>
      <c r="CZ17" s="715">
        <v>7.9</v>
      </c>
      <c r="DA17" s="715"/>
      <c r="DB17" s="715"/>
      <c r="DC17" s="715"/>
      <c r="DD17" s="684" t="s">
        <v>231</v>
      </c>
      <c r="DE17" s="679"/>
      <c r="DF17" s="679"/>
      <c r="DG17" s="679"/>
      <c r="DH17" s="679"/>
      <c r="DI17" s="679"/>
      <c r="DJ17" s="679"/>
      <c r="DK17" s="679"/>
      <c r="DL17" s="679"/>
      <c r="DM17" s="679"/>
      <c r="DN17" s="679"/>
      <c r="DO17" s="679"/>
      <c r="DP17" s="680"/>
      <c r="DQ17" s="684">
        <v>349546</v>
      </c>
      <c r="DR17" s="679"/>
      <c r="DS17" s="679"/>
      <c r="DT17" s="679"/>
      <c r="DU17" s="679"/>
      <c r="DV17" s="679"/>
      <c r="DW17" s="679"/>
      <c r="DX17" s="679"/>
      <c r="DY17" s="679"/>
      <c r="DZ17" s="679"/>
      <c r="EA17" s="679"/>
      <c r="EB17" s="679"/>
      <c r="EC17" s="722"/>
    </row>
    <row r="18" spans="2:133" ht="11.25" customHeight="1" x14ac:dyDescent="0.2">
      <c r="B18" s="675" t="s">
        <v>267</v>
      </c>
      <c r="C18" s="676"/>
      <c r="D18" s="676"/>
      <c r="E18" s="676"/>
      <c r="F18" s="676"/>
      <c r="G18" s="676"/>
      <c r="H18" s="676"/>
      <c r="I18" s="676"/>
      <c r="J18" s="676"/>
      <c r="K18" s="676"/>
      <c r="L18" s="676"/>
      <c r="M18" s="676"/>
      <c r="N18" s="676"/>
      <c r="O18" s="676"/>
      <c r="P18" s="676"/>
      <c r="Q18" s="677"/>
      <c r="R18" s="678">
        <v>9724</v>
      </c>
      <c r="S18" s="679"/>
      <c r="T18" s="679"/>
      <c r="U18" s="679"/>
      <c r="V18" s="679"/>
      <c r="W18" s="679"/>
      <c r="X18" s="679"/>
      <c r="Y18" s="680"/>
      <c r="Z18" s="715">
        <v>0.2</v>
      </c>
      <c r="AA18" s="715"/>
      <c r="AB18" s="715"/>
      <c r="AC18" s="715"/>
      <c r="AD18" s="716">
        <v>9724</v>
      </c>
      <c r="AE18" s="716"/>
      <c r="AF18" s="716"/>
      <c r="AG18" s="716"/>
      <c r="AH18" s="716"/>
      <c r="AI18" s="716"/>
      <c r="AJ18" s="716"/>
      <c r="AK18" s="716"/>
      <c r="AL18" s="681">
        <v>0.4</v>
      </c>
      <c r="AM18" s="682"/>
      <c r="AN18" s="682"/>
      <c r="AO18" s="717"/>
      <c r="AP18" s="675" t="s">
        <v>268</v>
      </c>
      <c r="AQ18" s="676"/>
      <c r="AR18" s="676"/>
      <c r="AS18" s="676"/>
      <c r="AT18" s="676"/>
      <c r="AU18" s="676"/>
      <c r="AV18" s="676"/>
      <c r="AW18" s="676"/>
      <c r="AX18" s="676"/>
      <c r="AY18" s="676"/>
      <c r="AZ18" s="676"/>
      <c r="BA18" s="676"/>
      <c r="BB18" s="676"/>
      <c r="BC18" s="676"/>
      <c r="BD18" s="676"/>
      <c r="BE18" s="676"/>
      <c r="BF18" s="677"/>
      <c r="BG18" s="678" t="s">
        <v>233</v>
      </c>
      <c r="BH18" s="679"/>
      <c r="BI18" s="679"/>
      <c r="BJ18" s="679"/>
      <c r="BK18" s="679"/>
      <c r="BL18" s="679"/>
      <c r="BM18" s="679"/>
      <c r="BN18" s="680"/>
      <c r="BO18" s="715" t="s">
        <v>231</v>
      </c>
      <c r="BP18" s="715"/>
      <c r="BQ18" s="715"/>
      <c r="BR18" s="715"/>
      <c r="BS18" s="684" t="s">
        <v>231</v>
      </c>
      <c r="BT18" s="679"/>
      <c r="BU18" s="679"/>
      <c r="BV18" s="679"/>
      <c r="BW18" s="679"/>
      <c r="BX18" s="679"/>
      <c r="BY18" s="679"/>
      <c r="BZ18" s="679"/>
      <c r="CA18" s="679"/>
      <c r="CB18" s="722"/>
      <c r="CD18" s="711" t="s">
        <v>269</v>
      </c>
      <c r="CE18" s="712"/>
      <c r="CF18" s="712"/>
      <c r="CG18" s="712"/>
      <c r="CH18" s="712"/>
      <c r="CI18" s="712"/>
      <c r="CJ18" s="712"/>
      <c r="CK18" s="712"/>
      <c r="CL18" s="712"/>
      <c r="CM18" s="712"/>
      <c r="CN18" s="712"/>
      <c r="CO18" s="712"/>
      <c r="CP18" s="712"/>
      <c r="CQ18" s="713"/>
      <c r="CR18" s="678" t="s">
        <v>231</v>
      </c>
      <c r="CS18" s="679"/>
      <c r="CT18" s="679"/>
      <c r="CU18" s="679"/>
      <c r="CV18" s="679"/>
      <c r="CW18" s="679"/>
      <c r="CX18" s="679"/>
      <c r="CY18" s="680"/>
      <c r="CZ18" s="715" t="s">
        <v>233</v>
      </c>
      <c r="DA18" s="715"/>
      <c r="DB18" s="715"/>
      <c r="DC18" s="715"/>
      <c r="DD18" s="684" t="s">
        <v>231</v>
      </c>
      <c r="DE18" s="679"/>
      <c r="DF18" s="679"/>
      <c r="DG18" s="679"/>
      <c r="DH18" s="679"/>
      <c r="DI18" s="679"/>
      <c r="DJ18" s="679"/>
      <c r="DK18" s="679"/>
      <c r="DL18" s="679"/>
      <c r="DM18" s="679"/>
      <c r="DN18" s="679"/>
      <c r="DO18" s="679"/>
      <c r="DP18" s="680"/>
      <c r="DQ18" s="684" t="s">
        <v>233</v>
      </c>
      <c r="DR18" s="679"/>
      <c r="DS18" s="679"/>
      <c r="DT18" s="679"/>
      <c r="DU18" s="679"/>
      <c r="DV18" s="679"/>
      <c r="DW18" s="679"/>
      <c r="DX18" s="679"/>
      <c r="DY18" s="679"/>
      <c r="DZ18" s="679"/>
      <c r="EA18" s="679"/>
      <c r="EB18" s="679"/>
      <c r="EC18" s="722"/>
    </row>
    <row r="19" spans="2:133" ht="11.25" customHeight="1" x14ac:dyDescent="0.2">
      <c r="B19" s="675" t="s">
        <v>270</v>
      </c>
      <c r="C19" s="676"/>
      <c r="D19" s="676"/>
      <c r="E19" s="676"/>
      <c r="F19" s="676"/>
      <c r="G19" s="676"/>
      <c r="H19" s="676"/>
      <c r="I19" s="676"/>
      <c r="J19" s="676"/>
      <c r="K19" s="676"/>
      <c r="L19" s="676"/>
      <c r="M19" s="676"/>
      <c r="N19" s="676"/>
      <c r="O19" s="676"/>
      <c r="P19" s="676"/>
      <c r="Q19" s="677"/>
      <c r="R19" s="678">
        <v>1225</v>
      </c>
      <c r="S19" s="679"/>
      <c r="T19" s="679"/>
      <c r="U19" s="679"/>
      <c r="V19" s="679"/>
      <c r="W19" s="679"/>
      <c r="X19" s="679"/>
      <c r="Y19" s="680"/>
      <c r="Z19" s="715">
        <v>0</v>
      </c>
      <c r="AA19" s="715"/>
      <c r="AB19" s="715"/>
      <c r="AC19" s="715"/>
      <c r="AD19" s="716">
        <v>1225</v>
      </c>
      <c r="AE19" s="716"/>
      <c r="AF19" s="716"/>
      <c r="AG19" s="716"/>
      <c r="AH19" s="716"/>
      <c r="AI19" s="716"/>
      <c r="AJ19" s="716"/>
      <c r="AK19" s="716"/>
      <c r="AL19" s="681">
        <v>0</v>
      </c>
      <c r="AM19" s="682"/>
      <c r="AN19" s="682"/>
      <c r="AO19" s="717"/>
      <c r="AP19" s="675" t="s">
        <v>271</v>
      </c>
      <c r="AQ19" s="676"/>
      <c r="AR19" s="676"/>
      <c r="AS19" s="676"/>
      <c r="AT19" s="676"/>
      <c r="AU19" s="676"/>
      <c r="AV19" s="676"/>
      <c r="AW19" s="676"/>
      <c r="AX19" s="676"/>
      <c r="AY19" s="676"/>
      <c r="AZ19" s="676"/>
      <c r="BA19" s="676"/>
      <c r="BB19" s="676"/>
      <c r="BC19" s="676"/>
      <c r="BD19" s="676"/>
      <c r="BE19" s="676"/>
      <c r="BF19" s="677"/>
      <c r="BG19" s="678" t="s">
        <v>231</v>
      </c>
      <c r="BH19" s="679"/>
      <c r="BI19" s="679"/>
      <c r="BJ19" s="679"/>
      <c r="BK19" s="679"/>
      <c r="BL19" s="679"/>
      <c r="BM19" s="679"/>
      <c r="BN19" s="680"/>
      <c r="BO19" s="715" t="s">
        <v>231</v>
      </c>
      <c r="BP19" s="715"/>
      <c r="BQ19" s="715"/>
      <c r="BR19" s="715"/>
      <c r="BS19" s="684" t="s">
        <v>233</v>
      </c>
      <c r="BT19" s="679"/>
      <c r="BU19" s="679"/>
      <c r="BV19" s="679"/>
      <c r="BW19" s="679"/>
      <c r="BX19" s="679"/>
      <c r="BY19" s="679"/>
      <c r="BZ19" s="679"/>
      <c r="CA19" s="679"/>
      <c r="CB19" s="722"/>
      <c r="CD19" s="711" t="s">
        <v>272</v>
      </c>
      <c r="CE19" s="712"/>
      <c r="CF19" s="712"/>
      <c r="CG19" s="712"/>
      <c r="CH19" s="712"/>
      <c r="CI19" s="712"/>
      <c r="CJ19" s="712"/>
      <c r="CK19" s="712"/>
      <c r="CL19" s="712"/>
      <c r="CM19" s="712"/>
      <c r="CN19" s="712"/>
      <c r="CO19" s="712"/>
      <c r="CP19" s="712"/>
      <c r="CQ19" s="713"/>
      <c r="CR19" s="678" t="s">
        <v>233</v>
      </c>
      <c r="CS19" s="679"/>
      <c r="CT19" s="679"/>
      <c r="CU19" s="679"/>
      <c r="CV19" s="679"/>
      <c r="CW19" s="679"/>
      <c r="CX19" s="679"/>
      <c r="CY19" s="680"/>
      <c r="CZ19" s="715" t="s">
        <v>233</v>
      </c>
      <c r="DA19" s="715"/>
      <c r="DB19" s="715"/>
      <c r="DC19" s="715"/>
      <c r="DD19" s="684" t="s">
        <v>233</v>
      </c>
      <c r="DE19" s="679"/>
      <c r="DF19" s="679"/>
      <c r="DG19" s="679"/>
      <c r="DH19" s="679"/>
      <c r="DI19" s="679"/>
      <c r="DJ19" s="679"/>
      <c r="DK19" s="679"/>
      <c r="DL19" s="679"/>
      <c r="DM19" s="679"/>
      <c r="DN19" s="679"/>
      <c r="DO19" s="679"/>
      <c r="DP19" s="680"/>
      <c r="DQ19" s="684" t="s">
        <v>231</v>
      </c>
      <c r="DR19" s="679"/>
      <c r="DS19" s="679"/>
      <c r="DT19" s="679"/>
      <c r="DU19" s="679"/>
      <c r="DV19" s="679"/>
      <c r="DW19" s="679"/>
      <c r="DX19" s="679"/>
      <c r="DY19" s="679"/>
      <c r="DZ19" s="679"/>
      <c r="EA19" s="679"/>
      <c r="EB19" s="679"/>
      <c r="EC19" s="722"/>
    </row>
    <row r="20" spans="2:133" ht="11.25" customHeight="1" x14ac:dyDescent="0.2">
      <c r="B20" s="675" t="s">
        <v>273</v>
      </c>
      <c r="C20" s="676"/>
      <c r="D20" s="676"/>
      <c r="E20" s="676"/>
      <c r="F20" s="676"/>
      <c r="G20" s="676"/>
      <c r="H20" s="676"/>
      <c r="I20" s="676"/>
      <c r="J20" s="676"/>
      <c r="K20" s="676"/>
      <c r="L20" s="676"/>
      <c r="M20" s="676"/>
      <c r="N20" s="676"/>
      <c r="O20" s="676"/>
      <c r="P20" s="676"/>
      <c r="Q20" s="677"/>
      <c r="R20" s="678">
        <v>355</v>
      </c>
      <c r="S20" s="679"/>
      <c r="T20" s="679"/>
      <c r="U20" s="679"/>
      <c r="V20" s="679"/>
      <c r="W20" s="679"/>
      <c r="X20" s="679"/>
      <c r="Y20" s="680"/>
      <c r="Z20" s="715">
        <v>0</v>
      </c>
      <c r="AA20" s="715"/>
      <c r="AB20" s="715"/>
      <c r="AC20" s="715"/>
      <c r="AD20" s="716">
        <v>355</v>
      </c>
      <c r="AE20" s="716"/>
      <c r="AF20" s="716"/>
      <c r="AG20" s="716"/>
      <c r="AH20" s="716"/>
      <c r="AI20" s="716"/>
      <c r="AJ20" s="716"/>
      <c r="AK20" s="716"/>
      <c r="AL20" s="681">
        <v>0</v>
      </c>
      <c r="AM20" s="682"/>
      <c r="AN20" s="682"/>
      <c r="AO20" s="717"/>
      <c r="AP20" s="675" t="s">
        <v>274</v>
      </c>
      <c r="AQ20" s="676"/>
      <c r="AR20" s="676"/>
      <c r="AS20" s="676"/>
      <c r="AT20" s="676"/>
      <c r="AU20" s="676"/>
      <c r="AV20" s="676"/>
      <c r="AW20" s="676"/>
      <c r="AX20" s="676"/>
      <c r="AY20" s="676"/>
      <c r="AZ20" s="676"/>
      <c r="BA20" s="676"/>
      <c r="BB20" s="676"/>
      <c r="BC20" s="676"/>
      <c r="BD20" s="676"/>
      <c r="BE20" s="676"/>
      <c r="BF20" s="677"/>
      <c r="BG20" s="678" t="s">
        <v>231</v>
      </c>
      <c r="BH20" s="679"/>
      <c r="BI20" s="679"/>
      <c r="BJ20" s="679"/>
      <c r="BK20" s="679"/>
      <c r="BL20" s="679"/>
      <c r="BM20" s="679"/>
      <c r="BN20" s="680"/>
      <c r="BO20" s="715" t="s">
        <v>233</v>
      </c>
      <c r="BP20" s="715"/>
      <c r="BQ20" s="715"/>
      <c r="BR20" s="715"/>
      <c r="BS20" s="684" t="s">
        <v>231</v>
      </c>
      <c r="BT20" s="679"/>
      <c r="BU20" s="679"/>
      <c r="BV20" s="679"/>
      <c r="BW20" s="679"/>
      <c r="BX20" s="679"/>
      <c r="BY20" s="679"/>
      <c r="BZ20" s="679"/>
      <c r="CA20" s="679"/>
      <c r="CB20" s="722"/>
      <c r="CD20" s="711" t="s">
        <v>275</v>
      </c>
      <c r="CE20" s="712"/>
      <c r="CF20" s="712"/>
      <c r="CG20" s="712"/>
      <c r="CH20" s="712"/>
      <c r="CI20" s="712"/>
      <c r="CJ20" s="712"/>
      <c r="CK20" s="712"/>
      <c r="CL20" s="712"/>
      <c r="CM20" s="712"/>
      <c r="CN20" s="712"/>
      <c r="CO20" s="712"/>
      <c r="CP20" s="712"/>
      <c r="CQ20" s="713"/>
      <c r="CR20" s="678">
        <v>4399608</v>
      </c>
      <c r="CS20" s="679"/>
      <c r="CT20" s="679"/>
      <c r="CU20" s="679"/>
      <c r="CV20" s="679"/>
      <c r="CW20" s="679"/>
      <c r="CX20" s="679"/>
      <c r="CY20" s="680"/>
      <c r="CZ20" s="715">
        <v>100</v>
      </c>
      <c r="DA20" s="715"/>
      <c r="DB20" s="715"/>
      <c r="DC20" s="715"/>
      <c r="DD20" s="684">
        <v>631768</v>
      </c>
      <c r="DE20" s="679"/>
      <c r="DF20" s="679"/>
      <c r="DG20" s="679"/>
      <c r="DH20" s="679"/>
      <c r="DI20" s="679"/>
      <c r="DJ20" s="679"/>
      <c r="DK20" s="679"/>
      <c r="DL20" s="679"/>
      <c r="DM20" s="679"/>
      <c r="DN20" s="679"/>
      <c r="DO20" s="679"/>
      <c r="DP20" s="680"/>
      <c r="DQ20" s="684">
        <v>3079801</v>
      </c>
      <c r="DR20" s="679"/>
      <c r="DS20" s="679"/>
      <c r="DT20" s="679"/>
      <c r="DU20" s="679"/>
      <c r="DV20" s="679"/>
      <c r="DW20" s="679"/>
      <c r="DX20" s="679"/>
      <c r="DY20" s="679"/>
      <c r="DZ20" s="679"/>
      <c r="EA20" s="679"/>
      <c r="EB20" s="679"/>
      <c r="EC20" s="722"/>
    </row>
    <row r="21" spans="2:133" ht="11.25" customHeight="1" x14ac:dyDescent="0.2">
      <c r="B21" s="675" t="s">
        <v>276</v>
      </c>
      <c r="C21" s="676"/>
      <c r="D21" s="676"/>
      <c r="E21" s="676"/>
      <c r="F21" s="676"/>
      <c r="G21" s="676"/>
      <c r="H21" s="676"/>
      <c r="I21" s="676"/>
      <c r="J21" s="676"/>
      <c r="K21" s="676"/>
      <c r="L21" s="676"/>
      <c r="M21" s="676"/>
      <c r="N21" s="676"/>
      <c r="O21" s="676"/>
      <c r="P21" s="676"/>
      <c r="Q21" s="677"/>
      <c r="R21" s="678">
        <v>14771</v>
      </c>
      <c r="S21" s="679"/>
      <c r="T21" s="679"/>
      <c r="U21" s="679"/>
      <c r="V21" s="679"/>
      <c r="W21" s="679"/>
      <c r="X21" s="679"/>
      <c r="Y21" s="680"/>
      <c r="Z21" s="715">
        <v>0.3</v>
      </c>
      <c r="AA21" s="715"/>
      <c r="AB21" s="715"/>
      <c r="AC21" s="715"/>
      <c r="AD21" s="716">
        <v>14771</v>
      </c>
      <c r="AE21" s="716"/>
      <c r="AF21" s="716"/>
      <c r="AG21" s="716"/>
      <c r="AH21" s="716"/>
      <c r="AI21" s="716"/>
      <c r="AJ21" s="716"/>
      <c r="AK21" s="716"/>
      <c r="AL21" s="681">
        <v>0.5</v>
      </c>
      <c r="AM21" s="682"/>
      <c r="AN21" s="682"/>
      <c r="AO21" s="717"/>
      <c r="AP21" s="772" t="s">
        <v>277</v>
      </c>
      <c r="AQ21" s="780"/>
      <c r="AR21" s="780"/>
      <c r="AS21" s="780"/>
      <c r="AT21" s="780"/>
      <c r="AU21" s="780"/>
      <c r="AV21" s="780"/>
      <c r="AW21" s="780"/>
      <c r="AX21" s="780"/>
      <c r="AY21" s="780"/>
      <c r="AZ21" s="780"/>
      <c r="BA21" s="780"/>
      <c r="BB21" s="780"/>
      <c r="BC21" s="780"/>
      <c r="BD21" s="780"/>
      <c r="BE21" s="780"/>
      <c r="BF21" s="774"/>
      <c r="BG21" s="678" t="s">
        <v>231</v>
      </c>
      <c r="BH21" s="679"/>
      <c r="BI21" s="679"/>
      <c r="BJ21" s="679"/>
      <c r="BK21" s="679"/>
      <c r="BL21" s="679"/>
      <c r="BM21" s="679"/>
      <c r="BN21" s="680"/>
      <c r="BO21" s="715" t="s">
        <v>231</v>
      </c>
      <c r="BP21" s="715"/>
      <c r="BQ21" s="715"/>
      <c r="BR21" s="715"/>
      <c r="BS21" s="684" t="s">
        <v>233</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278</v>
      </c>
      <c r="C22" s="676"/>
      <c r="D22" s="676"/>
      <c r="E22" s="676"/>
      <c r="F22" s="676"/>
      <c r="G22" s="676"/>
      <c r="H22" s="676"/>
      <c r="I22" s="676"/>
      <c r="J22" s="676"/>
      <c r="K22" s="676"/>
      <c r="L22" s="676"/>
      <c r="M22" s="676"/>
      <c r="N22" s="676"/>
      <c r="O22" s="676"/>
      <c r="P22" s="676"/>
      <c r="Q22" s="677"/>
      <c r="R22" s="678">
        <v>904715</v>
      </c>
      <c r="S22" s="679"/>
      <c r="T22" s="679"/>
      <c r="U22" s="679"/>
      <c r="V22" s="679"/>
      <c r="W22" s="679"/>
      <c r="X22" s="679"/>
      <c r="Y22" s="680"/>
      <c r="Z22" s="715">
        <v>19.5</v>
      </c>
      <c r="AA22" s="715"/>
      <c r="AB22" s="715"/>
      <c r="AC22" s="715"/>
      <c r="AD22" s="716">
        <v>814196</v>
      </c>
      <c r="AE22" s="716"/>
      <c r="AF22" s="716"/>
      <c r="AG22" s="716"/>
      <c r="AH22" s="716"/>
      <c r="AI22" s="716"/>
      <c r="AJ22" s="716"/>
      <c r="AK22" s="716"/>
      <c r="AL22" s="681">
        <v>29.4</v>
      </c>
      <c r="AM22" s="682"/>
      <c r="AN22" s="682"/>
      <c r="AO22" s="717"/>
      <c r="AP22" s="772" t="s">
        <v>279</v>
      </c>
      <c r="AQ22" s="780"/>
      <c r="AR22" s="780"/>
      <c r="AS22" s="780"/>
      <c r="AT22" s="780"/>
      <c r="AU22" s="780"/>
      <c r="AV22" s="780"/>
      <c r="AW22" s="780"/>
      <c r="AX22" s="780"/>
      <c r="AY22" s="780"/>
      <c r="AZ22" s="780"/>
      <c r="BA22" s="780"/>
      <c r="BB22" s="780"/>
      <c r="BC22" s="780"/>
      <c r="BD22" s="780"/>
      <c r="BE22" s="780"/>
      <c r="BF22" s="774"/>
      <c r="BG22" s="678" t="s">
        <v>231</v>
      </c>
      <c r="BH22" s="679"/>
      <c r="BI22" s="679"/>
      <c r="BJ22" s="679"/>
      <c r="BK22" s="679"/>
      <c r="BL22" s="679"/>
      <c r="BM22" s="679"/>
      <c r="BN22" s="680"/>
      <c r="BO22" s="715" t="s">
        <v>231</v>
      </c>
      <c r="BP22" s="715"/>
      <c r="BQ22" s="715"/>
      <c r="BR22" s="715"/>
      <c r="BS22" s="684" t="s">
        <v>231</v>
      </c>
      <c r="BT22" s="679"/>
      <c r="BU22" s="679"/>
      <c r="BV22" s="679"/>
      <c r="BW22" s="679"/>
      <c r="BX22" s="679"/>
      <c r="BY22" s="679"/>
      <c r="BZ22" s="679"/>
      <c r="CA22" s="679"/>
      <c r="CB22" s="722"/>
      <c r="CD22" s="782" t="s">
        <v>280</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281</v>
      </c>
      <c r="C23" s="676"/>
      <c r="D23" s="676"/>
      <c r="E23" s="676"/>
      <c r="F23" s="676"/>
      <c r="G23" s="676"/>
      <c r="H23" s="676"/>
      <c r="I23" s="676"/>
      <c r="J23" s="676"/>
      <c r="K23" s="676"/>
      <c r="L23" s="676"/>
      <c r="M23" s="676"/>
      <c r="N23" s="676"/>
      <c r="O23" s="676"/>
      <c r="P23" s="676"/>
      <c r="Q23" s="677"/>
      <c r="R23" s="678">
        <v>814196</v>
      </c>
      <c r="S23" s="679"/>
      <c r="T23" s="679"/>
      <c r="U23" s="679"/>
      <c r="V23" s="679"/>
      <c r="W23" s="679"/>
      <c r="X23" s="679"/>
      <c r="Y23" s="680"/>
      <c r="Z23" s="715">
        <v>17.5</v>
      </c>
      <c r="AA23" s="715"/>
      <c r="AB23" s="715"/>
      <c r="AC23" s="715"/>
      <c r="AD23" s="716">
        <v>814196</v>
      </c>
      <c r="AE23" s="716"/>
      <c r="AF23" s="716"/>
      <c r="AG23" s="716"/>
      <c r="AH23" s="716"/>
      <c r="AI23" s="716"/>
      <c r="AJ23" s="716"/>
      <c r="AK23" s="716"/>
      <c r="AL23" s="681">
        <v>29.4</v>
      </c>
      <c r="AM23" s="682"/>
      <c r="AN23" s="682"/>
      <c r="AO23" s="717"/>
      <c r="AP23" s="772" t="s">
        <v>282</v>
      </c>
      <c r="AQ23" s="780"/>
      <c r="AR23" s="780"/>
      <c r="AS23" s="780"/>
      <c r="AT23" s="780"/>
      <c r="AU23" s="780"/>
      <c r="AV23" s="780"/>
      <c r="AW23" s="780"/>
      <c r="AX23" s="780"/>
      <c r="AY23" s="780"/>
      <c r="AZ23" s="780"/>
      <c r="BA23" s="780"/>
      <c r="BB23" s="780"/>
      <c r="BC23" s="780"/>
      <c r="BD23" s="780"/>
      <c r="BE23" s="780"/>
      <c r="BF23" s="774"/>
      <c r="BG23" s="678" t="s">
        <v>231</v>
      </c>
      <c r="BH23" s="679"/>
      <c r="BI23" s="679"/>
      <c r="BJ23" s="679"/>
      <c r="BK23" s="679"/>
      <c r="BL23" s="679"/>
      <c r="BM23" s="679"/>
      <c r="BN23" s="680"/>
      <c r="BO23" s="715" t="s">
        <v>231</v>
      </c>
      <c r="BP23" s="715"/>
      <c r="BQ23" s="715"/>
      <c r="BR23" s="715"/>
      <c r="BS23" s="684" t="s">
        <v>233</v>
      </c>
      <c r="BT23" s="679"/>
      <c r="BU23" s="679"/>
      <c r="BV23" s="679"/>
      <c r="BW23" s="679"/>
      <c r="BX23" s="679"/>
      <c r="BY23" s="679"/>
      <c r="BZ23" s="679"/>
      <c r="CA23" s="679"/>
      <c r="CB23" s="722"/>
      <c r="CD23" s="782" t="s">
        <v>220</v>
      </c>
      <c r="CE23" s="783"/>
      <c r="CF23" s="783"/>
      <c r="CG23" s="783"/>
      <c r="CH23" s="783"/>
      <c r="CI23" s="783"/>
      <c r="CJ23" s="783"/>
      <c r="CK23" s="783"/>
      <c r="CL23" s="783"/>
      <c r="CM23" s="783"/>
      <c r="CN23" s="783"/>
      <c r="CO23" s="783"/>
      <c r="CP23" s="783"/>
      <c r="CQ23" s="784"/>
      <c r="CR23" s="782" t="s">
        <v>283</v>
      </c>
      <c r="CS23" s="783"/>
      <c r="CT23" s="783"/>
      <c r="CU23" s="783"/>
      <c r="CV23" s="783"/>
      <c r="CW23" s="783"/>
      <c r="CX23" s="783"/>
      <c r="CY23" s="784"/>
      <c r="CZ23" s="782" t="s">
        <v>284</v>
      </c>
      <c r="DA23" s="783"/>
      <c r="DB23" s="783"/>
      <c r="DC23" s="784"/>
      <c r="DD23" s="782" t="s">
        <v>285</v>
      </c>
      <c r="DE23" s="783"/>
      <c r="DF23" s="783"/>
      <c r="DG23" s="783"/>
      <c r="DH23" s="783"/>
      <c r="DI23" s="783"/>
      <c r="DJ23" s="783"/>
      <c r="DK23" s="784"/>
      <c r="DL23" s="791" t="s">
        <v>286</v>
      </c>
      <c r="DM23" s="792"/>
      <c r="DN23" s="792"/>
      <c r="DO23" s="792"/>
      <c r="DP23" s="792"/>
      <c r="DQ23" s="792"/>
      <c r="DR23" s="792"/>
      <c r="DS23" s="792"/>
      <c r="DT23" s="792"/>
      <c r="DU23" s="792"/>
      <c r="DV23" s="793"/>
      <c r="DW23" s="782" t="s">
        <v>287</v>
      </c>
      <c r="DX23" s="783"/>
      <c r="DY23" s="783"/>
      <c r="DZ23" s="783"/>
      <c r="EA23" s="783"/>
      <c r="EB23" s="783"/>
      <c r="EC23" s="784"/>
    </row>
    <row r="24" spans="2:133" ht="11.25" customHeight="1" x14ac:dyDescent="0.2">
      <c r="B24" s="675" t="s">
        <v>288</v>
      </c>
      <c r="C24" s="676"/>
      <c r="D24" s="676"/>
      <c r="E24" s="676"/>
      <c r="F24" s="676"/>
      <c r="G24" s="676"/>
      <c r="H24" s="676"/>
      <c r="I24" s="676"/>
      <c r="J24" s="676"/>
      <c r="K24" s="676"/>
      <c r="L24" s="676"/>
      <c r="M24" s="676"/>
      <c r="N24" s="676"/>
      <c r="O24" s="676"/>
      <c r="P24" s="676"/>
      <c r="Q24" s="677"/>
      <c r="R24" s="678">
        <v>90519</v>
      </c>
      <c r="S24" s="679"/>
      <c r="T24" s="679"/>
      <c r="U24" s="679"/>
      <c r="V24" s="679"/>
      <c r="W24" s="679"/>
      <c r="X24" s="679"/>
      <c r="Y24" s="680"/>
      <c r="Z24" s="715">
        <v>2</v>
      </c>
      <c r="AA24" s="715"/>
      <c r="AB24" s="715"/>
      <c r="AC24" s="715"/>
      <c r="AD24" s="716" t="s">
        <v>233</v>
      </c>
      <c r="AE24" s="716"/>
      <c r="AF24" s="716"/>
      <c r="AG24" s="716"/>
      <c r="AH24" s="716"/>
      <c r="AI24" s="716"/>
      <c r="AJ24" s="716"/>
      <c r="AK24" s="716"/>
      <c r="AL24" s="681" t="s">
        <v>231</v>
      </c>
      <c r="AM24" s="682"/>
      <c r="AN24" s="682"/>
      <c r="AO24" s="717"/>
      <c r="AP24" s="772" t="s">
        <v>289</v>
      </c>
      <c r="AQ24" s="780"/>
      <c r="AR24" s="780"/>
      <c r="AS24" s="780"/>
      <c r="AT24" s="780"/>
      <c r="AU24" s="780"/>
      <c r="AV24" s="780"/>
      <c r="AW24" s="780"/>
      <c r="AX24" s="780"/>
      <c r="AY24" s="780"/>
      <c r="AZ24" s="780"/>
      <c r="BA24" s="780"/>
      <c r="BB24" s="780"/>
      <c r="BC24" s="780"/>
      <c r="BD24" s="780"/>
      <c r="BE24" s="780"/>
      <c r="BF24" s="774"/>
      <c r="BG24" s="678" t="s">
        <v>231</v>
      </c>
      <c r="BH24" s="679"/>
      <c r="BI24" s="679"/>
      <c r="BJ24" s="679"/>
      <c r="BK24" s="679"/>
      <c r="BL24" s="679"/>
      <c r="BM24" s="679"/>
      <c r="BN24" s="680"/>
      <c r="BO24" s="715" t="s">
        <v>231</v>
      </c>
      <c r="BP24" s="715"/>
      <c r="BQ24" s="715"/>
      <c r="BR24" s="715"/>
      <c r="BS24" s="684" t="s">
        <v>233</v>
      </c>
      <c r="BT24" s="679"/>
      <c r="BU24" s="679"/>
      <c r="BV24" s="679"/>
      <c r="BW24" s="679"/>
      <c r="BX24" s="679"/>
      <c r="BY24" s="679"/>
      <c r="BZ24" s="679"/>
      <c r="CA24" s="679"/>
      <c r="CB24" s="722"/>
      <c r="CD24" s="736" t="s">
        <v>290</v>
      </c>
      <c r="CE24" s="737"/>
      <c r="CF24" s="737"/>
      <c r="CG24" s="737"/>
      <c r="CH24" s="737"/>
      <c r="CI24" s="737"/>
      <c r="CJ24" s="737"/>
      <c r="CK24" s="737"/>
      <c r="CL24" s="737"/>
      <c r="CM24" s="737"/>
      <c r="CN24" s="737"/>
      <c r="CO24" s="737"/>
      <c r="CP24" s="737"/>
      <c r="CQ24" s="738"/>
      <c r="CR24" s="733">
        <v>1910423</v>
      </c>
      <c r="CS24" s="734"/>
      <c r="CT24" s="734"/>
      <c r="CU24" s="734"/>
      <c r="CV24" s="734"/>
      <c r="CW24" s="734"/>
      <c r="CX24" s="734"/>
      <c r="CY24" s="777"/>
      <c r="CZ24" s="778">
        <v>43.4</v>
      </c>
      <c r="DA24" s="749"/>
      <c r="DB24" s="749"/>
      <c r="DC24" s="781"/>
      <c r="DD24" s="776">
        <v>1387044</v>
      </c>
      <c r="DE24" s="734"/>
      <c r="DF24" s="734"/>
      <c r="DG24" s="734"/>
      <c r="DH24" s="734"/>
      <c r="DI24" s="734"/>
      <c r="DJ24" s="734"/>
      <c r="DK24" s="777"/>
      <c r="DL24" s="776">
        <v>1383356</v>
      </c>
      <c r="DM24" s="734"/>
      <c r="DN24" s="734"/>
      <c r="DO24" s="734"/>
      <c r="DP24" s="734"/>
      <c r="DQ24" s="734"/>
      <c r="DR24" s="734"/>
      <c r="DS24" s="734"/>
      <c r="DT24" s="734"/>
      <c r="DU24" s="734"/>
      <c r="DV24" s="777"/>
      <c r="DW24" s="778">
        <v>47</v>
      </c>
      <c r="DX24" s="749"/>
      <c r="DY24" s="749"/>
      <c r="DZ24" s="749"/>
      <c r="EA24" s="749"/>
      <c r="EB24" s="749"/>
      <c r="EC24" s="779"/>
    </row>
    <row r="25" spans="2:133" ht="11.25" customHeight="1" x14ac:dyDescent="0.2">
      <c r="B25" s="675" t="s">
        <v>291</v>
      </c>
      <c r="C25" s="676"/>
      <c r="D25" s="676"/>
      <c r="E25" s="676"/>
      <c r="F25" s="676"/>
      <c r="G25" s="676"/>
      <c r="H25" s="676"/>
      <c r="I25" s="676"/>
      <c r="J25" s="676"/>
      <c r="K25" s="676"/>
      <c r="L25" s="676"/>
      <c r="M25" s="676"/>
      <c r="N25" s="676"/>
      <c r="O25" s="676"/>
      <c r="P25" s="676"/>
      <c r="Q25" s="677"/>
      <c r="R25" s="678" t="s">
        <v>231</v>
      </c>
      <c r="S25" s="679"/>
      <c r="T25" s="679"/>
      <c r="U25" s="679"/>
      <c r="V25" s="679"/>
      <c r="W25" s="679"/>
      <c r="X25" s="679"/>
      <c r="Y25" s="680"/>
      <c r="Z25" s="715" t="s">
        <v>231</v>
      </c>
      <c r="AA25" s="715"/>
      <c r="AB25" s="715"/>
      <c r="AC25" s="715"/>
      <c r="AD25" s="716" t="s">
        <v>231</v>
      </c>
      <c r="AE25" s="716"/>
      <c r="AF25" s="716"/>
      <c r="AG25" s="716"/>
      <c r="AH25" s="716"/>
      <c r="AI25" s="716"/>
      <c r="AJ25" s="716"/>
      <c r="AK25" s="716"/>
      <c r="AL25" s="681" t="s">
        <v>231</v>
      </c>
      <c r="AM25" s="682"/>
      <c r="AN25" s="682"/>
      <c r="AO25" s="717"/>
      <c r="AP25" s="772" t="s">
        <v>292</v>
      </c>
      <c r="AQ25" s="780"/>
      <c r="AR25" s="780"/>
      <c r="AS25" s="780"/>
      <c r="AT25" s="780"/>
      <c r="AU25" s="780"/>
      <c r="AV25" s="780"/>
      <c r="AW25" s="780"/>
      <c r="AX25" s="780"/>
      <c r="AY25" s="780"/>
      <c r="AZ25" s="780"/>
      <c r="BA25" s="780"/>
      <c r="BB25" s="780"/>
      <c r="BC25" s="780"/>
      <c r="BD25" s="780"/>
      <c r="BE25" s="780"/>
      <c r="BF25" s="774"/>
      <c r="BG25" s="678" t="s">
        <v>231</v>
      </c>
      <c r="BH25" s="679"/>
      <c r="BI25" s="679"/>
      <c r="BJ25" s="679"/>
      <c r="BK25" s="679"/>
      <c r="BL25" s="679"/>
      <c r="BM25" s="679"/>
      <c r="BN25" s="680"/>
      <c r="BO25" s="715" t="s">
        <v>231</v>
      </c>
      <c r="BP25" s="715"/>
      <c r="BQ25" s="715"/>
      <c r="BR25" s="715"/>
      <c r="BS25" s="684" t="s">
        <v>231</v>
      </c>
      <c r="BT25" s="679"/>
      <c r="BU25" s="679"/>
      <c r="BV25" s="679"/>
      <c r="BW25" s="679"/>
      <c r="BX25" s="679"/>
      <c r="BY25" s="679"/>
      <c r="BZ25" s="679"/>
      <c r="CA25" s="679"/>
      <c r="CB25" s="722"/>
      <c r="CD25" s="711" t="s">
        <v>293</v>
      </c>
      <c r="CE25" s="712"/>
      <c r="CF25" s="712"/>
      <c r="CG25" s="712"/>
      <c r="CH25" s="712"/>
      <c r="CI25" s="712"/>
      <c r="CJ25" s="712"/>
      <c r="CK25" s="712"/>
      <c r="CL25" s="712"/>
      <c r="CM25" s="712"/>
      <c r="CN25" s="712"/>
      <c r="CO25" s="712"/>
      <c r="CP25" s="712"/>
      <c r="CQ25" s="713"/>
      <c r="CR25" s="678">
        <v>917616</v>
      </c>
      <c r="CS25" s="697"/>
      <c r="CT25" s="697"/>
      <c r="CU25" s="697"/>
      <c r="CV25" s="697"/>
      <c r="CW25" s="697"/>
      <c r="CX25" s="697"/>
      <c r="CY25" s="698"/>
      <c r="CZ25" s="681">
        <v>20.9</v>
      </c>
      <c r="DA25" s="699"/>
      <c r="DB25" s="699"/>
      <c r="DC25" s="700"/>
      <c r="DD25" s="684">
        <v>842140</v>
      </c>
      <c r="DE25" s="697"/>
      <c r="DF25" s="697"/>
      <c r="DG25" s="697"/>
      <c r="DH25" s="697"/>
      <c r="DI25" s="697"/>
      <c r="DJ25" s="697"/>
      <c r="DK25" s="698"/>
      <c r="DL25" s="684">
        <v>839008</v>
      </c>
      <c r="DM25" s="697"/>
      <c r="DN25" s="697"/>
      <c r="DO25" s="697"/>
      <c r="DP25" s="697"/>
      <c r="DQ25" s="697"/>
      <c r="DR25" s="697"/>
      <c r="DS25" s="697"/>
      <c r="DT25" s="697"/>
      <c r="DU25" s="697"/>
      <c r="DV25" s="698"/>
      <c r="DW25" s="681">
        <v>28.5</v>
      </c>
      <c r="DX25" s="699"/>
      <c r="DY25" s="699"/>
      <c r="DZ25" s="699"/>
      <c r="EA25" s="699"/>
      <c r="EB25" s="699"/>
      <c r="EC25" s="714"/>
    </row>
    <row r="26" spans="2:133" ht="11.25" customHeight="1" x14ac:dyDescent="0.2">
      <c r="B26" s="675" t="s">
        <v>294</v>
      </c>
      <c r="C26" s="676"/>
      <c r="D26" s="676"/>
      <c r="E26" s="676"/>
      <c r="F26" s="676"/>
      <c r="G26" s="676"/>
      <c r="H26" s="676"/>
      <c r="I26" s="676"/>
      <c r="J26" s="676"/>
      <c r="K26" s="676"/>
      <c r="L26" s="676"/>
      <c r="M26" s="676"/>
      <c r="N26" s="676"/>
      <c r="O26" s="676"/>
      <c r="P26" s="676"/>
      <c r="Q26" s="677"/>
      <c r="R26" s="678">
        <v>2803632</v>
      </c>
      <c r="S26" s="679"/>
      <c r="T26" s="679"/>
      <c r="U26" s="679"/>
      <c r="V26" s="679"/>
      <c r="W26" s="679"/>
      <c r="X26" s="679"/>
      <c r="Y26" s="680"/>
      <c r="Z26" s="715">
        <v>60.4</v>
      </c>
      <c r="AA26" s="715"/>
      <c r="AB26" s="715"/>
      <c r="AC26" s="715"/>
      <c r="AD26" s="716">
        <v>2713113</v>
      </c>
      <c r="AE26" s="716"/>
      <c r="AF26" s="716"/>
      <c r="AG26" s="716"/>
      <c r="AH26" s="716"/>
      <c r="AI26" s="716"/>
      <c r="AJ26" s="716"/>
      <c r="AK26" s="716"/>
      <c r="AL26" s="681">
        <v>97.8</v>
      </c>
      <c r="AM26" s="682"/>
      <c r="AN26" s="682"/>
      <c r="AO26" s="717"/>
      <c r="AP26" s="772" t="s">
        <v>295</v>
      </c>
      <c r="AQ26" s="773"/>
      <c r="AR26" s="773"/>
      <c r="AS26" s="773"/>
      <c r="AT26" s="773"/>
      <c r="AU26" s="773"/>
      <c r="AV26" s="773"/>
      <c r="AW26" s="773"/>
      <c r="AX26" s="773"/>
      <c r="AY26" s="773"/>
      <c r="AZ26" s="773"/>
      <c r="BA26" s="773"/>
      <c r="BB26" s="773"/>
      <c r="BC26" s="773"/>
      <c r="BD26" s="773"/>
      <c r="BE26" s="773"/>
      <c r="BF26" s="774"/>
      <c r="BG26" s="678" t="s">
        <v>231</v>
      </c>
      <c r="BH26" s="679"/>
      <c r="BI26" s="679"/>
      <c r="BJ26" s="679"/>
      <c r="BK26" s="679"/>
      <c r="BL26" s="679"/>
      <c r="BM26" s="679"/>
      <c r="BN26" s="680"/>
      <c r="BO26" s="715" t="s">
        <v>231</v>
      </c>
      <c r="BP26" s="715"/>
      <c r="BQ26" s="715"/>
      <c r="BR26" s="715"/>
      <c r="BS26" s="684" t="s">
        <v>231</v>
      </c>
      <c r="BT26" s="679"/>
      <c r="BU26" s="679"/>
      <c r="BV26" s="679"/>
      <c r="BW26" s="679"/>
      <c r="BX26" s="679"/>
      <c r="BY26" s="679"/>
      <c r="BZ26" s="679"/>
      <c r="CA26" s="679"/>
      <c r="CB26" s="722"/>
      <c r="CD26" s="711" t="s">
        <v>296</v>
      </c>
      <c r="CE26" s="712"/>
      <c r="CF26" s="712"/>
      <c r="CG26" s="712"/>
      <c r="CH26" s="712"/>
      <c r="CI26" s="712"/>
      <c r="CJ26" s="712"/>
      <c r="CK26" s="712"/>
      <c r="CL26" s="712"/>
      <c r="CM26" s="712"/>
      <c r="CN26" s="712"/>
      <c r="CO26" s="712"/>
      <c r="CP26" s="712"/>
      <c r="CQ26" s="713"/>
      <c r="CR26" s="678">
        <v>561652</v>
      </c>
      <c r="CS26" s="679"/>
      <c r="CT26" s="679"/>
      <c r="CU26" s="679"/>
      <c r="CV26" s="679"/>
      <c r="CW26" s="679"/>
      <c r="CX26" s="679"/>
      <c r="CY26" s="680"/>
      <c r="CZ26" s="681">
        <v>12.8</v>
      </c>
      <c r="DA26" s="699"/>
      <c r="DB26" s="699"/>
      <c r="DC26" s="700"/>
      <c r="DD26" s="684">
        <v>491941</v>
      </c>
      <c r="DE26" s="679"/>
      <c r="DF26" s="679"/>
      <c r="DG26" s="679"/>
      <c r="DH26" s="679"/>
      <c r="DI26" s="679"/>
      <c r="DJ26" s="679"/>
      <c r="DK26" s="680"/>
      <c r="DL26" s="684" t="s">
        <v>233</v>
      </c>
      <c r="DM26" s="679"/>
      <c r="DN26" s="679"/>
      <c r="DO26" s="679"/>
      <c r="DP26" s="679"/>
      <c r="DQ26" s="679"/>
      <c r="DR26" s="679"/>
      <c r="DS26" s="679"/>
      <c r="DT26" s="679"/>
      <c r="DU26" s="679"/>
      <c r="DV26" s="680"/>
      <c r="DW26" s="681" t="s">
        <v>233</v>
      </c>
      <c r="DX26" s="699"/>
      <c r="DY26" s="699"/>
      <c r="DZ26" s="699"/>
      <c r="EA26" s="699"/>
      <c r="EB26" s="699"/>
      <c r="EC26" s="714"/>
    </row>
    <row r="27" spans="2:133" ht="11.25" customHeight="1" x14ac:dyDescent="0.2">
      <c r="B27" s="675" t="s">
        <v>297</v>
      </c>
      <c r="C27" s="676"/>
      <c r="D27" s="676"/>
      <c r="E27" s="676"/>
      <c r="F27" s="676"/>
      <c r="G27" s="676"/>
      <c r="H27" s="676"/>
      <c r="I27" s="676"/>
      <c r="J27" s="676"/>
      <c r="K27" s="676"/>
      <c r="L27" s="676"/>
      <c r="M27" s="676"/>
      <c r="N27" s="676"/>
      <c r="O27" s="676"/>
      <c r="P27" s="676"/>
      <c r="Q27" s="677"/>
      <c r="R27" s="678">
        <v>1627</v>
      </c>
      <c r="S27" s="679"/>
      <c r="T27" s="679"/>
      <c r="U27" s="679"/>
      <c r="V27" s="679"/>
      <c r="W27" s="679"/>
      <c r="X27" s="679"/>
      <c r="Y27" s="680"/>
      <c r="Z27" s="715">
        <v>0</v>
      </c>
      <c r="AA27" s="715"/>
      <c r="AB27" s="715"/>
      <c r="AC27" s="715"/>
      <c r="AD27" s="716">
        <v>1627</v>
      </c>
      <c r="AE27" s="716"/>
      <c r="AF27" s="716"/>
      <c r="AG27" s="716"/>
      <c r="AH27" s="716"/>
      <c r="AI27" s="716"/>
      <c r="AJ27" s="716"/>
      <c r="AK27" s="716"/>
      <c r="AL27" s="681">
        <v>0.1</v>
      </c>
      <c r="AM27" s="682"/>
      <c r="AN27" s="682"/>
      <c r="AO27" s="717"/>
      <c r="AP27" s="675" t="s">
        <v>298</v>
      </c>
      <c r="AQ27" s="676"/>
      <c r="AR27" s="676"/>
      <c r="AS27" s="676"/>
      <c r="AT27" s="676"/>
      <c r="AU27" s="676"/>
      <c r="AV27" s="676"/>
      <c r="AW27" s="676"/>
      <c r="AX27" s="676"/>
      <c r="AY27" s="676"/>
      <c r="AZ27" s="676"/>
      <c r="BA27" s="676"/>
      <c r="BB27" s="676"/>
      <c r="BC27" s="676"/>
      <c r="BD27" s="676"/>
      <c r="BE27" s="676"/>
      <c r="BF27" s="677"/>
      <c r="BG27" s="678">
        <v>1587559</v>
      </c>
      <c r="BH27" s="679"/>
      <c r="BI27" s="679"/>
      <c r="BJ27" s="679"/>
      <c r="BK27" s="679"/>
      <c r="BL27" s="679"/>
      <c r="BM27" s="679"/>
      <c r="BN27" s="680"/>
      <c r="BO27" s="715">
        <v>100</v>
      </c>
      <c r="BP27" s="715"/>
      <c r="BQ27" s="715"/>
      <c r="BR27" s="715"/>
      <c r="BS27" s="684" t="s">
        <v>231</v>
      </c>
      <c r="BT27" s="679"/>
      <c r="BU27" s="679"/>
      <c r="BV27" s="679"/>
      <c r="BW27" s="679"/>
      <c r="BX27" s="679"/>
      <c r="BY27" s="679"/>
      <c r="BZ27" s="679"/>
      <c r="CA27" s="679"/>
      <c r="CB27" s="722"/>
      <c r="CD27" s="711" t="s">
        <v>299</v>
      </c>
      <c r="CE27" s="712"/>
      <c r="CF27" s="712"/>
      <c r="CG27" s="712"/>
      <c r="CH27" s="712"/>
      <c r="CI27" s="712"/>
      <c r="CJ27" s="712"/>
      <c r="CK27" s="712"/>
      <c r="CL27" s="712"/>
      <c r="CM27" s="712"/>
      <c r="CN27" s="712"/>
      <c r="CO27" s="712"/>
      <c r="CP27" s="712"/>
      <c r="CQ27" s="713"/>
      <c r="CR27" s="678">
        <v>643261</v>
      </c>
      <c r="CS27" s="697"/>
      <c r="CT27" s="697"/>
      <c r="CU27" s="697"/>
      <c r="CV27" s="697"/>
      <c r="CW27" s="697"/>
      <c r="CX27" s="697"/>
      <c r="CY27" s="698"/>
      <c r="CZ27" s="681">
        <v>14.6</v>
      </c>
      <c r="DA27" s="699"/>
      <c r="DB27" s="699"/>
      <c r="DC27" s="700"/>
      <c r="DD27" s="684">
        <v>195358</v>
      </c>
      <c r="DE27" s="697"/>
      <c r="DF27" s="697"/>
      <c r="DG27" s="697"/>
      <c r="DH27" s="697"/>
      <c r="DI27" s="697"/>
      <c r="DJ27" s="697"/>
      <c r="DK27" s="698"/>
      <c r="DL27" s="684">
        <v>194802</v>
      </c>
      <c r="DM27" s="697"/>
      <c r="DN27" s="697"/>
      <c r="DO27" s="697"/>
      <c r="DP27" s="697"/>
      <c r="DQ27" s="697"/>
      <c r="DR27" s="697"/>
      <c r="DS27" s="697"/>
      <c r="DT27" s="697"/>
      <c r="DU27" s="697"/>
      <c r="DV27" s="698"/>
      <c r="DW27" s="681">
        <v>6.6</v>
      </c>
      <c r="DX27" s="699"/>
      <c r="DY27" s="699"/>
      <c r="DZ27" s="699"/>
      <c r="EA27" s="699"/>
      <c r="EB27" s="699"/>
      <c r="EC27" s="714"/>
    </row>
    <row r="28" spans="2:133" ht="11.25" customHeight="1" x14ac:dyDescent="0.2">
      <c r="B28" s="675" t="s">
        <v>300</v>
      </c>
      <c r="C28" s="676"/>
      <c r="D28" s="676"/>
      <c r="E28" s="676"/>
      <c r="F28" s="676"/>
      <c r="G28" s="676"/>
      <c r="H28" s="676"/>
      <c r="I28" s="676"/>
      <c r="J28" s="676"/>
      <c r="K28" s="676"/>
      <c r="L28" s="676"/>
      <c r="M28" s="676"/>
      <c r="N28" s="676"/>
      <c r="O28" s="676"/>
      <c r="P28" s="676"/>
      <c r="Q28" s="677"/>
      <c r="R28" s="678">
        <v>40110</v>
      </c>
      <c r="S28" s="679"/>
      <c r="T28" s="679"/>
      <c r="U28" s="679"/>
      <c r="V28" s="679"/>
      <c r="W28" s="679"/>
      <c r="X28" s="679"/>
      <c r="Y28" s="680"/>
      <c r="Z28" s="715">
        <v>0.9</v>
      </c>
      <c r="AA28" s="715"/>
      <c r="AB28" s="715"/>
      <c r="AC28" s="715"/>
      <c r="AD28" s="716" t="s">
        <v>233</v>
      </c>
      <c r="AE28" s="716"/>
      <c r="AF28" s="716"/>
      <c r="AG28" s="716"/>
      <c r="AH28" s="716"/>
      <c r="AI28" s="716"/>
      <c r="AJ28" s="716"/>
      <c r="AK28" s="716"/>
      <c r="AL28" s="681" t="s">
        <v>233</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301</v>
      </c>
      <c r="CE28" s="712"/>
      <c r="CF28" s="712"/>
      <c r="CG28" s="712"/>
      <c r="CH28" s="712"/>
      <c r="CI28" s="712"/>
      <c r="CJ28" s="712"/>
      <c r="CK28" s="712"/>
      <c r="CL28" s="712"/>
      <c r="CM28" s="712"/>
      <c r="CN28" s="712"/>
      <c r="CO28" s="712"/>
      <c r="CP28" s="712"/>
      <c r="CQ28" s="713"/>
      <c r="CR28" s="678">
        <v>349546</v>
      </c>
      <c r="CS28" s="679"/>
      <c r="CT28" s="679"/>
      <c r="CU28" s="679"/>
      <c r="CV28" s="679"/>
      <c r="CW28" s="679"/>
      <c r="CX28" s="679"/>
      <c r="CY28" s="680"/>
      <c r="CZ28" s="681">
        <v>7.9</v>
      </c>
      <c r="DA28" s="699"/>
      <c r="DB28" s="699"/>
      <c r="DC28" s="700"/>
      <c r="DD28" s="684">
        <v>349546</v>
      </c>
      <c r="DE28" s="679"/>
      <c r="DF28" s="679"/>
      <c r="DG28" s="679"/>
      <c r="DH28" s="679"/>
      <c r="DI28" s="679"/>
      <c r="DJ28" s="679"/>
      <c r="DK28" s="680"/>
      <c r="DL28" s="684">
        <v>349546</v>
      </c>
      <c r="DM28" s="679"/>
      <c r="DN28" s="679"/>
      <c r="DO28" s="679"/>
      <c r="DP28" s="679"/>
      <c r="DQ28" s="679"/>
      <c r="DR28" s="679"/>
      <c r="DS28" s="679"/>
      <c r="DT28" s="679"/>
      <c r="DU28" s="679"/>
      <c r="DV28" s="680"/>
      <c r="DW28" s="681">
        <v>11.9</v>
      </c>
      <c r="DX28" s="699"/>
      <c r="DY28" s="699"/>
      <c r="DZ28" s="699"/>
      <c r="EA28" s="699"/>
      <c r="EB28" s="699"/>
      <c r="EC28" s="714"/>
    </row>
    <row r="29" spans="2:133" ht="11.25" customHeight="1" x14ac:dyDescent="0.2">
      <c r="B29" s="675" t="s">
        <v>302</v>
      </c>
      <c r="C29" s="676"/>
      <c r="D29" s="676"/>
      <c r="E29" s="676"/>
      <c r="F29" s="676"/>
      <c r="G29" s="676"/>
      <c r="H29" s="676"/>
      <c r="I29" s="676"/>
      <c r="J29" s="676"/>
      <c r="K29" s="676"/>
      <c r="L29" s="676"/>
      <c r="M29" s="676"/>
      <c r="N29" s="676"/>
      <c r="O29" s="676"/>
      <c r="P29" s="676"/>
      <c r="Q29" s="677"/>
      <c r="R29" s="678">
        <v>77962</v>
      </c>
      <c r="S29" s="679"/>
      <c r="T29" s="679"/>
      <c r="U29" s="679"/>
      <c r="V29" s="679"/>
      <c r="W29" s="679"/>
      <c r="X29" s="679"/>
      <c r="Y29" s="680"/>
      <c r="Z29" s="715">
        <v>1.7</v>
      </c>
      <c r="AA29" s="715"/>
      <c r="AB29" s="715"/>
      <c r="AC29" s="715"/>
      <c r="AD29" s="716">
        <v>1058</v>
      </c>
      <c r="AE29" s="716"/>
      <c r="AF29" s="716"/>
      <c r="AG29" s="716"/>
      <c r="AH29" s="716"/>
      <c r="AI29" s="716"/>
      <c r="AJ29" s="716"/>
      <c r="AK29" s="716"/>
      <c r="AL29" s="681">
        <v>0</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303</v>
      </c>
      <c r="CE29" s="764"/>
      <c r="CF29" s="711" t="s">
        <v>304</v>
      </c>
      <c r="CG29" s="712"/>
      <c r="CH29" s="712"/>
      <c r="CI29" s="712"/>
      <c r="CJ29" s="712"/>
      <c r="CK29" s="712"/>
      <c r="CL29" s="712"/>
      <c r="CM29" s="712"/>
      <c r="CN29" s="712"/>
      <c r="CO29" s="712"/>
      <c r="CP29" s="712"/>
      <c r="CQ29" s="713"/>
      <c r="CR29" s="678">
        <v>349546</v>
      </c>
      <c r="CS29" s="697"/>
      <c r="CT29" s="697"/>
      <c r="CU29" s="697"/>
      <c r="CV29" s="697"/>
      <c r="CW29" s="697"/>
      <c r="CX29" s="697"/>
      <c r="CY29" s="698"/>
      <c r="CZ29" s="681">
        <v>7.9</v>
      </c>
      <c r="DA29" s="699"/>
      <c r="DB29" s="699"/>
      <c r="DC29" s="700"/>
      <c r="DD29" s="684">
        <v>349546</v>
      </c>
      <c r="DE29" s="697"/>
      <c r="DF29" s="697"/>
      <c r="DG29" s="697"/>
      <c r="DH29" s="697"/>
      <c r="DI29" s="697"/>
      <c r="DJ29" s="697"/>
      <c r="DK29" s="698"/>
      <c r="DL29" s="684">
        <v>349546</v>
      </c>
      <c r="DM29" s="697"/>
      <c r="DN29" s="697"/>
      <c r="DO29" s="697"/>
      <c r="DP29" s="697"/>
      <c r="DQ29" s="697"/>
      <c r="DR29" s="697"/>
      <c r="DS29" s="697"/>
      <c r="DT29" s="697"/>
      <c r="DU29" s="697"/>
      <c r="DV29" s="698"/>
      <c r="DW29" s="681">
        <v>11.9</v>
      </c>
      <c r="DX29" s="699"/>
      <c r="DY29" s="699"/>
      <c r="DZ29" s="699"/>
      <c r="EA29" s="699"/>
      <c r="EB29" s="699"/>
      <c r="EC29" s="714"/>
    </row>
    <row r="30" spans="2:133" ht="11.25" customHeight="1" x14ac:dyDescent="0.2">
      <c r="B30" s="675" t="s">
        <v>305</v>
      </c>
      <c r="C30" s="676"/>
      <c r="D30" s="676"/>
      <c r="E30" s="676"/>
      <c r="F30" s="676"/>
      <c r="G30" s="676"/>
      <c r="H30" s="676"/>
      <c r="I30" s="676"/>
      <c r="J30" s="676"/>
      <c r="K30" s="676"/>
      <c r="L30" s="676"/>
      <c r="M30" s="676"/>
      <c r="N30" s="676"/>
      <c r="O30" s="676"/>
      <c r="P30" s="676"/>
      <c r="Q30" s="677"/>
      <c r="R30" s="678">
        <v>8245</v>
      </c>
      <c r="S30" s="679"/>
      <c r="T30" s="679"/>
      <c r="U30" s="679"/>
      <c r="V30" s="679"/>
      <c r="W30" s="679"/>
      <c r="X30" s="679"/>
      <c r="Y30" s="680"/>
      <c r="Z30" s="715">
        <v>0.2</v>
      </c>
      <c r="AA30" s="715"/>
      <c r="AB30" s="715"/>
      <c r="AC30" s="715"/>
      <c r="AD30" s="716" t="s">
        <v>231</v>
      </c>
      <c r="AE30" s="716"/>
      <c r="AF30" s="716"/>
      <c r="AG30" s="716"/>
      <c r="AH30" s="716"/>
      <c r="AI30" s="716"/>
      <c r="AJ30" s="716"/>
      <c r="AK30" s="716"/>
      <c r="AL30" s="681" t="s">
        <v>233</v>
      </c>
      <c r="AM30" s="682"/>
      <c r="AN30" s="682"/>
      <c r="AO30" s="717"/>
      <c r="AP30" s="739" t="s">
        <v>220</v>
      </c>
      <c r="AQ30" s="740"/>
      <c r="AR30" s="740"/>
      <c r="AS30" s="740"/>
      <c r="AT30" s="740"/>
      <c r="AU30" s="740"/>
      <c r="AV30" s="740"/>
      <c r="AW30" s="740"/>
      <c r="AX30" s="740"/>
      <c r="AY30" s="740"/>
      <c r="AZ30" s="740"/>
      <c r="BA30" s="740"/>
      <c r="BB30" s="740"/>
      <c r="BC30" s="740"/>
      <c r="BD30" s="740"/>
      <c r="BE30" s="740"/>
      <c r="BF30" s="741"/>
      <c r="BG30" s="739" t="s">
        <v>306</v>
      </c>
      <c r="BH30" s="752"/>
      <c r="BI30" s="752"/>
      <c r="BJ30" s="752"/>
      <c r="BK30" s="752"/>
      <c r="BL30" s="752"/>
      <c r="BM30" s="752"/>
      <c r="BN30" s="752"/>
      <c r="BO30" s="752"/>
      <c r="BP30" s="752"/>
      <c r="BQ30" s="753"/>
      <c r="BR30" s="739" t="s">
        <v>307</v>
      </c>
      <c r="BS30" s="752"/>
      <c r="BT30" s="752"/>
      <c r="BU30" s="752"/>
      <c r="BV30" s="752"/>
      <c r="BW30" s="752"/>
      <c r="BX30" s="752"/>
      <c r="BY30" s="752"/>
      <c r="BZ30" s="752"/>
      <c r="CA30" s="752"/>
      <c r="CB30" s="753"/>
      <c r="CD30" s="765"/>
      <c r="CE30" s="766"/>
      <c r="CF30" s="711" t="s">
        <v>308</v>
      </c>
      <c r="CG30" s="712"/>
      <c r="CH30" s="712"/>
      <c r="CI30" s="712"/>
      <c r="CJ30" s="712"/>
      <c r="CK30" s="712"/>
      <c r="CL30" s="712"/>
      <c r="CM30" s="712"/>
      <c r="CN30" s="712"/>
      <c r="CO30" s="712"/>
      <c r="CP30" s="712"/>
      <c r="CQ30" s="713"/>
      <c r="CR30" s="678">
        <v>323103</v>
      </c>
      <c r="CS30" s="679"/>
      <c r="CT30" s="679"/>
      <c r="CU30" s="679"/>
      <c r="CV30" s="679"/>
      <c r="CW30" s="679"/>
      <c r="CX30" s="679"/>
      <c r="CY30" s="680"/>
      <c r="CZ30" s="681">
        <v>7.3</v>
      </c>
      <c r="DA30" s="699"/>
      <c r="DB30" s="699"/>
      <c r="DC30" s="700"/>
      <c r="DD30" s="684">
        <v>323103</v>
      </c>
      <c r="DE30" s="679"/>
      <c r="DF30" s="679"/>
      <c r="DG30" s="679"/>
      <c r="DH30" s="679"/>
      <c r="DI30" s="679"/>
      <c r="DJ30" s="679"/>
      <c r="DK30" s="680"/>
      <c r="DL30" s="684">
        <v>323103</v>
      </c>
      <c r="DM30" s="679"/>
      <c r="DN30" s="679"/>
      <c r="DO30" s="679"/>
      <c r="DP30" s="679"/>
      <c r="DQ30" s="679"/>
      <c r="DR30" s="679"/>
      <c r="DS30" s="679"/>
      <c r="DT30" s="679"/>
      <c r="DU30" s="679"/>
      <c r="DV30" s="680"/>
      <c r="DW30" s="681">
        <v>11</v>
      </c>
      <c r="DX30" s="699"/>
      <c r="DY30" s="699"/>
      <c r="DZ30" s="699"/>
      <c r="EA30" s="699"/>
      <c r="EB30" s="699"/>
      <c r="EC30" s="714"/>
    </row>
    <row r="31" spans="2:133" ht="11.25" customHeight="1" x14ac:dyDescent="0.2">
      <c r="B31" s="675" t="s">
        <v>309</v>
      </c>
      <c r="C31" s="676"/>
      <c r="D31" s="676"/>
      <c r="E31" s="676"/>
      <c r="F31" s="676"/>
      <c r="G31" s="676"/>
      <c r="H31" s="676"/>
      <c r="I31" s="676"/>
      <c r="J31" s="676"/>
      <c r="K31" s="676"/>
      <c r="L31" s="676"/>
      <c r="M31" s="676"/>
      <c r="N31" s="676"/>
      <c r="O31" s="676"/>
      <c r="P31" s="676"/>
      <c r="Q31" s="677"/>
      <c r="R31" s="678">
        <v>471715</v>
      </c>
      <c r="S31" s="679"/>
      <c r="T31" s="679"/>
      <c r="U31" s="679"/>
      <c r="V31" s="679"/>
      <c r="W31" s="679"/>
      <c r="X31" s="679"/>
      <c r="Y31" s="680"/>
      <c r="Z31" s="715">
        <v>10.199999999999999</v>
      </c>
      <c r="AA31" s="715"/>
      <c r="AB31" s="715"/>
      <c r="AC31" s="715"/>
      <c r="AD31" s="716" t="s">
        <v>231</v>
      </c>
      <c r="AE31" s="716"/>
      <c r="AF31" s="716"/>
      <c r="AG31" s="716"/>
      <c r="AH31" s="716"/>
      <c r="AI31" s="716"/>
      <c r="AJ31" s="716"/>
      <c r="AK31" s="716"/>
      <c r="AL31" s="681" t="s">
        <v>231</v>
      </c>
      <c r="AM31" s="682"/>
      <c r="AN31" s="682"/>
      <c r="AO31" s="717"/>
      <c r="AP31" s="754" t="s">
        <v>310</v>
      </c>
      <c r="AQ31" s="755"/>
      <c r="AR31" s="755"/>
      <c r="AS31" s="755"/>
      <c r="AT31" s="760" t="s">
        <v>311</v>
      </c>
      <c r="AU31" s="231"/>
      <c r="AV31" s="231"/>
      <c r="AW31" s="231"/>
      <c r="AX31" s="744" t="s">
        <v>187</v>
      </c>
      <c r="AY31" s="745"/>
      <c r="AZ31" s="745"/>
      <c r="BA31" s="745"/>
      <c r="BB31" s="745"/>
      <c r="BC31" s="745"/>
      <c r="BD31" s="745"/>
      <c r="BE31" s="745"/>
      <c r="BF31" s="746"/>
      <c r="BG31" s="747">
        <v>99.1</v>
      </c>
      <c r="BH31" s="748"/>
      <c r="BI31" s="748"/>
      <c r="BJ31" s="748"/>
      <c r="BK31" s="748"/>
      <c r="BL31" s="748"/>
      <c r="BM31" s="749">
        <v>95.7</v>
      </c>
      <c r="BN31" s="748"/>
      <c r="BO31" s="748"/>
      <c r="BP31" s="748"/>
      <c r="BQ31" s="750"/>
      <c r="BR31" s="747">
        <v>99</v>
      </c>
      <c r="BS31" s="748"/>
      <c r="BT31" s="748"/>
      <c r="BU31" s="748"/>
      <c r="BV31" s="748"/>
      <c r="BW31" s="748"/>
      <c r="BX31" s="749">
        <v>95.1</v>
      </c>
      <c r="BY31" s="748"/>
      <c r="BZ31" s="748"/>
      <c r="CA31" s="748"/>
      <c r="CB31" s="750"/>
      <c r="CD31" s="765"/>
      <c r="CE31" s="766"/>
      <c r="CF31" s="711" t="s">
        <v>312</v>
      </c>
      <c r="CG31" s="712"/>
      <c r="CH31" s="712"/>
      <c r="CI31" s="712"/>
      <c r="CJ31" s="712"/>
      <c r="CK31" s="712"/>
      <c r="CL31" s="712"/>
      <c r="CM31" s="712"/>
      <c r="CN31" s="712"/>
      <c r="CO31" s="712"/>
      <c r="CP31" s="712"/>
      <c r="CQ31" s="713"/>
      <c r="CR31" s="678">
        <v>26443</v>
      </c>
      <c r="CS31" s="697"/>
      <c r="CT31" s="697"/>
      <c r="CU31" s="697"/>
      <c r="CV31" s="697"/>
      <c r="CW31" s="697"/>
      <c r="CX31" s="697"/>
      <c r="CY31" s="698"/>
      <c r="CZ31" s="681">
        <v>0.6</v>
      </c>
      <c r="DA31" s="699"/>
      <c r="DB31" s="699"/>
      <c r="DC31" s="700"/>
      <c r="DD31" s="684">
        <v>26443</v>
      </c>
      <c r="DE31" s="697"/>
      <c r="DF31" s="697"/>
      <c r="DG31" s="697"/>
      <c r="DH31" s="697"/>
      <c r="DI31" s="697"/>
      <c r="DJ31" s="697"/>
      <c r="DK31" s="698"/>
      <c r="DL31" s="684">
        <v>26443</v>
      </c>
      <c r="DM31" s="697"/>
      <c r="DN31" s="697"/>
      <c r="DO31" s="697"/>
      <c r="DP31" s="697"/>
      <c r="DQ31" s="697"/>
      <c r="DR31" s="697"/>
      <c r="DS31" s="697"/>
      <c r="DT31" s="697"/>
      <c r="DU31" s="697"/>
      <c r="DV31" s="698"/>
      <c r="DW31" s="681">
        <v>0.9</v>
      </c>
      <c r="DX31" s="699"/>
      <c r="DY31" s="699"/>
      <c r="DZ31" s="699"/>
      <c r="EA31" s="699"/>
      <c r="EB31" s="699"/>
      <c r="EC31" s="714"/>
    </row>
    <row r="32" spans="2:133" ht="11.25" customHeight="1" x14ac:dyDescent="0.2">
      <c r="B32" s="769" t="s">
        <v>313</v>
      </c>
      <c r="C32" s="770"/>
      <c r="D32" s="770"/>
      <c r="E32" s="770"/>
      <c r="F32" s="770"/>
      <c r="G32" s="770"/>
      <c r="H32" s="770"/>
      <c r="I32" s="770"/>
      <c r="J32" s="770"/>
      <c r="K32" s="770"/>
      <c r="L32" s="770"/>
      <c r="M32" s="770"/>
      <c r="N32" s="770"/>
      <c r="O32" s="770"/>
      <c r="P32" s="770"/>
      <c r="Q32" s="771"/>
      <c r="R32" s="678" t="s">
        <v>233</v>
      </c>
      <c r="S32" s="679"/>
      <c r="T32" s="679"/>
      <c r="U32" s="679"/>
      <c r="V32" s="679"/>
      <c r="W32" s="679"/>
      <c r="X32" s="679"/>
      <c r="Y32" s="680"/>
      <c r="Z32" s="715" t="s">
        <v>233</v>
      </c>
      <c r="AA32" s="715"/>
      <c r="AB32" s="715"/>
      <c r="AC32" s="715"/>
      <c r="AD32" s="716" t="s">
        <v>231</v>
      </c>
      <c r="AE32" s="716"/>
      <c r="AF32" s="716"/>
      <c r="AG32" s="716"/>
      <c r="AH32" s="716"/>
      <c r="AI32" s="716"/>
      <c r="AJ32" s="716"/>
      <c r="AK32" s="716"/>
      <c r="AL32" s="681" t="s">
        <v>233</v>
      </c>
      <c r="AM32" s="682"/>
      <c r="AN32" s="682"/>
      <c r="AO32" s="717"/>
      <c r="AP32" s="756"/>
      <c r="AQ32" s="757"/>
      <c r="AR32" s="757"/>
      <c r="AS32" s="757"/>
      <c r="AT32" s="761"/>
      <c r="AU32" s="230" t="s">
        <v>314</v>
      </c>
      <c r="AV32" s="230"/>
      <c r="AW32" s="230"/>
      <c r="AX32" s="675" t="s">
        <v>315</v>
      </c>
      <c r="AY32" s="676"/>
      <c r="AZ32" s="676"/>
      <c r="BA32" s="676"/>
      <c r="BB32" s="676"/>
      <c r="BC32" s="676"/>
      <c r="BD32" s="676"/>
      <c r="BE32" s="676"/>
      <c r="BF32" s="677"/>
      <c r="BG32" s="751">
        <v>99.1</v>
      </c>
      <c r="BH32" s="697"/>
      <c r="BI32" s="697"/>
      <c r="BJ32" s="697"/>
      <c r="BK32" s="697"/>
      <c r="BL32" s="697"/>
      <c r="BM32" s="682">
        <v>97.6</v>
      </c>
      <c r="BN32" s="743"/>
      <c r="BO32" s="743"/>
      <c r="BP32" s="743"/>
      <c r="BQ32" s="721"/>
      <c r="BR32" s="751">
        <v>99</v>
      </c>
      <c r="BS32" s="697"/>
      <c r="BT32" s="697"/>
      <c r="BU32" s="697"/>
      <c r="BV32" s="697"/>
      <c r="BW32" s="697"/>
      <c r="BX32" s="682">
        <v>96.9</v>
      </c>
      <c r="BY32" s="743"/>
      <c r="BZ32" s="743"/>
      <c r="CA32" s="743"/>
      <c r="CB32" s="721"/>
      <c r="CD32" s="767"/>
      <c r="CE32" s="768"/>
      <c r="CF32" s="711" t="s">
        <v>316</v>
      </c>
      <c r="CG32" s="712"/>
      <c r="CH32" s="712"/>
      <c r="CI32" s="712"/>
      <c r="CJ32" s="712"/>
      <c r="CK32" s="712"/>
      <c r="CL32" s="712"/>
      <c r="CM32" s="712"/>
      <c r="CN32" s="712"/>
      <c r="CO32" s="712"/>
      <c r="CP32" s="712"/>
      <c r="CQ32" s="713"/>
      <c r="CR32" s="678" t="s">
        <v>231</v>
      </c>
      <c r="CS32" s="679"/>
      <c r="CT32" s="679"/>
      <c r="CU32" s="679"/>
      <c r="CV32" s="679"/>
      <c r="CW32" s="679"/>
      <c r="CX32" s="679"/>
      <c r="CY32" s="680"/>
      <c r="CZ32" s="681" t="s">
        <v>231</v>
      </c>
      <c r="DA32" s="699"/>
      <c r="DB32" s="699"/>
      <c r="DC32" s="700"/>
      <c r="DD32" s="684" t="s">
        <v>231</v>
      </c>
      <c r="DE32" s="679"/>
      <c r="DF32" s="679"/>
      <c r="DG32" s="679"/>
      <c r="DH32" s="679"/>
      <c r="DI32" s="679"/>
      <c r="DJ32" s="679"/>
      <c r="DK32" s="680"/>
      <c r="DL32" s="684" t="s">
        <v>231</v>
      </c>
      <c r="DM32" s="679"/>
      <c r="DN32" s="679"/>
      <c r="DO32" s="679"/>
      <c r="DP32" s="679"/>
      <c r="DQ32" s="679"/>
      <c r="DR32" s="679"/>
      <c r="DS32" s="679"/>
      <c r="DT32" s="679"/>
      <c r="DU32" s="679"/>
      <c r="DV32" s="680"/>
      <c r="DW32" s="681" t="s">
        <v>233</v>
      </c>
      <c r="DX32" s="699"/>
      <c r="DY32" s="699"/>
      <c r="DZ32" s="699"/>
      <c r="EA32" s="699"/>
      <c r="EB32" s="699"/>
      <c r="EC32" s="714"/>
    </row>
    <row r="33" spans="2:133" ht="11.25" customHeight="1" x14ac:dyDescent="0.2">
      <c r="B33" s="675" t="s">
        <v>317</v>
      </c>
      <c r="C33" s="676"/>
      <c r="D33" s="676"/>
      <c r="E33" s="676"/>
      <c r="F33" s="676"/>
      <c r="G33" s="676"/>
      <c r="H33" s="676"/>
      <c r="I33" s="676"/>
      <c r="J33" s="676"/>
      <c r="K33" s="676"/>
      <c r="L33" s="676"/>
      <c r="M33" s="676"/>
      <c r="N33" s="676"/>
      <c r="O33" s="676"/>
      <c r="P33" s="676"/>
      <c r="Q33" s="677"/>
      <c r="R33" s="678">
        <v>295739</v>
      </c>
      <c r="S33" s="679"/>
      <c r="T33" s="679"/>
      <c r="U33" s="679"/>
      <c r="V33" s="679"/>
      <c r="W33" s="679"/>
      <c r="X33" s="679"/>
      <c r="Y33" s="680"/>
      <c r="Z33" s="715">
        <v>6.4</v>
      </c>
      <c r="AA33" s="715"/>
      <c r="AB33" s="715"/>
      <c r="AC33" s="715"/>
      <c r="AD33" s="716" t="s">
        <v>231</v>
      </c>
      <c r="AE33" s="716"/>
      <c r="AF33" s="716"/>
      <c r="AG33" s="716"/>
      <c r="AH33" s="716"/>
      <c r="AI33" s="716"/>
      <c r="AJ33" s="716"/>
      <c r="AK33" s="716"/>
      <c r="AL33" s="681" t="s">
        <v>233</v>
      </c>
      <c r="AM33" s="682"/>
      <c r="AN33" s="682"/>
      <c r="AO33" s="717"/>
      <c r="AP33" s="758"/>
      <c r="AQ33" s="759"/>
      <c r="AR33" s="759"/>
      <c r="AS33" s="759"/>
      <c r="AT33" s="762"/>
      <c r="AU33" s="232"/>
      <c r="AV33" s="232"/>
      <c r="AW33" s="232"/>
      <c r="AX33" s="659" t="s">
        <v>318</v>
      </c>
      <c r="AY33" s="660"/>
      <c r="AZ33" s="660"/>
      <c r="BA33" s="660"/>
      <c r="BB33" s="660"/>
      <c r="BC33" s="660"/>
      <c r="BD33" s="660"/>
      <c r="BE33" s="660"/>
      <c r="BF33" s="661"/>
      <c r="BG33" s="742">
        <v>99</v>
      </c>
      <c r="BH33" s="663"/>
      <c r="BI33" s="663"/>
      <c r="BJ33" s="663"/>
      <c r="BK33" s="663"/>
      <c r="BL33" s="663"/>
      <c r="BM33" s="706">
        <v>93.7</v>
      </c>
      <c r="BN33" s="663"/>
      <c r="BO33" s="663"/>
      <c r="BP33" s="663"/>
      <c r="BQ33" s="727"/>
      <c r="BR33" s="742">
        <v>99</v>
      </c>
      <c r="BS33" s="663"/>
      <c r="BT33" s="663"/>
      <c r="BU33" s="663"/>
      <c r="BV33" s="663"/>
      <c r="BW33" s="663"/>
      <c r="BX33" s="706">
        <v>93.2</v>
      </c>
      <c r="BY33" s="663"/>
      <c r="BZ33" s="663"/>
      <c r="CA33" s="663"/>
      <c r="CB33" s="727"/>
      <c r="CD33" s="711" t="s">
        <v>319</v>
      </c>
      <c r="CE33" s="712"/>
      <c r="CF33" s="712"/>
      <c r="CG33" s="712"/>
      <c r="CH33" s="712"/>
      <c r="CI33" s="712"/>
      <c r="CJ33" s="712"/>
      <c r="CK33" s="712"/>
      <c r="CL33" s="712"/>
      <c r="CM33" s="712"/>
      <c r="CN33" s="712"/>
      <c r="CO33" s="712"/>
      <c r="CP33" s="712"/>
      <c r="CQ33" s="713"/>
      <c r="CR33" s="678">
        <v>1841493</v>
      </c>
      <c r="CS33" s="697"/>
      <c r="CT33" s="697"/>
      <c r="CU33" s="697"/>
      <c r="CV33" s="697"/>
      <c r="CW33" s="697"/>
      <c r="CX33" s="697"/>
      <c r="CY33" s="698"/>
      <c r="CZ33" s="681">
        <v>41.9</v>
      </c>
      <c r="DA33" s="699"/>
      <c r="DB33" s="699"/>
      <c r="DC33" s="700"/>
      <c r="DD33" s="684">
        <v>1540039</v>
      </c>
      <c r="DE33" s="697"/>
      <c r="DF33" s="697"/>
      <c r="DG33" s="697"/>
      <c r="DH33" s="697"/>
      <c r="DI33" s="697"/>
      <c r="DJ33" s="697"/>
      <c r="DK33" s="698"/>
      <c r="DL33" s="684">
        <v>1234901</v>
      </c>
      <c r="DM33" s="697"/>
      <c r="DN33" s="697"/>
      <c r="DO33" s="697"/>
      <c r="DP33" s="697"/>
      <c r="DQ33" s="697"/>
      <c r="DR33" s="697"/>
      <c r="DS33" s="697"/>
      <c r="DT33" s="697"/>
      <c r="DU33" s="697"/>
      <c r="DV33" s="698"/>
      <c r="DW33" s="681">
        <v>42</v>
      </c>
      <c r="DX33" s="699"/>
      <c r="DY33" s="699"/>
      <c r="DZ33" s="699"/>
      <c r="EA33" s="699"/>
      <c r="EB33" s="699"/>
      <c r="EC33" s="714"/>
    </row>
    <row r="34" spans="2:133" ht="11.25" customHeight="1" x14ac:dyDescent="0.2">
      <c r="B34" s="675" t="s">
        <v>320</v>
      </c>
      <c r="C34" s="676"/>
      <c r="D34" s="676"/>
      <c r="E34" s="676"/>
      <c r="F34" s="676"/>
      <c r="G34" s="676"/>
      <c r="H34" s="676"/>
      <c r="I34" s="676"/>
      <c r="J34" s="676"/>
      <c r="K34" s="676"/>
      <c r="L34" s="676"/>
      <c r="M34" s="676"/>
      <c r="N34" s="676"/>
      <c r="O34" s="676"/>
      <c r="P34" s="676"/>
      <c r="Q34" s="677"/>
      <c r="R34" s="678">
        <v>67495</v>
      </c>
      <c r="S34" s="679"/>
      <c r="T34" s="679"/>
      <c r="U34" s="679"/>
      <c r="V34" s="679"/>
      <c r="W34" s="679"/>
      <c r="X34" s="679"/>
      <c r="Y34" s="680"/>
      <c r="Z34" s="715">
        <v>1.5</v>
      </c>
      <c r="AA34" s="715"/>
      <c r="AB34" s="715"/>
      <c r="AC34" s="715"/>
      <c r="AD34" s="716">
        <v>51730</v>
      </c>
      <c r="AE34" s="716"/>
      <c r="AF34" s="716"/>
      <c r="AG34" s="716"/>
      <c r="AH34" s="716"/>
      <c r="AI34" s="716"/>
      <c r="AJ34" s="716"/>
      <c r="AK34" s="716"/>
      <c r="AL34" s="681">
        <v>1.9</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321</v>
      </c>
      <c r="CE34" s="712"/>
      <c r="CF34" s="712"/>
      <c r="CG34" s="712"/>
      <c r="CH34" s="712"/>
      <c r="CI34" s="712"/>
      <c r="CJ34" s="712"/>
      <c r="CK34" s="712"/>
      <c r="CL34" s="712"/>
      <c r="CM34" s="712"/>
      <c r="CN34" s="712"/>
      <c r="CO34" s="712"/>
      <c r="CP34" s="712"/>
      <c r="CQ34" s="713"/>
      <c r="CR34" s="678">
        <v>740942</v>
      </c>
      <c r="CS34" s="679"/>
      <c r="CT34" s="679"/>
      <c r="CU34" s="679"/>
      <c r="CV34" s="679"/>
      <c r="CW34" s="679"/>
      <c r="CX34" s="679"/>
      <c r="CY34" s="680"/>
      <c r="CZ34" s="681">
        <v>16.8</v>
      </c>
      <c r="DA34" s="699"/>
      <c r="DB34" s="699"/>
      <c r="DC34" s="700"/>
      <c r="DD34" s="684">
        <v>557569</v>
      </c>
      <c r="DE34" s="679"/>
      <c r="DF34" s="679"/>
      <c r="DG34" s="679"/>
      <c r="DH34" s="679"/>
      <c r="DI34" s="679"/>
      <c r="DJ34" s="679"/>
      <c r="DK34" s="680"/>
      <c r="DL34" s="684">
        <v>372667</v>
      </c>
      <c r="DM34" s="679"/>
      <c r="DN34" s="679"/>
      <c r="DO34" s="679"/>
      <c r="DP34" s="679"/>
      <c r="DQ34" s="679"/>
      <c r="DR34" s="679"/>
      <c r="DS34" s="679"/>
      <c r="DT34" s="679"/>
      <c r="DU34" s="679"/>
      <c r="DV34" s="680"/>
      <c r="DW34" s="681">
        <v>12.7</v>
      </c>
      <c r="DX34" s="699"/>
      <c r="DY34" s="699"/>
      <c r="DZ34" s="699"/>
      <c r="EA34" s="699"/>
      <c r="EB34" s="699"/>
      <c r="EC34" s="714"/>
    </row>
    <row r="35" spans="2:133" ht="11.25" customHeight="1" x14ac:dyDescent="0.2">
      <c r="B35" s="675" t="s">
        <v>322</v>
      </c>
      <c r="C35" s="676"/>
      <c r="D35" s="676"/>
      <c r="E35" s="676"/>
      <c r="F35" s="676"/>
      <c r="G35" s="676"/>
      <c r="H35" s="676"/>
      <c r="I35" s="676"/>
      <c r="J35" s="676"/>
      <c r="K35" s="676"/>
      <c r="L35" s="676"/>
      <c r="M35" s="676"/>
      <c r="N35" s="676"/>
      <c r="O35" s="676"/>
      <c r="P35" s="676"/>
      <c r="Q35" s="677"/>
      <c r="R35" s="678">
        <v>100625</v>
      </c>
      <c r="S35" s="679"/>
      <c r="T35" s="679"/>
      <c r="U35" s="679"/>
      <c r="V35" s="679"/>
      <c r="W35" s="679"/>
      <c r="X35" s="679"/>
      <c r="Y35" s="680"/>
      <c r="Z35" s="715">
        <v>2.2000000000000002</v>
      </c>
      <c r="AA35" s="715"/>
      <c r="AB35" s="715"/>
      <c r="AC35" s="715"/>
      <c r="AD35" s="716" t="s">
        <v>231</v>
      </c>
      <c r="AE35" s="716"/>
      <c r="AF35" s="716"/>
      <c r="AG35" s="716"/>
      <c r="AH35" s="716"/>
      <c r="AI35" s="716"/>
      <c r="AJ35" s="716"/>
      <c r="AK35" s="716"/>
      <c r="AL35" s="681" t="s">
        <v>233</v>
      </c>
      <c r="AM35" s="682"/>
      <c r="AN35" s="682"/>
      <c r="AO35" s="717"/>
      <c r="AP35" s="235"/>
      <c r="AQ35" s="739" t="s">
        <v>323</v>
      </c>
      <c r="AR35" s="740"/>
      <c r="AS35" s="740"/>
      <c r="AT35" s="740"/>
      <c r="AU35" s="740"/>
      <c r="AV35" s="740"/>
      <c r="AW35" s="740"/>
      <c r="AX35" s="740"/>
      <c r="AY35" s="740"/>
      <c r="AZ35" s="740"/>
      <c r="BA35" s="740"/>
      <c r="BB35" s="740"/>
      <c r="BC35" s="740"/>
      <c r="BD35" s="740"/>
      <c r="BE35" s="740"/>
      <c r="BF35" s="741"/>
      <c r="BG35" s="739" t="s">
        <v>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325</v>
      </c>
      <c r="CE35" s="712"/>
      <c r="CF35" s="712"/>
      <c r="CG35" s="712"/>
      <c r="CH35" s="712"/>
      <c r="CI35" s="712"/>
      <c r="CJ35" s="712"/>
      <c r="CK35" s="712"/>
      <c r="CL35" s="712"/>
      <c r="CM35" s="712"/>
      <c r="CN35" s="712"/>
      <c r="CO35" s="712"/>
      <c r="CP35" s="712"/>
      <c r="CQ35" s="713"/>
      <c r="CR35" s="678">
        <v>13200</v>
      </c>
      <c r="CS35" s="697"/>
      <c r="CT35" s="697"/>
      <c r="CU35" s="697"/>
      <c r="CV35" s="697"/>
      <c r="CW35" s="697"/>
      <c r="CX35" s="697"/>
      <c r="CY35" s="698"/>
      <c r="CZ35" s="681">
        <v>0.3</v>
      </c>
      <c r="DA35" s="699"/>
      <c r="DB35" s="699"/>
      <c r="DC35" s="700"/>
      <c r="DD35" s="684">
        <v>12574</v>
      </c>
      <c r="DE35" s="697"/>
      <c r="DF35" s="697"/>
      <c r="DG35" s="697"/>
      <c r="DH35" s="697"/>
      <c r="DI35" s="697"/>
      <c r="DJ35" s="697"/>
      <c r="DK35" s="698"/>
      <c r="DL35" s="684">
        <v>12478</v>
      </c>
      <c r="DM35" s="697"/>
      <c r="DN35" s="697"/>
      <c r="DO35" s="697"/>
      <c r="DP35" s="697"/>
      <c r="DQ35" s="697"/>
      <c r="DR35" s="697"/>
      <c r="DS35" s="697"/>
      <c r="DT35" s="697"/>
      <c r="DU35" s="697"/>
      <c r="DV35" s="698"/>
      <c r="DW35" s="681">
        <v>0.4</v>
      </c>
      <c r="DX35" s="699"/>
      <c r="DY35" s="699"/>
      <c r="DZ35" s="699"/>
      <c r="EA35" s="699"/>
      <c r="EB35" s="699"/>
      <c r="EC35" s="714"/>
    </row>
    <row r="36" spans="2:133" ht="11.25" customHeight="1" x14ac:dyDescent="0.2">
      <c r="B36" s="675" t="s">
        <v>326</v>
      </c>
      <c r="C36" s="676"/>
      <c r="D36" s="676"/>
      <c r="E36" s="676"/>
      <c r="F36" s="676"/>
      <c r="G36" s="676"/>
      <c r="H36" s="676"/>
      <c r="I36" s="676"/>
      <c r="J36" s="676"/>
      <c r="K36" s="676"/>
      <c r="L36" s="676"/>
      <c r="M36" s="676"/>
      <c r="N36" s="676"/>
      <c r="O36" s="676"/>
      <c r="P36" s="676"/>
      <c r="Q36" s="677"/>
      <c r="R36" s="678">
        <v>33600</v>
      </c>
      <c r="S36" s="679"/>
      <c r="T36" s="679"/>
      <c r="U36" s="679"/>
      <c r="V36" s="679"/>
      <c r="W36" s="679"/>
      <c r="X36" s="679"/>
      <c r="Y36" s="680"/>
      <c r="Z36" s="715">
        <v>0.7</v>
      </c>
      <c r="AA36" s="715"/>
      <c r="AB36" s="715"/>
      <c r="AC36" s="715"/>
      <c r="AD36" s="716" t="s">
        <v>233</v>
      </c>
      <c r="AE36" s="716"/>
      <c r="AF36" s="716"/>
      <c r="AG36" s="716"/>
      <c r="AH36" s="716"/>
      <c r="AI36" s="716"/>
      <c r="AJ36" s="716"/>
      <c r="AK36" s="716"/>
      <c r="AL36" s="681" t="s">
        <v>231</v>
      </c>
      <c r="AM36" s="682"/>
      <c r="AN36" s="682"/>
      <c r="AO36" s="717"/>
      <c r="AP36" s="235"/>
      <c r="AQ36" s="730" t="s">
        <v>327</v>
      </c>
      <c r="AR36" s="731"/>
      <c r="AS36" s="731"/>
      <c r="AT36" s="731"/>
      <c r="AU36" s="731"/>
      <c r="AV36" s="731"/>
      <c r="AW36" s="731"/>
      <c r="AX36" s="731"/>
      <c r="AY36" s="732"/>
      <c r="AZ36" s="733">
        <v>551563</v>
      </c>
      <c r="BA36" s="734"/>
      <c r="BB36" s="734"/>
      <c r="BC36" s="734"/>
      <c r="BD36" s="734"/>
      <c r="BE36" s="734"/>
      <c r="BF36" s="735"/>
      <c r="BG36" s="736" t="s">
        <v>328</v>
      </c>
      <c r="BH36" s="737"/>
      <c r="BI36" s="737"/>
      <c r="BJ36" s="737"/>
      <c r="BK36" s="737"/>
      <c r="BL36" s="737"/>
      <c r="BM36" s="737"/>
      <c r="BN36" s="737"/>
      <c r="BO36" s="737"/>
      <c r="BP36" s="737"/>
      <c r="BQ36" s="737"/>
      <c r="BR36" s="737"/>
      <c r="BS36" s="737"/>
      <c r="BT36" s="737"/>
      <c r="BU36" s="738"/>
      <c r="BV36" s="733">
        <v>81088</v>
      </c>
      <c r="BW36" s="734"/>
      <c r="BX36" s="734"/>
      <c r="BY36" s="734"/>
      <c r="BZ36" s="734"/>
      <c r="CA36" s="734"/>
      <c r="CB36" s="735"/>
      <c r="CD36" s="711" t="s">
        <v>329</v>
      </c>
      <c r="CE36" s="712"/>
      <c r="CF36" s="712"/>
      <c r="CG36" s="712"/>
      <c r="CH36" s="712"/>
      <c r="CI36" s="712"/>
      <c r="CJ36" s="712"/>
      <c r="CK36" s="712"/>
      <c r="CL36" s="712"/>
      <c r="CM36" s="712"/>
      <c r="CN36" s="712"/>
      <c r="CO36" s="712"/>
      <c r="CP36" s="712"/>
      <c r="CQ36" s="713"/>
      <c r="CR36" s="678">
        <v>496255</v>
      </c>
      <c r="CS36" s="679"/>
      <c r="CT36" s="679"/>
      <c r="CU36" s="679"/>
      <c r="CV36" s="679"/>
      <c r="CW36" s="679"/>
      <c r="CX36" s="679"/>
      <c r="CY36" s="680"/>
      <c r="CZ36" s="681">
        <v>11.3</v>
      </c>
      <c r="DA36" s="699"/>
      <c r="DB36" s="699"/>
      <c r="DC36" s="700"/>
      <c r="DD36" s="684">
        <v>456210</v>
      </c>
      <c r="DE36" s="679"/>
      <c r="DF36" s="679"/>
      <c r="DG36" s="679"/>
      <c r="DH36" s="679"/>
      <c r="DI36" s="679"/>
      <c r="DJ36" s="679"/>
      <c r="DK36" s="680"/>
      <c r="DL36" s="684">
        <v>432846</v>
      </c>
      <c r="DM36" s="679"/>
      <c r="DN36" s="679"/>
      <c r="DO36" s="679"/>
      <c r="DP36" s="679"/>
      <c r="DQ36" s="679"/>
      <c r="DR36" s="679"/>
      <c r="DS36" s="679"/>
      <c r="DT36" s="679"/>
      <c r="DU36" s="679"/>
      <c r="DV36" s="680"/>
      <c r="DW36" s="681">
        <v>14.7</v>
      </c>
      <c r="DX36" s="699"/>
      <c r="DY36" s="699"/>
      <c r="DZ36" s="699"/>
      <c r="EA36" s="699"/>
      <c r="EB36" s="699"/>
      <c r="EC36" s="714"/>
    </row>
    <row r="37" spans="2:133" ht="11.25" customHeight="1" x14ac:dyDescent="0.2">
      <c r="B37" s="675" t="s">
        <v>330</v>
      </c>
      <c r="C37" s="676"/>
      <c r="D37" s="676"/>
      <c r="E37" s="676"/>
      <c r="F37" s="676"/>
      <c r="G37" s="676"/>
      <c r="H37" s="676"/>
      <c r="I37" s="676"/>
      <c r="J37" s="676"/>
      <c r="K37" s="676"/>
      <c r="L37" s="676"/>
      <c r="M37" s="676"/>
      <c r="N37" s="676"/>
      <c r="O37" s="676"/>
      <c r="P37" s="676"/>
      <c r="Q37" s="677"/>
      <c r="R37" s="678">
        <v>180120</v>
      </c>
      <c r="S37" s="679"/>
      <c r="T37" s="679"/>
      <c r="U37" s="679"/>
      <c r="V37" s="679"/>
      <c r="W37" s="679"/>
      <c r="X37" s="679"/>
      <c r="Y37" s="680"/>
      <c r="Z37" s="715">
        <v>3.9</v>
      </c>
      <c r="AA37" s="715"/>
      <c r="AB37" s="715"/>
      <c r="AC37" s="715"/>
      <c r="AD37" s="716" t="s">
        <v>233</v>
      </c>
      <c r="AE37" s="716"/>
      <c r="AF37" s="716"/>
      <c r="AG37" s="716"/>
      <c r="AH37" s="716"/>
      <c r="AI37" s="716"/>
      <c r="AJ37" s="716"/>
      <c r="AK37" s="716"/>
      <c r="AL37" s="681" t="s">
        <v>231</v>
      </c>
      <c r="AM37" s="682"/>
      <c r="AN37" s="682"/>
      <c r="AO37" s="717"/>
      <c r="AQ37" s="718" t="s">
        <v>331</v>
      </c>
      <c r="AR37" s="719"/>
      <c r="AS37" s="719"/>
      <c r="AT37" s="719"/>
      <c r="AU37" s="719"/>
      <c r="AV37" s="719"/>
      <c r="AW37" s="719"/>
      <c r="AX37" s="719"/>
      <c r="AY37" s="720"/>
      <c r="AZ37" s="678">
        <v>119050</v>
      </c>
      <c r="BA37" s="679"/>
      <c r="BB37" s="679"/>
      <c r="BC37" s="679"/>
      <c r="BD37" s="697"/>
      <c r="BE37" s="697"/>
      <c r="BF37" s="721"/>
      <c r="BG37" s="711" t="s">
        <v>332</v>
      </c>
      <c r="BH37" s="712"/>
      <c r="BI37" s="712"/>
      <c r="BJ37" s="712"/>
      <c r="BK37" s="712"/>
      <c r="BL37" s="712"/>
      <c r="BM37" s="712"/>
      <c r="BN37" s="712"/>
      <c r="BO37" s="712"/>
      <c r="BP37" s="712"/>
      <c r="BQ37" s="712"/>
      <c r="BR37" s="712"/>
      <c r="BS37" s="712"/>
      <c r="BT37" s="712"/>
      <c r="BU37" s="713"/>
      <c r="BV37" s="678">
        <v>69800</v>
      </c>
      <c r="BW37" s="679"/>
      <c r="BX37" s="679"/>
      <c r="BY37" s="679"/>
      <c r="BZ37" s="679"/>
      <c r="CA37" s="679"/>
      <c r="CB37" s="722"/>
      <c r="CD37" s="711" t="s">
        <v>333</v>
      </c>
      <c r="CE37" s="712"/>
      <c r="CF37" s="712"/>
      <c r="CG37" s="712"/>
      <c r="CH37" s="712"/>
      <c r="CI37" s="712"/>
      <c r="CJ37" s="712"/>
      <c r="CK37" s="712"/>
      <c r="CL37" s="712"/>
      <c r="CM37" s="712"/>
      <c r="CN37" s="712"/>
      <c r="CO37" s="712"/>
      <c r="CP37" s="712"/>
      <c r="CQ37" s="713"/>
      <c r="CR37" s="678">
        <v>140179</v>
      </c>
      <c r="CS37" s="697"/>
      <c r="CT37" s="697"/>
      <c r="CU37" s="697"/>
      <c r="CV37" s="697"/>
      <c r="CW37" s="697"/>
      <c r="CX37" s="697"/>
      <c r="CY37" s="698"/>
      <c r="CZ37" s="681">
        <v>3.2</v>
      </c>
      <c r="DA37" s="699"/>
      <c r="DB37" s="699"/>
      <c r="DC37" s="700"/>
      <c r="DD37" s="684">
        <v>127249</v>
      </c>
      <c r="DE37" s="697"/>
      <c r="DF37" s="697"/>
      <c r="DG37" s="697"/>
      <c r="DH37" s="697"/>
      <c r="DI37" s="697"/>
      <c r="DJ37" s="697"/>
      <c r="DK37" s="698"/>
      <c r="DL37" s="684">
        <v>127174</v>
      </c>
      <c r="DM37" s="697"/>
      <c r="DN37" s="697"/>
      <c r="DO37" s="697"/>
      <c r="DP37" s="697"/>
      <c r="DQ37" s="697"/>
      <c r="DR37" s="697"/>
      <c r="DS37" s="697"/>
      <c r="DT37" s="697"/>
      <c r="DU37" s="697"/>
      <c r="DV37" s="698"/>
      <c r="DW37" s="681">
        <v>4.3</v>
      </c>
      <c r="DX37" s="699"/>
      <c r="DY37" s="699"/>
      <c r="DZ37" s="699"/>
      <c r="EA37" s="699"/>
      <c r="EB37" s="699"/>
      <c r="EC37" s="714"/>
    </row>
    <row r="38" spans="2:133" ht="11.25" customHeight="1" x14ac:dyDescent="0.2">
      <c r="B38" s="675" t="s">
        <v>334</v>
      </c>
      <c r="C38" s="676"/>
      <c r="D38" s="676"/>
      <c r="E38" s="676"/>
      <c r="F38" s="676"/>
      <c r="G38" s="676"/>
      <c r="H38" s="676"/>
      <c r="I38" s="676"/>
      <c r="J38" s="676"/>
      <c r="K38" s="676"/>
      <c r="L38" s="676"/>
      <c r="M38" s="676"/>
      <c r="N38" s="676"/>
      <c r="O38" s="676"/>
      <c r="P38" s="676"/>
      <c r="Q38" s="677"/>
      <c r="R38" s="678">
        <v>65231</v>
      </c>
      <c r="S38" s="679"/>
      <c r="T38" s="679"/>
      <c r="U38" s="679"/>
      <c r="V38" s="679"/>
      <c r="W38" s="679"/>
      <c r="X38" s="679"/>
      <c r="Y38" s="680"/>
      <c r="Z38" s="715">
        <v>1.4</v>
      </c>
      <c r="AA38" s="715"/>
      <c r="AB38" s="715"/>
      <c r="AC38" s="715"/>
      <c r="AD38" s="716">
        <v>6517</v>
      </c>
      <c r="AE38" s="716"/>
      <c r="AF38" s="716"/>
      <c r="AG38" s="716"/>
      <c r="AH38" s="716"/>
      <c r="AI38" s="716"/>
      <c r="AJ38" s="716"/>
      <c r="AK38" s="716"/>
      <c r="AL38" s="681">
        <v>0.2</v>
      </c>
      <c r="AM38" s="682"/>
      <c r="AN38" s="682"/>
      <c r="AO38" s="717"/>
      <c r="AQ38" s="718" t="s">
        <v>335</v>
      </c>
      <c r="AR38" s="719"/>
      <c r="AS38" s="719"/>
      <c r="AT38" s="719"/>
      <c r="AU38" s="719"/>
      <c r="AV38" s="719"/>
      <c r="AW38" s="719"/>
      <c r="AX38" s="719"/>
      <c r="AY38" s="720"/>
      <c r="AZ38" s="678">
        <v>16915</v>
      </c>
      <c r="BA38" s="679"/>
      <c r="BB38" s="679"/>
      <c r="BC38" s="679"/>
      <c r="BD38" s="697"/>
      <c r="BE38" s="697"/>
      <c r="BF38" s="721"/>
      <c r="BG38" s="711" t="s">
        <v>336</v>
      </c>
      <c r="BH38" s="712"/>
      <c r="BI38" s="712"/>
      <c r="BJ38" s="712"/>
      <c r="BK38" s="712"/>
      <c r="BL38" s="712"/>
      <c r="BM38" s="712"/>
      <c r="BN38" s="712"/>
      <c r="BO38" s="712"/>
      <c r="BP38" s="712"/>
      <c r="BQ38" s="712"/>
      <c r="BR38" s="712"/>
      <c r="BS38" s="712"/>
      <c r="BT38" s="712"/>
      <c r="BU38" s="713"/>
      <c r="BV38" s="678">
        <v>1616</v>
      </c>
      <c r="BW38" s="679"/>
      <c r="BX38" s="679"/>
      <c r="BY38" s="679"/>
      <c r="BZ38" s="679"/>
      <c r="CA38" s="679"/>
      <c r="CB38" s="722"/>
      <c r="CD38" s="711" t="s">
        <v>337</v>
      </c>
      <c r="CE38" s="712"/>
      <c r="CF38" s="712"/>
      <c r="CG38" s="712"/>
      <c r="CH38" s="712"/>
      <c r="CI38" s="712"/>
      <c r="CJ38" s="712"/>
      <c r="CK38" s="712"/>
      <c r="CL38" s="712"/>
      <c r="CM38" s="712"/>
      <c r="CN38" s="712"/>
      <c r="CO38" s="712"/>
      <c r="CP38" s="712"/>
      <c r="CQ38" s="713"/>
      <c r="CR38" s="678">
        <v>551563</v>
      </c>
      <c r="CS38" s="679"/>
      <c r="CT38" s="679"/>
      <c r="CU38" s="679"/>
      <c r="CV38" s="679"/>
      <c r="CW38" s="679"/>
      <c r="CX38" s="679"/>
      <c r="CY38" s="680"/>
      <c r="CZ38" s="681">
        <v>12.5</v>
      </c>
      <c r="DA38" s="699"/>
      <c r="DB38" s="699"/>
      <c r="DC38" s="700"/>
      <c r="DD38" s="684">
        <v>481756</v>
      </c>
      <c r="DE38" s="679"/>
      <c r="DF38" s="679"/>
      <c r="DG38" s="679"/>
      <c r="DH38" s="679"/>
      <c r="DI38" s="679"/>
      <c r="DJ38" s="679"/>
      <c r="DK38" s="680"/>
      <c r="DL38" s="684">
        <v>416910</v>
      </c>
      <c r="DM38" s="679"/>
      <c r="DN38" s="679"/>
      <c r="DO38" s="679"/>
      <c r="DP38" s="679"/>
      <c r="DQ38" s="679"/>
      <c r="DR38" s="679"/>
      <c r="DS38" s="679"/>
      <c r="DT38" s="679"/>
      <c r="DU38" s="679"/>
      <c r="DV38" s="680"/>
      <c r="DW38" s="681">
        <v>14.2</v>
      </c>
      <c r="DX38" s="699"/>
      <c r="DY38" s="699"/>
      <c r="DZ38" s="699"/>
      <c r="EA38" s="699"/>
      <c r="EB38" s="699"/>
      <c r="EC38" s="714"/>
    </row>
    <row r="39" spans="2:133" ht="11.25" customHeight="1" x14ac:dyDescent="0.2">
      <c r="B39" s="675" t="s">
        <v>338</v>
      </c>
      <c r="C39" s="676"/>
      <c r="D39" s="676"/>
      <c r="E39" s="676"/>
      <c r="F39" s="676"/>
      <c r="G39" s="676"/>
      <c r="H39" s="676"/>
      <c r="I39" s="676"/>
      <c r="J39" s="676"/>
      <c r="K39" s="676"/>
      <c r="L39" s="676"/>
      <c r="M39" s="676"/>
      <c r="N39" s="676"/>
      <c r="O39" s="676"/>
      <c r="P39" s="676"/>
      <c r="Q39" s="677"/>
      <c r="R39" s="678">
        <v>493600</v>
      </c>
      <c r="S39" s="679"/>
      <c r="T39" s="679"/>
      <c r="U39" s="679"/>
      <c r="V39" s="679"/>
      <c r="W39" s="679"/>
      <c r="X39" s="679"/>
      <c r="Y39" s="680"/>
      <c r="Z39" s="715">
        <v>10.6</v>
      </c>
      <c r="AA39" s="715"/>
      <c r="AB39" s="715"/>
      <c r="AC39" s="715"/>
      <c r="AD39" s="716" t="s">
        <v>233</v>
      </c>
      <c r="AE39" s="716"/>
      <c r="AF39" s="716"/>
      <c r="AG39" s="716"/>
      <c r="AH39" s="716"/>
      <c r="AI39" s="716"/>
      <c r="AJ39" s="716"/>
      <c r="AK39" s="716"/>
      <c r="AL39" s="681" t="s">
        <v>231</v>
      </c>
      <c r="AM39" s="682"/>
      <c r="AN39" s="682"/>
      <c r="AO39" s="717"/>
      <c r="AQ39" s="718" t="s">
        <v>339</v>
      </c>
      <c r="AR39" s="719"/>
      <c r="AS39" s="719"/>
      <c r="AT39" s="719"/>
      <c r="AU39" s="719"/>
      <c r="AV39" s="719"/>
      <c r="AW39" s="719"/>
      <c r="AX39" s="719"/>
      <c r="AY39" s="720"/>
      <c r="AZ39" s="678" t="s">
        <v>231</v>
      </c>
      <c r="BA39" s="679"/>
      <c r="BB39" s="679"/>
      <c r="BC39" s="679"/>
      <c r="BD39" s="697"/>
      <c r="BE39" s="697"/>
      <c r="BF39" s="721"/>
      <c r="BG39" s="711" t="s">
        <v>340</v>
      </c>
      <c r="BH39" s="712"/>
      <c r="BI39" s="712"/>
      <c r="BJ39" s="712"/>
      <c r="BK39" s="712"/>
      <c r="BL39" s="712"/>
      <c r="BM39" s="712"/>
      <c r="BN39" s="712"/>
      <c r="BO39" s="712"/>
      <c r="BP39" s="712"/>
      <c r="BQ39" s="712"/>
      <c r="BR39" s="712"/>
      <c r="BS39" s="712"/>
      <c r="BT39" s="712"/>
      <c r="BU39" s="713"/>
      <c r="BV39" s="678">
        <v>2478</v>
      </c>
      <c r="BW39" s="679"/>
      <c r="BX39" s="679"/>
      <c r="BY39" s="679"/>
      <c r="BZ39" s="679"/>
      <c r="CA39" s="679"/>
      <c r="CB39" s="722"/>
      <c r="CD39" s="711" t="s">
        <v>341</v>
      </c>
      <c r="CE39" s="712"/>
      <c r="CF39" s="712"/>
      <c r="CG39" s="712"/>
      <c r="CH39" s="712"/>
      <c r="CI39" s="712"/>
      <c r="CJ39" s="712"/>
      <c r="CK39" s="712"/>
      <c r="CL39" s="712"/>
      <c r="CM39" s="712"/>
      <c r="CN39" s="712"/>
      <c r="CO39" s="712"/>
      <c r="CP39" s="712"/>
      <c r="CQ39" s="713"/>
      <c r="CR39" s="678">
        <v>34533</v>
      </c>
      <c r="CS39" s="697"/>
      <c r="CT39" s="697"/>
      <c r="CU39" s="697"/>
      <c r="CV39" s="697"/>
      <c r="CW39" s="697"/>
      <c r="CX39" s="697"/>
      <c r="CY39" s="698"/>
      <c r="CZ39" s="681">
        <v>0.8</v>
      </c>
      <c r="DA39" s="699"/>
      <c r="DB39" s="699"/>
      <c r="DC39" s="700"/>
      <c r="DD39" s="684">
        <v>31930</v>
      </c>
      <c r="DE39" s="697"/>
      <c r="DF39" s="697"/>
      <c r="DG39" s="697"/>
      <c r="DH39" s="697"/>
      <c r="DI39" s="697"/>
      <c r="DJ39" s="697"/>
      <c r="DK39" s="698"/>
      <c r="DL39" s="684" t="s">
        <v>233</v>
      </c>
      <c r="DM39" s="697"/>
      <c r="DN39" s="697"/>
      <c r="DO39" s="697"/>
      <c r="DP39" s="697"/>
      <c r="DQ39" s="697"/>
      <c r="DR39" s="697"/>
      <c r="DS39" s="697"/>
      <c r="DT39" s="697"/>
      <c r="DU39" s="697"/>
      <c r="DV39" s="698"/>
      <c r="DW39" s="681" t="s">
        <v>231</v>
      </c>
      <c r="DX39" s="699"/>
      <c r="DY39" s="699"/>
      <c r="DZ39" s="699"/>
      <c r="EA39" s="699"/>
      <c r="EB39" s="699"/>
      <c r="EC39" s="714"/>
    </row>
    <row r="40" spans="2:133" ht="11.25" customHeight="1" x14ac:dyDescent="0.2">
      <c r="B40" s="675" t="s">
        <v>342</v>
      </c>
      <c r="C40" s="676"/>
      <c r="D40" s="676"/>
      <c r="E40" s="676"/>
      <c r="F40" s="676"/>
      <c r="G40" s="676"/>
      <c r="H40" s="676"/>
      <c r="I40" s="676"/>
      <c r="J40" s="676"/>
      <c r="K40" s="676"/>
      <c r="L40" s="676"/>
      <c r="M40" s="676"/>
      <c r="N40" s="676"/>
      <c r="O40" s="676"/>
      <c r="P40" s="676"/>
      <c r="Q40" s="677"/>
      <c r="R40" s="678" t="s">
        <v>231</v>
      </c>
      <c r="S40" s="679"/>
      <c r="T40" s="679"/>
      <c r="U40" s="679"/>
      <c r="V40" s="679"/>
      <c r="W40" s="679"/>
      <c r="X40" s="679"/>
      <c r="Y40" s="680"/>
      <c r="Z40" s="715" t="s">
        <v>233</v>
      </c>
      <c r="AA40" s="715"/>
      <c r="AB40" s="715"/>
      <c r="AC40" s="715"/>
      <c r="AD40" s="716" t="s">
        <v>231</v>
      </c>
      <c r="AE40" s="716"/>
      <c r="AF40" s="716"/>
      <c r="AG40" s="716"/>
      <c r="AH40" s="716"/>
      <c r="AI40" s="716"/>
      <c r="AJ40" s="716"/>
      <c r="AK40" s="716"/>
      <c r="AL40" s="681" t="s">
        <v>233</v>
      </c>
      <c r="AM40" s="682"/>
      <c r="AN40" s="682"/>
      <c r="AO40" s="717"/>
      <c r="AQ40" s="718" t="s">
        <v>343</v>
      </c>
      <c r="AR40" s="719"/>
      <c r="AS40" s="719"/>
      <c r="AT40" s="719"/>
      <c r="AU40" s="719"/>
      <c r="AV40" s="719"/>
      <c r="AW40" s="719"/>
      <c r="AX40" s="719"/>
      <c r="AY40" s="720"/>
      <c r="AZ40" s="678" t="s">
        <v>231</v>
      </c>
      <c r="BA40" s="679"/>
      <c r="BB40" s="679"/>
      <c r="BC40" s="679"/>
      <c r="BD40" s="697"/>
      <c r="BE40" s="697"/>
      <c r="BF40" s="721"/>
      <c r="BG40" s="723" t="s">
        <v>344</v>
      </c>
      <c r="BH40" s="724"/>
      <c r="BI40" s="724"/>
      <c r="BJ40" s="724"/>
      <c r="BK40" s="724"/>
      <c r="BL40" s="236"/>
      <c r="BM40" s="712" t="s">
        <v>345</v>
      </c>
      <c r="BN40" s="712"/>
      <c r="BO40" s="712"/>
      <c r="BP40" s="712"/>
      <c r="BQ40" s="712"/>
      <c r="BR40" s="712"/>
      <c r="BS40" s="712"/>
      <c r="BT40" s="712"/>
      <c r="BU40" s="713"/>
      <c r="BV40" s="678">
        <v>112</v>
      </c>
      <c r="BW40" s="679"/>
      <c r="BX40" s="679"/>
      <c r="BY40" s="679"/>
      <c r="BZ40" s="679"/>
      <c r="CA40" s="679"/>
      <c r="CB40" s="722"/>
      <c r="CD40" s="711" t="s">
        <v>346</v>
      </c>
      <c r="CE40" s="712"/>
      <c r="CF40" s="712"/>
      <c r="CG40" s="712"/>
      <c r="CH40" s="712"/>
      <c r="CI40" s="712"/>
      <c r="CJ40" s="712"/>
      <c r="CK40" s="712"/>
      <c r="CL40" s="712"/>
      <c r="CM40" s="712"/>
      <c r="CN40" s="712"/>
      <c r="CO40" s="712"/>
      <c r="CP40" s="712"/>
      <c r="CQ40" s="713"/>
      <c r="CR40" s="678">
        <v>5000</v>
      </c>
      <c r="CS40" s="679"/>
      <c r="CT40" s="679"/>
      <c r="CU40" s="679"/>
      <c r="CV40" s="679"/>
      <c r="CW40" s="679"/>
      <c r="CX40" s="679"/>
      <c r="CY40" s="680"/>
      <c r="CZ40" s="681">
        <v>0.1</v>
      </c>
      <c r="DA40" s="699"/>
      <c r="DB40" s="699"/>
      <c r="DC40" s="700"/>
      <c r="DD40" s="684" t="s">
        <v>233</v>
      </c>
      <c r="DE40" s="679"/>
      <c r="DF40" s="679"/>
      <c r="DG40" s="679"/>
      <c r="DH40" s="679"/>
      <c r="DI40" s="679"/>
      <c r="DJ40" s="679"/>
      <c r="DK40" s="680"/>
      <c r="DL40" s="684" t="s">
        <v>233</v>
      </c>
      <c r="DM40" s="679"/>
      <c r="DN40" s="679"/>
      <c r="DO40" s="679"/>
      <c r="DP40" s="679"/>
      <c r="DQ40" s="679"/>
      <c r="DR40" s="679"/>
      <c r="DS40" s="679"/>
      <c r="DT40" s="679"/>
      <c r="DU40" s="679"/>
      <c r="DV40" s="680"/>
      <c r="DW40" s="681" t="s">
        <v>233</v>
      </c>
      <c r="DX40" s="699"/>
      <c r="DY40" s="699"/>
      <c r="DZ40" s="699"/>
      <c r="EA40" s="699"/>
      <c r="EB40" s="699"/>
      <c r="EC40" s="714"/>
    </row>
    <row r="41" spans="2:133" ht="11.25" customHeight="1" x14ac:dyDescent="0.2">
      <c r="B41" s="675" t="s">
        <v>347</v>
      </c>
      <c r="C41" s="676"/>
      <c r="D41" s="676"/>
      <c r="E41" s="676"/>
      <c r="F41" s="676"/>
      <c r="G41" s="676"/>
      <c r="H41" s="676"/>
      <c r="I41" s="676"/>
      <c r="J41" s="676"/>
      <c r="K41" s="676"/>
      <c r="L41" s="676"/>
      <c r="M41" s="676"/>
      <c r="N41" s="676"/>
      <c r="O41" s="676"/>
      <c r="P41" s="676"/>
      <c r="Q41" s="677"/>
      <c r="R41" s="678">
        <v>169500</v>
      </c>
      <c r="S41" s="679"/>
      <c r="T41" s="679"/>
      <c r="U41" s="679"/>
      <c r="V41" s="679"/>
      <c r="W41" s="679"/>
      <c r="X41" s="679"/>
      <c r="Y41" s="680"/>
      <c r="Z41" s="715">
        <v>3.7</v>
      </c>
      <c r="AA41" s="715"/>
      <c r="AB41" s="715"/>
      <c r="AC41" s="715"/>
      <c r="AD41" s="716" t="s">
        <v>231</v>
      </c>
      <c r="AE41" s="716"/>
      <c r="AF41" s="716"/>
      <c r="AG41" s="716"/>
      <c r="AH41" s="716"/>
      <c r="AI41" s="716"/>
      <c r="AJ41" s="716"/>
      <c r="AK41" s="716"/>
      <c r="AL41" s="681" t="s">
        <v>233</v>
      </c>
      <c r="AM41" s="682"/>
      <c r="AN41" s="682"/>
      <c r="AO41" s="717"/>
      <c r="AQ41" s="718" t="s">
        <v>348</v>
      </c>
      <c r="AR41" s="719"/>
      <c r="AS41" s="719"/>
      <c r="AT41" s="719"/>
      <c r="AU41" s="719"/>
      <c r="AV41" s="719"/>
      <c r="AW41" s="719"/>
      <c r="AX41" s="719"/>
      <c r="AY41" s="720"/>
      <c r="AZ41" s="678">
        <v>100799</v>
      </c>
      <c r="BA41" s="679"/>
      <c r="BB41" s="679"/>
      <c r="BC41" s="679"/>
      <c r="BD41" s="697"/>
      <c r="BE41" s="697"/>
      <c r="BF41" s="721"/>
      <c r="BG41" s="723"/>
      <c r="BH41" s="724"/>
      <c r="BI41" s="724"/>
      <c r="BJ41" s="724"/>
      <c r="BK41" s="724"/>
      <c r="BL41" s="236"/>
      <c r="BM41" s="712" t="s">
        <v>349</v>
      </c>
      <c r="BN41" s="712"/>
      <c r="BO41" s="712"/>
      <c r="BP41" s="712"/>
      <c r="BQ41" s="712"/>
      <c r="BR41" s="712"/>
      <c r="BS41" s="712"/>
      <c r="BT41" s="712"/>
      <c r="BU41" s="713"/>
      <c r="BV41" s="678" t="s">
        <v>231</v>
      </c>
      <c r="BW41" s="679"/>
      <c r="BX41" s="679"/>
      <c r="BY41" s="679"/>
      <c r="BZ41" s="679"/>
      <c r="CA41" s="679"/>
      <c r="CB41" s="722"/>
      <c r="CD41" s="711" t="s">
        <v>350</v>
      </c>
      <c r="CE41" s="712"/>
      <c r="CF41" s="712"/>
      <c r="CG41" s="712"/>
      <c r="CH41" s="712"/>
      <c r="CI41" s="712"/>
      <c r="CJ41" s="712"/>
      <c r="CK41" s="712"/>
      <c r="CL41" s="712"/>
      <c r="CM41" s="712"/>
      <c r="CN41" s="712"/>
      <c r="CO41" s="712"/>
      <c r="CP41" s="712"/>
      <c r="CQ41" s="713"/>
      <c r="CR41" s="678" t="s">
        <v>231</v>
      </c>
      <c r="CS41" s="697"/>
      <c r="CT41" s="697"/>
      <c r="CU41" s="697"/>
      <c r="CV41" s="697"/>
      <c r="CW41" s="697"/>
      <c r="CX41" s="697"/>
      <c r="CY41" s="698"/>
      <c r="CZ41" s="681" t="s">
        <v>233</v>
      </c>
      <c r="DA41" s="699"/>
      <c r="DB41" s="699"/>
      <c r="DC41" s="700"/>
      <c r="DD41" s="684" t="s">
        <v>231</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351</v>
      </c>
      <c r="C42" s="660"/>
      <c r="D42" s="660"/>
      <c r="E42" s="660"/>
      <c r="F42" s="660"/>
      <c r="G42" s="660"/>
      <c r="H42" s="660"/>
      <c r="I42" s="660"/>
      <c r="J42" s="660"/>
      <c r="K42" s="660"/>
      <c r="L42" s="660"/>
      <c r="M42" s="660"/>
      <c r="N42" s="660"/>
      <c r="O42" s="660"/>
      <c r="P42" s="660"/>
      <c r="Q42" s="661"/>
      <c r="R42" s="662">
        <v>4639701</v>
      </c>
      <c r="S42" s="701"/>
      <c r="T42" s="701"/>
      <c r="U42" s="701"/>
      <c r="V42" s="701"/>
      <c r="W42" s="701"/>
      <c r="X42" s="701"/>
      <c r="Y42" s="703"/>
      <c r="Z42" s="704">
        <v>100</v>
      </c>
      <c r="AA42" s="704"/>
      <c r="AB42" s="704"/>
      <c r="AC42" s="704"/>
      <c r="AD42" s="705">
        <v>2774045</v>
      </c>
      <c r="AE42" s="705"/>
      <c r="AF42" s="705"/>
      <c r="AG42" s="705"/>
      <c r="AH42" s="705"/>
      <c r="AI42" s="705"/>
      <c r="AJ42" s="705"/>
      <c r="AK42" s="705"/>
      <c r="AL42" s="665">
        <v>100</v>
      </c>
      <c r="AM42" s="706"/>
      <c r="AN42" s="706"/>
      <c r="AO42" s="707"/>
      <c r="AQ42" s="708" t="s">
        <v>352</v>
      </c>
      <c r="AR42" s="709"/>
      <c r="AS42" s="709"/>
      <c r="AT42" s="709"/>
      <c r="AU42" s="709"/>
      <c r="AV42" s="709"/>
      <c r="AW42" s="709"/>
      <c r="AX42" s="709"/>
      <c r="AY42" s="710"/>
      <c r="AZ42" s="662">
        <v>314799</v>
      </c>
      <c r="BA42" s="701"/>
      <c r="BB42" s="701"/>
      <c r="BC42" s="701"/>
      <c r="BD42" s="663"/>
      <c r="BE42" s="663"/>
      <c r="BF42" s="727"/>
      <c r="BG42" s="725"/>
      <c r="BH42" s="726"/>
      <c r="BI42" s="726"/>
      <c r="BJ42" s="726"/>
      <c r="BK42" s="726"/>
      <c r="BL42" s="237"/>
      <c r="BM42" s="728" t="s">
        <v>353</v>
      </c>
      <c r="BN42" s="728"/>
      <c r="BO42" s="728"/>
      <c r="BP42" s="728"/>
      <c r="BQ42" s="728"/>
      <c r="BR42" s="728"/>
      <c r="BS42" s="728"/>
      <c r="BT42" s="728"/>
      <c r="BU42" s="729"/>
      <c r="BV42" s="662">
        <v>350</v>
      </c>
      <c r="BW42" s="701"/>
      <c r="BX42" s="701"/>
      <c r="BY42" s="701"/>
      <c r="BZ42" s="701"/>
      <c r="CA42" s="701"/>
      <c r="CB42" s="702"/>
      <c r="CD42" s="675" t="s">
        <v>354</v>
      </c>
      <c r="CE42" s="676"/>
      <c r="CF42" s="676"/>
      <c r="CG42" s="676"/>
      <c r="CH42" s="676"/>
      <c r="CI42" s="676"/>
      <c r="CJ42" s="676"/>
      <c r="CK42" s="676"/>
      <c r="CL42" s="676"/>
      <c r="CM42" s="676"/>
      <c r="CN42" s="676"/>
      <c r="CO42" s="676"/>
      <c r="CP42" s="676"/>
      <c r="CQ42" s="677"/>
      <c r="CR42" s="678">
        <v>647692</v>
      </c>
      <c r="CS42" s="679"/>
      <c r="CT42" s="679"/>
      <c r="CU42" s="679"/>
      <c r="CV42" s="679"/>
      <c r="CW42" s="679"/>
      <c r="CX42" s="679"/>
      <c r="CY42" s="680"/>
      <c r="CZ42" s="681">
        <v>14.7</v>
      </c>
      <c r="DA42" s="682"/>
      <c r="DB42" s="682"/>
      <c r="DC42" s="683"/>
      <c r="DD42" s="684">
        <v>152718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355</v>
      </c>
      <c r="CE43" s="676"/>
      <c r="CF43" s="676"/>
      <c r="CG43" s="676"/>
      <c r="CH43" s="676"/>
      <c r="CI43" s="676"/>
      <c r="CJ43" s="676"/>
      <c r="CK43" s="676"/>
      <c r="CL43" s="676"/>
      <c r="CM43" s="676"/>
      <c r="CN43" s="676"/>
      <c r="CO43" s="676"/>
      <c r="CP43" s="676"/>
      <c r="CQ43" s="677"/>
      <c r="CR43" s="678">
        <v>24228</v>
      </c>
      <c r="CS43" s="697"/>
      <c r="CT43" s="697"/>
      <c r="CU43" s="697"/>
      <c r="CV43" s="697"/>
      <c r="CW43" s="697"/>
      <c r="CX43" s="697"/>
      <c r="CY43" s="698"/>
      <c r="CZ43" s="681">
        <v>0.6</v>
      </c>
      <c r="DA43" s="699"/>
      <c r="DB43" s="699"/>
      <c r="DC43" s="700"/>
      <c r="DD43" s="684">
        <v>24228</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303</v>
      </c>
      <c r="CE44" s="692"/>
      <c r="CF44" s="675" t="s">
        <v>356</v>
      </c>
      <c r="CG44" s="676"/>
      <c r="CH44" s="676"/>
      <c r="CI44" s="676"/>
      <c r="CJ44" s="676"/>
      <c r="CK44" s="676"/>
      <c r="CL44" s="676"/>
      <c r="CM44" s="676"/>
      <c r="CN44" s="676"/>
      <c r="CO44" s="676"/>
      <c r="CP44" s="676"/>
      <c r="CQ44" s="677"/>
      <c r="CR44" s="678">
        <v>631768</v>
      </c>
      <c r="CS44" s="679"/>
      <c r="CT44" s="679"/>
      <c r="CU44" s="679"/>
      <c r="CV44" s="679"/>
      <c r="CW44" s="679"/>
      <c r="CX44" s="679"/>
      <c r="CY44" s="680"/>
      <c r="CZ44" s="681">
        <v>14.4</v>
      </c>
      <c r="DA44" s="682"/>
      <c r="DB44" s="682"/>
      <c r="DC44" s="683"/>
      <c r="DD44" s="684">
        <v>146894</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357</v>
      </c>
      <c r="CG45" s="676"/>
      <c r="CH45" s="676"/>
      <c r="CI45" s="676"/>
      <c r="CJ45" s="676"/>
      <c r="CK45" s="676"/>
      <c r="CL45" s="676"/>
      <c r="CM45" s="676"/>
      <c r="CN45" s="676"/>
      <c r="CO45" s="676"/>
      <c r="CP45" s="676"/>
      <c r="CQ45" s="677"/>
      <c r="CR45" s="678">
        <v>294333</v>
      </c>
      <c r="CS45" s="697"/>
      <c r="CT45" s="697"/>
      <c r="CU45" s="697"/>
      <c r="CV45" s="697"/>
      <c r="CW45" s="697"/>
      <c r="CX45" s="697"/>
      <c r="CY45" s="698"/>
      <c r="CZ45" s="681">
        <v>6.7</v>
      </c>
      <c r="DA45" s="699"/>
      <c r="DB45" s="699"/>
      <c r="DC45" s="700"/>
      <c r="DD45" s="684">
        <v>74671</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359</v>
      </c>
      <c r="CG46" s="676"/>
      <c r="CH46" s="676"/>
      <c r="CI46" s="676"/>
      <c r="CJ46" s="676"/>
      <c r="CK46" s="676"/>
      <c r="CL46" s="676"/>
      <c r="CM46" s="676"/>
      <c r="CN46" s="676"/>
      <c r="CO46" s="676"/>
      <c r="CP46" s="676"/>
      <c r="CQ46" s="677"/>
      <c r="CR46" s="678">
        <v>337435</v>
      </c>
      <c r="CS46" s="679"/>
      <c r="CT46" s="679"/>
      <c r="CU46" s="679"/>
      <c r="CV46" s="679"/>
      <c r="CW46" s="679"/>
      <c r="CX46" s="679"/>
      <c r="CY46" s="680"/>
      <c r="CZ46" s="681">
        <v>7.7</v>
      </c>
      <c r="DA46" s="682"/>
      <c r="DB46" s="682"/>
      <c r="DC46" s="683"/>
      <c r="DD46" s="684">
        <v>72223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361</v>
      </c>
      <c r="CG47" s="676"/>
      <c r="CH47" s="676"/>
      <c r="CI47" s="676"/>
      <c r="CJ47" s="676"/>
      <c r="CK47" s="676"/>
      <c r="CL47" s="676"/>
      <c r="CM47" s="676"/>
      <c r="CN47" s="676"/>
      <c r="CO47" s="676"/>
      <c r="CP47" s="676"/>
      <c r="CQ47" s="677"/>
      <c r="CR47" s="678">
        <v>15924</v>
      </c>
      <c r="CS47" s="697"/>
      <c r="CT47" s="697"/>
      <c r="CU47" s="697"/>
      <c r="CV47" s="697"/>
      <c r="CW47" s="697"/>
      <c r="CX47" s="697"/>
      <c r="CY47" s="698"/>
      <c r="CZ47" s="681">
        <v>0.4</v>
      </c>
      <c r="DA47" s="699"/>
      <c r="DB47" s="699"/>
      <c r="DC47" s="700"/>
      <c r="DD47" s="684">
        <v>5824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1" x14ac:dyDescent="0.2">
      <c r="B48" s="241" t="s">
        <v>362</v>
      </c>
      <c r="CD48" s="695"/>
      <c r="CE48" s="696"/>
      <c r="CF48" s="675" t="s">
        <v>363</v>
      </c>
      <c r="CG48" s="676"/>
      <c r="CH48" s="676"/>
      <c r="CI48" s="676"/>
      <c r="CJ48" s="676"/>
      <c r="CK48" s="676"/>
      <c r="CL48" s="676"/>
      <c r="CM48" s="676"/>
      <c r="CN48" s="676"/>
      <c r="CO48" s="676"/>
      <c r="CP48" s="676"/>
      <c r="CQ48" s="677"/>
      <c r="CR48" s="678" t="s">
        <v>231</v>
      </c>
      <c r="CS48" s="679"/>
      <c r="CT48" s="679"/>
      <c r="CU48" s="679"/>
      <c r="CV48" s="679"/>
      <c r="CW48" s="679"/>
      <c r="CX48" s="679"/>
      <c r="CY48" s="680"/>
      <c r="CZ48" s="681" t="s">
        <v>231</v>
      </c>
      <c r="DA48" s="682"/>
      <c r="DB48" s="682"/>
      <c r="DC48" s="683"/>
      <c r="DD48" s="684" t="s">
        <v>233</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364</v>
      </c>
      <c r="CE49" s="660"/>
      <c r="CF49" s="660"/>
      <c r="CG49" s="660"/>
      <c r="CH49" s="660"/>
      <c r="CI49" s="660"/>
      <c r="CJ49" s="660"/>
      <c r="CK49" s="660"/>
      <c r="CL49" s="660"/>
      <c r="CM49" s="660"/>
      <c r="CN49" s="660"/>
      <c r="CO49" s="660"/>
      <c r="CP49" s="660"/>
      <c r="CQ49" s="661"/>
      <c r="CR49" s="662">
        <v>4399608</v>
      </c>
      <c r="CS49" s="663"/>
      <c r="CT49" s="663"/>
      <c r="CU49" s="663"/>
      <c r="CV49" s="663"/>
      <c r="CW49" s="663"/>
      <c r="CX49" s="663"/>
      <c r="CY49" s="664"/>
      <c r="CZ49" s="665">
        <v>100</v>
      </c>
      <c r="DA49" s="666"/>
      <c r="DB49" s="666"/>
      <c r="DC49" s="667"/>
      <c r="DD49" s="668">
        <v>3079801</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iAfSOo9ZfF9D7zQPSybk5wSS3t04qDY4DAbwVZ9BH0ieYPO1tKMI+SWVyZDHWctQY/LvYGfdKlMyRguMs/J6ow==" saltValue="iEn0eLs+vW2MpQMdFDqVp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6"/>
  <sheetViews>
    <sheetView zoomScaleNormal="100" zoomScaleSheetLayoutView="70" workbookViewId="0"/>
  </sheetViews>
  <sheetFormatPr defaultColWidth="0" defaultRowHeight="13" zeroHeight="1" x14ac:dyDescent="0.2"/>
  <cols>
    <col min="1" max="130" width="2.81640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4" t="s">
        <v>366</v>
      </c>
      <c r="DK2" s="1205"/>
      <c r="DL2" s="1205"/>
      <c r="DM2" s="1205"/>
      <c r="DN2" s="1205"/>
      <c r="DO2" s="1206"/>
      <c r="DP2" s="250"/>
      <c r="DQ2" s="1204" t="s">
        <v>367</v>
      </c>
      <c r="DR2" s="1205"/>
      <c r="DS2" s="1205"/>
      <c r="DT2" s="1205"/>
      <c r="DU2" s="1205"/>
      <c r="DV2" s="1205"/>
      <c r="DW2" s="1205"/>
      <c r="DX2" s="1205"/>
      <c r="DY2" s="1205"/>
      <c r="DZ2" s="1206"/>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6" t="s">
        <v>368</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370</v>
      </c>
      <c r="B5" s="1089"/>
      <c r="C5" s="1089"/>
      <c r="D5" s="1089"/>
      <c r="E5" s="1089"/>
      <c r="F5" s="1089"/>
      <c r="G5" s="1089"/>
      <c r="H5" s="1089"/>
      <c r="I5" s="1089"/>
      <c r="J5" s="1089"/>
      <c r="K5" s="1089"/>
      <c r="L5" s="1089"/>
      <c r="M5" s="1089"/>
      <c r="N5" s="1089"/>
      <c r="O5" s="1089"/>
      <c r="P5" s="1090"/>
      <c r="Q5" s="1094" t="s">
        <v>371</v>
      </c>
      <c r="R5" s="1095"/>
      <c r="S5" s="1095"/>
      <c r="T5" s="1095"/>
      <c r="U5" s="1096"/>
      <c r="V5" s="1094" t="s">
        <v>372</v>
      </c>
      <c r="W5" s="1095"/>
      <c r="X5" s="1095"/>
      <c r="Y5" s="1095"/>
      <c r="Z5" s="1096"/>
      <c r="AA5" s="1094" t="s">
        <v>373</v>
      </c>
      <c r="AB5" s="1095"/>
      <c r="AC5" s="1095"/>
      <c r="AD5" s="1095"/>
      <c r="AE5" s="1095"/>
      <c r="AF5" s="1207" t="s">
        <v>374</v>
      </c>
      <c r="AG5" s="1095"/>
      <c r="AH5" s="1095"/>
      <c r="AI5" s="1095"/>
      <c r="AJ5" s="1110"/>
      <c r="AK5" s="1095" t="s">
        <v>375</v>
      </c>
      <c r="AL5" s="1095"/>
      <c r="AM5" s="1095"/>
      <c r="AN5" s="1095"/>
      <c r="AO5" s="1096"/>
      <c r="AP5" s="1094" t="s">
        <v>376</v>
      </c>
      <c r="AQ5" s="1095"/>
      <c r="AR5" s="1095"/>
      <c r="AS5" s="1095"/>
      <c r="AT5" s="1096"/>
      <c r="AU5" s="1094" t="s">
        <v>377</v>
      </c>
      <c r="AV5" s="1095"/>
      <c r="AW5" s="1095"/>
      <c r="AX5" s="1095"/>
      <c r="AY5" s="1110"/>
      <c r="AZ5" s="257"/>
      <c r="BA5" s="257"/>
      <c r="BB5" s="257"/>
      <c r="BC5" s="257"/>
      <c r="BD5" s="257"/>
      <c r="BE5" s="258"/>
      <c r="BF5" s="258"/>
      <c r="BG5" s="258"/>
      <c r="BH5" s="258"/>
      <c r="BI5" s="258"/>
      <c r="BJ5" s="258"/>
      <c r="BK5" s="258"/>
      <c r="BL5" s="258"/>
      <c r="BM5" s="258"/>
      <c r="BN5" s="258"/>
      <c r="BO5" s="258"/>
      <c r="BP5" s="258"/>
      <c r="BQ5" s="1088" t="s">
        <v>378</v>
      </c>
      <c r="BR5" s="1089"/>
      <c r="BS5" s="1089"/>
      <c r="BT5" s="1089"/>
      <c r="BU5" s="1089"/>
      <c r="BV5" s="1089"/>
      <c r="BW5" s="1089"/>
      <c r="BX5" s="1089"/>
      <c r="BY5" s="1089"/>
      <c r="BZ5" s="1089"/>
      <c r="CA5" s="1089"/>
      <c r="CB5" s="1089"/>
      <c r="CC5" s="1089"/>
      <c r="CD5" s="1089"/>
      <c r="CE5" s="1089"/>
      <c r="CF5" s="1089"/>
      <c r="CG5" s="1090"/>
      <c r="CH5" s="1094" t="s">
        <v>379</v>
      </c>
      <c r="CI5" s="1095"/>
      <c r="CJ5" s="1095"/>
      <c r="CK5" s="1095"/>
      <c r="CL5" s="1096"/>
      <c r="CM5" s="1094" t="s">
        <v>380</v>
      </c>
      <c r="CN5" s="1095"/>
      <c r="CO5" s="1095"/>
      <c r="CP5" s="1095"/>
      <c r="CQ5" s="1096"/>
      <c r="CR5" s="1094" t="s">
        <v>381</v>
      </c>
      <c r="CS5" s="1095"/>
      <c r="CT5" s="1095"/>
      <c r="CU5" s="1095"/>
      <c r="CV5" s="1096"/>
      <c r="CW5" s="1094" t="s">
        <v>382</v>
      </c>
      <c r="CX5" s="1095"/>
      <c r="CY5" s="1095"/>
      <c r="CZ5" s="1095"/>
      <c r="DA5" s="1096"/>
      <c r="DB5" s="1094" t="s">
        <v>383</v>
      </c>
      <c r="DC5" s="1095"/>
      <c r="DD5" s="1095"/>
      <c r="DE5" s="1095"/>
      <c r="DF5" s="1096"/>
      <c r="DG5" s="1192" t="s">
        <v>384</v>
      </c>
      <c r="DH5" s="1193"/>
      <c r="DI5" s="1193"/>
      <c r="DJ5" s="1193"/>
      <c r="DK5" s="1194"/>
      <c r="DL5" s="1192" t="s">
        <v>385</v>
      </c>
      <c r="DM5" s="1193"/>
      <c r="DN5" s="1193"/>
      <c r="DO5" s="1193"/>
      <c r="DP5" s="1194"/>
      <c r="DQ5" s="1094" t="s">
        <v>386</v>
      </c>
      <c r="DR5" s="1095"/>
      <c r="DS5" s="1095"/>
      <c r="DT5" s="1095"/>
      <c r="DU5" s="1096"/>
      <c r="DV5" s="1094" t="s">
        <v>377</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8"/>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5"/>
      <c r="DH6" s="1196"/>
      <c r="DI6" s="1196"/>
      <c r="DJ6" s="1196"/>
      <c r="DK6" s="1197"/>
      <c r="DL6" s="1195"/>
      <c r="DM6" s="1196"/>
      <c r="DN6" s="1196"/>
      <c r="DO6" s="1196"/>
      <c r="DP6" s="1197"/>
      <c r="DQ6" s="1097"/>
      <c r="DR6" s="1098"/>
      <c r="DS6" s="1098"/>
      <c r="DT6" s="1098"/>
      <c r="DU6" s="1099"/>
      <c r="DV6" s="1097"/>
      <c r="DW6" s="1098"/>
      <c r="DX6" s="1098"/>
      <c r="DY6" s="1098"/>
      <c r="DZ6" s="1111"/>
      <c r="EA6" s="255"/>
    </row>
    <row r="7" spans="1:131" s="256" customFormat="1" ht="26.25" customHeight="1" thickTop="1" x14ac:dyDescent="0.2">
      <c r="A7" s="259">
        <v>1</v>
      </c>
      <c r="B7" s="1143" t="s">
        <v>387</v>
      </c>
      <c r="C7" s="1144"/>
      <c r="D7" s="1144"/>
      <c r="E7" s="1144"/>
      <c r="F7" s="1144"/>
      <c r="G7" s="1144"/>
      <c r="H7" s="1144"/>
      <c r="I7" s="1144"/>
      <c r="J7" s="1144"/>
      <c r="K7" s="1144"/>
      <c r="L7" s="1144"/>
      <c r="M7" s="1144"/>
      <c r="N7" s="1144"/>
      <c r="O7" s="1144"/>
      <c r="P7" s="1145"/>
      <c r="Q7" s="1198">
        <v>4650</v>
      </c>
      <c r="R7" s="1199"/>
      <c r="S7" s="1199"/>
      <c r="T7" s="1199"/>
      <c r="U7" s="1199"/>
      <c r="V7" s="1199">
        <v>4388</v>
      </c>
      <c r="W7" s="1199"/>
      <c r="X7" s="1199"/>
      <c r="Y7" s="1199"/>
      <c r="Z7" s="1199"/>
      <c r="AA7" s="1199">
        <f>Q7-V7</f>
        <v>262</v>
      </c>
      <c r="AB7" s="1199"/>
      <c r="AC7" s="1199"/>
      <c r="AD7" s="1199"/>
      <c r="AE7" s="1200"/>
      <c r="AF7" s="1201">
        <v>206</v>
      </c>
      <c r="AG7" s="1202"/>
      <c r="AH7" s="1202"/>
      <c r="AI7" s="1202"/>
      <c r="AJ7" s="1203"/>
      <c r="AK7" s="1185">
        <v>34</v>
      </c>
      <c r="AL7" s="1186"/>
      <c r="AM7" s="1186"/>
      <c r="AN7" s="1186"/>
      <c r="AO7" s="1186"/>
      <c r="AP7" s="1186">
        <v>4352</v>
      </c>
      <c r="AQ7" s="1186"/>
      <c r="AR7" s="1186"/>
      <c r="AS7" s="1186"/>
      <c r="AT7" s="1186"/>
      <c r="AU7" s="1187"/>
      <c r="AV7" s="1187"/>
      <c r="AW7" s="1187"/>
      <c r="AX7" s="1187"/>
      <c r="AY7" s="1188"/>
      <c r="AZ7" s="253"/>
      <c r="BA7" s="253"/>
      <c r="BB7" s="253"/>
      <c r="BC7" s="253"/>
      <c r="BD7" s="253"/>
      <c r="BE7" s="254"/>
      <c r="BF7" s="254"/>
      <c r="BG7" s="254"/>
      <c r="BH7" s="254"/>
      <c r="BI7" s="254"/>
      <c r="BJ7" s="254"/>
      <c r="BK7" s="254"/>
      <c r="BL7" s="254"/>
      <c r="BM7" s="254"/>
      <c r="BN7" s="254"/>
      <c r="BO7" s="254"/>
      <c r="BP7" s="254"/>
      <c r="BQ7" s="260">
        <v>1</v>
      </c>
      <c r="BR7" s="261"/>
      <c r="BS7" s="1189" t="s">
        <v>599</v>
      </c>
      <c r="BT7" s="1190"/>
      <c r="BU7" s="1190"/>
      <c r="BV7" s="1190"/>
      <c r="BW7" s="1190"/>
      <c r="BX7" s="1190"/>
      <c r="BY7" s="1190"/>
      <c r="BZ7" s="1190"/>
      <c r="CA7" s="1190"/>
      <c r="CB7" s="1190"/>
      <c r="CC7" s="1190"/>
      <c r="CD7" s="1190"/>
      <c r="CE7" s="1190"/>
      <c r="CF7" s="1190"/>
      <c r="CG7" s="1191"/>
      <c r="CH7" s="1182" t="s">
        <v>610</v>
      </c>
      <c r="CI7" s="1183"/>
      <c r="CJ7" s="1183"/>
      <c r="CK7" s="1183"/>
      <c r="CL7" s="1184"/>
      <c r="CM7" s="1182">
        <v>6</v>
      </c>
      <c r="CN7" s="1183"/>
      <c r="CO7" s="1183"/>
      <c r="CP7" s="1183"/>
      <c r="CQ7" s="1184"/>
      <c r="CR7" s="1182">
        <v>3</v>
      </c>
      <c r="CS7" s="1183"/>
      <c r="CT7" s="1183"/>
      <c r="CU7" s="1183"/>
      <c r="CV7" s="1184"/>
      <c r="CW7" s="1182" t="s">
        <v>605</v>
      </c>
      <c r="CX7" s="1183"/>
      <c r="CY7" s="1183"/>
      <c r="CZ7" s="1183"/>
      <c r="DA7" s="1184"/>
      <c r="DB7" s="1182" t="s">
        <v>610</v>
      </c>
      <c r="DC7" s="1183"/>
      <c r="DD7" s="1183"/>
      <c r="DE7" s="1183"/>
      <c r="DF7" s="1184"/>
      <c r="DG7" s="1182" t="s">
        <v>605</v>
      </c>
      <c r="DH7" s="1183"/>
      <c r="DI7" s="1183"/>
      <c r="DJ7" s="1183"/>
      <c r="DK7" s="1184"/>
      <c r="DL7" s="1182" t="s">
        <v>605</v>
      </c>
      <c r="DM7" s="1183"/>
      <c r="DN7" s="1183"/>
      <c r="DO7" s="1183"/>
      <c r="DP7" s="1184"/>
      <c r="DQ7" s="1182" t="s">
        <v>605</v>
      </c>
      <c r="DR7" s="1183"/>
      <c r="DS7" s="1183"/>
      <c r="DT7" s="1183"/>
      <c r="DU7" s="1184"/>
      <c r="DV7" s="1209"/>
      <c r="DW7" s="1210"/>
      <c r="DX7" s="1210"/>
      <c r="DY7" s="1210"/>
      <c r="DZ7" s="1211"/>
      <c r="EA7" s="255"/>
    </row>
    <row r="8" spans="1:131" s="256" customFormat="1" ht="26.25" customHeight="1" x14ac:dyDescent="0.2">
      <c r="A8" s="262">
        <v>2</v>
      </c>
      <c r="B8" s="1130" t="s">
        <v>388</v>
      </c>
      <c r="C8" s="1131"/>
      <c r="D8" s="1131"/>
      <c r="E8" s="1131"/>
      <c r="F8" s="1131"/>
      <c r="G8" s="1131"/>
      <c r="H8" s="1131"/>
      <c r="I8" s="1131"/>
      <c r="J8" s="1131"/>
      <c r="K8" s="1131"/>
      <c r="L8" s="1131"/>
      <c r="M8" s="1131"/>
      <c r="N8" s="1131"/>
      <c r="O8" s="1131"/>
      <c r="P8" s="1132"/>
      <c r="Q8" s="1136">
        <v>0</v>
      </c>
      <c r="R8" s="1137"/>
      <c r="S8" s="1137"/>
      <c r="T8" s="1137"/>
      <c r="U8" s="1137"/>
      <c r="V8" s="1137">
        <v>22</v>
      </c>
      <c r="W8" s="1137"/>
      <c r="X8" s="1137"/>
      <c r="Y8" s="1137"/>
      <c r="Z8" s="1137"/>
      <c r="AA8" s="1137">
        <f>Q8-V8</f>
        <v>-22</v>
      </c>
      <c r="AB8" s="1137"/>
      <c r="AC8" s="1137"/>
      <c r="AD8" s="1137"/>
      <c r="AE8" s="1138"/>
      <c r="AF8" s="1112">
        <v>0</v>
      </c>
      <c r="AG8" s="1113"/>
      <c r="AH8" s="1113"/>
      <c r="AI8" s="1113"/>
      <c r="AJ8" s="1114"/>
      <c r="AK8" s="1180">
        <v>22</v>
      </c>
      <c r="AL8" s="1181"/>
      <c r="AM8" s="1181"/>
      <c r="AN8" s="1181"/>
      <c r="AO8" s="1181"/>
      <c r="AP8" s="1181">
        <v>104</v>
      </c>
      <c r="AQ8" s="1181"/>
      <c r="AR8" s="1181"/>
      <c r="AS8" s="1181"/>
      <c r="AT8" s="1181"/>
      <c r="AU8" s="1178"/>
      <c r="AV8" s="1178"/>
      <c r="AW8" s="1178"/>
      <c r="AX8" s="1178"/>
      <c r="AY8" s="1179"/>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2">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80"/>
      <c r="AL9" s="1181"/>
      <c r="AM9" s="1181"/>
      <c r="AN9" s="1181"/>
      <c r="AO9" s="1181"/>
      <c r="AP9" s="1181"/>
      <c r="AQ9" s="1181"/>
      <c r="AR9" s="1181"/>
      <c r="AS9" s="1181"/>
      <c r="AT9" s="1181"/>
      <c r="AU9" s="1178"/>
      <c r="AV9" s="1178"/>
      <c r="AW9" s="1178"/>
      <c r="AX9" s="1178"/>
      <c r="AY9" s="1179"/>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2">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80"/>
      <c r="AL10" s="1181"/>
      <c r="AM10" s="1181"/>
      <c r="AN10" s="1181"/>
      <c r="AO10" s="1181"/>
      <c r="AP10" s="1181"/>
      <c r="AQ10" s="1181"/>
      <c r="AR10" s="1181"/>
      <c r="AS10" s="1181"/>
      <c r="AT10" s="1181"/>
      <c r="AU10" s="1178"/>
      <c r="AV10" s="1178"/>
      <c r="AW10" s="1178"/>
      <c r="AX10" s="1178"/>
      <c r="AY10" s="1179"/>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2">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80"/>
      <c r="AL11" s="1181"/>
      <c r="AM11" s="1181"/>
      <c r="AN11" s="1181"/>
      <c r="AO11" s="1181"/>
      <c r="AP11" s="1181"/>
      <c r="AQ11" s="1181"/>
      <c r="AR11" s="1181"/>
      <c r="AS11" s="1181"/>
      <c r="AT11" s="1181"/>
      <c r="AU11" s="1178"/>
      <c r="AV11" s="1178"/>
      <c r="AW11" s="1178"/>
      <c r="AX11" s="1178"/>
      <c r="AY11" s="1179"/>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2">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80"/>
      <c r="AL12" s="1181"/>
      <c r="AM12" s="1181"/>
      <c r="AN12" s="1181"/>
      <c r="AO12" s="1181"/>
      <c r="AP12" s="1181"/>
      <c r="AQ12" s="1181"/>
      <c r="AR12" s="1181"/>
      <c r="AS12" s="1181"/>
      <c r="AT12" s="1181"/>
      <c r="AU12" s="1178"/>
      <c r="AV12" s="1178"/>
      <c r="AW12" s="1178"/>
      <c r="AX12" s="1178"/>
      <c r="AY12" s="1179"/>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2">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80"/>
      <c r="AL13" s="1181"/>
      <c r="AM13" s="1181"/>
      <c r="AN13" s="1181"/>
      <c r="AO13" s="1181"/>
      <c r="AP13" s="1181"/>
      <c r="AQ13" s="1181"/>
      <c r="AR13" s="1181"/>
      <c r="AS13" s="1181"/>
      <c r="AT13" s="1181"/>
      <c r="AU13" s="1178"/>
      <c r="AV13" s="1178"/>
      <c r="AW13" s="1178"/>
      <c r="AX13" s="1178"/>
      <c r="AY13" s="1179"/>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2">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80"/>
      <c r="AL14" s="1181"/>
      <c r="AM14" s="1181"/>
      <c r="AN14" s="1181"/>
      <c r="AO14" s="1181"/>
      <c r="AP14" s="1181"/>
      <c r="AQ14" s="1181"/>
      <c r="AR14" s="1181"/>
      <c r="AS14" s="1181"/>
      <c r="AT14" s="1181"/>
      <c r="AU14" s="1178"/>
      <c r="AV14" s="1178"/>
      <c r="AW14" s="1178"/>
      <c r="AX14" s="1178"/>
      <c r="AY14" s="1179"/>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80"/>
      <c r="AL15" s="1181"/>
      <c r="AM15" s="1181"/>
      <c r="AN15" s="1181"/>
      <c r="AO15" s="1181"/>
      <c r="AP15" s="1181"/>
      <c r="AQ15" s="1181"/>
      <c r="AR15" s="1181"/>
      <c r="AS15" s="1181"/>
      <c r="AT15" s="1181"/>
      <c r="AU15" s="1178"/>
      <c r="AV15" s="1178"/>
      <c r="AW15" s="1178"/>
      <c r="AX15" s="1178"/>
      <c r="AY15" s="1179"/>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80"/>
      <c r="AL16" s="1181"/>
      <c r="AM16" s="1181"/>
      <c r="AN16" s="1181"/>
      <c r="AO16" s="1181"/>
      <c r="AP16" s="1181"/>
      <c r="AQ16" s="1181"/>
      <c r="AR16" s="1181"/>
      <c r="AS16" s="1181"/>
      <c r="AT16" s="1181"/>
      <c r="AU16" s="1178"/>
      <c r="AV16" s="1178"/>
      <c r="AW16" s="1178"/>
      <c r="AX16" s="1178"/>
      <c r="AY16" s="1179"/>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80"/>
      <c r="AL17" s="1181"/>
      <c r="AM17" s="1181"/>
      <c r="AN17" s="1181"/>
      <c r="AO17" s="1181"/>
      <c r="AP17" s="1181"/>
      <c r="AQ17" s="1181"/>
      <c r="AR17" s="1181"/>
      <c r="AS17" s="1181"/>
      <c r="AT17" s="1181"/>
      <c r="AU17" s="1178"/>
      <c r="AV17" s="1178"/>
      <c r="AW17" s="1178"/>
      <c r="AX17" s="1178"/>
      <c r="AY17" s="1179"/>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80"/>
      <c r="AL18" s="1181"/>
      <c r="AM18" s="1181"/>
      <c r="AN18" s="1181"/>
      <c r="AO18" s="1181"/>
      <c r="AP18" s="1181"/>
      <c r="AQ18" s="1181"/>
      <c r="AR18" s="1181"/>
      <c r="AS18" s="1181"/>
      <c r="AT18" s="1181"/>
      <c r="AU18" s="1178"/>
      <c r="AV18" s="1178"/>
      <c r="AW18" s="1178"/>
      <c r="AX18" s="1178"/>
      <c r="AY18" s="1179"/>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80"/>
      <c r="AL19" s="1181"/>
      <c r="AM19" s="1181"/>
      <c r="AN19" s="1181"/>
      <c r="AO19" s="1181"/>
      <c r="AP19" s="1181"/>
      <c r="AQ19" s="1181"/>
      <c r="AR19" s="1181"/>
      <c r="AS19" s="1181"/>
      <c r="AT19" s="1181"/>
      <c r="AU19" s="1178"/>
      <c r="AV19" s="1178"/>
      <c r="AW19" s="1178"/>
      <c r="AX19" s="1178"/>
      <c r="AY19" s="1179"/>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80"/>
      <c r="AL20" s="1181"/>
      <c r="AM20" s="1181"/>
      <c r="AN20" s="1181"/>
      <c r="AO20" s="1181"/>
      <c r="AP20" s="1181"/>
      <c r="AQ20" s="1181"/>
      <c r="AR20" s="1181"/>
      <c r="AS20" s="1181"/>
      <c r="AT20" s="1181"/>
      <c r="AU20" s="1178"/>
      <c r="AV20" s="1178"/>
      <c r="AW20" s="1178"/>
      <c r="AX20" s="1178"/>
      <c r="AY20" s="1179"/>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80"/>
      <c r="AL21" s="1181"/>
      <c r="AM21" s="1181"/>
      <c r="AN21" s="1181"/>
      <c r="AO21" s="1181"/>
      <c r="AP21" s="1181"/>
      <c r="AQ21" s="1181"/>
      <c r="AR21" s="1181"/>
      <c r="AS21" s="1181"/>
      <c r="AT21" s="1181"/>
      <c r="AU21" s="1178"/>
      <c r="AV21" s="1178"/>
      <c r="AW21" s="1178"/>
      <c r="AX21" s="1178"/>
      <c r="AY21" s="1179"/>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16</v>
      </c>
      <c r="B22" s="1130"/>
      <c r="C22" s="1131"/>
      <c r="D22" s="1131"/>
      <c r="E22" s="1131"/>
      <c r="F22" s="1131"/>
      <c r="G22" s="1131"/>
      <c r="H22" s="1131"/>
      <c r="I22" s="1131"/>
      <c r="J22" s="1131"/>
      <c r="K22" s="1131"/>
      <c r="L22" s="1131"/>
      <c r="M22" s="1131"/>
      <c r="N22" s="1131"/>
      <c r="O22" s="1131"/>
      <c r="P22" s="1132"/>
      <c r="Q22" s="1175"/>
      <c r="R22" s="1176"/>
      <c r="S22" s="1176"/>
      <c r="T22" s="1176"/>
      <c r="U22" s="1176"/>
      <c r="V22" s="1176"/>
      <c r="W22" s="1176"/>
      <c r="X22" s="1176"/>
      <c r="Y22" s="1176"/>
      <c r="Z22" s="1176"/>
      <c r="AA22" s="1176"/>
      <c r="AB22" s="1176"/>
      <c r="AC22" s="1176"/>
      <c r="AD22" s="1176"/>
      <c r="AE22" s="1177"/>
      <c r="AF22" s="1112"/>
      <c r="AG22" s="1113"/>
      <c r="AH22" s="1113"/>
      <c r="AI22" s="1113"/>
      <c r="AJ22" s="1114"/>
      <c r="AK22" s="1171"/>
      <c r="AL22" s="1172"/>
      <c r="AM22" s="1172"/>
      <c r="AN22" s="1172"/>
      <c r="AO22" s="1172"/>
      <c r="AP22" s="1172"/>
      <c r="AQ22" s="1172"/>
      <c r="AR22" s="1172"/>
      <c r="AS22" s="1172"/>
      <c r="AT22" s="1172"/>
      <c r="AU22" s="1173"/>
      <c r="AV22" s="1173"/>
      <c r="AW22" s="1173"/>
      <c r="AX22" s="1173"/>
      <c r="AY22" s="1174"/>
      <c r="AZ22" s="1128" t="s">
        <v>389</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390</v>
      </c>
      <c r="B23" s="1043" t="s">
        <v>391</v>
      </c>
      <c r="C23" s="1044"/>
      <c r="D23" s="1044"/>
      <c r="E23" s="1044"/>
      <c r="F23" s="1044"/>
      <c r="G23" s="1044"/>
      <c r="H23" s="1044"/>
      <c r="I23" s="1044"/>
      <c r="J23" s="1044"/>
      <c r="K23" s="1044"/>
      <c r="L23" s="1044"/>
      <c r="M23" s="1044"/>
      <c r="N23" s="1044"/>
      <c r="O23" s="1044"/>
      <c r="P23" s="1045"/>
      <c r="Q23" s="1161">
        <f>SUM(Q7:U8)</f>
        <v>4650</v>
      </c>
      <c r="R23" s="1162"/>
      <c r="S23" s="1162"/>
      <c r="T23" s="1162"/>
      <c r="U23" s="1162"/>
      <c r="V23" s="1163">
        <f>SUM(V7:Z8)</f>
        <v>4410</v>
      </c>
      <c r="W23" s="1159"/>
      <c r="X23" s="1159"/>
      <c r="Y23" s="1159"/>
      <c r="Z23" s="1164"/>
      <c r="AA23" s="1162">
        <f>SUM(AA7:AE8)</f>
        <v>240</v>
      </c>
      <c r="AB23" s="1162"/>
      <c r="AC23" s="1162"/>
      <c r="AD23" s="1162"/>
      <c r="AE23" s="1163"/>
      <c r="AF23" s="1165">
        <f>SUM(AF7:AJ8)</f>
        <v>206</v>
      </c>
      <c r="AG23" s="1162"/>
      <c r="AH23" s="1162"/>
      <c r="AI23" s="1162"/>
      <c r="AJ23" s="1166"/>
      <c r="AK23" s="1167"/>
      <c r="AL23" s="1168"/>
      <c r="AM23" s="1168"/>
      <c r="AN23" s="1168"/>
      <c r="AO23" s="1168"/>
      <c r="AP23" s="1162">
        <f>SUM(AP7:AT22)</f>
        <v>4456</v>
      </c>
      <c r="AQ23" s="1162"/>
      <c r="AR23" s="1162"/>
      <c r="AS23" s="1162"/>
      <c r="AT23" s="1162"/>
      <c r="AU23" s="1169"/>
      <c r="AV23" s="1169"/>
      <c r="AW23" s="1169"/>
      <c r="AX23" s="1169"/>
      <c r="AY23" s="1170"/>
      <c r="AZ23" s="1158" t="s">
        <v>392</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7" t="s">
        <v>393</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6" t="s">
        <v>394</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370</v>
      </c>
      <c r="B26" s="1089"/>
      <c r="C26" s="1089"/>
      <c r="D26" s="1089"/>
      <c r="E26" s="1089"/>
      <c r="F26" s="1089"/>
      <c r="G26" s="1089"/>
      <c r="H26" s="1089"/>
      <c r="I26" s="1089"/>
      <c r="J26" s="1089"/>
      <c r="K26" s="1089"/>
      <c r="L26" s="1089"/>
      <c r="M26" s="1089"/>
      <c r="N26" s="1089"/>
      <c r="O26" s="1089"/>
      <c r="P26" s="1090"/>
      <c r="Q26" s="1094" t="s">
        <v>395</v>
      </c>
      <c r="R26" s="1095"/>
      <c r="S26" s="1095"/>
      <c r="T26" s="1095"/>
      <c r="U26" s="1096"/>
      <c r="V26" s="1094" t="s">
        <v>396</v>
      </c>
      <c r="W26" s="1095"/>
      <c r="X26" s="1095"/>
      <c r="Y26" s="1095"/>
      <c r="Z26" s="1096"/>
      <c r="AA26" s="1094" t="s">
        <v>397</v>
      </c>
      <c r="AB26" s="1095"/>
      <c r="AC26" s="1095"/>
      <c r="AD26" s="1095"/>
      <c r="AE26" s="1095"/>
      <c r="AF26" s="1152" t="s">
        <v>398</v>
      </c>
      <c r="AG26" s="1101"/>
      <c r="AH26" s="1101"/>
      <c r="AI26" s="1101"/>
      <c r="AJ26" s="1153"/>
      <c r="AK26" s="1095" t="s">
        <v>399</v>
      </c>
      <c r="AL26" s="1095"/>
      <c r="AM26" s="1095"/>
      <c r="AN26" s="1095"/>
      <c r="AO26" s="1096"/>
      <c r="AP26" s="1094" t="s">
        <v>400</v>
      </c>
      <c r="AQ26" s="1095"/>
      <c r="AR26" s="1095"/>
      <c r="AS26" s="1095"/>
      <c r="AT26" s="1096"/>
      <c r="AU26" s="1094" t="s">
        <v>401</v>
      </c>
      <c r="AV26" s="1095"/>
      <c r="AW26" s="1095"/>
      <c r="AX26" s="1095"/>
      <c r="AY26" s="1096"/>
      <c r="AZ26" s="1094" t="s">
        <v>402</v>
      </c>
      <c r="BA26" s="1095"/>
      <c r="BB26" s="1095"/>
      <c r="BC26" s="1095"/>
      <c r="BD26" s="1096"/>
      <c r="BE26" s="1094" t="s">
        <v>377</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1</v>
      </c>
      <c r="B28" s="1143" t="s">
        <v>403</v>
      </c>
      <c r="C28" s="1144"/>
      <c r="D28" s="1144"/>
      <c r="E28" s="1144"/>
      <c r="F28" s="1144"/>
      <c r="G28" s="1144"/>
      <c r="H28" s="1144"/>
      <c r="I28" s="1144"/>
      <c r="J28" s="1144"/>
      <c r="K28" s="1144"/>
      <c r="L28" s="1144"/>
      <c r="M28" s="1144"/>
      <c r="N28" s="1144"/>
      <c r="O28" s="1144"/>
      <c r="P28" s="1145"/>
      <c r="Q28" s="1146">
        <v>1294</v>
      </c>
      <c r="R28" s="1147"/>
      <c r="S28" s="1147"/>
      <c r="T28" s="1147"/>
      <c r="U28" s="1147"/>
      <c r="V28" s="1147">
        <v>1213</v>
      </c>
      <c r="W28" s="1147"/>
      <c r="X28" s="1147"/>
      <c r="Y28" s="1147"/>
      <c r="Z28" s="1147"/>
      <c r="AA28" s="1147">
        <f>Q28-V28</f>
        <v>81</v>
      </c>
      <c r="AB28" s="1147"/>
      <c r="AC28" s="1147"/>
      <c r="AD28" s="1147"/>
      <c r="AE28" s="1148"/>
      <c r="AF28" s="1149">
        <v>81</v>
      </c>
      <c r="AG28" s="1147"/>
      <c r="AH28" s="1147"/>
      <c r="AI28" s="1147"/>
      <c r="AJ28" s="1150"/>
      <c r="AK28" s="1151">
        <v>109</v>
      </c>
      <c r="AL28" s="1139"/>
      <c r="AM28" s="1139"/>
      <c r="AN28" s="1139"/>
      <c r="AO28" s="1139"/>
      <c r="AP28" s="1139" t="s">
        <v>605</v>
      </c>
      <c r="AQ28" s="1139"/>
      <c r="AR28" s="1139"/>
      <c r="AS28" s="1139"/>
      <c r="AT28" s="1139"/>
      <c r="AU28" s="1139" t="s">
        <v>606</v>
      </c>
      <c r="AV28" s="1139"/>
      <c r="AW28" s="1139"/>
      <c r="AX28" s="1139"/>
      <c r="AY28" s="1139"/>
      <c r="AZ28" s="1140" t="s">
        <v>605</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2</v>
      </c>
      <c r="B29" s="1130" t="s">
        <v>404</v>
      </c>
      <c r="C29" s="1131"/>
      <c r="D29" s="1131"/>
      <c r="E29" s="1131"/>
      <c r="F29" s="1131"/>
      <c r="G29" s="1131"/>
      <c r="H29" s="1131"/>
      <c r="I29" s="1131"/>
      <c r="J29" s="1131"/>
      <c r="K29" s="1131"/>
      <c r="L29" s="1131"/>
      <c r="M29" s="1131"/>
      <c r="N29" s="1131"/>
      <c r="O29" s="1131"/>
      <c r="P29" s="1132"/>
      <c r="Q29" s="1136">
        <v>73</v>
      </c>
      <c r="R29" s="1137"/>
      <c r="S29" s="1137"/>
      <c r="T29" s="1137"/>
      <c r="U29" s="1137"/>
      <c r="V29" s="1137">
        <v>56</v>
      </c>
      <c r="W29" s="1137"/>
      <c r="X29" s="1137"/>
      <c r="Y29" s="1137"/>
      <c r="Z29" s="1137"/>
      <c r="AA29" s="1137">
        <v>16</v>
      </c>
      <c r="AB29" s="1137"/>
      <c r="AC29" s="1137"/>
      <c r="AD29" s="1137"/>
      <c r="AE29" s="1138"/>
      <c r="AF29" s="1112">
        <v>16</v>
      </c>
      <c r="AG29" s="1113"/>
      <c r="AH29" s="1113"/>
      <c r="AI29" s="1113"/>
      <c r="AJ29" s="1114"/>
      <c r="AK29" s="1076">
        <v>2</v>
      </c>
      <c r="AL29" s="1070"/>
      <c r="AM29" s="1070"/>
      <c r="AN29" s="1070"/>
      <c r="AO29" s="1070"/>
      <c r="AP29" s="1070" t="s">
        <v>606</v>
      </c>
      <c r="AQ29" s="1070"/>
      <c r="AR29" s="1070"/>
      <c r="AS29" s="1070"/>
      <c r="AT29" s="1070"/>
      <c r="AU29" s="1070" t="s">
        <v>605</v>
      </c>
      <c r="AV29" s="1070"/>
      <c r="AW29" s="1070"/>
      <c r="AX29" s="1070"/>
      <c r="AY29" s="1070"/>
      <c r="AZ29" s="1135" t="s">
        <v>606</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3</v>
      </c>
      <c r="B30" s="1130" t="s">
        <v>405</v>
      </c>
      <c r="C30" s="1131"/>
      <c r="D30" s="1131"/>
      <c r="E30" s="1131"/>
      <c r="F30" s="1131"/>
      <c r="G30" s="1131"/>
      <c r="H30" s="1131"/>
      <c r="I30" s="1131"/>
      <c r="J30" s="1131"/>
      <c r="K30" s="1131"/>
      <c r="L30" s="1131"/>
      <c r="M30" s="1131"/>
      <c r="N30" s="1131"/>
      <c r="O30" s="1131"/>
      <c r="P30" s="1132"/>
      <c r="Q30" s="1136">
        <v>1097</v>
      </c>
      <c r="R30" s="1137"/>
      <c r="S30" s="1137"/>
      <c r="T30" s="1137"/>
      <c r="U30" s="1137"/>
      <c r="V30" s="1137">
        <v>1015</v>
      </c>
      <c r="W30" s="1137"/>
      <c r="X30" s="1137"/>
      <c r="Y30" s="1137"/>
      <c r="Z30" s="1137"/>
      <c r="AA30" s="1137">
        <f>Q30-V30</f>
        <v>82</v>
      </c>
      <c r="AB30" s="1137"/>
      <c r="AC30" s="1137"/>
      <c r="AD30" s="1137"/>
      <c r="AE30" s="1138"/>
      <c r="AF30" s="1112">
        <v>82</v>
      </c>
      <c r="AG30" s="1113"/>
      <c r="AH30" s="1113"/>
      <c r="AI30" s="1113"/>
      <c r="AJ30" s="1114"/>
      <c r="AK30" s="1076">
        <v>172</v>
      </c>
      <c r="AL30" s="1070"/>
      <c r="AM30" s="1070"/>
      <c r="AN30" s="1070"/>
      <c r="AO30" s="1070"/>
      <c r="AP30" s="1070" t="s">
        <v>605</v>
      </c>
      <c r="AQ30" s="1070"/>
      <c r="AR30" s="1070"/>
      <c r="AS30" s="1070"/>
      <c r="AT30" s="1070"/>
      <c r="AU30" s="1070" t="s">
        <v>606</v>
      </c>
      <c r="AV30" s="1070"/>
      <c r="AW30" s="1070"/>
      <c r="AX30" s="1070"/>
      <c r="AY30" s="1070"/>
      <c r="AZ30" s="1135" t="s">
        <v>606</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4</v>
      </c>
      <c r="B31" s="1130" t="s">
        <v>406</v>
      </c>
      <c r="C31" s="1131"/>
      <c r="D31" s="1131"/>
      <c r="E31" s="1131"/>
      <c r="F31" s="1131"/>
      <c r="G31" s="1131"/>
      <c r="H31" s="1131"/>
      <c r="I31" s="1131"/>
      <c r="J31" s="1131"/>
      <c r="K31" s="1131"/>
      <c r="L31" s="1131"/>
      <c r="M31" s="1131"/>
      <c r="N31" s="1131"/>
      <c r="O31" s="1131"/>
      <c r="P31" s="1132"/>
      <c r="Q31" s="1136">
        <v>182</v>
      </c>
      <c r="R31" s="1137"/>
      <c r="S31" s="1137"/>
      <c r="T31" s="1137"/>
      <c r="U31" s="1137"/>
      <c r="V31" s="1137">
        <v>178</v>
      </c>
      <c r="W31" s="1137"/>
      <c r="X31" s="1137"/>
      <c r="Y31" s="1137"/>
      <c r="Z31" s="1137"/>
      <c r="AA31" s="1137">
        <f>Q31-V31</f>
        <v>4</v>
      </c>
      <c r="AB31" s="1137"/>
      <c r="AC31" s="1137"/>
      <c r="AD31" s="1137"/>
      <c r="AE31" s="1138"/>
      <c r="AF31" s="1112">
        <v>4</v>
      </c>
      <c r="AG31" s="1113"/>
      <c r="AH31" s="1113"/>
      <c r="AI31" s="1113"/>
      <c r="AJ31" s="1114"/>
      <c r="AK31" s="1076">
        <v>25</v>
      </c>
      <c r="AL31" s="1070"/>
      <c r="AM31" s="1070"/>
      <c r="AN31" s="1070"/>
      <c r="AO31" s="1070"/>
      <c r="AP31" s="1070" t="s">
        <v>605</v>
      </c>
      <c r="AQ31" s="1070"/>
      <c r="AR31" s="1070"/>
      <c r="AS31" s="1070"/>
      <c r="AT31" s="1070"/>
      <c r="AU31" s="1070" t="s">
        <v>605</v>
      </c>
      <c r="AV31" s="1070"/>
      <c r="AW31" s="1070"/>
      <c r="AX31" s="1070"/>
      <c r="AY31" s="1070"/>
      <c r="AZ31" s="1135" t="s">
        <v>606</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5</v>
      </c>
      <c r="B32" s="1130" t="s">
        <v>407</v>
      </c>
      <c r="C32" s="1131"/>
      <c r="D32" s="1131"/>
      <c r="E32" s="1131"/>
      <c r="F32" s="1131"/>
      <c r="G32" s="1131"/>
      <c r="H32" s="1131"/>
      <c r="I32" s="1131"/>
      <c r="J32" s="1131"/>
      <c r="K32" s="1131"/>
      <c r="L32" s="1131"/>
      <c r="M32" s="1131"/>
      <c r="N32" s="1131"/>
      <c r="O32" s="1131"/>
      <c r="P32" s="1132"/>
      <c r="Q32" s="1136">
        <v>125</v>
      </c>
      <c r="R32" s="1137"/>
      <c r="S32" s="1137"/>
      <c r="T32" s="1137"/>
      <c r="U32" s="1137"/>
      <c r="V32" s="1137">
        <v>113</v>
      </c>
      <c r="W32" s="1137"/>
      <c r="X32" s="1137"/>
      <c r="Y32" s="1137"/>
      <c r="Z32" s="1137"/>
      <c r="AA32" s="1137">
        <v>12</v>
      </c>
      <c r="AB32" s="1137"/>
      <c r="AC32" s="1137"/>
      <c r="AD32" s="1137"/>
      <c r="AE32" s="1138"/>
      <c r="AF32" s="1112">
        <v>437</v>
      </c>
      <c r="AG32" s="1113"/>
      <c r="AH32" s="1113"/>
      <c r="AI32" s="1113"/>
      <c r="AJ32" s="1114"/>
      <c r="AK32" s="1076">
        <v>1</v>
      </c>
      <c r="AL32" s="1070"/>
      <c r="AM32" s="1070"/>
      <c r="AN32" s="1070"/>
      <c r="AO32" s="1070"/>
      <c r="AP32" s="1070">
        <v>195</v>
      </c>
      <c r="AQ32" s="1070"/>
      <c r="AR32" s="1070"/>
      <c r="AS32" s="1070"/>
      <c r="AT32" s="1070"/>
      <c r="AU32" s="1070">
        <v>3</v>
      </c>
      <c r="AV32" s="1070"/>
      <c r="AW32" s="1070"/>
      <c r="AX32" s="1070"/>
      <c r="AY32" s="1070"/>
      <c r="AZ32" s="1135" t="s">
        <v>607</v>
      </c>
      <c r="BA32" s="1135"/>
      <c r="BB32" s="1135"/>
      <c r="BC32" s="1135"/>
      <c r="BD32" s="1135"/>
      <c r="BE32" s="1125" t="s">
        <v>408</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6</v>
      </c>
      <c r="B33" s="1130" t="s">
        <v>409</v>
      </c>
      <c r="C33" s="1131"/>
      <c r="D33" s="1131"/>
      <c r="E33" s="1131"/>
      <c r="F33" s="1131"/>
      <c r="G33" s="1131"/>
      <c r="H33" s="1131"/>
      <c r="I33" s="1131"/>
      <c r="J33" s="1131"/>
      <c r="K33" s="1131"/>
      <c r="L33" s="1131"/>
      <c r="M33" s="1131"/>
      <c r="N33" s="1131"/>
      <c r="O33" s="1131"/>
      <c r="P33" s="1132"/>
      <c r="Q33" s="1136">
        <v>39</v>
      </c>
      <c r="R33" s="1137"/>
      <c r="S33" s="1137"/>
      <c r="T33" s="1137"/>
      <c r="U33" s="1137"/>
      <c r="V33" s="1137">
        <v>34</v>
      </c>
      <c r="W33" s="1137"/>
      <c r="X33" s="1137"/>
      <c r="Y33" s="1137"/>
      <c r="Z33" s="1137"/>
      <c r="AA33" s="1137">
        <f t="shared" ref="AA33:AA34" si="0">Q33-V33</f>
        <v>5</v>
      </c>
      <c r="AB33" s="1137"/>
      <c r="AC33" s="1137"/>
      <c r="AD33" s="1137"/>
      <c r="AE33" s="1138"/>
      <c r="AF33" s="1112">
        <v>3</v>
      </c>
      <c r="AG33" s="1113"/>
      <c r="AH33" s="1113"/>
      <c r="AI33" s="1113"/>
      <c r="AJ33" s="1114"/>
      <c r="AK33" s="1076">
        <v>17</v>
      </c>
      <c r="AL33" s="1070"/>
      <c r="AM33" s="1070"/>
      <c r="AN33" s="1070"/>
      <c r="AO33" s="1070"/>
      <c r="AP33" s="1070">
        <v>199</v>
      </c>
      <c r="AQ33" s="1070"/>
      <c r="AR33" s="1070"/>
      <c r="AS33" s="1070"/>
      <c r="AT33" s="1070"/>
      <c r="AU33" s="1070">
        <v>130</v>
      </c>
      <c r="AV33" s="1070"/>
      <c r="AW33" s="1070"/>
      <c r="AX33" s="1070"/>
      <c r="AY33" s="1070"/>
      <c r="AZ33" s="1135" t="s">
        <v>605</v>
      </c>
      <c r="BA33" s="1135"/>
      <c r="BB33" s="1135"/>
      <c r="BC33" s="1135"/>
      <c r="BD33" s="1135"/>
      <c r="BE33" s="1125" t="s">
        <v>410</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7</v>
      </c>
      <c r="B34" s="1130" t="s">
        <v>411</v>
      </c>
      <c r="C34" s="1131"/>
      <c r="D34" s="1131"/>
      <c r="E34" s="1131"/>
      <c r="F34" s="1131"/>
      <c r="G34" s="1131"/>
      <c r="H34" s="1131"/>
      <c r="I34" s="1131"/>
      <c r="J34" s="1131"/>
      <c r="K34" s="1131"/>
      <c r="L34" s="1131"/>
      <c r="M34" s="1131"/>
      <c r="N34" s="1131"/>
      <c r="O34" s="1131"/>
      <c r="P34" s="1132"/>
      <c r="Q34" s="1136">
        <v>309</v>
      </c>
      <c r="R34" s="1137"/>
      <c r="S34" s="1137"/>
      <c r="T34" s="1137"/>
      <c r="U34" s="1137"/>
      <c r="V34" s="1137">
        <v>300</v>
      </c>
      <c r="W34" s="1137"/>
      <c r="X34" s="1137"/>
      <c r="Y34" s="1137"/>
      <c r="Z34" s="1137"/>
      <c r="AA34" s="1137">
        <f t="shared" si="0"/>
        <v>9</v>
      </c>
      <c r="AB34" s="1137"/>
      <c r="AC34" s="1137"/>
      <c r="AD34" s="1137"/>
      <c r="AE34" s="1138"/>
      <c r="AF34" s="1112">
        <v>28</v>
      </c>
      <c r="AG34" s="1113"/>
      <c r="AH34" s="1113"/>
      <c r="AI34" s="1113"/>
      <c r="AJ34" s="1114"/>
      <c r="AK34" s="1076">
        <v>119</v>
      </c>
      <c r="AL34" s="1070"/>
      <c r="AM34" s="1070"/>
      <c r="AN34" s="1070"/>
      <c r="AO34" s="1070"/>
      <c r="AP34" s="1070">
        <v>1295</v>
      </c>
      <c r="AQ34" s="1070"/>
      <c r="AR34" s="1070"/>
      <c r="AS34" s="1070"/>
      <c r="AT34" s="1070"/>
      <c r="AU34" s="1070">
        <v>756</v>
      </c>
      <c r="AV34" s="1070"/>
      <c r="AW34" s="1070"/>
      <c r="AX34" s="1070"/>
      <c r="AY34" s="1070"/>
      <c r="AZ34" s="1135" t="s">
        <v>608</v>
      </c>
      <c r="BA34" s="1135"/>
      <c r="BB34" s="1135"/>
      <c r="BC34" s="1135"/>
      <c r="BD34" s="1135"/>
      <c r="BE34" s="1125" t="s">
        <v>410</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6"/>
      <c r="AL35" s="1070"/>
      <c r="AM35" s="1070"/>
      <c r="AN35" s="1070"/>
      <c r="AO35" s="1070"/>
      <c r="AP35" s="1070"/>
      <c r="AQ35" s="1070"/>
      <c r="AR35" s="1070"/>
      <c r="AS35" s="1070"/>
      <c r="AT35" s="1070"/>
      <c r="AU35" s="1070"/>
      <c r="AV35" s="1070"/>
      <c r="AW35" s="1070"/>
      <c r="AX35" s="1070"/>
      <c r="AY35" s="1070"/>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6"/>
      <c r="AL36" s="1070"/>
      <c r="AM36" s="1070"/>
      <c r="AN36" s="1070"/>
      <c r="AO36" s="1070"/>
      <c r="AP36" s="1070"/>
      <c r="AQ36" s="1070"/>
      <c r="AR36" s="1070"/>
      <c r="AS36" s="1070"/>
      <c r="AT36" s="1070"/>
      <c r="AU36" s="1070"/>
      <c r="AV36" s="1070"/>
      <c r="AW36" s="1070"/>
      <c r="AX36" s="1070"/>
      <c r="AY36" s="1070"/>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6"/>
      <c r="AL37" s="1070"/>
      <c r="AM37" s="1070"/>
      <c r="AN37" s="1070"/>
      <c r="AO37" s="1070"/>
      <c r="AP37" s="1070"/>
      <c r="AQ37" s="1070"/>
      <c r="AR37" s="1070"/>
      <c r="AS37" s="1070"/>
      <c r="AT37" s="1070"/>
      <c r="AU37" s="1070"/>
      <c r="AV37" s="1070"/>
      <c r="AW37" s="1070"/>
      <c r="AX37" s="1070"/>
      <c r="AY37" s="1070"/>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6"/>
      <c r="AL38" s="1070"/>
      <c r="AM38" s="1070"/>
      <c r="AN38" s="1070"/>
      <c r="AO38" s="1070"/>
      <c r="AP38" s="1070"/>
      <c r="AQ38" s="1070"/>
      <c r="AR38" s="1070"/>
      <c r="AS38" s="1070"/>
      <c r="AT38" s="1070"/>
      <c r="AU38" s="1070"/>
      <c r="AV38" s="1070"/>
      <c r="AW38" s="1070"/>
      <c r="AX38" s="1070"/>
      <c r="AY38" s="1070"/>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6"/>
      <c r="AL39" s="1070"/>
      <c r="AM39" s="1070"/>
      <c r="AN39" s="1070"/>
      <c r="AO39" s="1070"/>
      <c r="AP39" s="1070"/>
      <c r="AQ39" s="1070"/>
      <c r="AR39" s="1070"/>
      <c r="AS39" s="1070"/>
      <c r="AT39" s="1070"/>
      <c r="AU39" s="1070"/>
      <c r="AV39" s="1070"/>
      <c r="AW39" s="1070"/>
      <c r="AX39" s="1070"/>
      <c r="AY39" s="1070"/>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6"/>
      <c r="AL40" s="1070"/>
      <c r="AM40" s="1070"/>
      <c r="AN40" s="1070"/>
      <c r="AO40" s="1070"/>
      <c r="AP40" s="1070"/>
      <c r="AQ40" s="1070"/>
      <c r="AR40" s="1070"/>
      <c r="AS40" s="1070"/>
      <c r="AT40" s="1070"/>
      <c r="AU40" s="1070"/>
      <c r="AV40" s="1070"/>
      <c r="AW40" s="1070"/>
      <c r="AX40" s="1070"/>
      <c r="AY40" s="1070"/>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6"/>
      <c r="AL41" s="1070"/>
      <c r="AM41" s="1070"/>
      <c r="AN41" s="1070"/>
      <c r="AO41" s="1070"/>
      <c r="AP41" s="1070"/>
      <c r="AQ41" s="1070"/>
      <c r="AR41" s="1070"/>
      <c r="AS41" s="1070"/>
      <c r="AT41" s="1070"/>
      <c r="AU41" s="1070"/>
      <c r="AV41" s="1070"/>
      <c r="AW41" s="1070"/>
      <c r="AX41" s="1070"/>
      <c r="AY41" s="1070"/>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6"/>
      <c r="AL42" s="1070"/>
      <c r="AM42" s="1070"/>
      <c r="AN42" s="1070"/>
      <c r="AO42" s="1070"/>
      <c r="AP42" s="1070"/>
      <c r="AQ42" s="1070"/>
      <c r="AR42" s="1070"/>
      <c r="AS42" s="1070"/>
      <c r="AT42" s="1070"/>
      <c r="AU42" s="1070"/>
      <c r="AV42" s="1070"/>
      <c r="AW42" s="1070"/>
      <c r="AX42" s="1070"/>
      <c r="AY42" s="1070"/>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6"/>
      <c r="AL43" s="1070"/>
      <c r="AM43" s="1070"/>
      <c r="AN43" s="1070"/>
      <c r="AO43" s="1070"/>
      <c r="AP43" s="1070"/>
      <c r="AQ43" s="1070"/>
      <c r="AR43" s="1070"/>
      <c r="AS43" s="1070"/>
      <c r="AT43" s="1070"/>
      <c r="AU43" s="1070"/>
      <c r="AV43" s="1070"/>
      <c r="AW43" s="1070"/>
      <c r="AX43" s="1070"/>
      <c r="AY43" s="1070"/>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6"/>
      <c r="AL44" s="1070"/>
      <c r="AM44" s="1070"/>
      <c r="AN44" s="1070"/>
      <c r="AO44" s="1070"/>
      <c r="AP44" s="1070"/>
      <c r="AQ44" s="1070"/>
      <c r="AR44" s="1070"/>
      <c r="AS44" s="1070"/>
      <c r="AT44" s="1070"/>
      <c r="AU44" s="1070"/>
      <c r="AV44" s="1070"/>
      <c r="AW44" s="1070"/>
      <c r="AX44" s="1070"/>
      <c r="AY44" s="1070"/>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6"/>
      <c r="AL45" s="1070"/>
      <c r="AM45" s="1070"/>
      <c r="AN45" s="1070"/>
      <c r="AO45" s="1070"/>
      <c r="AP45" s="1070"/>
      <c r="AQ45" s="1070"/>
      <c r="AR45" s="1070"/>
      <c r="AS45" s="1070"/>
      <c r="AT45" s="1070"/>
      <c r="AU45" s="1070"/>
      <c r="AV45" s="1070"/>
      <c r="AW45" s="1070"/>
      <c r="AX45" s="1070"/>
      <c r="AY45" s="1070"/>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6"/>
      <c r="AL46" s="1070"/>
      <c r="AM46" s="1070"/>
      <c r="AN46" s="1070"/>
      <c r="AO46" s="1070"/>
      <c r="AP46" s="1070"/>
      <c r="AQ46" s="1070"/>
      <c r="AR46" s="1070"/>
      <c r="AS46" s="1070"/>
      <c r="AT46" s="1070"/>
      <c r="AU46" s="1070"/>
      <c r="AV46" s="1070"/>
      <c r="AW46" s="1070"/>
      <c r="AX46" s="1070"/>
      <c r="AY46" s="1070"/>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6"/>
      <c r="AL47" s="1070"/>
      <c r="AM47" s="1070"/>
      <c r="AN47" s="1070"/>
      <c r="AO47" s="1070"/>
      <c r="AP47" s="1070"/>
      <c r="AQ47" s="1070"/>
      <c r="AR47" s="1070"/>
      <c r="AS47" s="1070"/>
      <c r="AT47" s="1070"/>
      <c r="AU47" s="1070"/>
      <c r="AV47" s="1070"/>
      <c r="AW47" s="1070"/>
      <c r="AX47" s="1070"/>
      <c r="AY47" s="1070"/>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6"/>
      <c r="AL48" s="1070"/>
      <c r="AM48" s="1070"/>
      <c r="AN48" s="1070"/>
      <c r="AO48" s="1070"/>
      <c r="AP48" s="1070"/>
      <c r="AQ48" s="1070"/>
      <c r="AR48" s="1070"/>
      <c r="AS48" s="1070"/>
      <c r="AT48" s="1070"/>
      <c r="AU48" s="1070"/>
      <c r="AV48" s="1070"/>
      <c r="AW48" s="1070"/>
      <c r="AX48" s="1070"/>
      <c r="AY48" s="1070"/>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6"/>
      <c r="AL49" s="1070"/>
      <c r="AM49" s="1070"/>
      <c r="AN49" s="1070"/>
      <c r="AO49" s="1070"/>
      <c r="AP49" s="1070"/>
      <c r="AQ49" s="1070"/>
      <c r="AR49" s="1070"/>
      <c r="AS49" s="1070"/>
      <c r="AT49" s="1070"/>
      <c r="AU49" s="1070"/>
      <c r="AV49" s="1070"/>
      <c r="AW49" s="1070"/>
      <c r="AX49" s="1070"/>
      <c r="AY49" s="1070"/>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412</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390</v>
      </c>
      <c r="B63" s="1043" t="s">
        <v>413</v>
      </c>
      <c r="C63" s="1044"/>
      <c r="D63" s="1044"/>
      <c r="E63" s="1044"/>
      <c r="F63" s="1044"/>
      <c r="G63" s="1044"/>
      <c r="H63" s="1044"/>
      <c r="I63" s="1044"/>
      <c r="J63" s="1044"/>
      <c r="K63" s="1044"/>
      <c r="L63" s="1044"/>
      <c r="M63" s="1044"/>
      <c r="N63" s="1044"/>
      <c r="O63" s="1044"/>
      <c r="P63" s="1045"/>
      <c r="Q63" s="1061"/>
      <c r="R63" s="1062"/>
      <c r="S63" s="1062"/>
      <c r="T63" s="1062"/>
      <c r="U63" s="1062"/>
      <c r="V63" s="1062"/>
      <c r="W63" s="1062"/>
      <c r="X63" s="1062"/>
      <c r="Y63" s="1062"/>
      <c r="Z63" s="1062"/>
      <c r="AA63" s="1062"/>
      <c r="AB63" s="1062"/>
      <c r="AC63" s="1062"/>
      <c r="AD63" s="1062"/>
      <c r="AE63" s="1121"/>
      <c r="AF63" s="1122">
        <f>SUM(AF28:AJ62)</f>
        <v>651</v>
      </c>
      <c r="AG63" s="1058"/>
      <c r="AH63" s="1058"/>
      <c r="AI63" s="1058"/>
      <c r="AJ63" s="1123"/>
      <c r="AK63" s="1124"/>
      <c r="AL63" s="1062"/>
      <c r="AM63" s="1062"/>
      <c r="AN63" s="1062"/>
      <c r="AO63" s="1062"/>
      <c r="AP63" s="1058">
        <f>SUM(AP28:AT62)</f>
        <v>1689</v>
      </c>
      <c r="AQ63" s="1058"/>
      <c r="AR63" s="1058"/>
      <c r="AS63" s="1058"/>
      <c r="AT63" s="1058"/>
      <c r="AU63" s="1058">
        <f>SUM(AU28:AY62)</f>
        <v>889</v>
      </c>
      <c r="AV63" s="1058"/>
      <c r="AW63" s="1058"/>
      <c r="AX63" s="1058"/>
      <c r="AY63" s="1058"/>
      <c r="AZ63" s="1118"/>
      <c r="BA63" s="1118"/>
      <c r="BB63" s="1118"/>
      <c r="BC63" s="1118"/>
      <c r="BD63" s="1118"/>
      <c r="BE63" s="1059"/>
      <c r="BF63" s="1059"/>
      <c r="BG63" s="1059"/>
      <c r="BH63" s="1059"/>
      <c r="BI63" s="1060"/>
      <c r="BJ63" s="1119" t="s">
        <v>414</v>
      </c>
      <c r="BK63" s="1050"/>
      <c r="BL63" s="1050"/>
      <c r="BM63" s="1050"/>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416</v>
      </c>
      <c r="B66" s="1089"/>
      <c r="C66" s="1089"/>
      <c r="D66" s="1089"/>
      <c r="E66" s="1089"/>
      <c r="F66" s="1089"/>
      <c r="G66" s="1089"/>
      <c r="H66" s="1089"/>
      <c r="I66" s="1089"/>
      <c r="J66" s="1089"/>
      <c r="K66" s="1089"/>
      <c r="L66" s="1089"/>
      <c r="M66" s="1089"/>
      <c r="N66" s="1089"/>
      <c r="O66" s="1089"/>
      <c r="P66" s="1090"/>
      <c r="Q66" s="1094" t="s">
        <v>417</v>
      </c>
      <c r="R66" s="1095"/>
      <c r="S66" s="1095"/>
      <c r="T66" s="1095"/>
      <c r="U66" s="1096"/>
      <c r="V66" s="1094" t="s">
        <v>396</v>
      </c>
      <c r="W66" s="1095"/>
      <c r="X66" s="1095"/>
      <c r="Y66" s="1095"/>
      <c r="Z66" s="1096"/>
      <c r="AA66" s="1094" t="s">
        <v>418</v>
      </c>
      <c r="AB66" s="1095"/>
      <c r="AC66" s="1095"/>
      <c r="AD66" s="1095"/>
      <c r="AE66" s="1096"/>
      <c r="AF66" s="1100" t="s">
        <v>419</v>
      </c>
      <c r="AG66" s="1101"/>
      <c r="AH66" s="1101"/>
      <c r="AI66" s="1101"/>
      <c r="AJ66" s="1102"/>
      <c r="AK66" s="1094" t="s">
        <v>420</v>
      </c>
      <c r="AL66" s="1089"/>
      <c r="AM66" s="1089"/>
      <c r="AN66" s="1089"/>
      <c r="AO66" s="1090"/>
      <c r="AP66" s="1094" t="s">
        <v>421</v>
      </c>
      <c r="AQ66" s="1095"/>
      <c r="AR66" s="1095"/>
      <c r="AS66" s="1095"/>
      <c r="AT66" s="1096"/>
      <c r="AU66" s="1094" t="s">
        <v>422</v>
      </c>
      <c r="AV66" s="1095"/>
      <c r="AW66" s="1095"/>
      <c r="AX66" s="1095"/>
      <c r="AY66" s="1096"/>
      <c r="AZ66" s="1094" t="s">
        <v>377</v>
      </c>
      <c r="BA66" s="1095"/>
      <c r="BB66" s="1095"/>
      <c r="BC66" s="1095"/>
      <c r="BD66" s="1110"/>
      <c r="BE66" s="266"/>
      <c r="BF66" s="266"/>
      <c r="BG66" s="266"/>
      <c r="BH66" s="266"/>
      <c r="BI66" s="266"/>
      <c r="BJ66" s="266"/>
      <c r="BK66" s="266"/>
      <c r="BL66" s="266"/>
      <c r="BM66" s="266"/>
      <c r="BN66" s="266"/>
      <c r="BO66" s="266"/>
      <c r="BP66" s="266"/>
      <c r="BQ66" s="263">
        <v>60</v>
      </c>
      <c r="BR66" s="268"/>
      <c r="BS66" s="1052"/>
      <c r="BT66" s="1053"/>
      <c r="BU66" s="1053"/>
      <c r="BV66" s="1053"/>
      <c r="BW66" s="1053"/>
      <c r="BX66" s="1053"/>
      <c r="BY66" s="1053"/>
      <c r="BZ66" s="1053"/>
      <c r="CA66" s="1053"/>
      <c r="CB66" s="1053"/>
      <c r="CC66" s="1053"/>
      <c r="CD66" s="1053"/>
      <c r="CE66" s="1053"/>
      <c r="CF66" s="1053"/>
      <c r="CG66" s="1054"/>
      <c r="CH66" s="1055"/>
      <c r="CI66" s="1056"/>
      <c r="CJ66" s="1056"/>
      <c r="CK66" s="1056"/>
      <c r="CL66" s="1057"/>
      <c r="CM66" s="1055"/>
      <c r="CN66" s="1056"/>
      <c r="CO66" s="1056"/>
      <c r="CP66" s="1056"/>
      <c r="CQ66" s="1057"/>
      <c r="CR66" s="1055"/>
      <c r="CS66" s="1056"/>
      <c r="CT66" s="1056"/>
      <c r="CU66" s="1056"/>
      <c r="CV66" s="1057"/>
      <c r="CW66" s="1055"/>
      <c r="CX66" s="1056"/>
      <c r="CY66" s="1056"/>
      <c r="CZ66" s="1056"/>
      <c r="DA66" s="1057"/>
      <c r="DB66" s="1055"/>
      <c r="DC66" s="1056"/>
      <c r="DD66" s="1056"/>
      <c r="DE66" s="1056"/>
      <c r="DF66" s="1057"/>
      <c r="DG66" s="1055"/>
      <c r="DH66" s="1056"/>
      <c r="DI66" s="1056"/>
      <c r="DJ66" s="1056"/>
      <c r="DK66" s="1057"/>
      <c r="DL66" s="1055"/>
      <c r="DM66" s="1056"/>
      <c r="DN66" s="1056"/>
      <c r="DO66" s="1056"/>
      <c r="DP66" s="1057"/>
      <c r="DQ66" s="1055"/>
      <c r="DR66" s="1056"/>
      <c r="DS66" s="1056"/>
      <c r="DT66" s="1056"/>
      <c r="DU66" s="1057"/>
      <c r="DV66" s="1040"/>
      <c r="DW66" s="1041"/>
      <c r="DX66" s="1041"/>
      <c r="DY66" s="1041"/>
      <c r="DZ66" s="1042"/>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52"/>
      <c r="BT67" s="1053"/>
      <c r="BU67" s="1053"/>
      <c r="BV67" s="1053"/>
      <c r="BW67" s="1053"/>
      <c r="BX67" s="1053"/>
      <c r="BY67" s="1053"/>
      <c r="BZ67" s="1053"/>
      <c r="CA67" s="1053"/>
      <c r="CB67" s="1053"/>
      <c r="CC67" s="1053"/>
      <c r="CD67" s="1053"/>
      <c r="CE67" s="1053"/>
      <c r="CF67" s="1053"/>
      <c r="CG67" s="1054"/>
      <c r="CH67" s="1055"/>
      <c r="CI67" s="1056"/>
      <c r="CJ67" s="1056"/>
      <c r="CK67" s="1056"/>
      <c r="CL67" s="1057"/>
      <c r="CM67" s="1055"/>
      <c r="CN67" s="1056"/>
      <c r="CO67" s="1056"/>
      <c r="CP67" s="1056"/>
      <c r="CQ67" s="1057"/>
      <c r="CR67" s="1055"/>
      <c r="CS67" s="1056"/>
      <c r="CT67" s="1056"/>
      <c r="CU67" s="1056"/>
      <c r="CV67" s="1057"/>
      <c r="CW67" s="1055"/>
      <c r="CX67" s="1056"/>
      <c r="CY67" s="1056"/>
      <c r="CZ67" s="1056"/>
      <c r="DA67" s="1057"/>
      <c r="DB67" s="1055"/>
      <c r="DC67" s="1056"/>
      <c r="DD67" s="1056"/>
      <c r="DE67" s="1056"/>
      <c r="DF67" s="1057"/>
      <c r="DG67" s="1055"/>
      <c r="DH67" s="1056"/>
      <c r="DI67" s="1056"/>
      <c r="DJ67" s="1056"/>
      <c r="DK67" s="1057"/>
      <c r="DL67" s="1055"/>
      <c r="DM67" s="1056"/>
      <c r="DN67" s="1056"/>
      <c r="DO67" s="1056"/>
      <c r="DP67" s="1057"/>
      <c r="DQ67" s="1055"/>
      <c r="DR67" s="1056"/>
      <c r="DS67" s="1056"/>
      <c r="DT67" s="1056"/>
      <c r="DU67" s="1057"/>
      <c r="DV67" s="1040"/>
      <c r="DW67" s="1041"/>
      <c r="DX67" s="1041"/>
      <c r="DY67" s="1041"/>
      <c r="DZ67" s="1042"/>
      <c r="EA67" s="247"/>
    </row>
    <row r="68" spans="1:131" s="248" customFormat="1" ht="26.25" customHeight="1" thickTop="1" x14ac:dyDescent="0.2">
      <c r="A68" s="259">
        <v>1</v>
      </c>
      <c r="B68" s="804" t="s">
        <v>590</v>
      </c>
      <c r="C68" s="805"/>
      <c r="D68" s="805"/>
      <c r="E68" s="805"/>
      <c r="F68" s="805"/>
      <c r="G68" s="805"/>
      <c r="H68" s="805"/>
      <c r="I68" s="805"/>
      <c r="J68" s="805"/>
      <c r="K68" s="805"/>
      <c r="L68" s="805"/>
      <c r="M68" s="805"/>
      <c r="N68" s="805"/>
      <c r="O68" s="805"/>
      <c r="P68" s="806"/>
      <c r="Q68" s="1081">
        <v>60</v>
      </c>
      <c r="R68" s="1078"/>
      <c r="S68" s="1078"/>
      <c r="T68" s="1078"/>
      <c r="U68" s="1078"/>
      <c r="V68" s="1078">
        <v>19</v>
      </c>
      <c r="W68" s="1078"/>
      <c r="X68" s="1078"/>
      <c r="Y68" s="1078"/>
      <c r="Z68" s="1078"/>
      <c r="AA68" s="1078">
        <v>42</v>
      </c>
      <c r="AB68" s="1078"/>
      <c r="AC68" s="1078"/>
      <c r="AD68" s="1078"/>
      <c r="AE68" s="1078"/>
      <c r="AF68" s="1078">
        <v>42</v>
      </c>
      <c r="AG68" s="1078"/>
      <c r="AH68" s="1078"/>
      <c r="AI68" s="1078"/>
      <c r="AJ68" s="1078"/>
      <c r="AK68" s="1078" t="s">
        <v>605</v>
      </c>
      <c r="AL68" s="1078"/>
      <c r="AM68" s="1078"/>
      <c r="AN68" s="1078"/>
      <c r="AO68" s="1078"/>
      <c r="AP68" s="1078" t="s">
        <v>606</v>
      </c>
      <c r="AQ68" s="1078"/>
      <c r="AR68" s="1078"/>
      <c r="AS68" s="1078"/>
      <c r="AT68" s="1078"/>
      <c r="AU68" s="1078" t="s">
        <v>605</v>
      </c>
      <c r="AV68" s="1078"/>
      <c r="AW68" s="1078"/>
      <c r="AX68" s="1078"/>
      <c r="AY68" s="1078"/>
      <c r="AZ68" s="1079"/>
      <c r="BA68" s="1079"/>
      <c r="BB68" s="1079"/>
      <c r="BC68" s="1079"/>
      <c r="BD68" s="1080"/>
      <c r="BE68" s="266"/>
      <c r="BF68" s="266"/>
      <c r="BG68" s="266"/>
      <c r="BH68" s="266"/>
      <c r="BI68" s="266"/>
      <c r="BJ68" s="266"/>
      <c r="BK68" s="266"/>
      <c r="BL68" s="266"/>
      <c r="BM68" s="266"/>
      <c r="BN68" s="266"/>
      <c r="BO68" s="266"/>
      <c r="BP68" s="266"/>
      <c r="BQ68" s="263">
        <v>62</v>
      </c>
      <c r="BR68" s="268"/>
      <c r="BS68" s="1052"/>
      <c r="BT68" s="1053"/>
      <c r="BU68" s="1053"/>
      <c r="BV68" s="1053"/>
      <c r="BW68" s="1053"/>
      <c r="BX68" s="1053"/>
      <c r="BY68" s="1053"/>
      <c r="BZ68" s="1053"/>
      <c r="CA68" s="1053"/>
      <c r="CB68" s="1053"/>
      <c r="CC68" s="1053"/>
      <c r="CD68" s="1053"/>
      <c r="CE68" s="1053"/>
      <c r="CF68" s="1053"/>
      <c r="CG68" s="1054"/>
      <c r="CH68" s="1055"/>
      <c r="CI68" s="1056"/>
      <c r="CJ68" s="1056"/>
      <c r="CK68" s="1056"/>
      <c r="CL68" s="1057"/>
      <c r="CM68" s="1055"/>
      <c r="CN68" s="1056"/>
      <c r="CO68" s="1056"/>
      <c r="CP68" s="1056"/>
      <c r="CQ68" s="1057"/>
      <c r="CR68" s="1055"/>
      <c r="CS68" s="1056"/>
      <c r="CT68" s="1056"/>
      <c r="CU68" s="1056"/>
      <c r="CV68" s="1057"/>
      <c r="CW68" s="1055"/>
      <c r="CX68" s="1056"/>
      <c r="CY68" s="1056"/>
      <c r="CZ68" s="1056"/>
      <c r="DA68" s="1057"/>
      <c r="DB68" s="1055"/>
      <c r="DC68" s="1056"/>
      <c r="DD68" s="1056"/>
      <c r="DE68" s="1056"/>
      <c r="DF68" s="1057"/>
      <c r="DG68" s="1055"/>
      <c r="DH68" s="1056"/>
      <c r="DI68" s="1056"/>
      <c r="DJ68" s="1056"/>
      <c r="DK68" s="1057"/>
      <c r="DL68" s="1055"/>
      <c r="DM68" s="1056"/>
      <c r="DN68" s="1056"/>
      <c r="DO68" s="1056"/>
      <c r="DP68" s="1057"/>
      <c r="DQ68" s="1055"/>
      <c r="DR68" s="1056"/>
      <c r="DS68" s="1056"/>
      <c r="DT68" s="1056"/>
      <c r="DU68" s="1057"/>
      <c r="DV68" s="1040"/>
      <c r="DW68" s="1041"/>
      <c r="DX68" s="1041"/>
      <c r="DY68" s="1041"/>
      <c r="DZ68" s="1042"/>
      <c r="EA68" s="247"/>
    </row>
    <row r="69" spans="1:131" s="248" customFormat="1" ht="26.25" customHeight="1" x14ac:dyDescent="0.2">
      <c r="A69" s="262">
        <v>2</v>
      </c>
      <c r="B69" s="801" t="s">
        <v>591</v>
      </c>
      <c r="C69" s="802"/>
      <c r="D69" s="802"/>
      <c r="E69" s="802"/>
      <c r="F69" s="802"/>
      <c r="G69" s="802"/>
      <c r="H69" s="802"/>
      <c r="I69" s="802"/>
      <c r="J69" s="802"/>
      <c r="K69" s="802"/>
      <c r="L69" s="802"/>
      <c r="M69" s="802"/>
      <c r="N69" s="802"/>
      <c r="O69" s="802"/>
      <c r="P69" s="803"/>
      <c r="Q69" s="1073">
        <v>15</v>
      </c>
      <c r="R69" s="1070"/>
      <c r="S69" s="1070"/>
      <c r="T69" s="1070"/>
      <c r="U69" s="1070"/>
      <c r="V69" s="1070">
        <v>11</v>
      </c>
      <c r="W69" s="1070"/>
      <c r="X69" s="1070"/>
      <c r="Y69" s="1070"/>
      <c r="Z69" s="1070"/>
      <c r="AA69" s="1070">
        <f>Q69-V69</f>
        <v>4</v>
      </c>
      <c r="AB69" s="1070"/>
      <c r="AC69" s="1070"/>
      <c r="AD69" s="1070"/>
      <c r="AE69" s="1070"/>
      <c r="AF69" s="1070">
        <v>4</v>
      </c>
      <c r="AG69" s="1070"/>
      <c r="AH69" s="1070"/>
      <c r="AI69" s="1070"/>
      <c r="AJ69" s="1070"/>
      <c r="AK69" s="1070" t="s">
        <v>607</v>
      </c>
      <c r="AL69" s="1070"/>
      <c r="AM69" s="1070"/>
      <c r="AN69" s="1070"/>
      <c r="AO69" s="1070"/>
      <c r="AP69" s="1070" t="s">
        <v>608</v>
      </c>
      <c r="AQ69" s="1070"/>
      <c r="AR69" s="1070"/>
      <c r="AS69" s="1070"/>
      <c r="AT69" s="1070"/>
      <c r="AU69" s="1070" t="s">
        <v>609</v>
      </c>
      <c r="AV69" s="1070"/>
      <c r="AW69" s="1070"/>
      <c r="AX69" s="1070"/>
      <c r="AY69" s="1070"/>
      <c r="AZ69" s="1071"/>
      <c r="BA69" s="1071"/>
      <c r="BB69" s="1071"/>
      <c r="BC69" s="1071"/>
      <c r="BD69" s="1072"/>
      <c r="BE69" s="266"/>
      <c r="BF69" s="266"/>
      <c r="BG69" s="266"/>
      <c r="BH69" s="266"/>
      <c r="BI69" s="266"/>
      <c r="BJ69" s="266"/>
      <c r="BK69" s="266"/>
      <c r="BL69" s="266"/>
      <c r="BM69" s="266"/>
      <c r="BN69" s="266"/>
      <c r="BO69" s="266"/>
      <c r="BP69" s="266"/>
      <c r="BQ69" s="263">
        <v>63</v>
      </c>
      <c r="BR69" s="268"/>
      <c r="BS69" s="1052"/>
      <c r="BT69" s="1053"/>
      <c r="BU69" s="1053"/>
      <c r="BV69" s="1053"/>
      <c r="BW69" s="1053"/>
      <c r="BX69" s="1053"/>
      <c r="BY69" s="1053"/>
      <c r="BZ69" s="1053"/>
      <c r="CA69" s="1053"/>
      <c r="CB69" s="1053"/>
      <c r="CC69" s="1053"/>
      <c r="CD69" s="1053"/>
      <c r="CE69" s="1053"/>
      <c r="CF69" s="1053"/>
      <c r="CG69" s="1054"/>
      <c r="CH69" s="1055"/>
      <c r="CI69" s="1056"/>
      <c r="CJ69" s="1056"/>
      <c r="CK69" s="1056"/>
      <c r="CL69" s="1057"/>
      <c r="CM69" s="1055"/>
      <c r="CN69" s="1056"/>
      <c r="CO69" s="1056"/>
      <c r="CP69" s="1056"/>
      <c r="CQ69" s="1057"/>
      <c r="CR69" s="1055"/>
      <c r="CS69" s="1056"/>
      <c r="CT69" s="1056"/>
      <c r="CU69" s="1056"/>
      <c r="CV69" s="1057"/>
      <c r="CW69" s="1055"/>
      <c r="CX69" s="1056"/>
      <c r="CY69" s="1056"/>
      <c r="CZ69" s="1056"/>
      <c r="DA69" s="1057"/>
      <c r="DB69" s="1055"/>
      <c r="DC69" s="1056"/>
      <c r="DD69" s="1056"/>
      <c r="DE69" s="1056"/>
      <c r="DF69" s="1057"/>
      <c r="DG69" s="1055"/>
      <c r="DH69" s="1056"/>
      <c r="DI69" s="1056"/>
      <c r="DJ69" s="1056"/>
      <c r="DK69" s="1057"/>
      <c r="DL69" s="1055"/>
      <c r="DM69" s="1056"/>
      <c r="DN69" s="1056"/>
      <c r="DO69" s="1056"/>
      <c r="DP69" s="1057"/>
      <c r="DQ69" s="1055"/>
      <c r="DR69" s="1056"/>
      <c r="DS69" s="1056"/>
      <c r="DT69" s="1056"/>
      <c r="DU69" s="1057"/>
      <c r="DV69" s="1040"/>
      <c r="DW69" s="1041"/>
      <c r="DX69" s="1041"/>
      <c r="DY69" s="1041"/>
      <c r="DZ69" s="1042"/>
      <c r="EA69" s="247"/>
    </row>
    <row r="70" spans="1:131" s="248" customFormat="1" ht="26.25" customHeight="1" x14ac:dyDescent="0.2">
      <c r="A70" s="262">
        <v>3</v>
      </c>
      <c r="B70" s="801" t="s">
        <v>592</v>
      </c>
      <c r="C70" s="802"/>
      <c r="D70" s="802"/>
      <c r="E70" s="802"/>
      <c r="F70" s="802"/>
      <c r="G70" s="802"/>
      <c r="H70" s="802"/>
      <c r="I70" s="802"/>
      <c r="J70" s="802"/>
      <c r="K70" s="802"/>
      <c r="L70" s="802"/>
      <c r="M70" s="802"/>
      <c r="N70" s="802"/>
      <c r="O70" s="802"/>
      <c r="P70" s="803"/>
      <c r="Q70" s="1073">
        <v>211</v>
      </c>
      <c r="R70" s="1070"/>
      <c r="S70" s="1070"/>
      <c r="T70" s="1070"/>
      <c r="U70" s="1070"/>
      <c r="V70" s="1070">
        <v>198</v>
      </c>
      <c r="W70" s="1070"/>
      <c r="X70" s="1070"/>
      <c r="Y70" s="1070"/>
      <c r="Z70" s="1070"/>
      <c r="AA70" s="1070">
        <f t="shared" ref="AA70:AA76" si="1">Q70-V70</f>
        <v>13</v>
      </c>
      <c r="AB70" s="1070"/>
      <c r="AC70" s="1070"/>
      <c r="AD70" s="1070"/>
      <c r="AE70" s="1070"/>
      <c r="AF70" s="1070">
        <v>13</v>
      </c>
      <c r="AG70" s="1070"/>
      <c r="AH70" s="1070"/>
      <c r="AI70" s="1070"/>
      <c r="AJ70" s="1070"/>
      <c r="AK70" s="1070" t="s">
        <v>608</v>
      </c>
      <c r="AL70" s="1070"/>
      <c r="AM70" s="1070"/>
      <c r="AN70" s="1070"/>
      <c r="AO70" s="1070"/>
      <c r="AP70" s="1070" t="s">
        <v>605</v>
      </c>
      <c r="AQ70" s="1070"/>
      <c r="AR70" s="1070"/>
      <c r="AS70" s="1070"/>
      <c r="AT70" s="1070"/>
      <c r="AU70" s="1070" t="s">
        <v>606</v>
      </c>
      <c r="AV70" s="1070"/>
      <c r="AW70" s="1070"/>
      <c r="AX70" s="1070"/>
      <c r="AY70" s="1070"/>
      <c r="AZ70" s="1071"/>
      <c r="BA70" s="1071"/>
      <c r="BB70" s="1071"/>
      <c r="BC70" s="1071"/>
      <c r="BD70" s="1072"/>
      <c r="BE70" s="266"/>
      <c r="BF70" s="266"/>
      <c r="BG70" s="266"/>
      <c r="BH70" s="266"/>
      <c r="BI70" s="266"/>
      <c r="BJ70" s="266"/>
      <c r="BK70" s="266"/>
      <c r="BL70" s="266"/>
      <c r="BM70" s="266"/>
      <c r="BN70" s="266"/>
      <c r="BO70" s="266"/>
      <c r="BP70" s="266"/>
      <c r="BQ70" s="263">
        <v>64</v>
      </c>
      <c r="BR70" s="268"/>
      <c r="BS70" s="1052"/>
      <c r="BT70" s="1053"/>
      <c r="BU70" s="1053"/>
      <c r="BV70" s="1053"/>
      <c r="BW70" s="1053"/>
      <c r="BX70" s="1053"/>
      <c r="BY70" s="1053"/>
      <c r="BZ70" s="1053"/>
      <c r="CA70" s="1053"/>
      <c r="CB70" s="1053"/>
      <c r="CC70" s="1053"/>
      <c r="CD70" s="1053"/>
      <c r="CE70" s="1053"/>
      <c r="CF70" s="1053"/>
      <c r="CG70" s="1054"/>
      <c r="CH70" s="1055"/>
      <c r="CI70" s="1056"/>
      <c r="CJ70" s="1056"/>
      <c r="CK70" s="1056"/>
      <c r="CL70" s="1057"/>
      <c r="CM70" s="1055"/>
      <c r="CN70" s="1056"/>
      <c r="CO70" s="1056"/>
      <c r="CP70" s="1056"/>
      <c r="CQ70" s="1057"/>
      <c r="CR70" s="1055"/>
      <c r="CS70" s="1056"/>
      <c r="CT70" s="1056"/>
      <c r="CU70" s="1056"/>
      <c r="CV70" s="1057"/>
      <c r="CW70" s="1055"/>
      <c r="CX70" s="1056"/>
      <c r="CY70" s="1056"/>
      <c r="CZ70" s="1056"/>
      <c r="DA70" s="1057"/>
      <c r="DB70" s="1055"/>
      <c r="DC70" s="1056"/>
      <c r="DD70" s="1056"/>
      <c r="DE70" s="1056"/>
      <c r="DF70" s="1057"/>
      <c r="DG70" s="1055"/>
      <c r="DH70" s="1056"/>
      <c r="DI70" s="1056"/>
      <c r="DJ70" s="1056"/>
      <c r="DK70" s="1057"/>
      <c r="DL70" s="1055"/>
      <c r="DM70" s="1056"/>
      <c r="DN70" s="1056"/>
      <c r="DO70" s="1056"/>
      <c r="DP70" s="1057"/>
      <c r="DQ70" s="1055"/>
      <c r="DR70" s="1056"/>
      <c r="DS70" s="1056"/>
      <c r="DT70" s="1056"/>
      <c r="DU70" s="1057"/>
      <c r="DV70" s="1040"/>
      <c r="DW70" s="1041"/>
      <c r="DX70" s="1041"/>
      <c r="DY70" s="1041"/>
      <c r="DZ70" s="1042"/>
      <c r="EA70" s="247"/>
    </row>
    <row r="71" spans="1:131" s="248" customFormat="1" ht="26.25" customHeight="1" x14ac:dyDescent="0.2">
      <c r="A71" s="262">
        <v>4</v>
      </c>
      <c r="B71" s="801" t="s">
        <v>593</v>
      </c>
      <c r="C71" s="802"/>
      <c r="D71" s="802"/>
      <c r="E71" s="802"/>
      <c r="F71" s="802"/>
      <c r="G71" s="802"/>
      <c r="H71" s="802"/>
      <c r="I71" s="802"/>
      <c r="J71" s="802"/>
      <c r="K71" s="802"/>
      <c r="L71" s="802"/>
      <c r="M71" s="802"/>
      <c r="N71" s="802"/>
      <c r="O71" s="802"/>
      <c r="P71" s="803"/>
      <c r="Q71" s="1073">
        <v>369</v>
      </c>
      <c r="R71" s="1070"/>
      <c r="S71" s="1070"/>
      <c r="T71" s="1070"/>
      <c r="U71" s="1070"/>
      <c r="V71" s="1070">
        <v>327</v>
      </c>
      <c r="W71" s="1070"/>
      <c r="X71" s="1070"/>
      <c r="Y71" s="1070"/>
      <c r="Z71" s="1070"/>
      <c r="AA71" s="1070">
        <f t="shared" si="1"/>
        <v>42</v>
      </c>
      <c r="AB71" s="1070"/>
      <c r="AC71" s="1070"/>
      <c r="AD71" s="1070"/>
      <c r="AE71" s="1070"/>
      <c r="AF71" s="1070">
        <v>42</v>
      </c>
      <c r="AG71" s="1070"/>
      <c r="AH71" s="1070"/>
      <c r="AI71" s="1070"/>
      <c r="AJ71" s="1070"/>
      <c r="AK71" s="1070" t="s">
        <v>605</v>
      </c>
      <c r="AL71" s="1070"/>
      <c r="AM71" s="1070"/>
      <c r="AN71" s="1070"/>
      <c r="AO71" s="1070"/>
      <c r="AP71" s="1070" t="s">
        <v>605</v>
      </c>
      <c r="AQ71" s="1070"/>
      <c r="AR71" s="1070"/>
      <c r="AS71" s="1070"/>
      <c r="AT71" s="1070"/>
      <c r="AU71" s="1070" t="s">
        <v>605</v>
      </c>
      <c r="AV71" s="1070"/>
      <c r="AW71" s="1070"/>
      <c r="AX71" s="1070"/>
      <c r="AY71" s="1070"/>
      <c r="AZ71" s="1071"/>
      <c r="BA71" s="1071"/>
      <c r="BB71" s="1071"/>
      <c r="BC71" s="1071"/>
      <c r="BD71" s="1072"/>
      <c r="BE71" s="266"/>
      <c r="BF71" s="266"/>
      <c r="BG71" s="266"/>
      <c r="BH71" s="266"/>
      <c r="BI71" s="266"/>
      <c r="BJ71" s="266"/>
      <c r="BK71" s="266"/>
      <c r="BL71" s="266"/>
      <c r="BM71" s="266"/>
      <c r="BN71" s="266"/>
      <c r="BO71" s="266"/>
      <c r="BP71" s="266"/>
      <c r="BQ71" s="263">
        <v>65</v>
      </c>
      <c r="BR71" s="268"/>
      <c r="BS71" s="1052"/>
      <c r="BT71" s="1053"/>
      <c r="BU71" s="1053"/>
      <c r="BV71" s="1053"/>
      <c r="BW71" s="1053"/>
      <c r="BX71" s="1053"/>
      <c r="BY71" s="1053"/>
      <c r="BZ71" s="1053"/>
      <c r="CA71" s="1053"/>
      <c r="CB71" s="1053"/>
      <c r="CC71" s="1053"/>
      <c r="CD71" s="1053"/>
      <c r="CE71" s="1053"/>
      <c r="CF71" s="1053"/>
      <c r="CG71" s="1054"/>
      <c r="CH71" s="1055"/>
      <c r="CI71" s="1056"/>
      <c r="CJ71" s="1056"/>
      <c r="CK71" s="1056"/>
      <c r="CL71" s="1057"/>
      <c r="CM71" s="1055"/>
      <c r="CN71" s="1056"/>
      <c r="CO71" s="1056"/>
      <c r="CP71" s="1056"/>
      <c r="CQ71" s="1057"/>
      <c r="CR71" s="1055"/>
      <c r="CS71" s="1056"/>
      <c r="CT71" s="1056"/>
      <c r="CU71" s="1056"/>
      <c r="CV71" s="1057"/>
      <c r="CW71" s="1055"/>
      <c r="CX71" s="1056"/>
      <c r="CY71" s="1056"/>
      <c r="CZ71" s="1056"/>
      <c r="DA71" s="1057"/>
      <c r="DB71" s="1055"/>
      <c r="DC71" s="1056"/>
      <c r="DD71" s="1056"/>
      <c r="DE71" s="1056"/>
      <c r="DF71" s="1057"/>
      <c r="DG71" s="1055"/>
      <c r="DH71" s="1056"/>
      <c r="DI71" s="1056"/>
      <c r="DJ71" s="1056"/>
      <c r="DK71" s="1057"/>
      <c r="DL71" s="1055"/>
      <c r="DM71" s="1056"/>
      <c r="DN71" s="1056"/>
      <c r="DO71" s="1056"/>
      <c r="DP71" s="1057"/>
      <c r="DQ71" s="1055"/>
      <c r="DR71" s="1056"/>
      <c r="DS71" s="1056"/>
      <c r="DT71" s="1056"/>
      <c r="DU71" s="1057"/>
      <c r="DV71" s="1040"/>
      <c r="DW71" s="1041"/>
      <c r="DX71" s="1041"/>
      <c r="DY71" s="1041"/>
      <c r="DZ71" s="1042"/>
      <c r="EA71" s="247"/>
    </row>
    <row r="72" spans="1:131" s="248" customFormat="1" ht="26.25" customHeight="1" x14ac:dyDescent="0.2">
      <c r="A72" s="262">
        <v>5</v>
      </c>
      <c r="B72" s="801" t="s">
        <v>598</v>
      </c>
      <c r="C72" s="802"/>
      <c r="D72" s="802"/>
      <c r="E72" s="802"/>
      <c r="F72" s="802"/>
      <c r="G72" s="802"/>
      <c r="H72" s="802"/>
      <c r="I72" s="802"/>
      <c r="J72" s="802"/>
      <c r="K72" s="802"/>
      <c r="L72" s="802"/>
      <c r="M72" s="802"/>
      <c r="N72" s="802"/>
      <c r="O72" s="802"/>
      <c r="P72" s="803"/>
      <c r="Q72" s="1073">
        <v>39</v>
      </c>
      <c r="R72" s="1070"/>
      <c r="S72" s="1070"/>
      <c r="T72" s="1070"/>
      <c r="U72" s="1070"/>
      <c r="V72" s="1070">
        <v>3</v>
      </c>
      <c r="W72" s="1070"/>
      <c r="X72" s="1070"/>
      <c r="Y72" s="1070"/>
      <c r="Z72" s="1070"/>
      <c r="AA72" s="1070">
        <v>37</v>
      </c>
      <c r="AB72" s="1070"/>
      <c r="AC72" s="1070"/>
      <c r="AD72" s="1070"/>
      <c r="AE72" s="1070"/>
      <c r="AF72" s="1070">
        <v>37</v>
      </c>
      <c r="AG72" s="1070"/>
      <c r="AH72" s="1070"/>
      <c r="AI72" s="1070"/>
      <c r="AJ72" s="1070"/>
      <c r="AK72" s="1070" t="s">
        <v>605</v>
      </c>
      <c r="AL72" s="1070"/>
      <c r="AM72" s="1070"/>
      <c r="AN72" s="1070"/>
      <c r="AO72" s="1070"/>
      <c r="AP72" s="1070" t="s">
        <v>608</v>
      </c>
      <c r="AQ72" s="1070"/>
      <c r="AR72" s="1070"/>
      <c r="AS72" s="1070"/>
      <c r="AT72" s="1070"/>
      <c r="AU72" s="1070" t="s">
        <v>606</v>
      </c>
      <c r="AV72" s="1070"/>
      <c r="AW72" s="1070"/>
      <c r="AX72" s="1070"/>
      <c r="AY72" s="1070"/>
      <c r="AZ72" s="1071"/>
      <c r="BA72" s="1071"/>
      <c r="BB72" s="1071"/>
      <c r="BC72" s="1071"/>
      <c r="BD72" s="1072"/>
      <c r="BE72" s="266"/>
      <c r="BF72" s="266"/>
      <c r="BG72" s="266"/>
      <c r="BH72" s="266"/>
      <c r="BI72" s="266"/>
      <c r="BJ72" s="266"/>
      <c r="BK72" s="266"/>
      <c r="BL72" s="266"/>
      <c r="BM72" s="266"/>
      <c r="BN72" s="266"/>
      <c r="BO72" s="266"/>
      <c r="BP72" s="266"/>
      <c r="BQ72" s="263">
        <v>66</v>
      </c>
      <c r="BR72" s="268"/>
      <c r="BS72" s="1052"/>
      <c r="BT72" s="1053"/>
      <c r="BU72" s="1053"/>
      <c r="BV72" s="1053"/>
      <c r="BW72" s="1053"/>
      <c r="BX72" s="1053"/>
      <c r="BY72" s="1053"/>
      <c r="BZ72" s="1053"/>
      <c r="CA72" s="1053"/>
      <c r="CB72" s="1053"/>
      <c r="CC72" s="1053"/>
      <c r="CD72" s="1053"/>
      <c r="CE72" s="1053"/>
      <c r="CF72" s="1053"/>
      <c r="CG72" s="1054"/>
      <c r="CH72" s="1055"/>
      <c r="CI72" s="1056"/>
      <c r="CJ72" s="1056"/>
      <c r="CK72" s="1056"/>
      <c r="CL72" s="1057"/>
      <c r="CM72" s="1055"/>
      <c r="CN72" s="1056"/>
      <c r="CO72" s="1056"/>
      <c r="CP72" s="1056"/>
      <c r="CQ72" s="1057"/>
      <c r="CR72" s="1055"/>
      <c r="CS72" s="1056"/>
      <c r="CT72" s="1056"/>
      <c r="CU72" s="1056"/>
      <c r="CV72" s="1057"/>
      <c r="CW72" s="1055"/>
      <c r="CX72" s="1056"/>
      <c r="CY72" s="1056"/>
      <c r="CZ72" s="1056"/>
      <c r="DA72" s="1057"/>
      <c r="DB72" s="1055"/>
      <c r="DC72" s="1056"/>
      <c r="DD72" s="1056"/>
      <c r="DE72" s="1056"/>
      <c r="DF72" s="1057"/>
      <c r="DG72" s="1055"/>
      <c r="DH72" s="1056"/>
      <c r="DI72" s="1056"/>
      <c r="DJ72" s="1056"/>
      <c r="DK72" s="1057"/>
      <c r="DL72" s="1055"/>
      <c r="DM72" s="1056"/>
      <c r="DN72" s="1056"/>
      <c r="DO72" s="1056"/>
      <c r="DP72" s="1057"/>
      <c r="DQ72" s="1055"/>
      <c r="DR72" s="1056"/>
      <c r="DS72" s="1056"/>
      <c r="DT72" s="1056"/>
      <c r="DU72" s="1057"/>
      <c r="DV72" s="1040"/>
      <c r="DW72" s="1041"/>
      <c r="DX72" s="1041"/>
      <c r="DY72" s="1041"/>
      <c r="DZ72" s="1042"/>
      <c r="EA72" s="247"/>
    </row>
    <row r="73" spans="1:131" s="248" customFormat="1" ht="26.25" customHeight="1" x14ac:dyDescent="0.2">
      <c r="A73" s="262">
        <v>6</v>
      </c>
      <c r="B73" s="801" t="s">
        <v>594</v>
      </c>
      <c r="C73" s="802"/>
      <c r="D73" s="802"/>
      <c r="E73" s="802"/>
      <c r="F73" s="802"/>
      <c r="G73" s="802"/>
      <c r="H73" s="802"/>
      <c r="I73" s="802"/>
      <c r="J73" s="802"/>
      <c r="K73" s="802"/>
      <c r="L73" s="802"/>
      <c r="M73" s="802"/>
      <c r="N73" s="802"/>
      <c r="O73" s="802"/>
      <c r="P73" s="803"/>
      <c r="Q73" s="1073">
        <v>3463</v>
      </c>
      <c r="R73" s="1070"/>
      <c r="S73" s="1070"/>
      <c r="T73" s="1070"/>
      <c r="U73" s="1070"/>
      <c r="V73" s="1070">
        <v>3147</v>
      </c>
      <c r="W73" s="1070"/>
      <c r="X73" s="1070"/>
      <c r="Y73" s="1070"/>
      <c r="Z73" s="1070"/>
      <c r="AA73" s="1070">
        <f t="shared" si="1"/>
        <v>316</v>
      </c>
      <c r="AB73" s="1070"/>
      <c r="AC73" s="1070"/>
      <c r="AD73" s="1070"/>
      <c r="AE73" s="1070"/>
      <c r="AF73" s="1070">
        <v>316</v>
      </c>
      <c r="AG73" s="1070"/>
      <c r="AH73" s="1070"/>
      <c r="AI73" s="1070"/>
      <c r="AJ73" s="1070"/>
      <c r="AK73" s="1070" t="s">
        <v>607</v>
      </c>
      <c r="AL73" s="1070"/>
      <c r="AM73" s="1070"/>
      <c r="AN73" s="1070"/>
      <c r="AO73" s="1070"/>
      <c r="AP73" s="1070" t="s">
        <v>605</v>
      </c>
      <c r="AQ73" s="1070"/>
      <c r="AR73" s="1070"/>
      <c r="AS73" s="1070"/>
      <c r="AT73" s="1070"/>
      <c r="AU73" s="1070" t="s">
        <v>606</v>
      </c>
      <c r="AV73" s="1070"/>
      <c r="AW73" s="1070"/>
      <c r="AX73" s="1070"/>
      <c r="AY73" s="1070"/>
      <c r="AZ73" s="1071"/>
      <c r="BA73" s="1071"/>
      <c r="BB73" s="1071"/>
      <c r="BC73" s="1071"/>
      <c r="BD73" s="1072"/>
      <c r="BE73" s="266"/>
      <c r="BF73" s="266"/>
      <c r="BG73" s="266"/>
      <c r="BH73" s="266"/>
      <c r="BI73" s="266"/>
      <c r="BJ73" s="266"/>
      <c r="BK73" s="266"/>
      <c r="BL73" s="266"/>
      <c r="BM73" s="266"/>
      <c r="BN73" s="266"/>
      <c r="BO73" s="266"/>
      <c r="BP73" s="266"/>
      <c r="BQ73" s="263">
        <v>67</v>
      </c>
      <c r="BR73" s="268"/>
      <c r="BS73" s="1052"/>
      <c r="BT73" s="1053"/>
      <c r="BU73" s="1053"/>
      <c r="BV73" s="1053"/>
      <c r="BW73" s="1053"/>
      <c r="BX73" s="1053"/>
      <c r="BY73" s="1053"/>
      <c r="BZ73" s="1053"/>
      <c r="CA73" s="1053"/>
      <c r="CB73" s="1053"/>
      <c r="CC73" s="1053"/>
      <c r="CD73" s="1053"/>
      <c r="CE73" s="1053"/>
      <c r="CF73" s="1053"/>
      <c r="CG73" s="1054"/>
      <c r="CH73" s="1055"/>
      <c r="CI73" s="1056"/>
      <c r="CJ73" s="1056"/>
      <c r="CK73" s="1056"/>
      <c r="CL73" s="1057"/>
      <c r="CM73" s="1055"/>
      <c r="CN73" s="1056"/>
      <c r="CO73" s="1056"/>
      <c r="CP73" s="1056"/>
      <c r="CQ73" s="1057"/>
      <c r="CR73" s="1055"/>
      <c r="CS73" s="1056"/>
      <c r="CT73" s="1056"/>
      <c r="CU73" s="1056"/>
      <c r="CV73" s="1057"/>
      <c r="CW73" s="1055"/>
      <c r="CX73" s="1056"/>
      <c r="CY73" s="1056"/>
      <c r="CZ73" s="1056"/>
      <c r="DA73" s="1057"/>
      <c r="DB73" s="1055"/>
      <c r="DC73" s="1056"/>
      <c r="DD73" s="1056"/>
      <c r="DE73" s="1056"/>
      <c r="DF73" s="1057"/>
      <c r="DG73" s="1055"/>
      <c r="DH73" s="1056"/>
      <c r="DI73" s="1056"/>
      <c r="DJ73" s="1056"/>
      <c r="DK73" s="1057"/>
      <c r="DL73" s="1055"/>
      <c r="DM73" s="1056"/>
      <c r="DN73" s="1056"/>
      <c r="DO73" s="1056"/>
      <c r="DP73" s="1057"/>
      <c r="DQ73" s="1055"/>
      <c r="DR73" s="1056"/>
      <c r="DS73" s="1056"/>
      <c r="DT73" s="1056"/>
      <c r="DU73" s="1057"/>
      <c r="DV73" s="1040"/>
      <c r="DW73" s="1041"/>
      <c r="DX73" s="1041"/>
      <c r="DY73" s="1041"/>
      <c r="DZ73" s="1042"/>
      <c r="EA73" s="247"/>
    </row>
    <row r="74" spans="1:131" s="248" customFormat="1" ht="26.25" customHeight="1" x14ac:dyDescent="0.2">
      <c r="A74" s="262">
        <v>7</v>
      </c>
      <c r="B74" s="801" t="s">
        <v>595</v>
      </c>
      <c r="C74" s="802"/>
      <c r="D74" s="802"/>
      <c r="E74" s="802"/>
      <c r="F74" s="802"/>
      <c r="G74" s="802"/>
      <c r="H74" s="802"/>
      <c r="I74" s="802"/>
      <c r="J74" s="802"/>
      <c r="K74" s="802"/>
      <c r="L74" s="802"/>
      <c r="M74" s="802"/>
      <c r="N74" s="802"/>
      <c r="O74" s="802"/>
      <c r="P74" s="803"/>
      <c r="Q74" s="1073">
        <v>4886</v>
      </c>
      <c r="R74" s="1070"/>
      <c r="S74" s="1070"/>
      <c r="T74" s="1070"/>
      <c r="U74" s="1070"/>
      <c r="V74" s="1070">
        <v>3849</v>
      </c>
      <c r="W74" s="1070"/>
      <c r="X74" s="1070"/>
      <c r="Y74" s="1070"/>
      <c r="Z74" s="1070"/>
      <c r="AA74" s="1070">
        <v>1038</v>
      </c>
      <c r="AB74" s="1070"/>
      <c r="AC74" s="1070"/>
      <c r="AD74" s="1070"/>
      <c r="AE74" s="1070"/>
      <c r="AF74" s="1070">
        <v>1038</v>
      </c>
      <c r="AG74" s="1070"/>
      <c r="AH74" s="1070"/>
      <c r="AI74" s="1070"/>
      <c r="AJ74" s="1070"/>
      <c r="AK74" s="1070" t="s">
        <v>605</v>
      </c>
      <c r="AL74" s="1070"/>
      <c r="AM74" s="1070"/>
      <c r="AN74" s="1070"/>
      <c r="AO74" s="1070"/>
      <c r="AP74" s="1070" t="s">
        <v>605</v>
      </c>
      <c r="AQ74" s="1070"/>
      <c r="AR74" s="1070"/>
      <c r="AS74" s="1070"/>
      <c r="AT74" s="1070"/>
      <c r="AU74" s="1070" t="s">
        <v>605</v>
      </c>
      <c r="AV74" s="1070"/>
      <c r="AW74" s="1070"/>
      <c r="AX74" s="1070"/>
      <c r="AY74" s="1070"/>
      <c r="AZ74" s="1071"/>
      <c r="BA74" s="1071"/>
      <c r="BB74" s="1071"/>
      <c r="BC74" s="1071"/>
      <c r="BD74" s="1072"/>
      <c r="BE74" s="266"/>
      <c r="BF74" s="266"/>
      <c r="BG74" s="266"/>
      <c r="BH74" s="266"/>
      <c r="BI74" s="266"/>
      <c r="BJ74" s="266"/>
      <c r="BK74" s="266"/>
      <c r="BL74" s="266"/>
      <c r="BM74" s="266"/>
      <c r="BN74" s="266"/>
      <c r="BO74" s="266"/>
      <c r="BP74" s="266"/>
      <c r="BQ74" s="263">
        <v>68</v>
      </c>
      <c r="BR74" s="268"/>
      <c r="BS74" s="1052"/>
      <c r="BT74" s="1053"/>
      <c r="BU74" s="1053"/>
      <c r="BV74" s="1053"/>
      <c r="BW74" s="1053"/>
      <c r="BX74" s="1053"/>
      <c r="BY74" s="1053"/>
      <c r="BZ74" s="1053"/>
      <c r="CA74" s="1053"/>
      <c r="CB74" s="1053"/>
      <c r="CC74" s="1053"/>
      <c r="CD74" s="1053"/>
      <c r="CE74" s="1053"/>
      <c r="CF74" s="1053"/>
      <c r="CG74" s="1054"/>
      <c r="CH74" s="1055"/>
      <c r="CI74" s="1056"/>
      <c r="CJ74" s="1056"/>
      <c r="CK74" s="1056"/>
      <c r="CL74" s="1057"/>
      <c r="CM74" s="1055"/>
      <c r="CN74" s="1056"/>
      <c r="CO74" s="1056"/>
      <c r="CP74" s="1056"/>
      <c r="CQ74" s="1057"/>
      <c r="CR74" s="1055"/>
      <c r="CS74" s="1056"/>
      <c r="CT74" s="1056"/>
      <c r="CU74" s="1056"/>
      <c r="CV74" s="1057"/>
      <c r="CW74" s="1055"/>
      <c r="CX74" s="1056"/>
      <c r="CY74" s="1056"/>
      <c r="CZ74" s="1056"/>
      <c r="DA74" s="1057"/>
      <c r="DB74" s="1055"/>
      <c r="DC74" s="1056"/>
      <c r="DD74" s="1056"/>
      <c r="DE74" s="1056"/>
      <c r="DF74" s="1057"/>
      <c r="DG74" s="1055"/>
      <c r="DH74" s="1056"/>
      <c r="DI74" s="1056"/>
      <c r="DJ74" s="1056"/>
      <c r="DK74" s="1057"/>
      <c r="DL74" s="1055"/>
      <c r="DM74" s="1056"/>
      <c r="DN74" s="1056"/>
      <c r="DO74" s="1056"/>
      <c r="DP74" s="1057"/>
      <c r="DQ74" s="1055"/>
      <c r="DR74" s="1056"/>
      <c r="DS74" s="1056"/>
      <c r="DT74" s="1056"/>
      <c r="DU74" s="1057"/>
      <c r="DV74" s="1040"/>
      <c r="DW74" s="1041"/>
      <c r="DX74" s="1041"/>
      <c r="DY74" s="1041"/>
      <c r="DZ74" s="1042"/>
      <c r="EA74" s="247"/>
    </row>
    <row r="75" spans="1:131" s="248" customFormat="1" ht="26.25" customHeight="1" x14ac:dyDescent="0.2">
      <c r="A75" s="262">
        <v>8</v>
      </c>
      <c r="B75" s="801" t="s">
        <v>596</v>
      </c>
      <c r="C75" s="802"/>
      <c r="D75" s="802"/>
      <c r="E75" s="802"/>
      <c r="F75" s="802"/>
      <c r="G75" s="802"/>
      <c r="H75" s="802"/>
      <c r="I75" s="802"/>
      <c r="J75" s="802"/>
      <c r="K75" s="802"/>
      <c r="L75" s="802"/>
      <c r="M75" s="802"/>
      <c r="N75" s="802"/>
      <c r="O75" s="802"/>
      <c r="P75" s="803"/>
      <c r="Q75" s="1074">
        <v>943518</v>
      </c>
      <c r="R75" s="1075"/>
      <c r="S75" s="1075"/>
      <c r="T75" s="1075"/>
      <c r="U75" s="1076"/>
      <c r="V75" s="1077">
        <v>933423</v>
      </c>
      <c r="W75" s="1075"/>
      <c r="X75" s="1075"/>
      <c r="Y75" s="1075"/>
      <c r="Z75" s="1076"/>
      <c r="AA75" s="1070">
        <f t="shared" si="1"/>
        <v>10095</v>
      </c>
      <c r="AB75" s="1070"/>
      <c r="AC75" s="1070"/>
      <c r="AD75" s="1070"/>
      <c r="AE75" s="1070"/>
      <c r="AF75" s="1077">
        <v>10095</v>
      </c>
      <c r="AG75" s="1075"/>
      <c r="AH75" s="1075"/>
      <c r="AI75" s="1075"/>
      <c r="AJ75" s="1076"/>
      <c r="AK75" s="1077">
        <v>4560</v>
      </c>
      <c r="AL75" s="1075"/>
      <c r="AM75" s="1075"/>
      <c r="AN75" s="1075"/>
      <c r="AO75" s="1076"/>
      <c r="AP75" s="1077" t="s">
        <v>605</v>
      </c>
      <c r="AQ75" s="1075"/>
      <c r="AR75" s="1075"/>
      <c r="AS75" s="1075"/>
      <c r="AT75" s="1076"/>
      <c r="AU75" s="1077" t="s">
        <v>605</v>
      </c>
      <c r="AV75" s="1075"/>
      <c r="AW75" s="1075"/>
      <c r="AX75" s="1075"/>
      <c r="AY75" s="1076"/>
      <c r="AZ75" s="1071"/>
      <c r="BA75" s="1071"/>
      <c r="BB75" s="1071"/>
      <c r="BC75" s="1071"/>
      <c r="BD75" s="1072"/>
      <c r="BE75" s="266"/>
      <c r="BF75" s="266"/>
      <c r="BG75" s="266"/>
      <c r="BH75" s="266"/>
      <c r="BI75" s="266"/>
      <c r="BJ75" s="266"/>
      <c r="BK75" s="266"/>
      <c r="BL75" s="266"/>
      <c r="BM75" s="266"/>
      <c r="BN75" s="266"/>
      <c r="BO75" s="266"/>
      <c r="BP75" s="266"/>
      <c r="BQ75" s="263">
        <v>69</v>
      </c>
      <c r="BR75" s="268"/>
      <c r="BS75" s="1052"/>
      <c r="BT75" s="1053"/>
      <c r="BU75" s="1053"/>
      <c r="BV75" s="1053"/>
      <c r="BW75" s="1053"/>
      <c r="BX75" s="1053"/>
      <c r="BY75" s="1053"/>
      <c r="BZ75" s="1053"/>
      <c r="CA75" s="1053"/>
      <c r="CB75" s="1053"/>
      <c r="CC75" s="1053"/>
      <c r="CD75" s="1053"/>
      <c r="CE75" s="1053"/>
      <c r="CF75" s="1053"/>
      <c r="CG75" s="1054"/>
      <c r="CH75" s="1055"/>
      <c r="CI75" s="1056"/>
      <c r="CJ75" s="1056"/>
      <c r="CK75" s="1056"/>
      <c r="CL75" s="1057"/>
      <c r="CM75" s="1055"/>
      <c r="CN75" s="1056"/>
      <c r="CO75" s="1056"/>
      <c r="CP75" s="1056"/>
      <c r="CQ75" s="1057"/>
      <c r="CR75" s="1055"/>
      <c r="CS75" s="1056"/>
      <c r="CT75" s="1056"/>
      <c r="CU75" s="1056"/>
      <c r="CV75" s="1057"/>
      <c r="CW75" s="1055"/>
      <c r="CX75" s="1056"/>
      <c r="CY75" s="1056"/>
      <c r="CZ75" s="1056"/>
      <c r="DA75" s="1057"/>
      <c r="DB75" s="1055"/>
      <c r="DC75" s="1056"/>
      <c r="DD75" s="1056"/>
      <c r="DE75" s="1056"/>
      <c r="DF75" s="1057"/>
      <c r="DG75" s="1055"/>
      <c r="DH75" s="1056"/>
      <c r="DI75" s="1056"/>
      <c r="DJ75" s="1056"/>
      <c r="DK75" s="1057"/>
      <c r="DL75" s="1055"/>
      <c r="DM75" s="1056"/>
      <c r="DN75" s="1056"/>
      <c r="DO75" s="1056"/>
      <c r="DP75" s="1057"/>
      <c r="DQ75" s="1055"/>
      <c r="DR75" s="1056"/>
      <c r="DS75" s="1056"/>
      <c r="DT75" s="1056"/>
      <c r="DU75" s="1057"/>
      <c r="DV75" s="1040"/>
      <c r="DW75" s="1041"/>
      <c r="DX75" s="1041"/>
      <c r="DY75" s="1041"/>
      <c r="DZ75" s="1042"/>
      <c r="EA75" s="247"/>
    </row>
    <row r="76" spans="1:131" s="248" customFormat="1" ht="26.25" customHeight="1" x14ac:dyDescent="0.2">
      <c r="A76" s="262">
        <v>9</v>
      </c>
      <c r="B76" s="801" t="s">
        <v>597</v>
      </c>
      <c r="C76" s="802"/>
      <c r="D76" s="802"/>
      <c r="E76" s="802"/>
      <c r="F76" s="802"/>
      <c r="G76" s="802"/>
      <c r="H76" s="802"/>
      <c r="I76" s="802"/>
      <c r="J76" s="802"/>
      <c r="K76" s="802"/>
      <c r="L76" s="802"/>
      <c r="M76" s="802"/>
      <c r="N76" s="802"/>
      <c r="O76" s="802"/>
      <c r="P76" s="803"/>
      <c r="Q76" s="1074">
        <v>984</v>
      </c>
      <c r="R76" s="1075"/>
      <c r="S76" s="1075"/>
      <c r="T76" s="1075"/>
      <c r="U76" s="1076"/>
      <c r="V76" s="1077">
        <v>932</v>
      </c>
      <c r="W76" s="1075"/>
      <c r="X76" s="1075"/>
      <c r="Y76" s="1075"/>
      <c r="Z76" s="1076"/>
      <c r="AA76" s="1070">
        <f t="shared" si="1"/>
        <v>52</v>
      </c>
      <c r="AB76" s="1070"/>
      <c r="AC76" s="1070"/>
      <c r="AD76" s="1070"/>
      <c r="AE76" s="1070"/>
      <c r="AF76" s="1077">
        <v>52</v>
      </c>
      <c r="AG76" s="1075"/>
      <c r="AH76" s="1075"/>
      <c r="AI76" s="1075"/>
      <c r="AJ76" s="1076"/>
      <c r="AK76" s="1077" t="s">
        <v>605</v>
      </c>
      <c r="AL76" s="1075"/>
      <c r="AM76" s="1075"/>
      <c r="AN76" s="1075"/>
      <c r="AO76" s="1076"/>
      <c r="AP76" s="1077" t="s">
        <v>606</v>
      </c>
      <c r="AQ76" s="1075"/>
      <c r="AR76" s="1075"/>
      <c r="AS76" s="1075"/>
      <c r="AT76" s="1076"/>
      <c r="AU76" s="1077" t="s">
        <v>605</v>
      </c>
      <c r="AV76" s="1075"/>
      <c r="AW76" s="1075"/>
      <c r="AX76" s="1075"/>
      <c r="AY76" s="1076"/>
      <c r="AZ76" s="1071"/>
      <c r="BA76" s="1071"/>
      <c r="BB76" s="1071"/>
      <c r="BC76" s="1071"/>
      <c r="BD76" s="1072"/>
      <c r="BE76" s="266"/>
      <c r="BF76" s="266"/>
      <c r="BG76" s="266"/>
      <c r="BH76" s="266"/>
      <c r="BI76" s="266"/>
      <c r="BJ76" s="266"/>
      <c r="BK76" s="266"/>
      <c r="BL76" s="266"/>
      <c r="BM76" s="266"/>
      <c r="BN76" s="266"/>
      <c r="BO76" s="266"/>
      <c r="BP76" s="266"/>
      <c r="BQ76" s="263">
        <v>70</v>
      </c>
      <c r="BR76" s="268"/>
      <c r="BS76" s="1052"/>
      <c r="BT76" s="1053"/>
      <c r="BU76" s="1053"/>
      <c r="BV76" s="1053"/>
      <c r="BW76" s="1053"/>
      <c r="BX76" s="1053"/>
      <c r="BY76" s="1053"/>
      <c r="BZ76" s="1053"/>
      <c r="CA76" s="1053"/>
      <c r="CB76" s="1053"/>
      <c r="CC76" s="1053"/>
      <c r="CD76" s="1053"/>
      <c r="CE76" s="1053"/>
      <c r="CF76" s="1053"/>
      <c r="CG76" s="1054"/>
      <c r="CH76" s="1055"/>
      <c r="CI76" s="1056"/>
      <c r="CJ76" s="1056"/>
      <c r="CK76" s="1056"/>
      <c r="CL76" s="1057"/>
      <c r="CM76" s="1055"/>
      <c r="CN76" s="1056"/>
      <c r="CO76" s="1056"/>
      <c r="CP76" s="1056"/>
      <c r="CQ76" s="1057"/>
      <c r="CR76" s="1055"/>
      <c r="CS76" s="1056"/>
      <c r="CT76" s="1056"/>
      <c r="CU76" s="1056"/>
      <c r="CV76" s="1057"/>
      <c r="CW76" s="1055"/>
      <c r="CX76" s="1056"/>
      <c r="CY76" s="1056"/>
      <c r="CZ76" s="1056"/>
      <c r="DA76" s="1057"/>
      <c r="DB76" s="1055"/>
      <c r="DC76" s="1056"/>
      <c r="DD76" s="1056"/>
      <c r="DE76" s="1056"/>
      <c r="DF76" s="1057"/>
      <c r="DG76" s="1055"/>
      <c r="DH76" s="1056"/>
      <c r="DI76" s="1056"/>
      <c r="DJ76" s="1056"/>
      <c r="DK76" s="1057"/>
      <c r="DL76" s="1055"/>
      <c r="DM76" s="1056"/>
      <c r="DN76" s="1056"/>
      <c r="DO76" s="1056"/>
      <c r="DP76" s="1057"/>
      <c r="DQ76" s="1055"/>
      <c r="DR76" s="1056"/>
      <c r="DS76" s="1056"/>
      <c r="DT76" s="1056"/>
      <c r="DU76" s="1057"/>
      <c r="DV76" s="1040"/>
      <c r="DW76" s="1041"/>
      <c r="DX76" s="1041"/>
      <c r="DY76" s="1041"/>
      <c r="DZ76" s="1042"/>
      <c r="EA76" s="247"/>
    </row>
    <row r="77" spans="1:131" s="248" customFormat="1" ht="26.25" customHeight="1" x14ac:dyDescent="0.2">
      <c r="A77" s="262">
        <v>10</v>
      </c>
      <c r="B77" s="801"/>
      <c r="C77" s="802"/>
      <c r="D77" s="802"/>
      <c r="E77" s="802"/>
      <c r="F77" s="802"/>
      <c r="G77" s="802"/>
      <c r="H77" s="802"/>
      <c r="I77" s="802"/>
      <c r="J77" s="802"/>
      <c r="K77" s="802"/>
      <c r="L77" s="802"/>
      <c r="M77" s="802"/>
      <c r="N77" s="802"/>
      <c r="O77" s="802"/>
      <c r="P77" s="803"/>
      <c r="Q77" s="1074"/>
      <c r="R77" s="1075"/>
      <c r="S77" s="1075"/>
      <c r="T77" s="1075"/>
      <c r="U77" s="1076"/>
      <c r="V77" s="1077"/>
      <c r="W77" s="1075"/>
      <c r="X77" s="1075"/>
      <c r="Y77" s="1075"/>
      <c r="Z77" s="1076"/>
      <c r="AA77" s="1077"/>
      <c r="AB77" s="1075"/>
      <c r="AC77" s="1075"/>
      <c r="AD77" s="1075"/>
      <c r="AE77" s="1076"/>
      <c r="AF77" s="1077"/>
      <c r="AG77" s="1075"/>
      <c r="AH77" s="1075"/>
      <c r="AI77" s="1075"/>
      <c r="AJ77" s="1076"/>
      <c r="AK77" s="1077"/>
      <c r="AL77" s="1075"/>
      <c r="AM77" s="1075"/>
      <c r="AN77" s="1075"/>
      <c r="AO77" s="1076"/>
      <c r="AP77" s="1077"/>
      <c r="AQ77" s="1075"/>
      <c r="AR77" s="1075"/>
      <c r="AS77" s="1075"/>
      <c r="AT77" s="1076"/>
      <c r="AU77" s="1077"/>
      <c r="AV77" s="1075"/>
      <c r="AW77" s="1075"/>
      <c r="AX77" s="1075"/>
      <c r="AY77" s="1076"/>
      <c r="AZ77" s="1071"/>
      <c r="BA77" s="1071"/>
      <c r="BB77" s="1071"/>
      <c r="BC77" s="1071"/>
      <c r="BD77" s="1072"/>
      <c r="BE77" s="266"/>
      <c r="BF77" s="266"/>
      <c r="BG77" s="266"/>
      <c r="BH77" s="266"/>
      <c r="BI77" s="266"/>
      <c r="BJ77" s="266"/>
      <c r="BK77" s="266"/>
      <c r="BL77" s="266"/>
      <c r="BM77" s="266"/>
      <c r="BN77" s="266"/>
      <c r="BO77" s="266"/>
      <c r="BP77" s="266"/>
      <c r="BQ77" s="263">
        <v>71</v>
      </c>
      <c r="BR77" s="268"/>
      <c r="BS77" s="1052"/>
      <c r="BT77" s="1053"/>
      <c r="BU77" s="1053"/>
      <c r="BV77" s="1053"/>
      <c r="BW77" s="1053"/>
      <c r="BX77" s="1053"/>
      <c r="BY77" s="1053"/>
      <c r="BZ77" s="1053"/>
      <c r="CA77" s="1053"/>
      <c r="CB77" s="1053"/>
      <c r="CC77" s="1053"/>
      <c r="CD77" s="1053"/>
      <c r="CE77" s="1053"/>
      <c r="CF77" s="1053"/>
      <c r="CG77" s="1054"/>
      <c r="CH77" s="1055"/>
      <c r="CI77" s="1056"/>
      <c r="CJ77" s="1056"/>
      <c r="CK77" s="1056"/>
      <c r="CL77" s="1057"/>
      <c r="CM77" s="1055"/>
      <c r="CN77" s="1056"/>
      <c r="CO77" s="1056"/>
      <c r="CP77" s="1056"/>
      <c r="CQ77" s="1057"/>
      <c r="CR77" s="1055"/>
      <c r="CS77" s="1056"/>
      <c r="CT77" s="1056"/>
      <c r="CU77" s="1056"/>
      <c r="CV77" s="1057"/>
      <c r="CW77" s="1055"/>
      <c r="CX77" s="1056"/>
      <c r="CY77" s="1056"/>
      <c r="CZ77" s="1056"/>
      <c r="DA77" s="1057"/>
      <c r="DB77" s="1055"/>
      <c r="DC77" s="1056"/>
      <c r="DD77" s="1056"/>
      <c r="DE77" s="1056"/>
      <c r="DF77" s="1057"/>
      <c r="DG77" s="1055"/>
      <c r="DH77" s="1056"/>
      <c r="DI77" s="1056"/>
      <c r="DJ77" s="1056"/>
      <c r="DK77" s="1057"/>
      <c r="DL77" s="1055"/>
      <c r="DM77" s="1056"/>
      <c r="DN77" s="1056"/>
      <c r="DO77" s="1056"/>
      <c r="DP77" s="1057"/>
      <c r="DQ77" s="1055"/>
      <c r="DR77" s="1056"/>
      <c r="DS77" s="1056"/>
      <c r="DT77" s="1056"/>
      <c r="DU77" s="1057"/>
      <c r="DV77" s="1040"/>
      <c r="DW77" s="1041"/>
      <c r="DX77" s="1041"/>
      <c r="DY77" s="1041"/>
      <c r="DZ77" s="1042"/>
      <c r="EA77" s="247"/>
    </row>
    <row r="78" spans="1:131" s="248" customFormat="1" ht="26.25" customHeight="1" x14ac:dyDescent="0.2">
      <c r="A78" s="262">
        <v>11</v>
      </c>
      <c r="B78" s="801"/>
      <c r="C78" s="802"/>
      <c r="D78" s="802"/>
      <c r="E78" s="802"/>
      <c r="F78" s="802"/>
      <c r="G78" s="802"/>
      <c r="H78" s="802"/>
      <c r="I78" s="802"/>
      <c r="J78" s="802"/>
      <c r="K78" s="802"/>
      <c r="L78" s="802"/>
      <c r="M78" s="802"/>
      <c r="N78" s="802"/>
      <c r="O78" s="802"/>
      <c r="P78" s="803"/>
      <c r="Q78" s="1073"/>
      <c r="R78" s="1070"/>
      <c r="S78" s="1070"/>
      <c r="T78" s="1070"/>
      <c r="U78" s="1070"/>
      <c r="V78" s="1070"/>
      <c r="W78" s="1070"/>
      <c r="X78" s="1070"/>
      <c r="Y78" s="1070"/>
      <c r="Z78" s="1070"/>
      <c r="AA78" s="1070"/>
      <c r="AB78" s="1070"/>
      <c r="AC78" s="1070"/>
      <c r="AD78" s="1070"/>
      <c r="AE78" s="1070"/>
      <c r="AF78" s="1070"/>
      <c r="AG78" s="1070"/>
      <c r="AH78" s="1070"/>
      <c r="AI78" s="1070"/>
      <c r="AJ78" s="1070"/>
      <c r="AK78" s="1070"/>
      <c r="AL78" s="1070"/>
      <c r="AM78" s="1070"/>
      <c r="AN78" s="1070"/>
      <c r="AO78" s="1070"/>
      <c r="AP78" s="1070"/>
      <c r="AQ78" s="1070"/>
      <c r="AR78" s="1070"/>
      <c r="AS78" s="1070"/>
      <c r="AT78" s="1070"/>
      <c r="AU78" s="1070"/>
      <c r="AV78" s="1070"/>
      <c r="AW78" s="1070"/>
      <c r="AX78" s="1070"/>
      <c r="AY78" s="1070"/>
      <c r="AZ78" s="1071"/>
      <c r="BA78" s="1071"/>
      <c r="BB78" s="1071"/>
      <c r="BC78" s="1071"/>
      <c r="BD78" s="1072"/>
      <c r="BE78" s="266"/>
      <c r="BF78" s="266"/>
      <c r="BG78" s="266"/>
      <c r="BH78" s="266"/>
      <c r="BI78" s="266"/>
      <c r="BJ78" s="269"/>
      <c r="BK78" s="269"/>
      <c r="BL78" s="269"/>
      <c r="BM78" s="269"/>
      <c r="BN78" s="269"/>
      <c r="BO78" s="266"/>
      <c r="BP78" s="266"/>
      <c r="BQ78" s="263">
        <v>72</v>
      </c>
      <c r="BR78" s="268"/>
      <c r="BS78" s="1052"/>
      <c r="BT78" s="1053"/>
      <c r="BU78" s="1053"/>
      <c r="BV78" s="1053"/>
      <c r="BW78" s="1053"/>
      <c r="BX78" s="1053"/>
      <c r="BY78" s="1053"/>
      <c r="BZ78" s="1053"/>
      <c r="CA78" s="1053"/>
      <c r="CB78" s="1053"/>
      <c r="CC78" s="1053"/>
      <c r="CD78" s="1053"/>
      <c r="CE78" s="1053"/>
      <c r="CF78" s="1053"/>
      <c r="CG78" s="1054"/>
      <c r="CH78" s="1055"/>
      <c r="CI78" s="1056"/>
      <c r="CJ78" s="1056"/>
      <c r="CK78" s="1056"/>
      <c r="CL78" s="1057"/>
      <c r="CM78" s="1055"/>
      <c r="CN78" s="1056"/>
      <c r="CO78" s="1056"/>
      <c r="CP78" s="1056"/>
      <c r="CQ78" s="1057"/>
      <c r="CR78" s="1055"/>
      <c r="CS78" s="1056"/>
      <c r="CT78" s="1056"/>
      <c r="CU78" s="1056"/>
      <c r="CV78" s="1057"/>
      <c r="CW78" s="1055"/>
      <c r="CX78" s="1056"/>
      <c r="CY78" s="1056"/>
      <c r="CZ78" s="1056"/>
      <c r="DA78" s="1057"/>
      <c r="DB78" s="1055"/>
      <c r="DC78" s="1056"/>
      <c r="DD78" s="1056"/>
      <c r="DE78" s="1056"/>
      <c r="DF78" s="1057"/>
      <c r="DG78" s="1055"/>
      <c r="DH78" s="1056"/>
      <c r="DI78" s="1056"/>
      <c r="DJ78" s="1056"/>
      <c r="DK78" s="1057"/>
      <c r="DL78" s="1055"/>
      <c r="DM78" s="1056"/>
      <c r="DN78" s="1056"/>
      <c r="DO78" s="1056"/>
      <c r="DP78" s="1057"/>
      <c r="DQ78" s="1055"/>
      <c r="DR78" s="1056"/>
      <c r="DS78" s="1056"/>
      <c r="DT78" s="1056"/>
      <c r="DU78" s="1057"/>
      <c r="DV78" s="1040"/>
      <c r="DW78" s="1041"/>
      <c r="DX78" s="1041"/>
      <c r="DY78" s="1041"/>
      <c r="DZ78" s="1042"/>
      <c r="EA78" s="247"/>
    </row>
    <row r="79" spans="1:131" s="248" customFormat="1" ht="26.25" customHeight="1" x14ac:dyDescent="0.2">
      <c r="A79" s="262">
        <v>12</v>
      </c>
      <c r="B79" s="801"/>
      <c r="C79" s="802"/>
      <c r="D79" s="802"/>
      <c r="E79" s="802"/>
      <c r="F79" s="802"/>
      <c r="G79" s="802"/>
      <c r="H79" s="802"/>
      <c r="I79" s="802"/>
      <c r="J79" s="802"/>
      <c r="K79" s="802"/>
      <c r="L79" s="802"/>
      <c r="M79" s="802"/>
      <c r="N79" s="802"/>
      <c r="O79" s="802"/>
      <c r="P79" s="803"/>
      <c r="Q79" s="1073"/>
      <c r="R79" s="1070"/>
      <c r="S79" s="1070"/>
      <c r="T79" s="1070"/>
      <c r="U79" s="1070"/>
      <c r="V79" s="1070"/>
      <c r="W79" s="1070"/>
      <c r="X79" s="1070"/>
      <c r="Y79" s="1070"/>
      <c r="Z79" s="1070"/>
      <c r="AA79" s="1070"/>
      <c r="AB79" s="1070"/>
      <c r="AC79" s="1070"/>
      <c r="AD79" s="1070"/>
      <c r="AE79" s="1070"/>
      <c r="AF79" s="1070"/>
      <c r="AG79" s="1070"/>
      <c r="AH79" s="1070"/>
      <c r="AI79" s="1070"/>
      <c r="AJ79" s="1070"/>
      <c r="AK79" s="1070"/>
      <c r="AL79" s="1070"/>
      <c r="AM79" s="1070"/>
      <c r="AN79" s="1070"/>
      <c r="AO79" s="1070"/>
      <c r="AP79" s="1070"/>
      <c r="AQ79" s="1070"/>
      <c r="AR79" s="1070"/>
      <c r="AS79" s="1070"/>
      <c r="AT79" s="1070"/>
      <c r="AU79" s="1070"/>
      <c r="AV79" s="1070"/>
      <c r="AW79" s="1070"/>
      <c r="AX79" s="1070"/>
      <c r="AY79" s="1070"/>
      <c r="AZ79" s="1071"/>
      <c r="BA79" s="1071"/>
      <c r="BB79" s="1071"/>
      <c r="BC79" s="1071"/>
      <c r="BD79" s="1072"/>
      <c r="BE79" s="266"/>
      <c r="BF79" s="266"/>
      <c r="BG79" s="266"/>
      <c r="BH79" s="266"/>
      <c r="BI79" s="266"/>
      <c r="BJ79" s="269"/>
      <c r="BK79" s="269"/>
      <c r="BL79" s="269"/>
      <c r="BM79" s="269"/>
      <c r="BN79" s="269"/>
      <c r="BO79" s="266"/>
      <c r="BP79" s="266"/>
      <c r="BQ79" s="263">
        <v>73</v>
      </c>
      <c r="BR79" s="268"/>
      <c r="BS79" s="1052"/>
      <c r="BT79" s="1053"/>
      <c r="BU79" s="1053"/>
      <c r="BV79" s="1053"/>
      <c r="BW79" s="1053"/>
      <c r="BX79" s="1053"/>
      <c r="BY79" s="1053"/>
      <c r="BZ79" s="1053"/>
      <c r="CA79" s="1053"/>
      <c r="CB79" s="1053"/>
      <c r="CC79" s="1053"/>
      <c r="CD79" s="1053"/>
      <c r="CE79" s="1053"/>
      <c r="CF79" s="1053"/>
      <c r="CG79" s="1054"/>
      <c r="CH79" s="1055"/>
      <c r="CI79" s="1056"/>
      <c r="CJ79" s="1056"/>
      <c r="CK79" s="1056"/>
      <c r="CL79" s="1057"/>
      <c r="CM79" s="1055"/>
      <c r="CN79" s="1056"/>
      <c r="CO79" s="1056"/>
      <c r="CP79" s="1056"/>
      <c r="CQ79" s="1057"/>
      <c r="CR79" s="1055"/>
      <c r="CS79" s="1056"/>
      <c r="CT79" s="1056"/>
      <c r="CU79" s="1056"/>
      <c r="CV79" s="1057"/>
      <c r="CW79" s="1055"/>
      <c r="CX79" s="1056"/>
      <c r="CY79" s="1056"/>
      <c r="CZ79" s="1056"/>
      <c r="DA79" s="1057"/>
      <c r="DB79" s="1055"/>
      <c r="DC79" s="1056"/>
      <c r="DD79" s="1056"/>
      <c r="DE79" s="1056"/>
      <c r="DF79" s="1057"/>
      <c r="DG79" s="1055"/>
      <c r="DH79" s="1056"/>
      <c r="DI79" s="1056"/>
      <c r="DJ79" s="1056"/>
      <c r="DK79" s="1057"/>
      <c r="DL79" s="1055"/>
      <c r="DM79" s="1056"/>
      <c r="DN79" s="1056"/>
      <c r="DO79" s="1056"/>
      <c r="DP79" s="1057"/>
      <c r="DQ79" s="1055"/>
      <c r="DR79" s="1056"/>
      <c r="DS79" s="1056"/>
      <c r="DT79" s="1056"/>
      <c r="DU79" s="1057"/>
      <c r="DV79" s="1040"/>
      <c r="DW79" s="1041"/>
      <c r="DX79" s="1041"/>
      <c r="DY79" s="1041"/>
      <c r="DZ79" s="1042"/>
      <c r="EA79" s="247"/>
    </row>
    <row r="80" spans="1:131" s="248" customFormat="1" ht="26.25" customHeight="1" x14ac:dyDescent="0.2">
      <c r="A80" s="262">
        <v>13</v>
      </c>
      <c r="B80" s="801"/>
      <c r="C80" s="802"/>
      <c r="D80" s="802"/>
      <c r="E80" s="802"/>
      <c r="F80" s="802"/>
      <c r="G80" s="802"/>
      <c r="H80" s="802"/>
      <c r="I80" s="802"/>
      <c r="J80" s="802"/>
      <c r="K80" s="802"/>
      <c r="L80" s="802"/>
      <c r="M80" s="802"/>
      <c r="N80" s="802"/>
      <c r="O80" s="802"/>
      <c r="P80" s="803"/>
      <c r="Q80" s="1073"/>
      <c r="R80" s="1070"/>
      <c r="S80" s="1070"/>
      <c r="T80" s="1070"/>
      <c r="U80" s="1070"/>
      <c r="V80" s="1070"/>
      <c r="W80" s="1070"/>
      <c r="X80" s="1070"/>
      <c r="Y80" s="1070"/>
      <c r="Z80" s="1070"/>
      <c r="AA80" s="1070"/>
      <c r="AB80" s="1070"/>
      <c r="AC80" s="1070"/>
      <c r="AD80" s="1070"/>
      <c r="AE80" s="1070"/>
      <c r="AF80" s="1070"/>
      <c r="AG80" s="1070"/>
      <c r="AH80" s="1070"/>
      <c r="AI80" s="1070"/>
      <c r="AJ80" s="1070"/>
      <c r="AK80" s="1070"/>
      <c r="AL80" s="1070"/>
      <c r="AM80" s="1070"/>
      <c r="AN80" s="1070"/>
      <c r="AO80" s="1070"/>
      <c r="AP80" s="1070"/>
      <c r="AQ80" s="1070"/>
      <c r="AR80" s="1070"/>
      <c r="AS80" s="1070"/>
      <c r="AT80" s="1070"/>
      <c r="AU80" s="1070"/>
      <c r="AV80" s="1070"/>
      <c r="AW80" s="1070"/>
      <c r="AX80" s="1070"/>
      <c r="AY80" s="1070"/>
      <c r="AZ80" s="1071"/>
      <c r="BA80" s="1071"/>
      <c r="BB80" s="1071"/>
      <c r="BC80" s="1071"/>
      <c r="BD80" s="1072"/>
      <c r="BE80" s="266"/>
      <c r="BF80" s="266"/>
      <c r="BG80" s="266"/>
      <c r="BH80" s="266"/>
      <c r="BI80" s="266"/>
      <c r="BJ80" s="266"/>
      <c r="BK80" s="266"/>
      <c r="BL80" s="266"/>
      <c r="BM80" s="266"/>
      <c r="BN80" s="266"/>
      <c r="BO80" s="266"/>
      <c r="BP80" s="266"/>
      <c r="BQ80" s="263">
        <v>74</v>
      </c>
      <c r="BR80" s="268"/>
      <c r="BS80" s="1052"/>
      <c r="BT80" s="1053"/>
      <c r="BU80" s="1053"/>
      <c r="BV80" s="1053"/>
      <c r="BW80" s="1053"/>
      <c r="BX80" s="1053"/>
      <c r="BY80" s="1053"/>
      <c r="BZ80" s="1053"/>
      <c r="CA80" s="1053"/>
      <c r="CB80" s="1053"/>
      <c r="CC80" s="1053"/>
      <c r="CD80" s="1053"/>
      <c r="CE80" s="1053"/>
      <c r="CF80" s="1053"/>
      <c r="CG80" s="1054"/>
      <c r="CH80" s="1055"/>
      <c r="CI80" s="1056"/>
      <c r="CJ80" s="1056"/>
      <c r="CK80" s="1056"/>
      <c r="CL80" s="1057"/>
      <c r="CM80" s="1055"/>
      <c r="CN80" s="1056"/>
      <c r="CO80" s="1056"/>
      <c r="CP80" s="1056"/>
      <c r="CQ80" s="1057"/>
      <c r="CR80" s="1055"/>
      <c r="CS80" s="1056"/>
      <c r="CT80" s="1056"/>
      <c r="CU80" s="1056"/>
      <c r="CV80" s="1057"/>
      <c r="CW80" s="1055"/>
      <c r="CX80" s="1056"/>
      <c r="CY80" s="1056"/>
      <c r="CZ80" s="1056"/>
      <c r="DA80" s="1057"/>
      <c r="DB80" s="1055"/>
      <c r="DC80" s="1056"/>
      <c r="DD80" s="1056"/>
      <c r="DE80" s="1056"/>
      <c r="DF80" s="1057"/>
      <c r="DG80" s="1055"/>
      <c r="DH80" s="1056"/>
      <c r="DI80" s="1056"/>
      <c r="DJ80" s="1056"/>
      <c r="DK80" s="1057"/>
      <c r="DL80" s="1055"/>
      <c r="DM80" s="1056"/>
      <c r="DN80" s="1056"/>
      <c r="DO80" s="1056"/>
      <c r="DP80" s="1057"/>
      <c r="DQ80" s="1055"/>
      <c r="DR80" s="1056"/>
      <c r="DS80" s="1056"/>
      <c r="DT80" s="1056"/>
      <c r="DU80" s="1057"/>
      <c r="DV80" s="1040"/>
      <c r="DW80" s="1041"/>
      <c r="DX80" s="1041"/>
      <c r="DY80" s="1041"/>
      <c r="DZ80" s="1042"/>
      <c r="EA80" s="247"/>
    </row>
    <row r="81" spans="1:131" s="248" customFormat="1" ht="26.25" customHeight="1" x14ac:dyDescent="0.2">
      <c r="A81" s="262">
        <v>14</v>
      </c>
      <c r="B81" s="801"/>
      <c r="C81" s="802"/>
      <c r="D81" s="802"/>
      <c r="E81" s="802"/>
      <c r="F81" s="802"/>
      <c r="G81" s="802"/>
      <c r="H81" s="802"/>
      <c r="I81" s="802"/>
      <c r="J81" s="802"/>
      <c r="K81" s="802"/>
      <c r="L81" s="802"/>
      <c r="M81" s="802"/>
      <c r="N81" s="802"/>
      <c r="O81" s="802"/>
      <c r="P81" s="803"/>
      <c r="Q81" s="1073"/>
      <c r="R81" s="1070"/>
      <c r="S81" s="1070"/>
      <c r="T81" s="1070"/>
      <c r="U81" s="1070"/>
      <c r="V81" s="1070"/>
      <c r="W81" s="1070"/>
      <c r="X81" s="1070"/>
      <c r="Y81" s="1070"/>
      <c r="Z81" s="1070"/>
      <c r="AA81" s="1070"/>
      <c r="AB81" s="1070"/>
      <c r="AC81" s="1070"/>
      <c r="AD81" s="1070"/>
      <c r="AE81" s="1070"/>
      <c r="AF81" s="1070"/>
      <c r="AG81" s="1070"/>
      <c r="AH81" s="1070"/>
      <c r="AI81" s="1070"/>
      <c r="AJ81" s="1070"/>
      <c r="AK81" s="1070"/>
      <c r="AL81" s="1070"/>
      <c r="AM81" s="1070"/>
      <c r="AN81" s="1070"/>
      <c r="AO81" s="1070"/>
      <c r="AP81" s="1070"/>
      <c r="AQ81" s="1070"/>
      <c r="AR81" s="1070"/>
      <c r="AS81" s="1070"/>
      <c r="AT81" s="1070"/>
      <c r="AU81" s="1070"/>
      <c r="AV81" s="1070"/>
      <c r="AW81" s="1070"/>
      <c r="AX81" s="1070"/>
      <c r="AY81" s="1070"/>
      <c r="AZ81" s="1071"/>
      <c r="BA81" s="1071"/>
      <c r="BB81" s="1071"/>
      <c r="BC81" s="1071"/>
      <c r="BD81" s="1072"/>
      <c r="BE81" s="266"/>
      <c r="BF81" s="266"/>
      <c r="BG81" s="266"/>
      <c r="BH81" s="266"/>
      <c r="BI81" s="266"/>
      <c r="BJ81" s="266"/>
      <c r="BK81" s="266"/>
      <c r="BL81" s="266"/>
      <c r="BM81" s="266"/>
      <c r="BN81" s="266"/>
      <c r="BO81" s="266"/>
      <c r="BP81" s="266"/>
      <c r="BQ81" s="263">
        <v>75</v>
      </c>
      <c r="BR81" s="268"/>
      <c r="BS81" s="1052"/>
      <c r="BT81" s="1053"/>
      <c r="BU81" s="1053"/>
      <c r="BV81" s="1053"/>
      <c r="BW81" s="1053"/>
      <c r="BX81" s="1053"/>
      <c r="BY81" s="1053"/>
      <c r="BZ81" s="1053"/>
      <c r="CA81" s="1053"/>
      <c r="CB81" s="1053"/>
      <c r="CC81" s="1053"/>
      <c r="CD81" s="1053"/>
      <c r="CE81" s="1053"/>
      <c r="CF81" s="1053"/>
      <c r="CG81" s="1054"/>
      <c r="CH81" s="1055"/>
      <c r="CI81" s="1056"/>
      <c r="CJ81" s="1056"/>
      <c r="CK81" s="1056"/>
      <c r="CL81" s="1057"/>
      <c r="CM81" s="1055"/>
      <c r="CN81" s="1056"/>
      <c r="CO81" s="1056"/>
      <c r="CP81" s="1056"/>
      <c r="CQ81" s="1057"/>
      <c r="CR81" s="1055"/>
      <c r="CS81" s="1056"/>
      <c r="CT81" s="1056"/>
      <c r="CU81" s="1056"/>
      <c r="CV81" s="1057"/>
      <c r="CW81" s="1055"/>
      <c r="CX81" s="1056"/>
      <c r="CY81" s="1056"/>
      <c r="CZ81" s="1056"/>
      <c r="DA81" s="1057"/>
      <c r="DB81" s="1055"/>
      <c r="DC81" s="1056"/>
      <c r="DD81" s="1056"/>
      <c r="DE81" s="1056"/>
      <c r="DF81" s="1057"/>
      <c r="DG81" s="1055"/>
      <c r="DH81" s="1056"/>
      <c r="DI81" s="1056"/>
      <c r="DJ81" s="1056"/>
      <c r="DK81" s="1057"/>
      <c r="DL81" s="1055"/>
      <c r="DM81" s="1056"/>
      <c r="DN81" s="1056"/>
      <c r="DO81" s="1056"/>
      <c r="DP81" s="1057"/>
      <c r="DQ81" s="1055"/>
      <c r="DR81" s="1056"/>
      <c r="DS81" s="1056"/>
      <c r="DT81" s="1056"/>
      <c r="DU81" s="1057"/>
      <c r="DV81" s="1040"/>
      <c r="DW81" s="1041"/>
      <c r="DX81" s="1041"/>
      <c r="DY81" s="1041"/>
      <c r="DZ81" s="1042"/>
      <c r="EA81" s="247"/>
    </row>
    <row r="82" spans="1:131" s="248" customFormat="1" ht="26.25" customHeight="1" x14ac:dyDescent="0.2">
      <c r="A82" s="262">
        <v>15</v>
      </c>
      <c r="B82" s="801"/>
      <c r="C82" s="802"/>
      <c r="D82" s="802"/>
      <c r="E82" s="802"/>
      <c r="F82" s="802"/>
      <c r="G82" s="802"/>
      <c r="H82" s="802"/>
      <c r="I82" s="802"/>
      <c r="J82" s="802"/>
      <c r="K82" s="802"/>
      <c r="L82" s="802"/>
      <c r="M82" s="802"/>
      <c r="N82" s="802"/>
      <c r="O82" s="802"/>
      <c r="P82" s="803"/>
      <c r="Q82" s="1073"/>
      <c r="R82" s="1070"/>
      <c r="S82" s="1070"/>
      <c r="T82" s="1070"/>
      <c r="U82" s="1070"/>
      <c r="V82" s="1070"/>
      <c r="W82" s="1070"/>
      <c r="X82" s="1070"/>
      <c r="Y82" s="1070"/>
      <c r="Z82" s="1070"/>
      <c r="AA82" s="1070"/>
      <c r="AB82" s="1070"/>
      <c r="AC82" s="1070"/>
      <c r="AD82" s="1070"/>
      <c r="AE82" s="1070"/>
      <c r="AF82" s="1070"/>
      <c r="AG82" s="1070"/>
      <c r="AH82" s="1070"/>
      <c r="AI82" s="1070"/>
      <c r="AJ82" s="1070"/>
      <c r="AK82" s="1070"/>
      <c r="AL82" s="1070"/>
      <c r="AM82" s="1070"/>
      <c r="AN82" s="1070"/>
      <c r="AO82" s="1070"/>
      <c r="AP82" s="1070"/>
      <c r="AQ82" s="1070"/>
      <c r="AR82" s="1070"/>
      <c r="AS82" s="1070"/>
      <c r="AT82" s="1070"/>
      <c r="AU82" s="1070"/>
      <c r="AV82" s="1070"/>
      <c r="AW82" s="1070"/>
      <c r="AX82" s="1070"/>
      <c r="AY82" s="1070"/>
      <c r="AZ82" s="1071"/>
      <c r="BA82" s="1071"/>
      <c r="BB82" s="1071"/>
      <c r="BC82" s="1071"/>
      <c r="BD82" s="1072"/>
      <c r="BE82" s="266"/>
      <c r="BF82" s="266"/>
      <c r="BG82" s="266"/>
      <c r="BH82" s="266"/>
      <c r="BI82" s="266"/>
      <c r="BJ82" s="266"/>
      <c r="BK82" s="266"/>
      <c r="BL82" s="266"/>
      <c r="BM82" s="266"/>
      <c r="BN82" s="266"/>
      <c r="BO82" s="266"/>
      <c r="BP82" s="266"/>
      <c r="BQ82" s="263">
        <v>76</v>
      </c>
      <c r="BR82" s="268"/>
      <c r="BS82" s="1052"/>
      <c r="BT82" s="1053"/>
      <c r="BU82" s="1053"/>
      <c r="BV82" s="1053"/>
      <c r="BW82" s="1053"/>
      <c r="BX82" s="1053"/>
      <c r="BY82" s="1053"/>
      <c r="BZ82" s="1053"/>
      <c r="CA82" s="1053"/>
      <c r="CB82" s="1053"/>
      <c r="CC82" s="1053"/>
      <c r="CD82" s="1053"/>
      <c r="CE82" s="1053"/>
      <c r="CF82" s="1053"/>
      <c r="CG82" s="1054"/>
      <c r="CH82" s="1055"/>
      <c r="CI82" s="1056"/>
      <c r="CJ82" s="1056"/>
      <c r="CK82" s="1056"/>
      <c r="CL82" s="1057"/>
      <c r="CM82" s="1055"/>
      <c r="CN82" s="1056"/>
      <c r="CO82" s="1056"/>
      <c r="CP82" s="1056"/>
      <c r="CQ82" s="1057"/>
      <c r="CR82" s="1055"/>
      <c r="CS82" s="1056"/>
      <c r="CT82" s="1056"/>
      <c r="CU82" s="1056"/>
      <c r="CV82" s="1057"/>
      <c r="CW82" s="1055"/>
      <c r="CX82" s="1056"/>
      <c r="CY82" s="1056"/>
      <c r="CZ82" s="1056"/>
      <c r="DA82" s="1057"/>
      <c r="DB82" s="1055"/>
      <c r="DC82" s="1056"/>
      <c r="DD82" s="1056"/>
      <c r="DE82" s="1056"/>
      <c r="DF82" s="1057"/>
      <c r="DG82" s="1055"/>
      <c r="DH82" s="1056"/>
      <c r="DI82" s="1056"/>
      <c r="DJ82" s="1056"/>
      <c r="DK82" s="1057"/>
      <c r="DL82" s="1055"/>
      <c r="DM82" s="1056"/>
      <c r="DN82" s="1056"/>
      <c r="DO82" s="1056"/>
      <c r="DP82" s="1057"/>
      <c r="DQ82" s="1055"/>
      <c r="DR82" s="1056"/>
      <c r="DS82" s="1056"/>
      <c r="DT82" s="1056"/>
      <c r="DU82" s="1057"/>
      <c r="DV82" s="1040"/>
      <c r="DW82" s="1041"/>
      <c r="DX82" s="1041"/>
      <c r="DY82" s="1041"/>
      <c r="DZ82" s="1042"/>
      <c r="EA82" s="247"/>
    </row>
    <row r="83" spans="1:131" s="248" customFormat="1" ht="26.25" customHeight="1" x14ac:dyDescent="0.2">
      <c r="A83" s="262">
        <v>16</v>
      </c>
      <c r="B83" s="801"/>
      <c r="C83" s="802"/>
      <c r="D83" s="802"/>
      <c r="E83" s="802"/>
      <c r="F83" s="802"/>
      <c r="G83" s="802"/>
      <c r="H83" s="802"/>
      <c r="I83" s="802"/>
      <c r="J83" s="802"/>
      <c r="K83" s="802"/>
      <c r="L83" s="802"/>
      <c r="M83" s="802"/>
      <c r="N83" s="802"/>
      <c r="O83" s="802"/>
      <c r="P83" s="803"/>
      <c r="Q83" s="1073"/>
      <c r="R83" s="1070"/>
      <c r="S83" s="1070"/>
      <c r="T83" s="1070"/>
      <c r="U83" s="1070"/>
      <c r="V83" s="1070"/>
      <c r="W83" s="1070"/>
      <c r="X83" s="1070"/>
      <c r="Y83" s="1070"/>
      <c r="Z83" s="1070"/>
      <c r="AA83" s="1070"/>
      <c r="AB83" s="1070"/>
      <c r="AC83" s="1070"/>
      <c r="AD83" s="1070"/>
      <c r="AE83" s="1070"/>
      <c r="AF83" s="1070"/>
      <c r="AG83" s="1070"/>
      <c r="AH83" s="1070"/>
      <c r="AI83" s="1070"/>
      <c r="AJ83" s="1070"/>
      <c r="AK83" s="1070"/>
      <c r="AL83" s="1070"/>
      <c r="AM83" s="1070"/>
      <c r="AN83" s="1070"/>
      <c r="AO83" s="1070"/>
      <c r="AP83" s="1070"/>
      <c r="AQ83" s="1070"/>
      <c r="AR83" s="1070"/>
      <c r="AS83" s="1070"/>
      <c r="AT83" s="1070"/>
      <c r="AU83" s="1070"/>
      <c r="AV83" s="1070"/>
      <c r="AW83" s="1070"/>
      <c r="AX83" s="1070"/>
      <c r="AY83" s="1070"/>
      <c r="AZ83" s="1071"/>
      <c r="BA83" s="1071"/>
      <c r="BB83" s="1071"/>
      <c r="BC83" s="1071"/>
      <c r="BD83" s="1072"/>
      <c r="BE83" s="266"/>
      <c r="BF83" s="266"/>
      <c r="BG83" s="266"/>
      <c r="BH83" s="266"/>
      <c r="BI83" s="266"/>
      <c r="BJ83" s="266"/>
      <c r="BK83" s="266"/>
      <c r="BL83" s="266"/>
      <c r="BM83" s="266"/>
      <c r="BN83" s="266"/>
      <c r="BO83" s="266"/>
      <c r="BP83" s="266"/>
      <c r="BQ83" s="263">
        <v>77</v>
      </c>
      <c r="BR83" s="268"/>
      <c r="BS83" s="1052"/>
      <c r="BT83" s="1053"/>
      <c r="BU83" s="1053"/>
      <c r="BV83" s="1053"/>
      <c r="BW83" s="1053"/>
      <c r="BX83" s="1053"/>
      <c r="BY83" s="1053"/>
      <c r="BZ83" s="1053"/>
      <c r="CA83" s="1053"/>
      <c r="CB83" s="1053"/>
      <c r="CC83" s="1053"/>
      <c r="CD83" s="1053"/>
      <c r="CE83" s="1053"/>
      <c r="CF83" s="1053"/>
      <c r="CG83" s="1054"/>
      <c r="CH83" s="1055"/>
      <c r="CI83" s="1056"/>
      <c r="CJ83" s="1056"/>
      <c r="CK83" s="1056"/>
      <c r="CL83" s="1057"/>
      <c r="CM83" s="1055"/>
      <c r="CN83" s="1056"/>
      <c r="CO83" s="1056"/>
      <c r="CP83" s="1056"/>
      <c r="CQ83" s="1057"/>
      <c r="CR83" s="1055"/>
      <c r="CS83" s="1056"/>
      <c r="CT83" s="1056"/>
      <c r="CU83" s="1056"/>
      <c r="CV83" s="1057"/>
      <c r="CW83" s="1055"/>
      <c r="CX83" s="1056"/>
      <c r="CY83" s="1056"/>
      <c r="CZ83" s="1056"/>
      <c r="DA83" s="1057"/>
      <c r="DB83" s="1055"/>
      <c r="DC83" s="1056"/>
      <c r="DD83" s="1056"/>
      <c r="DE83" s="1056"/>
      <c r="DF83" s="1057"/>
      <c r="DG83" s="1055"/>
      <c r="DH83" s="1056"/>
      <c r="DI83" s="1056"/>
      <c r="DJ83" s="1056"/>
      <c r="DK83" s="1057"/>
      <c r="DL83" s="1055"/>
      <c r="DM83" s="1056"/>
      <c r="DN83" s="1056"/>
      <c r="DO83" s="1056"/>
      <c r="DP83" s="1057"/>
      <c r="DQ83" s="1055"/>
      <c r="DR83" s="1056"/>
      <c r="DS83" s="1056"/>
      <c r="DT83" s="1056"/>
      <c r="DU83" s="1057"/>
      <c r="DV83" s="1040"/>
      <c r="DW83" s="1041"/>
      <c r="DX83" s="1041"/>
      <c r="DY83" s="1041"/>
      <c r="DZ83" s="1042"/>
      <c r="EA83" s="247"/>
    </row>
    <row r="84" spans="1:131" s="248" customFormat="1" ht="26.25" customHeight="1" x14ac:dyDescent="0.2">
      <c r="A84" s="262">
        <v>17</v>
      </c>
      <c r="B84" s="801"/>
      <c r="C84" s="802"/>
      <c r="D84" s="802"/>
      <c r="E84" s="802"/>
      <c r="F84" s="802"/>
      <c r="G84" s="802"/>
      <c r="H84" s="802"/>
      <c r="I84" s="802"/>
      <c r="J84" s="802"/>
      <c r="K84" s="802"/>
      <c r="L84" s="802"/>
      <c r="M84" s="802"/>
      <c r="N84" s="802"/>
      <c r="O84" s="802"/>
      <c r="P84" s="803"/>
      <c r="Q84" s="1073"/>
      <c r="R84" s="1070"/>
      <c r="S84" s="1070"/>
      <c r="T84" s="1070"/>
      <c r="U84" s="1070"/>
      <c r="V84" s="1070"/>
      <c r="W84" s="1070"/>
      <c r="X84" s="1070"/>
      <c r="Y84" s="1070"/>
      <c r="Z84" s="1070"/>
      <c r="AA84" s="1070"/>
      <c r="AB84" s="1070"/>
      <c r="AC84" s="1070"/>
      <c r="AD84" s="1070"/>
      <c r="AE84" s="1070"/>
      <c r="AF84" s="1070"/>
      <c r="AG84" s="1070"/>
      <c r="AH84" s="1070"/>
      <c r="AI84" s="1070"/>
      <c r="AJ84" s="1070"/>
      <c r="AK84" s="1070"/>
      <c r="AL84" s="1070"/>
      <c r="AM84" s="1070"/>
      <c r="AN84" s="1070"/>
      <c r="AO84" s="1070"/>
      <c r="AP84" s="1070"/>
      <c r="AQ84" s="1070"/>
      <c r="AR84" s="1070"/>
      <c r="AS84" s="1070"/>
      <c r="AT84" s="1070"/>
      <c r="AU84" s="1070"/>
      <c r="AV84" s="1070"/>
      <c r="AW84" s="1070"/>
      <c r="AX84" s="1070"/>
      <c r="AY84" s="1070"/>
      <c r="AZ84" s="1071"/>
      <c r="BA84" s="1071"/>
      <c r="BB84" s="1071"/>
      <c r="BC84" s="1071"/>
      <c r="BD84" s="1072"/>
      <c r="BE84" s="266"/>
      <c r="BF84" s="266"/>
      <c r="BG84" s="266"/>
      <c r="BH84" s="266"/>
      <c r="BI84" s="266"/>
      <c r="BJ84" s="266"/>
      <c r="BK84" s="266"/>
      <c r="BL84" s="266"/>
      <c r="BM84" s="266"/>
      <c r="BN84" s="266"/>
      <c r="BO84" s="266"/>
      <c r="BP84" s="266"/>
      <c r="BQ84" s="263">
        <v>78</v>
      </c>
      <c r="BR84" s="268"/>
      <c r="BS84" s="1052"/>
      <c r="BT84" s="1053"/>
      <c r="BU84" s="1053"/>
      <c r="BV84" s="1053"/>
      <c r="BW84" s="1053"/>
      <c r="BX84" s="1053"/>
      <c r="BY84" s="1053"/>
      <c r="BZ84" s="1053"/>
      <c r="CA84" s="1053"/>
      <c r="CB84" s="1053"/>
      <c r="CC84" s="1053"/>
      <c r="CD84" s="1053"/>
      <c r="CE84" s="1053"/>
      <c r="CF84" s="1053"/>
      <c r="CG84" s="1054"/>
      <c r="CH84" s="1055"/>
      <c r="CI84" s="1056"/>
      <c r="CJ84" s="1056"/>
      <c r="CK84" s="1056"/>
      <c r="CL84" s="1057"/>
      <c r="CM84" s="1055"/>
      <c r="CN84" s="1056"/>
      <c r="CO84" s="1056"/>
      <c r="CP84" s="1056"/>
      <c r="CQ84" s="1057"/>
      <c r="CR84" s="1055"/>
      <c r="CS84" s="1056"/>
      <c r="CT84" s="1056"/>
      <c r="CU84" s="1056"/>
      <c r="CV84" s="1057"/>
      <c r="CW84" s="1055"/>
      <c r="CX84" s="1056"/>
      <c r="CY84" s="1056"/>
      <c r="CZ84" s="1056"/>
      <c r="DA84" s="1057"/>
      <c r="DB84" s="1055"/>
      <c r="DC84" s="1056"/>
      <c r="DD84" s="1056"/>
      <c r="DE84" s="1056"/>
      <c r="DF84" s="1057"/>
      <c r="DG84" s="1055"/>
      <c r="DH84" s="1056"/>
      <c r="DI84" s="1056"/>
      <c r="DJ84" s="1056"/>
      <c r="DK84" s="1057"/>
      <c r="DL84" s="1055"/>
      <c r="DM84" s="1056"/>
      <c r="DN84" s="1056"/>
      <c r="DO84" s="1056"/>
      <c r="DP84" s="1057"/>
      <c r="DQ84" s="1055"/>
      <c r="DR84" s="1056"/>
      <c r="DS84" s="1056"/>
      <c r="DT84" s="1056"/>
      <c r="DU84" s="1057"/>
      <c r="DV84" s="1040"/>
      <c r="DW84" s="1041"/>
      <c r="DX84" s="1041"/>
      <c r="DY84" s="1041"/>
      <c r="DZ84" s="1042"/>
      <c r="EA84" s="247"/>
    </row>
    <row r="85" spans="1:131" s="248" customFormat="1" ht="26.25" customHeight="1" x14ac:dyDescent="0.2">
      <c r="A85" s="262">
        <v>18</v>
      </c>
      <c r="B85" s="801"/>
      <c r="C85" s="802"/>
      <c r="D85" s="802"/>
      <c r="E85" s="802"/>
      <c r="F85" s="802"/>
      <c r="G85" s="802"/>
      <c r="H85" s="802"/>
      <c r="I85" s="802"/>
      <c r="J85" s="802"/>
      <c r="K85" s="802"/>
      <c r="L85" s="802"/>
      <c r="M85" s="802"/>
      <c r="N85" s="802"/>
      <c r="O85" s="802"/>
      <c r="P85" s="803"/>
      <c r="Q85" s="1073"/>
      <c r="R85" s="1070"/>
      <c r="S85" s="1070"/>
      <c r="T85" s="1070"/>
      <c r="U85" s="1070"/>
      <c r="V85" s="1070"/>
      <c r="W85" s="1070"/>
      <c r="X85" s="1070"/>
      <c r="Y85" s="1070"/>
      <c r="Z85" s="1070"/>
      <c r="AA85" s="1070"/>
      <c r="AB85" s="1070"/>
      <c r="AC85" s="1070"/>
      <c r="AD85" s="1070"/>
      <c r="AE85" s="1070"/>
      <c r="AF85" s="1070"/>
      <c r="AG85" s="1070"/>
      <c r="AH85" s="1070"/>
      <c r="AI85" s="1070"/>
      <c r="AJ85" s="1070"/>
      <c r="AK85" s="1070"/>
      <c r="AL85" s="1070"/>
      <c r="AM85" s="1070"/>
      <c r="AN85" s="1070"/>
      <c r="AO85" s="1070"/>
      <c r="AP85" s="1070"/>
      <c r="AQ85" s="1070"/>
      <c r="AR85" s="1070"/>
      <c r="AS85" s="1070"/>
      <c r="AT85" s="1070"/>
      <c r="AU85" s="1070"/>
      <c r="AV85" s="1070"/>
      <c r="AW85" s="1070"/>
      <c r="AX85" s="1070"/>
      <c r="AY85" s="1070"/>
      <c r="AZ85" s="1071"/>
      <c r="BA85" s="1071"/>
      <c r="BB85" s="1071"/>
      <c r="BC85" s="1071"/>
      <c r="BD85" s="1072"/>
      <c r="BE85" s="266"/>
      <c r="BF85" s="266"/>
      <c r="BG85" s="266"/>
      <c r="BH85" s="266"/>
      <c r="BI85" s="266"/>
      <c r="BJ85" s="266"/>
      <c r="BK85" s="266"/>
      <c r="BL85" s="266"/>
      <c r="BM85" s="266"/>
      <c r="BN85" s="266"/>
      <c r="BO85" s="266"/>
      <c r="BP85" s="266"/>
      <c r="BQ85" s="263">
        <v>79</v>
      </c>
      <c r="BR85" s="268"/>
      <c r="BS85" s="1052"/>
      <c r="BT85" s="1053"/>
      <c r="BU85" s="1053"/>
      <c r="BV85" s="1053"/>
      <c r="BW85" s="1053"/>
      <c r="BX85" s="1053"/>
      <c r="BY85" s="1053"/>
      <c r="BZ85" s="1053"/>
      <c r="CA85" s="1053"/>
      <c r="CB85" s="1053"/>
      <c r="CC85" s="1053"/>
      <c r="CD85" s="1053"/>
      <c r="CE85" s="1053"/>
      <c r="CF85" s="1053"/>
      <c r="CG85" s="1054"/>
      <c r="CH85" s="1055"/>
      <c r="CI85" s="1056"/>
      <c r="CJ85" s="1056"/>
      <c r="CK85" s="1056"/>
      <c r="CL85" s="1057"/>
      <c r="CM85" s="1055"/>
      <c r="CN85" s="1056"/>
      <c r="CO85" s="1056"/>
      <c r="CP85" s="1056"/>
      <c r="CQ85" s="1057"/>
      <c r="CR85" s="1055"/>
      <c r="CS85" s="1056"/>
      <c r="CT85" s="1056"/>
      <c r="CU85" s="1056"/>
      <c r="CV85" s="1057"/>
      <c r="CW85" s="1055"/>
      <c r="CX85" s="1056"/>
      <c r="CY85" s="1056"/>
      <c r="CZ85" s="1056"/>
      <c r="DA85" s="1057"/>
      <c r="DB85" s="1055"/>
      <c r="DC85" s="1056"/>
      <c r="DD85" s="1056"/>
      <c r="DE85" s="1056"/>
      <c r="DF85" s="1057"/>
      <c r="DG85" s="1055"/>
      <c r="DH85" s="1056"/>
      <c r="DI85" s="1056"/>
      <c r="DJ85" s="1056"/>
      <c r="DK85" s="1057"/>
      <c r="DL85" s="1055"/>
      <c r="DM85" s="1056"/>
      <c r="DN85" s="1056"/>
      <c r="DO85" s="1056"/>
      <c r="DP85" s="1057"/>
      <c r="DQ85" s="1055"/>
      <c r="DR85" s="1056"/>
      <c r="DS85" s="1056"/>
      <c r="DT85" s="1056"/>
      <c r="DU85" s="1057"/>
      <c r="DV85" s="1040"/>
      <c r="DW85" s="1041"/>
      <c r="DX85" s="1041"/>
      <c r="DY85" s="1041"/>
      <c r="DZ85" s="1042"/>
      <c r="EA85" s="247"/>
    </row>
    <row r="86" spans="1:131" s="248" customFormat="1" ht="26.25" customHeight="1" x14ac:dyDescent="0.2">
      <c r="A86" s="262">
        <v>19</v>
      </c>
      <c r="B86" s="801"/>
      <c r="C86" s="802"/>
      <c r="D86" s="802"/>
      <c r="E86" s="802"/>
      <c r="F86" s="802"/>
      <c r="G86" s="802"/>
      <c r="H86" s="802"/>
      <c r="I86" s="802"/>
      <c r="J86" s="802"/>
      <c r="K86" s="802"/>
      <c r="L86" s="802"/>
      <c r="M86" s="802"/>
      <c r="N86" s="802"/>
      <c r="O86" s="802"/>
      <c r="P86" s="803"/>
      <c r="Q86" s="1073"/>
      <c r="R86" s="1070"/>
      <c r="S86" s="1070"/>
      <c r="T86" s="1070"/>
      <c r="U86" s="1070"/>
      <c r="V86" s="1070"/>
      <c r="W86" s="1070"/>
      <c r="X86" s="1070"/>
      <c r="Y86" s="1070"/>
      <c r="Z86" s="1070"/>
      <c r="AA86" s="1070"/>
      <c r="AB86" s="1070"/>
      <c r="AC86" s="1070"/>
      <c r="AD86" s="1070"/>
      <c r="AE86" s="1070"/>
      <c r="AF86" s="1070"/>
      <c r="AG86" s="1070"/>
      <c r="AH86" s="1070"/>
      <c r="AI86" s="1070"/>
      <c r="AJ86" s="1070"/>
      <c r="AK86" s="1070"/>
      <c r="AL86" s="1070"/>
      <c r="AM86" s="1070"/>
      <c r="AN86" s="1070"/>
      <c r="AO86" s="1070"/>
      <c r="AP86" s="1070"/>
      <c r="AQ86" s="1070"/>
      <c r="AR86" s="1070"/>
      <c r="AS86" s="1070"/>
      <c r="AT86" s="1070"/>
      <c r="AU86" s="1070"/>
      <c r="AV86" s="1070"/>
      <c r="AW86" s="1070"/>
      <c r="AX86" s="1070"/>
      <c r="AY86" s="1070"/>
      <c r="AZ86" s="1071"/>
      <c r="BA86" s="1071"/>
      <c r="BB86" s="1071"/>
      <c r="BC86" s="1071"/>
      <c r="BD86" s="1072"/>
      <c r="BE86" s="266"/>
      <c r="BF86" s="266"/>
      <c r="BG86" s="266"/>
      <c r="BH86" s="266"/>
      <c r="BI86" s="266"/>
      <c r="BJ86" s="266"/>
      <c r="BK86" s="266"/>
      <c r="BL86" s="266"/>
      <c r="BM86" s="266"/>
      <c r="BN86" s="266"/>
      <c r="BO86" s="266"/>
      <c r="BP86" s="266"/>
      <c r="BQ86" s="263">
        <v>80</v>
      </c>
      <c r="BR86" s="268"/>
      <c r="BS86" s="1052"/>
      <c r="BT86" s="1053"/>
      <c r="BU86" s="1053"/>
      <c r="BV86" s="1053"/>
      <c r="BW86" s="1053"/>
      <c r="BX86" s="1053"/>
      <c r="BY86" s="1053"/>
      <c r="BZ86" s="1053"/>
      <c r="CA86" s="1053"/>
      <c r="CB86" s="1053"/>
      <c r="CC86" s="1053"/>
      <c r="CD86" s="1053"/>
      <c r="CE86" s="1053"/>
      <c r="CF86" s="1053"/>
      <c r="CG86" s="1054"/>
      <c r="CH86" s="1055"/>
      <c r="CI86" s="1056"/>
      <c r="CJ86" s="1056"/>
      <c r="CK86" s="1056"/>
      <c r="CL86" s="1057"/>
      <c r="CM86" s="1055"/>
      <c r="CN86" s="1056"/>
      <c r="CO86" s="1056"/>
      <c r="CP86" s="1056"/>
      <c r="CQ86" s="1057"/>
      <c r="CR86" s="1055"/>
      <c r="CS86" s="1056"/>
      <c r="CT86" s="1056"/>
      <c r="CU86" s="1056"/>
      <c r="CV86" s="1057"/>
      <c r="CW86" s="1055"/>
      <c r="CX86" s="1056"/>
      <c r="CY86" s="1056"/>
      <c r="CZ86" s="1056"/>
      <c r="DA86" s="1057"/>
      <c r="DB86" s="1055"/>
      <c r="DC86" s="1056"/>
      <c r="DD86" s="1056"/>
      <c r="DE86" s="1056"/>
      <c r="DF86" s="1057"/>
      <c r="DG86" s="1055"/>
      <c r="DH86" s="1056"/>
      <c r="DI86" s="1056"/>
      <c r="DJ86" s="1056"/>
      <c r="DK86" s="1057"/>
      <c r="DL86" s="1055"/>
      <c r="DM86" s="1056"/>
      <c r="DN86" s="1056"/>
      <c r="DO86" s="1056"/>
      <c r="DP86" s="1057"/>
      <c r="DQ86" s="1055"/>
      <c r="DR86" s="1056"/>
      <c r="DS86" s="1056"/>
      <c r="DT86" s="1056"/>
      <c r="DU86" s="1057"/>
      <c r="DV86" s="1040"/>
      <c r="DW86" s="1041"/>
      <c r="DX86" s="1041"/>
      <c r="DY86" s="1041"/>
      <c r="DZ86" s="1042"/>
      <c r="EA86" s="247"/>
    </row>
    <row r="87" spans="1:131" s="248" customFormat="1" ht="26.25" customHeight="1" x14ac:dyDescent="0.2">
      <c r="A87" s="270">
        <v>20</v>
      </c>
      <c r="B87" s="1063"/>
      <c r="C87" s="1064"/>
      <c r="D87" s="1064"/>
      <c r="E87" s="1064"/>
      <c r="F87" s="1064"/>
      <c r="G87" s="1064"/>
      <c r="H87" s="1064"/>
      <c r="I87" s="1064"/>
      <c r="J87" s="1064"/>
      <c r="K87" s="1064"/>
      <c r="L87" s="1064"/>
      <c r="M87" s="1064"/>
      <c r="N87" s="1064"/>
      <c r="O87" s="1064"/>
      <c r="P87" s="1065"/>
      <c r="Q87" s="1066"/>
      <c r="R87" s="1067"/>
      <c r="S87" s="1067"/>
      <c r="T87" s="1067"/>
      <c r="U87" s="1067"/>
      <c r="V87" s="1067"/>
      <c r="W87" s="1067"/>
      <c r="X87" s="1067"/>
      <c r="Y87" s="1067"/>
      <c r="Z87" s="1067"/>
      <c r="AA87" s="1067"/>
      <c r="AB87" s="1067"/>
      <c r="AC87" s="1067"/>
      <c r="AD87" s="1067"/>
      <c r="AE87" s="1067"/>
      <c r="AF87" s="1067"/>
      <c r="AG87" s="1067"/>
      <c r="AH87" s="1067"/>
      <c r="AI87" s="1067"/>
      <c r="AJ87" s="1067"/>
      <c r="AK87" s="1067"/>
      <c r="AL87" s="1067"/>
      <c r="AM87" s="1067"/>
      <c r="AN87" s="1067"/>
      <c r="AO87" s="1067"/>
      <c r="AP87" s="1067"/>
      <c r="AQ87" s="1067"/>
      <c r="AR87" s="1067"/>
      <c r="AS87" s="1067"/>
      <c r="AT87" s="1067"/>
      <c r="AU87" s="1067"/>
      <c r="AV87" s="1067"/>
      <c r="AW87" s="1067"/>
      <c r="AX87" s="1067"/>
      <c r="AY87" s="1067"/>
      <c r="AZ87" s="1068"/>
      <c r="BA87" s="1068"/>
      <c r="BB87" s="1068"/>
      <c r="BC87" s="1068"/>
      <c r="BD87" s="1069"/>
      <c r="BE87" s="266"/>
      <c r="BF87" s="266"/>
      <c r="BG87" s="266"/>
      <c r="BH87" s="266"/>
      <c r="BI87" s="266"/>
      <c r="BJ87" s="266"/>
      <c r="BK87" s="266"/>
      <c r="BL87" s="266"/>
      <c r="BM87" s="266"/>
      <c r="BN87" s="266"/>
      <c r="BO87" s="266"/>
      <c r="BP87" s="266"/>
      <c r="BQ87" s="263">
        <v>81</v>
      </c>
      <c r="BR87" s="268"/>
      <c r="BS87" s="1052"/>
      <c r="BT87" s="1053"/>
      <c r="BU87" s="1053"/>
      <c r="BV87" s="1053"/>
      <c r="BW87" s="1053"/>
      <c r="BX87" s="1053"/>
      <c r="BY87" s="1053"/>
      <c r="BZ87" s="1053"/>
      <c r="CA87" s="1053"/>
      <c r="CB87" s="1053"/>
      <c r="CC87" s="1053"/>
      <c r="CD87" s="1053"/>
      <c r="CE87" s="1053"/>
      <c r="CF87" s="1053"/>
      <c r="CG87" s="1054"/>
      <c r="CH87" s="1055"/>
      <c r="CI87" s="1056"/>
      <c r="CJ87" s="1056"/>
      <c r="CK87" s="1056"/>
      <c r="CL87" s="1057"/>
      <c r="CM87" s="1055"/>
      <c r="CN87" s="1056"/>
      <c r="CO87" s="1056"/>
      <c r="CP87" s="1056"/>
      <c r="CQ87" s="1057"/>
      <c r="CR87" s="1055"/>
      <c r="CS87" s="1056"/>
      <c r="CT87" s="1056"/>
      <c r="CU87" s="1056"/>
      <c r="CV87" s="1057"/>
      <c r="CW87" s="1055"/>
      <c r="CX87" s="1056"/>
      <c r="CY87" s="1056"/>
      <c r="CZ87" s="1056"/>
      <c r="DA87" s="1057"/>
      <c r="DB87" s="1055"/>
      <c r="DC87" s="1056"/>
      <c r="DD87" s="1056"/>
      <c r="DE87" s="1056"/>
      <c r="DF87" s="1057"/>
      <c r="DG87" s="1055"/>
      <c r="DH87" s="1056"/>
      <c r="DI87" s="1056"/>
      <c r="DJ87" s="1056"/>
      <c r="DK87" s="1057"/>
      <c r="DL87" s="1055"/>
      <c r="DM87" s="1056"/>
      <c r="DN87" s="1056"/>
      <c r="DO87" s="1056"/>
      <c r="DP87" s="1057"/>
      <c r="DQ87" s="1055"/>
      <c r="DR87" s="1056"/>
      <c r="DS87" s="1056"/>
      <c r="DT87" s="1056"/>
      <c r="DU87" s="1057"/>
      <c r="DV87" s="1040"/>
      <c r="DW87" s="1041"/>
      <c r="DX87" s="1041"/>
      <c r="DY87" s="1041"/>
      <c r="DZ87" s="1042"/>
      <c r="EA87" s="247"/>
    </row>
    <row r="88" spans="1:131" s="248" customFormat="1" ht="26.25" customHeight="1" thickBot="1" x14ac:dyDescent="0.25">
      <c r="A88" s="265" t="s">
        <v>390</v>
      </c>
      <c r="B88" s="1043" t="s">
        <v>423</v>
      </c>
      <c r="C88" s="1044"/>
      <c r="D88" s="1044"/>
      <c r="E88" s="1044"/>
      <c r="F88" s="1044"/>
      <c r="G88" s="1044"/>
      <c r="H88" s="1044"/>
      <c r="I88" s="1044"/>
      <c r="J88" s="1044"/>
      <c r="K88" s="1044"/>
      <c r="L88" s="1044"/>
      <c r="M88" s="1044"/>
      <c r="N88" s="1044"/>
      <c r="O88" s="1044"/>
      <c r="P88" s="1045"/>
      <c r="Q88" s="1061"/>
      <c r="R88" s="1062"/>
      <c r="S88" s="1062"/>
      <c r="T88" s="1062"/>
      <c r="U88" s="1062"/>
      <c r="V88" s="1062"/>
      <c r="W88" s="1062"/>
      <c r="X88" s="1062"/>
      <c r="Y88" s="1062"/>
      <c r="Z88" s="1062"/>
      <c r="AA88" s="1062"/>
      <c r="AB88" s="1062"/>
      <c r="AC88" s="1062"/>
      <c r="AD88" s="1062"/>
      <c r="AE88" s="1062"/>
      <c r="AF88" s="1058">
        <v>11638</v>
      </c>
      <c r="AG88" s="1058"/>
      <c r="AH88" s="1058"/>
      <c r="AI88" s="1058"/>
      <c r="AJ88" s="1058"/>
      <c r="AK88" s="1062"/>
      <c r="AL88" s="1062"/>
      <c r="AM88" s="1062"/>
      <c r="AN88" s="1062"/>
      <c r="AO88" s="1062"/>
      <c r="AP88" s="1058" t="s">
        <v>605</v>
      </c>
      <c r="AQ88" s="1058"/>
      <c r="AR88" s="1058"/>
      <c r="AS88" s="1058"/>
      <c r="AT88" s="1058"/>
      <c r="AU88" s="1058" t="s">
        <v>605</v>
      </c>
      <c r="AV88" s="1058"/>
      <c r="AW88" s="1058"/>
      <c r="AX88" s="1058"/>
      <c r="AY88" s="1058"/>
      <c r="AZ88" s="1059"/>
      <c r="BA88" s="1059"/>
      <c r="BB88" s="1059"/>
      <c r="BC88" s="1059"/>
      <c r="BD88" s="1060"/>
      <c r="BE88" s="266"/>
      <c r="BF88" s="266"/>
      <c r="BG88" s="266"/>
      <c r="BH88" s="266"/>
      <c r="BI88" s="266"/>
      <c r="BJ88" s="266"/>
      <c r="BK88" s="266"/>
      <c r="BL88" s="266"/>
      <c r="BM88" s="266"/>
      <c r="BN88" s="266"/>
      <c r="BO88" s="266"/>
      <c r="BP88" s="266"/>
      <c r="BQ88" s="263">
        <v>82</v>
      </c>
      <c r="BR88" s="268"/>
      <c r="BS88" s="1052"/>
      <c r="BT88" s="1053"/>
      <c r="BU88" s="1053"/>
      <c r="BV88" s="1053"/>
      <c r="BW88" s="1053"/>
      <c r="BX88" s="1053"/>
      <c r="BY88" s="1053"/>
      <c r="BZ88" s="1053"/>
      <c r="CA88" s="1053"/>
      <c r="CB88" s="1053"/>
      <c r="CC88" s="1053"/>
      <c r="CD88" s="1053"/>
      <c r="CE88" s="1053"/>
      <c r="CF88" s="1053"/>
      <c r="CG88" s="1054"/>
      <c r="CH88" s="1055"/>
      <c r="CI88" s="1056"/>
      <c r="CJ88" s="1056"/>
      <c r="CK88" s="1056"/>
      <c r="CL88" s="1057"/>
      <c r="CM88" s="1055"/>
      <c r="CN88" s="1056"/>
      <c r="CO88" s="1056"/>
      <c r="CP88" s="1056"/>
      <c r="CQ88" s="1057"/>
      <c r="CR88" s="1055"/>
      <c r="CS88" s="1056"/>
      <c r="CT88" s="1056"/>
      <c r="CU88" s="1056"/>
      <c r="CV88" s="1057"/>
      <c r="CW88" s="1055"/>
      <c r="CX88" s="1056"/>
      <c r="CY88" s="1056"/>
      <c r="CZ88" s="1056"/>
      <c r="DA88" s="1057"/>
      <c r="DB88" s="1055"/>
      <c r="DC88" s="1056"/>
      <c r="DD88" s="1056"/>
      <c r="DE88" s="1056"/>
      <c r="DF88" s="1057"/>
      <c r="DG88" s="1055"/>
      <c r="DH88" s="1056"/>
      <c r="DI88" s="1056"/>
      <c r="DJ88" s="1056"/>
      <c r="DK88" s="1057"/>
      <c r="DL88" s="1055"/>
      <c r="DM88" s="1056"/>
      <c r="DN88" s="1056"/>
      <c r="DO88" s="1056"/>
      <c r="DP88" s="1057"/>
      <c r="DQ88" s="1055"/>
      <c r="DR88" s="1056"/>
      <c r="DS88" s="1056"/>
      <c r="DT88" s="1056"/>
      <c r="DU88" s="1057"/>
      <c r="DV88" s="1040"/>
      <c r="DW88" s="1041"/>
      <c r="DX88" s="1041"/>
      <c r="DY88" s="1041"/>
      <c r="DZ88" s="1042"/>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52"/>
      <c r="BT89" s="1053"/>
      <c r="BU89" s="1053"/>
      <c r="BV89" s="1053"/>
      <c r="BW89" s="1053"/>
      <c r="BX89" s="1053"/>
      <c r="BY89" s="1053"/>
      <c r="BZ89" s="1053"/>
      <c r="CA89" s="1053"/>
      <c r="CB89" s="1053"/>
      <c r="CC89" s="1053"/>
      <c r="CD89" s="1053"/>
      <c r="CE89" s="1053"/>
      <c r="CF89" s="1053"/>
      <c r="CG89" s="1054"/>
      <c r="CH89" s="1055"/>
      <c r="CI89" s="1056"/>
      <c r="CJ89" s="1056"/>
      <c r="CK89" s="1056"/>
      <c r="CL89" s="1057"/>
      <c r="CM89" s="1055"/>
      <c r="CN89" s="1056"/>
      <c r="CO89" s="1056"/>
      <c r="CP89" s="1056"/>
      <c r="CQ89" s="1057"/>
      <c r="CR89" s="1055"/>
      <c r="CS89" s="1056"/>
      <c r="CT89" s="1056"/>
      <c r="CU89" s="1056"/>
      <c r="CV89" s="1057"/>
      <c r="CW89" s="1055"/>
      <c r="CX89" s="1056"/>
      <c r="CY89" s="1056"/>
      <c r="CZ89" s="1056"/>
      <c r="DA89" s="1057"/>
      <c r="DB89" s="1055"/>
      <c r="DC89" s="1056"/>
      <c r="DD89" s="1056"/>
      <c r="DE89" s="1056"/>
      <c r="DF89" s="1057"/>
      <c r="DG89" s="1055"/>
      <c r="DH89" s="1056"/>
      <c r="DI89" s="1056"/>
      <c r="DJ89" s="1056"/>
      <c r="DK89" s="1057"/>
      <c r="DL89" s="1055"/>
      <c r="DM89" s="1056"/>
      <c r="DN89" s="1056"/>
      <c r="DO89" s="1056"/>
      <c r="DP89" s="1057"/>
      <c r="DQ89" s="1055"/>
      <c r="DR89" s="1056"/>
      <c r="DS89" s="1056"/>
      <c r="DT89" s="1056"/>
      <c r="DU89" s="1057"/>
      <c r="DV89" s="1040"/>
      <c r="DW89" s="1041"/>
      <c r="DX89" s="1041"/>
      <c r="DY89" s="1041"/>
      <c r="DZ89" s="1042"/>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52"/>
      <c r="BT90" s="1053"/>
      <c r="BU90" s="1053"/>
      <c r="BV90" s="1053"/>
      <c r="BW90" s="1053"/>
      <c r="BX90" s="1053"/>
      <c r="BY90" s="1053"/>
      <c r="BZ90" s="1053"/>
      <c r="CA90" s="1053"/>
      <c r="CB90" s="1053"/>
      <c r="CC90" s="1053"/>
      <c r="CD90" s="1053"/>
      <c r="CE90" s="1053"/>
      <c r="CF90" s="1053"/>
      <c r="CG90" s="1054"/>
      <c r="CH90" s="1055"/>
      <c r="CI90" s="1056"/>
      <c r="CJ90" s="1056"/>
      <c r="CK90" s="1056"/>
      <c r="CL90" s="1057"/>
      <c r="CM90" s="1055"/>
      <c r="CN90" s="1056"/>
      <c r="CO90" s="1056"/>
      <c r="CP90" s="1056"/>
      <c r="CQ90" s="1057"/>
      <c r="CR90" s="1055"/>
      <c r="CS90" s="1056"/>
      <c r="CT90" s="1056"/>
      <c r="CU90" s="1056"/>
      <c r="CV90" s="1057"/>
      <c r="CW90" s="1055"/>
      <c r="CX90" s="1056"/>
      <c r="CY90" s="1056"/>
      <c r="CZ90" s="1056"/>
      <c r="DA90" s="1057"/>
      <c r="DB90" s="1055"/>
      <c r="DC90" s="1056"/>
      <c r="DD90" s="1056"/>
      <c r="DE90" s="1056"/>
      <c r="DF90" s="1057"/>
      <c r="DG90" s="1055"/>
      <c r="DH90" s="1056"/>
      <c r="DI90" s="1056"/>
      <c r="DJ90" s="1056"/>
      <c r="DK90" s="1057"/>
      <c r="DL90" s="1055"/>
      <c r="DM90" s="1056"/>
      <c r="DN90" s="1056"/>
      <c r="DO90" s="1056"/>
      <c r="DP90" s="1057"/>
      <c r="DQ90" s="1055"/>
      <c r="DR90" s="1056"/>
      <c r="DS90" s="1056"/>
      <c r="DT90" s="1056"/>
      <c r="DU90" s="1057"/>
      <c r="DV90" s="1040"/>
      <c r="DW90" s="1041"/>
      <c r="DX90" s="1041"/>
      <c r="DY90" s="1041"/>
      <c r="DZ90" s="1042"/>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52"/>
      <c r="BT91" s="1053"/>
      <c r="BU91" s="1053"/>
      <c r="BV91" s="1053"/>
      <c r="BW91" s="1053"/>
      <c r="BX91" s="1053"/>
      <c r="BY91" s="1053"/>
      <c r="BZ91" s="1053"/>
      <c r="CA91" s="1053"/>
      <c r="CB91" s="1053"/>
      <c r="CC91" s="1053"/>
      <c r="CD91" s="1053"/>
      <c r="CE91" s="1053"/>
      <c r="CF91" s="1053"/>
      <c r="CG91" s="1054"/>
      <c r="CH91" s="1055"/>
      <c r="CI91" s="1056"/>
      <c r="CJ91" s="1056"/>
      <c r="CK91" s="1056"/>
      <c r="CL91" s="1057"/>
      <c r="CM91" s="1055"/>
      <c r="CN91" s="1056"/>
      <c r="CO91" s="1056"/>
      <c r="CP91" s="1056"/>
      <c r="CQ91" s="1057"/>
      <c r="CR91" s="1055"/>
      <c r="CS91" s="1056"/>
      <c r="CT91" s="1056"/>
      <c r="CU91" s="1056"/>
      <c r="CV91" s="1057"/>
      <c r="CW91" s="1055"/>
      <c r="CX91" s="1056"/>
      <c r="CY91" s="1056"/>
      <c r="CZ91" s="1056"/>
      <c r="DA91" s="1057"/>
      <c r="DB91" s="1055"/>
      <c r="DC91" s="1056"/>
      <c r="DD91" s="1056"/>
      <c r="DE91" s="1056"/>
      <c r="DF91" s="1057"/>
      <c r="DG91" s="1055"/>
      <c r="DH91" s="1056"/>
      <c r="DI91" s="1056"/>
      <c r="DJ91" s="1056"/>
      <c r="DK91" s="1057"/>
      <c r="DL91" s="1055"/>
      <c r="DM91" s="1056"/>
      <c r="DN91" s="1056"/>
      <c r="DO91" s="1056"/>
      <c r="DP91" s="1057"/>
      <c r="DQ91" s="1055"/>
      <c r="DR91" s="1056"/>
      <c r="DS91" s="1056"/>
      <c r="DT91" s="1056"/>
      <c r="DU91" s="1057"/>
      <c r="DV91" s="1040"/>
      <c r="DW91" s="1041"/>
      <c r="DX91" s="1041"/>
      <c r="DY91" s="1041"/>
      <c r="DZ91" s="1042"/>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52"/>
      <c r="BT92" s="1053"/>
      <c r="BU92" s="1053"/>
      <c r="BV92" s="1053"/>
      <c r="BW92" s="1053"/>
      <c r="BX92" s="1053"/>
      <c r="BY92" s="1053"/>
      <c r="BZ92" s="1053"/>
      <c r="CA92" s="1053"/>
      <c r="CB92" s="1053"/>
      <c r="CC92" s="1053"/>
      <c r="CD92" s="1053"/>
      <c r="CE92" s="1053"/>
      <c r="CF92" s="1053"/>
      <c r="CG92" s="1054"/>
      <c r="CH92" s="1055"/>
      <c r="CI92" s="1056"/>
      <c r="CJ92" s="1056"/>
      <c r="CK92" s="1056"/>
      <c r="CL92" s="1057"/>
      <c r="CM92" s="1055"/>
      <c r="CN92" s="1056"/>
      <c r="CO92" s="1056"/>
      <c r="CP92" s="1056"/>
      <c r="CQ92" s="1057"/>
      <c r="CR92" s="1055"/>
      <c r="CS92" s="1056"/>
      <c r="CT92" s="1056"/>
      <c r="CU92" s="1056"/>
      <c r="CV92" s="1057"/>
      <c r="CW92" s="1055"/>
      <c r="CX92" s="1056"/>
      <c r="CY92" s="1056"/>
      <c r="CZ92" s="1056"/>
      <c r="DA92" s="1057"/>
      <c r="DB92" s="1055"/>
      <c r="DC92" s="1056"/>
      <c r="DD92" s="1056"/>
      <c r="DE92" s="1056"/>
      <c r="DF92" s="1057"/>
      <c r="DG92" s="1055"/>
      <c r="DH92" s="1056"/>
      <c r="DI92" s="1056"/>
      <c r="DJ92" s="1056"/>
      <c r="DK92" s="1057"/>
      <c r="DL92" s="1055"/>
      <c r="DM92" s="1056"/>
      <c r="DN92" s="1056"/>
      <c r="DO92" s="1056"/>
      <c r="DP92" s="1057"/>
      <c r="DQ92" s="1055"/>
      <c r="DR92" s="1056"/>
      <c r="DS92" s="1056"/>
      <c r="DT92" s="1056"/>
      <c r="DU92" s="1057"/>
      <c r="DV92" s="1040"/>
      <c r="DW92" s="1041"/>
      <c r="DX92" s="1041"/>
      <c r="DY92" s="1041"/>
      <c r="DZ92" s="1042"/>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52"/>
      <c r="BT93" s="1053"/>
      <c r="BU93" s="1053"/>
      <c r="BV93" s="1053"/>
      <c r="BW93" s="1053"/>
      <c r="BX93" s="1053"/>
      <c r="BY93" s="1053"/>
      <c r="BZ93" s="1053"/>
      <c r="CA93" s="1053"/>
      <c r="CB93" s="1053"/>
      <c r="CC93" s="1053"/>
      <c r="CD93" s="1053"/>
      <c r="CE93" s="1053"/>
      <c r="CF93" s="1053"/>
      <c r="CG93" s="1054"/>
      <c r="CH93" s="1055"/>
      <c r="CI93" s="1056"/>
      <c r="CJ93" s="1056"/>
      <c r="CK93" s="1056"/>
      <c r="CL93" s="1057"/>
      <c r="CM93" s="1055"/>
      <c r="CN93" s="1056"/>
      <c r="CO93" s="1056"/>
      <c r="CP93" s="1056"/>
      <c r="CQ93" s="1057"/>
      <c r="CR93" s="1055"/>
      <c r="CS93" s="1056"/>
      <c r="CT93" s="1056"/>
      <c r="CU93" s="1056"/>
      <c r="CV93" s="1057"/>
      <c r="CW93" s="1055"/>
      <c r="CX93" s="1056"/>
      <c r="CY93" s="1056"/>
      <c r="CZ93" s="1056"/>
      <c r="DA93" s="1057"/>
      <c r="DB93" s="1055"/>
      <c r="DC93" s="1056"/>
      <c r="DD93" s="1056"/>
      <c r="DE93" s="1056"/>
      <c r="DF93" s="1057"/>
      <c r="DG93" s="1055"/>
      <c r="DH93" s="1056"/>
      <c r="DI93" s="1056"/>
      <c r="DJ93" s="1056"/>
      <c r="DK93" s="1057"/>
      <c r="DL93" s="1055"/>
      <c r="DM93" s="1056"/>
      <c r="DN93" s="1056"/>
      <c r="DO93" s="1056"/>
      <c r="DP93" s="1057"/>
      <c r="DQ93" s="1055"/>
      <c r="DR93" s="1056"/>
      <c r="DS93" s="1056"/>
      <c r="DT93" s="1056"/>
      <c r="DU93" s="1057"/>
      <c r="DV93" s="1040"/>
      <c r="DW93" s="1041"/>
      <c r="DX93" s="1041"/>
      <c r="DY93" s="1041"/>
      <c r="DZ93" s="1042"/>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52"/>
      <c r="BT94" s="1053"/>
      <c r="BU94" s="1053"/>
      <c r="BV94" s="1053"/>
      <c r="BW94" s="1053"/>
      <c r="BX94" s="1053"/>
      <c r="BY94" s="1053"/>
      <c r="BZ94" s="1053"/>
      <c r="CA94" s="1053"/>
      <c r="CB94" s="1053"/>
      <c r="CC94" s="1053"/>
      <c r="CD94" s="1053"/>
      <c r="CE94" s="1053"/>
      <c r="CF94" s="1053"/>
      <c r="CG94" s="1054"/>
      <c r="CH94" s="1055"/>
      <c r="CI94" s="1056"/>
      <c r="CJ94" s="1056"/>
      <c r="CK94" s="1056"/>
      <c r="CL94" s="1057"/>
      <c r="CM94" s="1055"/>
      <c r="CN94" s="1056"/>
      <c r="CO94" s="1056"/>
      <c r="CP94" s="1056"/>
      <c r="CQ94" s="1057"/>
      <c r="CR94" s="1055"/>
      <c r="CS94" s="1056"/>
      <c r="CT94" s="1056"/>
      <c r="CU94" s="1056"/>
      <c r="CV94" s="1057"/>
      <c r="CW94" s="1055"/>
      <c r="CX94" s="1056"/>
      <c r="CY94" s="1056"/>
      <c r="CZ94" s="1056"/>
      <c r="DA94" s="1057"/>
      <c r="DB94" s="1055"/>
      <c r="DC94" s="1056"/>
      <c r="DD94" s="1056"/>
      <c r="DE94" s="1056"/>
      <c r="DF94" s="1057"/>
      <c r="DG94" s="1055"/>
      <c r="DH94" s="1056"/>
      <c r="DI94" s="1056"/>
      <c r="DJ94" s="1056"/>
      <c r="DK94" s="1057"/>
      <c r="DL94" s="1055"/>
      <c r="DM94" s="1056"/>
      <c r="DN94" s="1056"/>
      <c r="DO94" s="1056"/>
      <c r="DP94" s="1057"/>
      <c r="DQ94" s="1055"/>
      <c r="DR94" s="1056"/>
      <c r="DS94" s="1056"/>
      <c r="DT94" s="1056"/>
      <c r="DU94" s="1057"/>
      <c r="DV94" s="1040"/>
      <c r="DW94" s="1041"/>
      <c r="DX94" s="1041"/>
      <c r="DY94" s="1041"/>
      <c r="DZ94" s="1042"/>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52"/>
      <c r="BT95" s="1053"/>
      <c r="BU95" s="1053"/>
      <c r="BV95" s="1053"/>
      <c r="BW95" s="1053"/>
      <c r="BX95" s="1053"/>
      <c r="BY95" s="1053"/>
      <c r="BZ95" s="1053"/>
      <c r="CA95" s="1053"/>
      <c r="CB95" s="1053"/>
      <c r="CC95" s="1053"/>
      <c r="CD95" s="1053"/>
      <c r="CE95" s="1053"/>
      <c r="CF95" s="1053"/>
      <c r="CG95" s="1054"/>
      <c r="CH95" s="1055"/>
      <c r="CI95" s="1056"/>
      <c r="CJ95" s="1056"/>
      <c r="CK95" s="1056"/>
      <c r="CL95" s="1057"/>
      <c r="CM95" s="1055"/>
      <c r="CN95" s="1056"/>
      <c r="CO95" s="1056"/>
      <c r="CP95" s="1056"/>
      <c r="CQ95" s="1057"/>
      <c r="CR95" s="1055"/>
      <c r="CS95" s="1056"/>
      <c r="CT95" s="1056"/>
      <c r="CU95" s="1056"/>
      <c r="CV95" s="1057"/>
      <c r="CW95" s="1055"/>
      <c r="CX95" s="1056"/>
      <c r="CY95" s="1056"/>
      <c r="CZ95" s="1056"/>
      <c r="DA95" s="1057"/>
      <c r="DB95" s="1055"/>
      <c r="DC95" s="1056"/>
      <c r="DD95" s="1056"/>
      <c r="DE95" s="1056"/>
      <c r="DF95" s="1057"/>
      <c r="DG95" s="1055"/>
      <c r="DH95" s="1056"/>
      <c r="DI95" s="1056"/>
      <c r="DJ95" s="1056"/>
      <c r="DK95" s="1057"/>
      <c r="DL95" s="1055"/>
      <c r="DM95" s="1056"/>
      <c r="DN95" s="1056"/>
      <c r="DO95" s="1056"/>
      <c r="DP95" s="1057"/>
      <c r="DQ95" s="1055"/>
      <c r="DR95" s="1056"/>
      <c r="DS95" s="1056"/>
      <c r="DT95" s="1056"/>
      <c r="DU95" s="1057"/>
      <c r="DV95" s="1040"/>
      <c r="DW95" s="1041"/>
      <c r="DX95" s="1041"/>
      <c r="DY95" s="1041"/>
      <c r="DZ95" s="1042"/>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52"/>
      <c r="BT96" s="1053"/>
      <c r="BU96" s="1053"/>
      <c r="BV96" s="1053"/>
      <c r="BW96" s="1053"/>
      <c r="BX96" s="1053"/>
      <c r="BY96" s="1053"/>
      <c r="BZ96" s="1053"/>
      <c r="CA96" s="1053"/>
      <c r="CB96" s="1053"/>
      <c r="CC96" s="1053"/>
      <c r="CD96" s="1053"/>
      <c r="CE96" s="1053"/>
      <c r="CF96" s="1053"/>
      <c r="CG96" s="1054"/>
      <c r="CH96" s="1055"/>
      <c r="CI96" s="1056"/>
      <c r="CJ96" s="1056"/>
      <c r="CK96" s="1056"/>
      <c r="CL96" s="1057"/>
      <c r="CM96" s="1055"/>
      <c r="CN96" s="1056"/>
      <c r="CO96" s="1056"/>
      <c r="CP96" s="1056"/>
      <c r="CQ96" s="1057"/>
      <c r="CR96" s="1055"/>
      <c r="CS96" s="1056"/>
      <c r="CT96" s="1056"/>
      <c r="CU96" s="1056"/>
      <c r="CV96" s="1057"/>
      <c r="CW96" s="1055"/>
      <c r="CX96" s="1056"/>
      <c r="CY96" s="1056"/>
      <c r="CZ96" s="1056"/>
      <c r="DA96" s="1057"/>
      <c r="DB96" s="1055"/>
      <c r="DC96" s="1056"/>
      <c r="DD96" s="1056"/>
      <c r="DE96" s="1056"/>
      <c r="DF96" s="1057"/>
      <c r="DG96" s="1055"/>
      <c r="DH96" s="1056"/>
      <c r="DI96" s="1056"/>
      <c r="DJ96" s="1056"/>
      <c r="DK96" s="1057"/>
      <c r="DL96" s="1055"/>
      <c r="DM96" s="1056"/>
      <c r="DN96" s="1056"/>
      <c r="DO96" s="1056"/>
      <c r="DP96" s="1057"/>
      <c r="DQ96" s="1055"/>
      <c r="DR96" s="1056"/>
      <c r="DS96" s="1056"/>
      <c r="DT96" s="1056"/>
      <c r="DU96" s="1057"/>
      <c r="DV96" s="1040"/>
      <c r="DW96" s="1041"/>
      <c r="DX96" s="1041"/>
      <c r="DY96" s="1041"/>
      <c r="DZ96" s="1042"/>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52"/>
      <c r="BT97" s="1053"/>
      <c r="BU97" s="1053"/>
      <c r="BV97" s="1053"/>
      <c r="BW97" s="1053"/>
      <c r="BX97" s="1053"/>
      <c r="BY97" s="1053"/>
      <c r="BZ97" s="1053"/>
      <c r="CA97" s="1053"/>
      <c r="CB97" s="1053"/>
      <c r="CC97" s="1053"/>
      <c r="CD97" s="1053"/>
      <c r="CE97" s="1053"/>
      <c r="CF97" s="1053"/>
      <c r="CG97" s="1054"/>
      <c r="CH97" s="1055"/>
      <c r="CI97" s="1056"/>
      <c r="CJ97" s="1056"/>
      <c r="CK97" s="1056"/>
      <c r="CL97" s="1057"/>
      <c r="CM97" s="1055"/>
      <c r="CN97" s="1056"/>
      <c r="CO97" s="1056"/>
      <c r="CP97" s="1056"/>
      <c r="CQ97" s="1057"/>
      <c r="CR97" s="1055"/>
      <c r="CS97" s="1056"/>
      <c r="CT97" s="1056"/>
      <c r="CU97" s="1056"/>
      <c r="CV97" s="1057"/>
      <c r="CW97" s="1055"/>
      <c r="CX97" s="1056"/>
      <c r="CY97" s="1056"/>
      <c r="CZ97" s="1056"/>
      <c r="DA97" s="1057"/>
      <c r="DB97" s="1055"/>
      <c r="DC97" s="1056"/>
      <c r="DD97" s="1056"/>
      <c r="DE97" s="1056"/>
      <c r="DF97" s="1057"/>
      <c r="DG97" s="1055"/>
      <c r="DH97" s="1056"/>
      <c r="DI97" s="1056"/>
      <c r="DJ97" s="1056"/>
      <c r="DK97" s="1057"/>
      <c r="DL97" s="1055"/>
      <c r="DM97" s="1056"/>
      <c r="DN97" s="1056"/>
      <c r="DO97" s="1056"/>
      <c r="DP97" s="1057"/>
      <c r="DQ97" s="1055"/>
      <c r="DR97" s="1056"/>
      <c r="DS97" s="1056"/>
      <c r="DT97" s="1056"/>
      <c r="DU97" s="1057"/>
      <c r="DV97" s="1040"/>
      <c r="DW97" s="1041"/>
      <c r="DX97" s="1041"/>
      <c r="DY97" s="1041"/>
      <c r="DZ97" s="1042"/>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52"/>
      <c r="BT98" s="1053"/>
      <c r="BU98" s="1053"/>
      <c r="BV98" s="1053"/>
      <c r="BW98" s="1053"/>
      <c r="BX98" s="1053"/>
      <c r="BY98" s="1053"/>
      <c r="BZ98" s="1053"/>
      <c r="CA98" s="1053"/>
      <c r="CB98" s="1053"/>
      <c r="CC98" s="1053"/>
      <c r="CD98" s="1053"/>
      <c r="CE98" s="1053"/>
      <c r="CF98" s="1053"/>
      <c r="CG98" s="1054"/>
      <c r="CH98" s="1055"/>
      <c r="CI98" s="1056"/>
      <c r="CJ98" s="1056"/>
      <c r="CK98" s="1056"/>
      <c r="CL98" s="1057"/>
      <c r="CM98" s="1055"/>
      <c r="CN98" s="1056"/>
      <c r="CO98" s="1056"/>
      <c r="CP98" s="1056"/>
      <c r="CQ98" s="1057"/>
      <c r="CR98" s="1055"/>
      <c r="CS98" s="1056"/>
      <c r="CT98" s="1056"/>
      <c r="CU98" s="1056"/>
      <c r="CV98" s="1057"/>
      <c r="CW98" s="1055"/>
      <c r="CX98" s="1056"/>
      <c r="CY98" s="1056"/>
      <c r="CZ98" s="1056"/>
      <c r="DA98" s="1057"/>
      <c r="DB98" s="1055"/>
      <c r="DC98" s="1056"/>
      <c r="DD98" s="1056"/>
      <c r="DE98" s="1056"/>
      <c r="DF98" s="1057"/>
      <c r="DG98" s="1055"/>
      <c r="DH98" s="1056"/>
      <c r="DI98" s="1056"/>
      <c r="DJ98" s="1056"/>
      <c r="DK98" s="1057"/>
      <c r="DL98" s="1055"/>
      <c r="DM98" s="1056"/>
      <c r="DN98" s="1056"/>
      <c r="DO98" s="1056"/>
      <c r="DP98" s="1057"/>
      <c r="DQ98" s="1055"/>
      <c r="DR98" s="1056"/>
      <c r="DS98" s="1056"/>
      <c r="DT98" s="1056"/>
      <c r="DU98" s="1057"/>
      <c r="DV98" s="1040"/>
      <c r="DW98" s="1041"/>
      <c r="DX98" s="1041"/>
      <c r="DY98" s="1041"/>
      <c r="DZ98" s="1042"/>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52"/>
      <c r="BT99" s="1053"/>
      <c r="BU99" s="1053"/>
      <c r="BV99" s="1053"/>
      <c r="BW99" s="1053"/>
      <c r="BX99" s="1053"/>
      <c r="BY99" s="1053"/>
      <c r="BZ99" s="1053"/>
      <c r="CA99" s="1053"/>
      <c r="CB99" s="1053"/>
      <c r="CC99" s="1053"/>
      <c r="CD99" s="1053"/>
      <c r="CE99" s="1053"/>
      <c r="CF99" s="1053"/>
      <c r="CG99" s="1054"/>
      <c r="CH99" s="1055"/>
      <c r="CI99" s="1056"/>
      <c r="CJ99" s="1056"/>
      <c r="CK99" s="1056"/>
      <c r="CL99" s="1057"/>
      <c r="CM99" s="1055"/>
      <c r="CN99" s="1056"/>
      <c r="CO99" s="1056"/>
      <c r="CP99" s="1056"/>
      <c r="CQ99" s="1057"/>
      <c r="CR99" s="1055"/>
      <c r="CS99" s="1056"/>
      <c r="CT99" s="1056"/>
      <c r="CU99" s="1056"/>
      <c r="CV99" s="1057"/>
      <c r="CW99" s="1055"/>
      <c r="CX99" s="1056"/>
      <c r="CY99" s="1056"/>
      <c r="CZ99" s="1056"/>
      <c r="DA99" s="1057"/>
      <c r="DB99" s="1055"/>
      <c r="DC99" s="1056"/>
      <c r="DD99" s="1056"/>
      <c r="DE99" s="1056"/>
      <c r="DF99" s="1057"/>
      <c r="DG99" s="1055"/>
      <c r="DH99" s="1056"/>
      <c r="DI99" s="1056"/>
      <c r="DJ99" s="1056"/>
      <c r="DK99" s="1057"/>
      <c r="DL99" s="1055"/>
      <c r="DM99" s="1056"/>
      <c r="DN99" s="1056"/>
      <c r="DO99" s="1056"/>
      <c r="DP99" s="1057"/>
      <c r="DQ99" s="1055"/>
      <c r="DR99" s="1056"/>
      <c r="DS99" s="1056"/>
      <c r="DT99" s="1056"/>
      <c r="DU99" s="1057"/>
      <c r="DV99" s="1040"/>
      <c r="DW99" s="1041"/>
      <c r="DX99" s="1041"/>
      <c r="DY99" s="1041"/>
      <c r="DZ99" s="1042"/>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52"/>
      <c r="BT100" s="1053"/>
      <c r="BU100" s="1053"/>
      <c r="BV100" s="1053"/>
      <c r="BW100" s="1053"/>
      <c r="BX100" s="1053"/>
      <c r="BY100" s="1053"/>
      <c r="BZ100" s="1053"/>
      <c r="CA100" s="1053"/>
      <c r="CB100" s="1053"/>
      <c r="CC100" s="1053"/>
      <c r="CD100" s="1053"/>
      <c r="CE100" s="1053"/>
      <c r="CF100" s="1053"/>
      <c r="CG100" s="1054"/>
      <c r="CH100" s="1055"/>
      <c r="CI100" s="1056"/>
      <c r="CJ100" s="1056"/>
      <c r="CK100" s="1056"/>
      <c r="CL100" s="1057"/>
      <c r="CM100" s="1055"/>
      <c r="CN100" s="1056"/>
      <c r="CO100" s="1056"/>
      <c r="CP100" s="1056"/>
      <c r="CQ100" s="1057"/>
      <c r="CR100" s="1055"/>
      <c r="CS100" s="1056"/>
      <c r="CT100" s="1056"/>
      <c r="CU100" s="1056"/>
      <c r="CV100" s="1057"/>
      <c r="CW100" s="1055"/>
      <c r="CX100" s="1056"/>
      <c r="CY100" s="1056"/>
      <c r="CZ100" s="1056"/>
      <c r="DA100" s="1057"/>
      <c r="DB100" s="1055"/>
      <c r="DC100" s="1056"/>
      <c r="DD100" s="1056"/>
      <c r="DE100" s="1056"/>
      <c r="DF100" s="1057"/>
      <c r="DG100" s="1055"/>
      <c r="DH100" s="1056"/>
      <c r="DI100" s="1056"/>
      <c r="DJ100" s="1056"/>
      <c r="DK100" s="1057"/>
      <c r="DL100" s="1055"/>
      <c r="DM100" s="1056"/>
      <c r="DN100" s="1056"/>
      <c r="DO100" s="1056"/>
      <c r="DP100" s="1057"/>
      <c r="DQ100" s="1055"/>
      <c r="DR100" s="1056"/>
      <c r="DS100" s="1056"/>
      <c r="DT100" s="1056"/>
      <c r="DU100" s="1057"/>
      <c r="DV100" s="1040"/>
      <c r="DW100" s="1041"/>
      <c r="DX100" s="1041"/>
      <c r="DY100" s="1041"/>
      <c r="DZ100" s="1042"/>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52"/>
      <c r="BT101" s="1053"/>
      <c r="BU101" s="1053"/>
      <c r="BV101" s="1053"/>
      <c r="BW101" s="1053"/>
      <c r="BX101" s="1053"/>
      <c r="BY101" s="1053"/>
      <c r="BZ101" s="1053"/>
      <c r="CA101" s="1053"/>
      <c r="CB101" s="1053"/>
      <c r="CC101" s="1053"/>
      <c r="CD101" s="1053"/>
      <c r="CE101" s="1053"/>
      <c r="CF101" s="1053"/>
      <c r="CG101" s="1054"/>
      <c r="CH101" s="1055"/>
      <c r="CI101" s="1056"/>
      <c r="CJ101" s="1056"/>
      <c r="CK101" s="1056"/>
      <c r="CL101" s="1057"/>
      <c r="CM101" s="1055"/>
      <c r="CN101" s="1056"/>
      <c r="CO101" s="1056"/>
      <c r="CP101" s="1056"/>
      <c r="CQ101" s="1057"/>
      <c r="CR101" s="1055"/>
      <c r="CS101" s="1056"/>
      <c r="CT101" s="1056"/>
      <c r="CU101" s="1056"/>
      <c r="CV101" s="1057"/>
      <c r="CW101" s="1055"/>
      <c r="CX101" s="1056"/>
      <c r="CY101" s="1056"/>
      <c r="CZ101" s="1056"/>
      <c r="DA101" s="1057"/>
      <c r="DB101" s="1055"/>
      <c r="DC101" s="1056"/>
      <c r="DD101" s="1056"/>
      <c r="DE101" s="1056"/>
      <c r="DF101" s="1057"/>
      <c r="DG101" s="1055"/>
      <c r="DH101" s="1056"/>
      <c r="DI101" s="1056"/>
      <c r="DJ101" s="1056"/>
      <c r="DK101" s="1057"/>
      <c r="DL101" s="1055"/>
      <c r="DM101" s="1056"/>
      <c r="DN101" s="1056"/>
      <c r="DO101" s="1056"/>
      <c r="DP101" s="1057"/>
      <c r="DQ101" s="1055"/>
      <c r="DR101" s="1056"/>
      <c r="DS101" s="1056"/>
      <c r="DT101" s="1056"/>
      <c r="DU101" s="1057"/>
      <c r="DV101" s="1040"/>
      <c r="DW101" s="1041"/>
      <c r="DX101" s="1041"/>
      <c r="DY101" s="1041"/>
      <c r="DZ101" s="1042"/>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1043" t="s">
        <v>424</v>
      </c>
      <c r="BS102" s="1044"/>
      <c r="BT102" s="1044"/>
      <c r="BU102" s="1044"/>
      <c r="BV102" s="1044"/>
      <c r="BW102" s="1044"/>
      <c r="BX102" s="1044"/>
      <c r="BY102" s="1044"/>
      <c r="BZ102" s="1044"/>
      <c r="CA102" s="1044"/>
      <c r="CB102" s="1044"/>
      <c r="CC102" s="1044"/>
      <c r="CD102" s="1044"/>
      <c r="CE102" s="1044"/>
      <c r="CF102" s="1044"/>
      <c r="CG102" s="1045"/>
      <c r="CH102" s="1046"/>
      <c r="CI102" s="1047"/>
      <c r="CJ102" s="1047"/>
      <c r="CK102" s="1047"/>
      <c r="CL102" s="1048"/>
      <c r="CM102" s="1046"/>
      <c r="CN102" s="1047"/>
      <c r="CO102" s="1047"/>
      <c r="CP102" s="1047"/>
      <c r="CQ102" s="1048"/>
      <c r="CR102" s="1049">
        <f>CR7</f>
        <v>3</v>
      </c>
      <c r="CS102" s="1050"/>
      <c r="CT102" s="1050"/>
      <c r="CU102" s="1050"/>
      <c r="CV102" s="1051"/>
      <c r="CW102" s="1049" t="s">
        <v>606</v>
      </c>
      <c r="CX102" s="1050"/>
      <c r="CY102" s="1050"/>
      <c r="CZ102" s="1050"/>
      <c r="DA102" s="1051"/>
      <c r="DB102" s="1049" t="s">
        <v>606</v>
      </c>
      <c r="DC102" s="1050"/>
      <c r="DD102" s="1050"/>
      <c r="DE102" s="1050"/>
      <c r="DF102" s="1051"/>
      <c r="DG102" s="1049" t="s">
        <v>605</v>
      </c>
      <c r="DH102" s="1050"/>
      <c r="DI102" s="1050"/>
      <c r="DJ102" s="1050"/>
      <c r="DK102" s="1051"/>
      <c r="DL102" s="1049" t="s">
        <v>606</v>
      </c>
      <c r="DM102" s="1050"/>
      <c r="DN102" s="1050"/>
      <c r="DO102" s="1050"/>
      <c r="DP102" s="1051"/>
      <c r="DQ102" s="1049" t="s">
        <v>605</v>
      </c>
      <c r="DR102" s="1050"/>
      <c r="DS102" s="1050"/>
      <c r="DT102" s="1050"/>
      <c r="DU102" s="1051"/>
      <c r="DV102" s="1032"/>
      <c r="DW102" s="1033"/>
      <c r="DX102" s="1033"/>
      <c r="DY102" s="1033"/>
      <c r="DZ102" s="1034"/>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35" t="s">
        <v>425</v>
      </c>
      <c r="BR103" s="1035"/>
      <c r="BS103" s="1035"/>
      <c r="BT103" s="1035"/>
      <c r="BU103" s="1035"/>
      <c r="BV103" s="1035"/>
      <c r="BW103" s="1035"/>
      <c r="BX103" s="1035"/>
      <c r="BY103" s="1035"/>
      <c r="BZ103" s="1035"/>
      <c r="CA103" s="1035"/>
      <c r="CB103" s="1035"/>
      <c r="CC103" s="1035"/>
      <c r="CD103" s="1035"/>
      <c r="CE103" s="1035"/>
      <c r="CF103" s="1035"/>
      <c r="CG103" s="1035"/>
      <c r="CH103" s="1035"/>
      <c r="CI103" s="1035"/>
      <c r="CJ103" s="1035"/>
      <c r="CK103" s="1035"/>
      <c r="CL103" s="1035"/>
      <c r="CM103" s="1035"/>
      <c r="CN103" s="1035"/>
      <c r="CO103" s="1035"/>
      <c r="CP103" s="1035"/>
      <c r="CQ103" s="1035"/>
      <c r="CR103" s="1035"/>
      <c r="CS103" s="1035"/>
      <c r="CT103" s="1035"/>
      <c r="CU103" s="1035"/>
      <c r="CV103" s="1035"/>
      <c r="CW103" s="1035"/>
      <c r="CX103" s="1035"/>
      <c r="CY103" s="1035"/>
      <c r="CZ103" s="1035"/>
      <c r="DA103" s="1035"/>
      <c r="DB103" s="1035"/>
      <c r="DC103" s="1035"/>
      <c r="DD103" s="1035"/>
      <c r="DE103" s="1035"/>
      <c r="DF103" s="1035"/>
      <c r="DG103" s="1035"/>
      <c r="DH103" s="1035"/>
      <c r="DI103" s="1035"/>
      <c r="DJ103" s="1035"/>
      <c r="DK103" s="1035"/>
      <c r="DL103" s="1035"/>
      <c r="DM103" s="1035"/>
      <c r="DN103" s="1035"/>
      <c r="DO103" s="1035"/>
      <c r="DP103" s="1035"/>
      <c r="DQ103" s="1035"/>
      <c r="DR103" s="1035"/>
      <c r="DS103" s="1035"/>
      <c r="DT103" s="1035"/>
      <c r="DU103" s="1035"/>
      <c r="DV103" s="1035"/>
      <c r="DW103" s="1035"/>
      <c r="DX103" s="1035"/>
      <c r="DY103" s="1035"/>
      <c r="DZ103" s="1035"/>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6" t="s">
        <v>426</v>
      </c>
      <c r="BR104" s="1036"/>
      <c r="BS104" s="1036"/>
      <c r="BT104" s="1036"/>
      <c r="BU104" s="1036"/>
      <c r="BV104" s="1036"/>
      <c r="BW104" s="1036"/>
      <c r="BX104" s="1036"/>
      <c r="BY104" s="1036"/>
      <c r="BZ104" s="1036"/>
      <c r="CA104" s="1036"/>
      <c r="CB104" s="1036"/>
      <c r="CC104" s="1036"/>
      <c r="CD104" s="1036"/>
      <c r="CE104" s="1036"/>
      <c r="CF104" s="1036"/>
      <c r="CG104" s="1036"/>
      <c r="CH104" s="1036"/>
      <c r="CI104" s="1036"/>
      <c r="CJ104" s="1036"/>
      <c r="CK104" s="1036"/>
      <c r="CL104" s="1036"/>
      <c r="CM104" s="1036"/>
      <c r="CN104" s="1036"/>
      <c r="CO104" s="1036"/>
      <c r="CP104" s="1036"/>
      <c r="CQ104" s="1036"/>
      <c r="CR104" s="1036"/>
      <c r="CS104" s="1036"/>
      <c r="CT104" s="1036"/>
      <c r="CU104" s="1036"/>
      <c r="CV104" s="1036"/>
      <c r="CW104" s="1036"/>
      <c r="CX104" s="1036"/>
      <c r="CY104" s="1036"/>
      <c r="CZ104" s="1036"/>
      <c r="DA104" s="1036"/>
      <c r="DB104" s="1036"/>
      <c r="DC104" s="1036"/>
      <c r="DD104" s="1036"/>
      <c r="DE104" s="1036"/>
      <c r="DF104" s="1036"/>
      <c r="DG104" s="1036"/>
      <c r="DH104" s="1036"/>
      <c r="DI104" s="1036"/>
      <c r="DJ104" s="1036"/>
      <c r="DK104" s="1036"/>
      <c r="DL104" s="1036"/>
      <c r="DM104" s="1036"/>
      <c r="DN104" s="1036"/>
      <c r="DO104" s="1036"/>
      <c r="DP104" s="1036"/>
      <c r="DQ104" s="1036"/>
      <c r="DR104" s="1036"/>
      <c r="DS104" s="1036"/>
      <c r="DT104" s="1036"/>
      <c r="DU104" s="1036"/>
      <c r="DV104" s="1036"/>
      <c r="DW104" s="1036"/>
      <c r="DX104" s="1036"/>
      <c r="DY104" s="1036"/>
      <c r="DZ104" s="1036"/>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7" t="s">
        <v>429</v>
      </c>
      <c r="B108" s="1038"/>
      <c r="C108" s="1038"/>
      <c r="D108" s="1038"/>
      <c r="E108" s="1038"/>
      <c r="F108" s="1038"/>
      <c r="G108" s="1038"/>
      <c r="H108" s="1038"/>
      <c r="I108" s="1038"/>
      <c r="J108" s="1038"/>
      <c r="K108" s="1038"/>
      <c r="L108" s="1038"/>
      <c r="M108" s="1038"/>
      <c r="N108" s="1038"/>
      <c r="O108" s="1038"/>
      <c r="P108" s="1038"/>
      <c r="Q108" s="1038"/>
      <c r="R108" s="1038"/>
      <c r="S108" s="1038"/>
      <c r="T108" s="1038"/>
      <c r="U108" s="1038"/>
      <c r="V108" s="1038"/>
      <c r="W108" s="1038"/>
      <c r="X108" s="1038"/>
      <c r="Y108" s="1038"/>
      <c r="Z108" s="1038"/>
      <c r="AA108" s="1038"/>
      <c r="AB108" s="1038"/>
      <c r="AC108" s="1038"/>
      <c r="AD108" s="1038"/>
      <c r="AE108" s="1038"/>
      <c r="AF108" s="1038"/>
      <c r="AG108" s="1038"/>
      <c r="AH108" s="1038"/>
      <c r="AI108" s="1038"/>
      <c r="AJ108" s="1038"/>
      <c r="AK108" s="1038"/>
      <c r="AL108" s="1038"/>
      <c r="AM108" s="1038"/>
      <c r="AN108" s="1038"/>
      <c r="AO108" s="1038"/>
      <c r="AP108" s="1038"/>
      <c r="AQ108" s="1038"/>
      <c r="AR108" s="1038"/>
      <c r="AS108" s="1038"/>
      <c r="AT108" s="1039"/>
      <c r="AU108" s="1037" t="s">
        <v>430</v>
      </c>
      <c r="AV108" s="1038"/>
      <c r="AW108" s="1038"/>
      <c r="AX108" s="1038"/>
      <c r="AY108" s="1038"/>
      <c r="AZ108" s="1038"/>
      <c r="BA108" s="1038"/>
      <c r="BB108" s="1038"/>
      <c r="BC108" s="1038"/>
      <c r="BD108" s="1038"/>
      <c r="BE108" s="1038"/>
      <c r="BF108" s="1038"/>
      <c r="BG108" s="1038"/>
      <c r="BH108" s="1038"/>
      <c r="BI108" s="1038"/>
      <c r="BJ108" s="1038"/>
      <c r="BK108" s="1038"/>
      <c r="BL108" s="1038"/>
      <c r="BM108" s="1038"/>
      <c r="BN108" s="1038"/>
      <c r="BO108" s="1038"/>
      <c r="BP108" s="1038"/>
      <c r="BQ108" s="1038"/>
      <c r="BR108" s="1038"/>
      <c r="BS108" s="1038"/>
      <c r="BT108" s="1038"/>
      <c r="BU108" s="1038"/>
      <c r="BV108" s="1038"/>
      <c r="BW108" s="1038"/>
      <c r="BX108" s="1038"/>
      <c r="BY108" s="1038"/>
      <c r="BZ108" s="1038"/>
      <c r="CA108" s="1038"/>
      <c r="CB108" s="1038"/>
      <c r="CC108" s="1038"/>
      <c r="CD108" s="1038"/>
      <c r="CE108" s="1038"/>
      <c r="CF108" s="1038"/>
      <c r="CG108" s="1038"/>
      <c r="CH108" s="1038"/>
      <c r="CI108" s="1038"/>
      <c r="CJ108" s="1038"/>
      <c r="CK108" s="1038"/>
      <c r="CL108" s="1038"/>
      <c r="CM108" s="1038"/>
      <c r="CN108" s="1038"/>
      <c r="CO108" s="1038"/>
      <c r="CP108" s="1038"/>
      <c r="CQ108" s="1038"/>
      <c r="CR108" s="1038"/>
      <c r="CS108" s="1038"/>
      <c r="CT108" s="1038"/>
      <c r="CU108" s="1038"/>
      <c r="CV108" s="1038"/>
      <c r="CW108" s="1038"/>
      <c r="CX108" s="1038"/>
      <c r="CY108" s="1038"/>
      <c r="CZ108" s="1038"/>
      <c r="DA108" s="1038"/>
      <c r="DB108" s="1038"/>
      <c r="DC108" s="1038"/>
      <c r="DD108" s="1038"/>
      <c r="DE108" s="1038"/>
      <c r="DF108" s="1038"/>
      <c r="DG108" s="1038"/>
      <c r="DH108" s="1038"/>
      <c r="DI108" s="1038"/>
      <c r="DJ108" s="1038"/>
      <c r="DK108" s="1038"/>
      <c r="DL108" s="1038"/>
      <c r="DM108" s="1038"/>
      <c r="DN108" s="1038"/>
      <c r="DO108" s="1038"/>
      <c r="DP108" s="1038"/>
      <c r="DQ108" s="1038"/>
      <c r="DR108" s="1038"/>
      <c r="DS108" s="1038"/>
      <c r="DT108" s="1038"/>
      <c r="DU108" s="1038"/>
      <c r="DV108" s="1038"/>
      <c r="DW108" s="1038"/>
      <c r="DX108" s="1038"/>
      <c r="DY108" s="1038"/>
      <c r="DZ108" s="1039"/>
    </row>
    <row r="109" spans="1:131" s="247" customFormat="1" ht="26.25" customHeight="1" x14ac:dyDescent="0.2">
      <c r="A109" s="992" t="s">
        <v>431</v>
      </c>
      <c r="B109" s="993"/>
      <c r="C109" s="993"/>
      <c r="D109" s="993"/>
      <c r="E109" s="993"/>
      <c r="F109" s="993"/>
      <c r="G109" s="993"/>
      <c r="H109" s="993"/>
      <c r="I109" s="993"/>
      <c r="J109" s="993"/>
      <c r="K109" s="993"/>
      <c r="L109" s="993"/>
      <c r="M109" s="993"/>
      <c r="N109" s="993"/>
      <c r="O109" s="993"/>
      <c r="P109" s="993"/>
      <c r="Q109" s="993"/>
      <c r="R109" s="993"/>
      <c r="S109" s="993"/>
      <c r="T109" s="993"/>
      <c r="U109" s="993"/>
      <c r="V109" s="993"/>
      <c r="W109" s="993"/>
      <c r="X109" s="993"/>
      <c r="Y109" s="993"/>
      <c r="Z109" s="994"/>
      <c r="AA109" s="995" t="s">
        <v>432</v>
      </c>
      <c r="AB109" s="993"/>
      <c r="AC109" s="993"/>
      <c r="AD109" s="993"/>
      <c r="AE109" s="994"/>
      <c r="AF109" s="995" t="s">
        <v>307</v>
      </c>
      <c r="AG109" s="993"/>
      <c r="AH109" s="993"/>
      <c r="AI109" s="993"/>
      <c r="AJ109" s="994"/>
      <c r="AK109" s="995" t="s">
        <v>306</v>
      </c>
      <c r="AL109" s="993"/>
      <c r="AM109" s="993"/>
      <c r="AN109" s="993"/>
      <c r="AO109" s="994"/>
      <c r="AP109" s="995" t="s">
        <v>433</v>
      </c>
      <c r="AQ109" s="993"/>
      <c r="AR109" s="993"/>
      <c r="AS109" s="993"/>
      <c r="AT109" s="1024"/>
      <c r="AU109" s="992" t="s">
        <v>431</v>
      </c>
      <c r="AV109" s="993"/>
      <c r="AW109" s="993"/>
      <c r="AX109" s="993"/>
      <c r="AY109" s="993"/>
      <c r="AZ109" s="993"/>
      <c r="BA109" s="993"/>
      <c r="BB109" s="993"/>
      <c r="BC109" s="993"/>
      <c r="BD109" s="993"/>
      <c r="BE109" s="993"/>
      <c r="BF109" s="993"/>
      <c r="BG109" s="993"/>
      <c r="BH109" s="993"/>
      <c r="BI109" s="993"/>
      <c r="BJ109" s="993"/>
      <c r="BK109" s="993"/>
      <c r="BL109" s="993"/>
      <c r="BM109" s="993"/>
      <c r="BN109" s="993"/>
      <c r="BO109" s="993"/>
      <c r="BP109" s="994"/>
      <c r="BQ109" s="995" t="s">
        <v>432</v>
      </c>
      <c r="BR109" s="993"/>
      <c r="BS109" s="993"/>
      <c r="BT109" s="993"/>
      <c r="BU109" s="994"/>
      <c r="BV109" s="995" t="s">
        <v>307</v>
      </c>
      <c r="BW109" s="993"/>
      <c r="BX109" s="993"/>
      <c r="BY109" s="993"/>
      <c r="BZ109" s="994"/>
      <c r="CA109" s="995" t="s">
        <v>306</v>
      </c>
      <c r="CB109" s="993"/>
      <c r="CC109" s="993"/>
      <c r="CD109" s="993"/>
      <c r="CE109" s="994"/>
      <c r="CF109" s="1031" t="s">
        <v>433</v>
      </c>
      <c r="CG109" s="1031"/>
      <c r="CH109" s="1031"/>
      <c r="CI109" s="1031"/>
      <c r="CJ109" s="1031"/>
      <c r="CK109" s="995" t="s">
        <v>434</v>
      </c>
      <c r="CL109" s="993"/>
      <c r="CM109" s="993"/>
      <c r="CN109" s="993"/>
      <c r="CO109" s="993"/>
      <c r="CP109" s="993"/>
      <c r="CQ109" s="993"/>
      <c r="CR109" s="993"/>
      <c r="CS109" s="993"/>
      <c r="CT109" s="993"/>
      <c r="CU109" s="993"/>
      <c r="CV109" s="993"/>
      <c r="CW109" s="993"/>
      <c r="CX109" s="993"/>
      <c r="CY109" s="993"/>
      <c r="CZ109" s="993"/>
      <c r="DA109" s="993"/>
      <c r="DB109" s="993"/>
      <c r="DC109" s="993"/>
      <c r="DD109" s="993"/>
      <c r="DE109" s="993"/>
      <c r="DF109" s="994"/>
      <c r="DG109" s="995" t="s">
        <v>432</v>
      </c>
      <c r="DH109" s="993"/>
      <c r="DI109" s="993"/>
      <c r="DJ109" s="993"/>
      <c r="DK109" s="994"/>
      <c r="DL109" s="995" t="s">
        <v>307</v>
      </c>
      <c r="DM109" s="993"/>
      <c r="DN109" s="993"/>
      <c r="DO109" s="993"/>
      <c r="DP109" s="994"/>
      <c r="DQ109" s="995" t="s">
        <v>306</v>
      </c>
      <c r="DR109" s="993"/>
      <c r="DS109" s="993"/>
      <c r="DT109" s="993"/>
      <c r="DU109" s="994"/>
      <c r="DV109" s="995" t="s">
        <v>433</v>
      </c>
      <c r="DW109" s="993"/>
      <c r="DX109" s="993"/>
      <c r="DY109" s="993"/>
      <c r="DZ109" s="1024"/>
    </row>
    <row r="110" spans="1:131" s="247" customFormat="1" ht="26.25" customHeight="1" x14ac:dyDescent="0.2">
      <c r="A110" s="895" t="s">
        <v>435</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985">
        <v>350427</v>
      </c>
      <c r="AB110" s="986"/>
      <c r="AC110" s="986"/>
      <c r="AD110" s="986"/>
      <c r="AE110" s="987"/>
      <c r="AF110" s="988">
        <v>367570</v>
      </c>
      <c r="AG110" s="986"/>
      <c r="AH110" s="986"/>
      <c r="AI110" s="986"/>
      <c r="AJ110" s="987"/>
      <c r="AK110" s="988">
        <v>349546</v>
      </c>
      <c r="AL110" s="986"/>
      <c r="AM110" s="986"/>
      <c r="AN110" s="986"/>
      <c r="AO110" s="987"/>
      <c r="AP110" s="989">
        <v>13.8</v>
      </c>
      <c r="AQ110" s="990"/>
      <c r="AR110" s="990"/>
      <c r="AS110" s="990"/>
      <c r="AT110" s="991"/>
      <c r="AU110" s="1025" t="s">
        <v>73</v>
      </c>
      <c r="AV110" s="1026"/>
      <c r="AW110" s="1026"/>
      <c r="AX110" s="1026"/>
      <c r="AY110" s="1026"/>
      <c r="AZ110" s="951" t="s">
        <v>436</v>
      </c>
      <c r="BA110" s="896"/>
      <c r="BB110" s="896"/>
      <c r="BC110" s="896"/>
      <c r="BD110" s="896"/>
      <c r="BE110" s="896"/>
      <c r="BF110" s="896"/>
      <c r="BG110" s="896"/>
      <c r="BH110" s="896"/>
      <c r="BI110" s="896"/>
      <c r="BJ110" s="896"/>
      <c r="BK110" s="896"/>
      <c r="BL110" s="896"/>
      <c r="BM110" s="896"/>
      <c r="BN110" s="896"/>
      <c r="BO110" s="896"/>
      <c r="BP110" s="897"/>
      <c r="BQ110" s="952">
        <v>3946036</v>
      </c>
      <c r="BR110" s="933"/>
      <c r="BS110" s="933"/>
      <c r="BT110" s="933"/>
      <c r="BU110" s="933"/>
      <c r="BV110" s="933">
        <v>4285359</v>
      </c>
      <c r="BW110" s="933"/>
      <c r="BX110" s="933"/>
      <c r="BY110" s="933"/>
      <c r="BZ110" s="933"/>
      <c r="CA110" s="933">
        <v>4455857</v>
      </c>
      <c r="CB110" s="933"/>
      <c r="CC110" s="933"/>
      <c r="CD110" s="933"/>
      <c r="CE110" s="933"/>
      <c r="CF110" s="957">
        <v>175.8</v>
      </c>
      <c r="CG110" s="958"/>
      <c r="CH110" s="958"/>
      <c r="CI110" s="958"/>
      <c r="CJ110" s="958"/>
      <c r="CK110" s="1021" t="s">
        <v>437</v>
      </c>
      <c r="CL110" s="907"/>
      <c r="CM110" s="982" t="s">
        <v>438</v>
      </c>
      <c r="CN110" s="983"/>
      <c r="CO110" s="983"/>
      <c r="CP110" s="983"/>
      <c r="CQ110" s="983"/>
      <c r="CR110" s="983"/>
      <c r="CS110" s="983"/>
      <c r="CT110" s="983"/>
      <c r="CU110" s="983"/>
      <c r="CV110" s="983"/>
      <c r="CW110" s="983"/>
      <c r="CX110" s="983"/>
      <c r="CY110" s="983"/>
      <c r="CZ110" s="983"/>
      <c r="DA110" s="983"/>
      <c r="DB110" s="983"/>
      <c r="DC110" s="983"/>
      <c r="DD110" s="983"/>
      <c r="DE110" s="983"/>
      <c r="DF110" s="984"/>
      <c r="DG110" s="952" t="s">
        <v>439</v>
      </c>
      <c r="DH110" s="933"/>
      <c r="DI110" s="933"/>
      <c r="DJ110" s="933"/>
      <c r="DK110" s="933"/>
      <c r="DL110" s="933">
        <v>143633</v>
      </c>
      <c r="DM110" s="933"/>
      <c r="DN110" s="933"/>
      <c r="DO110" s="933"/>
      <c r="DP110" s="933"/>
      <c r="DQ110" s="933">
        <v>139480</v>
      </c>
      <c r="DR110" s="933"/>
      <c r="DS110" s="933"/>
      <c r="DT110" s="933"/>
      <c r="DU110" s="933"/>
      <c r="DV110" s="934">
        <v>5.5</v>
      </c>
      <c r="DW110" s="934"/>
      <c r="DX110" s="934"/>
      <c r="DY110" s="934"/>
      <c r="DZ110" s="935"/>
    </row>
    <row r="111" spans="1:131" s="247" customFormat="1" ht="26.25" customHeight="1" x14ac:dyDescent="0.2">
      <c r="A111" s="862" t="s">
        <v>440</v>
      </c>
      <c r="B111" s="863"/>
      <c r="C111" s="863"/>
      <c r="D111" s="863"/>
      <c r="E111" s="863"/>
      <c r="F111" s="863"/>
      <c r="G111" s="863"/>
      <c r="H111" s="863"/>
      <c r="I111" s="863"/>
      <c r="J111" s="863"/>
      <c r="K111" s="863"/>
      <c r="L111" s="863"/>
      <c r="M111" s="863"/>
      <c r="N111" s="863"/>
      <c r="O111" s="863"/>
      <c r="P111" s="863"/>
      <c r="Q111" s="863"/>
      <c r="R111" s="863"/>
      <c r="S111" s="863"/>
      <c r="T111" s="863"/>
      <c r="U111" s="863"/>
      <c r="V111" s="863"/>
      <c r="W111" s="863"/>
      <c r="X111" s="863"/>
      <c r="Y111" s="863"/>
      <c r="Z111" s="1020"/>
      <c r="AA111" s="1013" t="s">
        <v>439</v>
      </c>
      <c r="AB111" s="1014"/>
      <c r="AC111" s="1014"/>
      <c r="AD111" s="1014"/>
      <c r="AE111" s="1015"/>
      <c r="AF111" s="1016" t="s">
        <v>392</v>
      </c>
      <c r="AG111" s="1014"/>
      <c r="AH111" s="1014"/>
      <c r="AI111" s="1014"/>
      <c r="AJ111" s="1015"/>
      <c r="AK111" s="1016" t="s">
        <v>439</v>
      </c>
      <c r="AL111" s="1014"/>
      <c r="AM111" s="1014"/>
      <c r="AN111" s="1014"/>
      <c r="AO111" s="1015"/>
      <c r="AP111" s="1017" t="s">
        <v>441</v>
      </c>
      <c r="AQ111" s="1018"/>
      <c r="AR111" s="1018"/>
      <c r="AS111" s="1018"/>
      <c r="AT111" s="1019"/>
      <c r="AU111" s="1027"/>
      <c r="AV111" s="1028"/>
      <c r="AW111" s="1028"/>
      <c r="AX111" s="1028"/>
      <c r="AY111" s="1028"/>
      <c r="AZ111" s="903" t="s">
        <v>442</v>
      </c>
      <c r="BA111" s="838"/>
      <c r="BB111" s="838"/>
      <c r="BC111" s="838"/>
      <c r="BD111" s="838"/>
      <c r="BE111" s="838"/>
      <c r="BF111" s="838"/>
      <c r="BG111" s="838"/>
      <c r="BH111" s="838"/>
      <c r="BI111" s="838"/>
      <c r="BJ111" s="838"/>
      <c r="BK111" s="838"/>
      <c r="BL111" s="838"/>
      <c r="BM111" s="838"/>
      <c r="BN111" s="838"/>
      <c r="BO111" s="838"/>
      <c r="BP111" s="839"/>
      <c r="BQ111" s="904" t="s">
        <v>439</v>
      </c>
      <c r="BR111" s="905"/>
      <c r="BS111" s="905"/>
      <c r="BT111" s="905"/>
      <c r="BU111" s="905"/>
      <c r="BV111" s="905">
        <v>143633</v>
      </c>
      <c r="BW111" s="905"/>
      <c r="BX111" s="905"/>
      <c r="BY111" s="905"/>
      <c r="BZ111" s="905"/>
      <c r="CA111" s="905">
        <v>139480</v>
      </c>
      <c r="CB111" s="905"/>
      <c r="CC111" s="905"/>
      <c r="CD111" s="905"/>
      <c r="CE111" s="905"/>
      <c r="CF111" s="966">
        <v>5.5</v>
      </c>
      <c r="CG111" s="967"/>
      <c r="CH111" s="967"/>
      <c r="CI111" s="967"/>
      <c r="CJ111" s="967"/>
      <c r="CK111" s="1022"/>
      <c r="CL111" s="909"/>
      <c r="CM111" s="912" t="s">
        <v>443</v>
      </c>
      <c r="CN111" s="913"/>
      <c r="CO111" s="913"/>
      <c r="CP111" s="913"/>
      <c r="CQ111" s="913"/>
      <c r="CR111" s="913"/>
      <c r="CS111" s="913"/>
      <c r="CT111" s="913"/>
      <c r="CU111" s="913"/>
      <c r="CV111" s="913"/>
      <c r="CW111" s="913"/>
      <c r="CX111" s="913"/>
      <c r="CY111" s="913"/>
      <c r="CZ111" s="913"/>
      <c r="DA111" s="913"/>
      <c r="DB111" s="913"/>
      <c r="DC111" s="913"/>
      <c r="DD111" s="913"/>
      <c r="DE111" s="913"/>
      <c r="DF111" s="914"/>
      <c r="DG111" s="904" t="s">
        <v>439</v>
      </c>
      <c r="DH111" s="905"/>
      <c r="DI111" s="905"/>
      <c r="DJ111" s="905"/>
      <c r="DK111" s="905"/>
      <c r="DL111" s="905" t="s">
        <v>439</v>
      </c>
      <c r="DM111" s="905"/>
      <c r="DN111" s="905"/>
      <c r="DO111" s="905"/>
      <c r="DP111" s="905"/>
      <c r="DQ111" s="905" t="s">
        <v>439</v>
      </c>
      <c r="DR111" s="905"/>
      <c r="DS111" s="905"/>
      <c r="DT111" s="905"/>
      <c r="DU111" s="905"/>
      <c r="DV111" s="882" t="s">
        <v>439</v>
      </c>
      <c r="DW111" s="882"/>
      <c r="DX111" s="882"/>
      <c r="DY111" s="882"/>
      <c r="DZ111" s="883"/>
    </row>
    <row r="112" spans="1:131" s="247" customFormat="1" ht="26.25" customHeight="1" x14ac:dyDescent="0.2">
      <c r="A112" s="1007" t="s">
        <v>444</v>
      </c>
      <c r="B112" s="1008"/>
      <c r="C112" s="838" t="s">
        <v>445</v>
      </c>
      <c r="D112" s="838"/>
      <c r="E112" s="838"/>
      <c r="F112" s="838"/>
      <c r="G112" s="838"/>
      <c r="H112" s="838"/>
      <c r="I112" s="838"/>
      <c r="J112" s="838"/>
      <c r="K112" s="838"/>
      <c r="L112" s="838"/>
      <c r="M112" s="838"/>
      <c r="N112" s="838"/>
      <c r="O112" s="838"/>
      <c r="P112" s="838"/>
      <c r="Q112" s="838"/>
      <c r="R112" s="838"/>
      <c r="S112" s="838"/>
      <c r="T112" s="838"/>
      <c r="U112" s="838"/>
      <c r="V112" s="838"/>
      <c r="W112" s="838"/>
      <c r="X112" s="838"/>
      <c r="Y112" s="838"/>
      <c r="Z112" s="839"/>
      <c r="AA112" s="867" t="s">
        <v>392</v>
      </c>
      <c r="AB112" s="868"/>
      <c r="AC112" s="868"/>
      <c r="AD112" s="868"/>
      <c r="AE112" s="869"/>
      <c r="AF112" s="870" t="s">
        <v>392</v>
      </c>
      <c r="AG112" s="868"/>
      <c r="AH112" s="868"/>
      <c r="AI112" s="868"/>
      <c r="AJ112" s="869"/>
      <c r="AK112" s="870" t="s">
        <v>439</v>
      </c>
      <c r="AL112" s="868"/>
      <c r="AM112" s="868"/>
      <c r="AN112" s="868"/>
      <c r="AO112" s="869"/>
      <c r="AP112" s="915" t="s">
        <v>439</v>
      </c>
      <c r="AQ112" s="916"/>
      <c r="AR112" s="916"/>
      <c r="AS112" s="916"/>
      <c r="AT112" s="917"/>
      <c r="AU112" s="1027"/>
      <c r="AV112" s="1028"/>
      <c r="AW112" s="1028"/>
      <c r="AX112" s="1028"/>
      <c r="AY112" s="1028"/>
      <c r="AZ112" s="903" t="s">
        <v>446</v>
      </c>
      <c r="BA112" s="838"/>
      <c r="BB112" s="838"/>
      <c r="BC112" s="838"/>
      <c r="BD112" s="838"/>
      <c r="BE112" s="838"/>
      <c r="BF112" s="838"/>
      <c r="BG112" s="838"/>
      <c r="BH112" s="838"/>
      <c r="BI112" s="838"/>
      <c r="BJ112" s="838"/>
      <c r="BK112" s="838"/>
      <c r="BL112" s="838"/>
      <c r="BM112" s="838"/>
      <c r="BN112" s="838"/>
      <c r="BO112" s="838"/>
      <c r="BP112" s="839"/>
      <c r="BQ112" s="904">
        <v>1117683</v>
      </c>
      <c r="BR112" s="905"/>
      <c r="BS112" s="905"/>
      <c r="BT112" s="905"/>
      <c r="BU112" s="905"/>
      <c r="BV112" s="905">
        <v>1001618</v>
      </c>
      <c r="BW112" s="905"/>
      <c r="BX112" s="905"/>
      <c r="BY112" s="905"/>
      <c r="BZ112" s="905"/>
      <c r="CA112" s="905">
        <v>888722</v>
      </c>
      <c r="CB112" s="905"/>
      <c r="CC112" s="905"/>
      <c r="CD112" s="905"/>
      <c r="CE112" s="905"/>
      <c r="CF112" s="966">
        <v>35.1</v>
      </c>
      <c r="CG112" s="967"/>
      <c r="CH112" s="967"/>
      <c r="CI112" s="967"/>
      <c r="CJ112" s="967"/>
      <c r="CK112" s="1022"/>
      <c r="CL112" s="909"/>
      <c r="CM112" s="912" t="s">
        <v>447</v>
      </c>
      <c r="CN112" s="913"/>
      <c r="CO112" s="913"/>
      <c r="CP112" s="913"/>
      <c r="CQ112" s="913"/>
      <c r="CR112" s="913"/>
      <c r="CS112" s="913"/>
      <c r="CT112" s="913"/>
      <c r="CU112" s="913"/>
      <c r="CV112" s="913"/>
      <c r="CW112" s="913"/>
      <c r="CX112" s="913"/>
      <c r="CY112" s="913"/>
      <c r="CZ112" s="913"/>
      <c r="DA112" s="913"/>
      <c r="DB112" s="913"/>
      <c r="DC112" s="913"/>
      <c r="DD112" s="913"/>
      <c r="DE112" s="913"/>
      <c r="DF112" s="914"/>
      <c r="DG112" s="904" t="s">
        <v>392</v>
      </c>
      <c r="DH112" s="905"/>
      <c r="DI112" s="905"/>
      <c r="DJ112" s="905"/>
      <c r="DK112" s="905"/>
      <c r="DL112" s="905" t="s">
        <v>439</v>
      </c>
      <c r="DM112" s="905"/>
      <c r="DN112" s="905"/>
      <c r="DO112" s="905"/>
      <c r="DP112" s="905"/>
      <c r="DQ112" s="905" t="s">
        <v>392</v>
      </c>
      <c r="DR112" s="905"/>
      <c r="DS112" s="905"/>
      <c r="DT112" s="905"/>
      <c r="DU112" s="905"/>
      <c r="DV112" s="882" t="s">
        <v>448</v>
      </c>
      <c r="DW112" s="882"/>
      <c r="DX112" s="882"/>
      <c r="DY112" s="882"/>
      <c r="DZ112" s="883"/>
    </row>
    <row r="113" spans="1:130" s="247" customFormat="1" ht="26.25" customHeight="1" x14ac:dyDescent="0.2">
      <c r="A113" s="1009"/>
      <c r="B113" s="1010"/>
      <c r="C113" s="838" t="s">
        <v>449</v>
      </c>
      <c r="D113" s="838"/>
      <c r="E113" s="838"/>
      <c r="F113" s="838"/>
      <c r="G113" s="838"/>
      <c r="H113" s="838"/>
      <c r="I113" s="838"/>
      <c r="J113" s="838"/>
      <c r="K113" s="838"/>
      <c r="L113" s="838"/>
      <c r="M113" s="838"/>
      <c r="N113" s="838"/>
      <c r="O113" s="838"/>
      <c r="P113" s="838"/>
      <c r="Q113" s="838"/>
      <c r="R113" s="838"/>
      <c r="S113" s="838"/>
      <c r="T113" s="838"/>
      <c r="U113" s="838"/>
      <c r="V113" s="838"/>
      <c r="W113" s="838"/>
      <c r="X113" s="838"/>
      <c r="Y113" s="838"/>
      <c r="Z113" s="839"/>
      <c r="AA113" s="1013">
        <v>140465</v>
      </c>
      <c r="AB113" s="1014"/>
      <c r="AC113" s="1014"/>
      <c r="AD113" s="1014"/>
      <c r="AE113" s="1015"/>
      <c r="AF113" s="1016">
        <v>119880</v>
      </c>
      <c r="AG113" s="1014"/>
      <c r="AH113" s="1014"/>
      <c r="AI113" s="1014"/>
      <c r="AJ113" s="1015"/>
      <c r="AK113" s="1016">
        <v>110731</v>
      </c>
      <c r="AL113" s="1014"/>
      <c r="AM113" s="1014"/>
      <c r="AN113" s="1014"/>
      <c r="AO113" s="1015"/>
      <c r="AP113" s="1017">
        <v>4.4000000000000004</v>
      </c>
      <c r="AQ113" s="1018"/>
      <c r="AR113" s="1018"/>
      <c r="AS113" s="1018"/>
      <c r="AT113" s="1019"/>
      <c r="AU113" s="1027"/>
      <c r="AV113" s="1028"/>
      <c r="AW113" s="1028"/>
      <c r="AX113" s="1028"/>
      <c r="AY113" s="1028"/>
      <c r="AZ113" s="903" t="s">
        <v>450</v>
      </c>
      <c r="BA113" s="838"/>
      <c r="BB113" s="838"/>
      <c r="BC113" s="838"/>
      <c r="BD113" s="838"/>
      <c r="BE113" s="838"/>
      <c r="BF113" s="838"/>
      <c r="BG113" s="838"/>
      <c r="BH113" s="838"/>
      <c r="BI113" s="838"/>
      <c r="BJ113" s="838"/>
      <c r="BK113" s="838"/>
      <c r="BL113" s="838"/>
      <c r="BM113" s="838"/>
      <c r="BN113" s="838"/>
      <c r="BO113" s="838"/>
      <c r="BP113" s="839"/>
      <c r="BQ113" s="904" t="s">
        <v>392</v>
      </c>
      <c r="BR113" s="905"/>
      <c r="BS113" s="905"/>
      <c r="BT113" s="905"/>
      <c r="BU113" s="905"/>
      <c r="BV113" s="905" t="s">
        <v>439</v>
      </c>
      <c r="BW113" s="905"/>
      <c r="BX113" s="905"/>
      <c r="BY113" s="905"/>
      <c r="BZ113" s="905"/>
      <c r="CA113" s="905" t="s">
        <v>392</v>
      </c>
      <c r="CB113" s="905"/>
      <c r="CC113" s="905"/>
      <c r="CD113" s="905"/>
      <c r="CE113" s="905"/>
      <c r="CF113" s="966" t="s">
        <v>439</v>
      </c>
      <c r="CG113" s="967"/>
      <c r="CH113" s="967"/>
      <c r="CI113" s="967"/>
      <c r="CJ113" s="967"/>
      <c r="CK113" s="1022"/>
      <c r="CL113" s="909"/>
      <c r="CM113" s="912" t="s">
        <v>451</v>
      </c>
      <c r="CN113" s="913"/>
      <c r="CO113" s="913"/>
      <c r="CP113" s="913"/>
      <c r="CQ113" s="913"/>
      <c r="CR113" s="913"/>
      <c r="CS113" s="913"/>
      <c r="CT113" s="913"/>
      <c r="CU113" s="913"/>
      <c r="CV113" s="913"/>
      <c r="CW113" s="913"/>
      <c r="CX113" s="913"/>
      <c r="CY113" s="913"/>
      <c r="CZ113" s="913"/>
      <c r="DA113" s="913"/>
      <c r="DB113" s="913"/>
      <c r="DC113" s="913"/>
      <c r="DD113" s="913"/>
      <c r="DE113" s="913"/>
      <c r="DF113" s="914"/>
      <c r="DG113" s="867" t="s">
        <v>392</v>
      </c>
      <c r="DH113" s="868"/>
      <c r="DI113" s="868"/>
      <c r="DJ113" s="868"/>
      <c r="DK113" s="869"/>
      <c r="DL113" s="870" t="s">
        <v>439</v>
      </c>
      <c r="DM113" s="868"/>
      <c r="DN113" s="868"/>
      <c r="DO113" s="868"/>
      <c r="DP113" s="869"/>
      <c r="DQ113" s="870" t="s">
        <v>392</v>
      </c>
      <c r="DR113" s="868"/>
      <c r="DS113" s="868"/>
      <c r="DT113" s="868"/>
      <c r="DU113" s="869"/>
      <c r="DV113" s="915" t="s">
        <v>392</v>
      </c>
      <c r="DW113" s="916"/>
      <c r="DX113" s="916"/>
      <c r="DY113" s="916"/>
      <c r="DZ113" s="917"/>
    </row>
    <row r="114" spans="1:130" s="247" customFormat="1" ht="26.25" customHeight="1" x14ac:dyDescent="0.2">
      <c r="A114" s="1009"/>
      <c r="B114" s="1010"/>
      <c r="C114" s="838" t="s">
        <v>452</v>
      </c>
      <c r="D114" s="838"/>
      <c r="E114" s="838"/>
      <c r="F114" s="838"/>
      <c r="G114" s="838"/>
      <c r="H114" s="838"/>
      <c r="I114" s="838"/>
      <c r="J114" s="838"/>
      <c r="K114" s="838"/>
      <c r="L114" s="838"/>
      <c r="M114" s="838"/>
      <c r="N114" s="838"/>
      <c r="O114" s="838"/>
      <c r="P114" s="838"/>
      <c r="Q114" s="838"/>
      <c r="R114" s="838"/>
      <c r="S114" s="838"/>
      <c r="T114" s="838"/>
      <c r="U114" s="838"/>
      <c r="V114" s="838"/>
      <c r="W114" s="838"/>
      <c r="X114" s="838"/>
      <c r="Y114" s="838"/>
      <c r="Z114" s="839"/>
      <c r="AA114" s="867" t="s">
        <v>439</v>
      </c>
      <c r="AB114" s="868"/>
      <c r="AC114" s="868"/>
      <c r="AD114" s="868"/>
      <c r="AE114" s="869"/>
      <c r="AF114" s="870" t="s">
        <v>392</v>
      </c>
      <c r="AG114" s="868"/>
      <c r="AH114" s="868"/>
      <c r="AI114" s="868"/>
      <c r="AJ114" s="869"/>
      <c r="AK114" s="870" t="s">
        <v>392</v>
      </c>
      <c r="AL114" s="868"/>
      <c r="AM114" s="868"/>
      <c r="AN114" s="868"/>
      <c r="AO114" s="869"/>
      <c r="AP114" s="915" t="s">
        <v>392</v>
      </c>
      <c r="AQ114" s="916"/>
      <c r="AR114" s="916"/>
      <c r="AS114" s="916"/>
      <c r="AT114" s="917"/>
      <c r="AU114" s="1027"/>
      <c r="AV114" s="1028"/>
      <c r="AW114" s="1028"/>
      <c r="AX114" s="1028"/>
      <c r="AY114" s="1028"/>
      <c r="AZ114" s="903" t="s">
        <v>453</v>
      </c>
      <c r="BA114" s="838"/>
      <c r="BB114" s="838"/>
      <c r="BC114" s="838"/>
      <c r="BD114" s="838"/>
      <c r="BE114" s="838"/>
      <c r="BF114" s="838"/>
      <c r="BG114" s="838"/>
      <c r="BH114" s="838"/>
      <c r="BI114" s="838"/>
      <c r="BJ114" s="838"/>
      <c r="BK114" s="838"/>
      <c r="BL114" s="838"/>
      <c r="BM114" s="838"/>
      <c r="BN114" s="838"/>
      <c r="BO114" s="838"/>
      <c r="BP114" s="839"/>
      <c r="BQ114" s="904">
        <v>1062005</v>
      </c>
      <c r="BR114" s="905"/>
      <c r="BS114" s="905"/>
      <c r="BT114" s="905"/>
      <c r="BU114" s="905"/>
      <c r="BV114" s="905">
        <v>1012201</v>
      </c>
      <c r="BW114" s="905"/>
      <c r="BX114" s="905"/>
      <c r="BY114" s="905"/>
      <c r="BZ114" s="905"/>
      <c r="CA114" s="905">
        <v>1063767</v>
      </c>
      <c r="CB114" s="905"/>
      <c r="CC114" s="905"/>
      <c r="CD114" s="905"/>
      <c r="CE114" s="905"/>
      <c r="CF114" s="966">
        <v>42</v>
      </c>
      <c r="CG114" s="967"/>
      <c r="CH114" s="967"/>
      <c r="CI114" s="967"/>
      <c r="CJ114" s="967"/>
      <c r="CK114" s="1022"/>
      <c r="CL114" s="909"/>
      <c r="CM114" s="912" t="s">
        <v>454</v>
      </c>
      <c r="CN114" s="913"/>
      <c r="CO114" s="913"/>
      <c r="CP114" s="913"/>
      <c r="CQ114" s="913"/>
      <c r="CR114" s="913"/>
      <c r="CS114" s="913"/>
      <c r="CT114" s="913"/>
      <c r="CU114" s="913"/>
      <c r="CV114" s="913"/>
      <c r="CW114" s="913"/>
      <c r="CX114" s="913"/>
      <c r="CY114" s="913"/>
      <c r="CZ114" s="913"/>
      <c r="DA114" s="913"/>
      <c r="DB114" s="913"/>
      <c r="DC114" s="913"/>
      <c r="DD114" s="913"/>
      <c r="DE114" s="913"/>
      <c r="DF114" s="914"/>
      <c r="DG114" s="867" t="s">
        <v>392</v>
      </c>
      <c r="DH114" s="868"/>
      <c r="DI114" s="868"/>
      <c r="DJ114" s="868"/>
      <c r="DK114" s="869"/>
      <c r="DL114" s="870" t="s">
        <v>392</v>
      </c>
      <c r="DM114" s="868"/>
      <c r="DN114" s="868"/>
      <c r="DO114" s="868"/>
      <c r="DP114" s="869"/>
      <c r="DQ114" s="870" t="s">
        <v>455</v>
      </c>
      <c r="DR114" s="868"/>
      <c r="DS114" s="868"/>
      <c r="DT114" s="868"/>
      <c r="DU114" s="869"/>
      <c r="DV114" s="915" t="s">
        <v>392</v>
      </c>
      <c r="DW114" s="916"/>
      <c r="DX114" s="916"/>
      <c r="DY114" s="916"/>
      <c r="DZ114" s="917"/>
    </row>
    <row r="115" spans="1:130" s="247" customFormat="1" ht="26.25" customHeight="1" x14ac:dyDescent="0.2">
      <c r="A115" s="1009"/>
      <c r="B115" s="1010"/>
      <c r="C115" s="838" t="s">
        <v>456</v>
      </c>
      <c r="D115" s="838"/>
      <c r="E115" s="838"/>
      <c r="F115" s="838"/>
      <c r="G115" s="838"/>
      <c r="H115" s="838"/>
      <c r="I115" s="838"/>
      <c r="J115" s="838"/>
      <c r="K115" s="838"/>
      <c r="L115" s="838"/>
      <c r="M115" s="838"/>
      <c r="N115" s="838"/>
      <c r="O115" s="838"/>
      <c r="P115" s="838"/>
      <c r="Q115" s="838"/>
      <c r="R115" s="838"/>
      <c r="S115" s="838"/>
      <c r="T115" s="838"/>
      <c r="U115" s="838"/>
      <c r="V115" s="838"/>
      <c r="W115" s="838"/>
      <c r="X115" s="838"/>
      <c r="Y115" s="838"/>
      <c r="Z115" s="839"/>
      <c r="AA115" s="1013" t="s">
        <v>439</v>
      </c>
      <c r="AB115" s="1014"/>
      <c r="AC115" s="1014"/>
      <c r="AD115" s="1014"/>
      <c r="AE115" s="1015"/>
      <c r="AF115" s="1016">
        <v>988</v>
      </c>
      <c r="AG115" s="1014"/>
      <c r="AH115" s="1014"/>
      <c r="AI115" s="1014"/>
      <c r="AJ115" s="1015"/>
      <c r="AK115" s="1016">
        <v>4153</v>
      </c>
      <c r="AL115" s="1014"/>
      <c r="AM115" s="1014"/>
      <c r="AN115" s="1014"/>
      <c r="AO115" s="1015"/>
      <c r="AP115" s="1017">
        <v>0.2</v>
      </c>
      <c r="AQ115" s="1018"/>
      <c r="AR115" s="1018"/>
      <c r="AS115" s="1018"/>
      <c r="AT115" s="1019"/>
      <c r="AU115" s="1027"/>
      <c r="AV115" s="1028"/>
      <c r="AW115" s="1028"/>
      <c r="AX115" s="1028"/>
      <c r="AY115" s="1028"/>
      <c r="AZ115" s="903" t="s">
        <v>457</v>
      </c>
      <c r="BA115" s="838"/>
      <c r="BB115" s="838"/>
      <c r="BC115" s="838"/>
      <c r="BD115" s="838"/>
      <c r="BE115" s="838"/>
      <c r="BF115" s="838"/>
      <c r="BG115" s="838"/>
      <c r="BH115" s="838"/>
      <c r="BI115" s="838"/>
      <c r="BJ115" s="838"/>
      <c r="BK115" s="838"/>
      <c r="BL115" s="838"/>
      <c r="BM115" s="838"/>
      <c r="BN115" s="838"/>
      <c r="BO115" s="838"/>
      <c r="BP115" s="839"/>
      <c r="BQ115" s="904" t="s">
        <v>455</v>
      </c>
      <c r="BR115" s="905"/>
      <c r="BS115" s="905"/>
      <c r="BT115" s="905"/>
      <c r="BU115" s="905"/>
      <c r="BV115" s="905" t="s">
        <v>392</v>
      </c>
      <c r="BW115" s="905"/>
      <c r="BX115" s="905"/>
      <c r="BY115" s="905"/>
      <c r="BZ115" s="905"/>
      <c r="CA115" s="905" t="s">
        <v>439</v>
      </c>
      <c r="CB115" s="905"/>
      <c r="CC115" s="905"/>
      <c r="CD115" s="905"/>
      <c r="CE115" s="905"/>
      <c r="CF115" s="966" t="s">
        <v>392</v>
      </c>
      <c r="CG115" s="967"/>
      <c r="CH115" s="967"/>
      <c r="CI115" s="967"/>
      <c r="CJ115" s="967"/>
      <c r="CK115" s="1022"/>
      <c r="CL115" s="909"/>
      <c r="CM115" s="903" t="s">
        <v>458</v>
      </c>
      <c r="CN115" s="1006"/>
      <c r="CO115" s="1006"/>
      <c r="CP115" s="1006"/>
      <c r="CQ115" s="1006"/>
      <c r="CR115" s="1006"/>
      <c r="CS115" s="1006"/>
      <c r="CT115" s="1006"/>
      <c r="CU115" s="1006"/>
      <c r="CV115" s="1006"/>
      <c r="CW115" s="1006"/>
      <c r="CX115" s="1006"/>
      <c r="CY115" s="1006"/>
      <c r="CZ115" s="1006"/>
      <c r="DA115" s="1006"/>
      <c r="DB115" s="1006"/>
      <c r="DC115" s="1006"/>
      <c r="DD115" s="1006"/>
      <c r="DE115" s="1006"/>
      <c r="DF115" s="839"/>
      <c r="DG115" s="867" t="s">
        <v>392</v>
      </c>
      <c r="DH115" s="868"/>
      <c r="DI115" s="868"/>
      <c r="DJ115" s="868"/>
      <c r="DK115" s="869"/>
      <c r="DL115" s="870" t="s">
        <v>439</v>
      </c>
      <c r="DM115" s="868"/>
      <c r="DN115" s="868"/>
      <c r="DO115" s="868"/>
      <c r="DP115" s="869"/>
      <c r="DQ115" s="870" t="s">
        <v>439</v>
      </c>
      <c r="DR115" s="868"/>
      <c r="DS115" s="868"/>
      <c r="DT115" s="868"/>
      <c r="DU115" s="869"/>
      <c r="DV115" s="915" t="s">
        <v>439</v>
      </c>
      <c r="DW115" s="916"/>
      <c r="DX115" s="916"/>
      <c r="DY115" s="916"/>
      <c r="DZ115" s="917"/>
    </row>
    <row r="116" spans="1:130" s="247" customFormat="1" ht="26.25" customHeight="1" x14ac:dyDescent="0.2">
      <c r="A116" s="1011"/>
      <c r="B116" s="1012"/>
      <c r="C116" s="971" t="s">
        <v>459</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867" t="s">
        <v>392</v>
      </c>
      <c r="AB116" s="868"/>
      <c r="AC116" s="868"/>
      <c r="AD116" s="868"/>
      <c r="AE116" s="869"/>
      <c r="AF116" s="870" t="s">
        <v>392</v>
      </c>
      <c r="AG116" s="868"/>
      <c r="AH116" s="868"/>
      <c r="AI116" s="868"/>
      <c r="AJ116" s="869"/>
      <c r="AK116" s="870" t="s">
        <v>392</v>
      </c>
      <c r="AL116" s="868"/>
      <c r="AM116" s="868"/>
      <c r="AN116" s="868"/>
      <c r="AO116" s="869"/>
      <c r="AP116" s="915" t="s">
        <v>392</v>
      </c>
      <c r="AQ116" s="916"/>
      <c r="AR116" s="916"/>
      <c r="AS116" s="916"/>
      <c r="AT116" s="917"/>
      <c r="AU116" s="1027"/>
      <c r="AV116" s="1028"/>
      <c r="AW116" s="1028"/>
      <c r="AX116" s="1028"/>
      <c r="AY116" s="1028"/>
      <c r="AZ116" s="954" t="s">
        <v>460</v>
      </c>
      <c r="BA116" s="955"/>
      <c r="BB116" s="955"/>
      <c r="BC116" s="955"/>
      <c r="BD116" s="955"/>
      <c r="BE116" s="955"/>
      <c r="BF116" s="955"/>
      <c r="BG116" s="955"/>
      <c r="BH116" s="955"/>
      <c r="BI116" s="955"/>
      <c r="BJ116" s="955"/>
      <c r="BK116" s="955"/>
      <c r="BL116" s="955"/>
      <c r="BM116" s="955"/>
      <c r="BN116" s="955"/>
      <c r="BO116" s="955"/>
      <c r="BP116" s="956"/>
      <c r="BQ116" s="904" t="s">
        <v>392</v>
      </c>
      <c r="BR116" s="905"/>
      <c r="BS116" s="905"/>
      <c r="BT116" s="905"/>
      <c r="BU116" s="905"/>
      <c r="BV116" s="905" t="s">
        <v>392</v>
      </c>
      <c r="BW116" s="905"/>
      <c r="BX116" s="905"/>
      <c r="BY116" s="905"/>
      <c r="BZ116" s="905"/>
      <c r="CA116" s="905" t="s">
        <v>392</v>
      </c>
      <c r="CB116" s="905"/>
      <c r="CC116" s="905"/>
      <c r="CD116" s="905"/>
      <c r="CE116" s="905"/>
      <c r="CF116" s="966" t="s">
        <v>392</v>
      </c>
      <c r="CG116" s="967"/>
      <c r="CH116" s="967"/>
      <c r="CI116" s="967"/>
      <c r="CJ116" s="967"/>
      <c r="CK116" s="1022"/>
      <c r="CL116" s="909"/>
      <c r="CM116" s="912" t="s">
        <v>461</v>
      </c>
      <c r="CN116" s="913"/>
      <c r="CO116" s="913"/>
      <c r="CP116" s="913"/>
      <c r="CQ116" s="913"/>
      <c r="CR116" s="913"/>
      <c r="CS116" s="913"/>
      <c r="CT116" s="913"/>
      <c r="CU116" s="913"/>
      <c r="CV116" s="913"/>
      <c r="CW116" s="913"/>
      <c r="CX116" s="913"/>
      <c r="CY116" s="913"/>
      <c r="CZ116" s="913"/>
      <c r="DA116" s="913"/>
      <c r="DB116" s="913"/>
      <c r="DC116" s="913"/>
      <c r="DD116" s="913"/>
      <c r="DE116" s="913"/>
      <c r="DF116" s="914"/>
      <c r="DG116" s="867" t="s">
        <v>392</v>
      </c>
      <c r="DH116" s="868"/>
      <c r="DI116" s="868"/>
      <c r="DJ116" s="868"/>
      <c r="DK116" s="869"/>
      <c r="DL116" s="870" t="s">
        <v>392</v>
      </c>
      <c r="DM116" s="868"/>
      <c r="DN116" s="868"/>
      <c r="DO116" s="868"/>
      <c r="DP116" s="869"/>
      <c r="DQ116" s="870" t="s">
        <v>439</v>
      </c>
      <c r="DR116" s="868"/>
      <c r="DS116" s="868"/>
      <c r="DT116" s="868"/>
      <c r="DU116" s="869"/>
      <c r="DV116" s="915" t="s">
        <v>392</v>
      </c>
      <c r="DW116" s="916"/>
      <c r="DX116" s="916"/>
      <c r="DY116" s="916"/>
      <c r="DZ116" s="917"/>
    </row>
    <row r="117" spans="1:130" s="247" customFormat="1" ht="26.25" customHeight="1" x14ac:dyDescent="0.2">
      <c r="A117" s="992" t="s">
        <v>187</v>
      </c>
      <c r="B117" s="993"/>
      <c r="C117" s="993"/>
      <c r="D117" s="993"/>
      <c r="E117" s="993"/>
      <c r="F117" s="993"/>
      <c r="G117" s="993"/>
      <c r="H117" s="993"/>
      <c r="I117" s="993"/>
      <c r="J117" s="993"/>
      <c r="K117" s="993"/>
      <c r="L117" s="993"/>
      <c r="M117" s="993"/>
      <c r="N117" s="993"/>
      <c r="O117" s="993"/>
      <c r="P117" s="993"/>
      <c r="Q117" s="993"/>
      <c r="R117" s="993"/>
      <c r="S117" s="993"/>
      <c r="T117" s="993"/>
      <c r="U117" s="993"/>
      <c r="V117" s="993"/>
      <c r="W117" s="993"/>
      <c r="X117" s="993"/>
      <c r="Y117" s="968" t="s">
        <v>462</v>
      </c>
      <c r="Z117" s="994"/>
      <c r="AA117" s="999">
        <v>490892</v>
      </c>
      <c r="AB117" s="1000"/>
      <c r="AC117" s="1000"/>
      <c r="AD117" s="1000"/>
      <c r="AE117" s="1001"/>
      <c r="AF117" s="1002">
        <v>488438</v>
      </c>
      <c r="AG117" s="1000"/>
      <c r="AH117" s="1000"/>
      <c r="AI117" s="1000"/>
      <c r="AJ117" s="1001"/>
      <c r="AK117" s="1002">
        <v>464430</v>
      </c>
      <c r="AL117" s="1000"/>
      <c r="AM117" s="1000"/>
      <c r="AN117" s="1000"/>
      <c r="AO117" s="1001"/>
      <c r="AP117" s="1003"/>
      <c r="AQ117" s="1004"/>
      <c r="AR117" s="1004"/>
      <c r="AS117" s="1004"/>
      <c r="AT117" s="1005"/>
      <c r="AU117" s="1027"/>
      <c r="AV117" s="1028"/>
      <c r="AW117" s="1028"/>
      <c r="AX117" s="1028"/>
      <c r="AY117" s="1028"/>
      <c r="AZ117" s="954" t="s">
        <v>463</v>
      </c>
      <c r="BA117" s="955"/>
      <c r="BB117" s="955"/>
      <c r="BC117" s="955"/>
      <c r="BD117" s="955"/>
      <c r="BE117" s="955"/>
      <c r="BF117" s="955"/>
      <c r="BG117" s="955"/>
      <c r="BH117" s="955"/>
      <c r="BI117" s="955"/>
      <c r="BJ117" s="955"/>
      <c r="BK117" s="955"/>
      <c r="BL117" s="955"/>
      <c r="BM117" s="955"/>
      <c r="BN117" s="955"/>
      <c r="BO117" s="955"/>
      <c r="BP117" s="956"/>
      <c r="BQ117" s="904" t="s">
        <v>441</v>
      </c>
      <c r="BR117" s="905"/>
      <c r="BS117" s="905"/>
      <c r="BT117" s="905"/>
      <c r="BU117" s="905"/>
      <c r="BV117" s="905" t="s">
        <v>441</v>
      </c>
      <c r="BW117" s="905"/>
      <c r="BX117" s="905"/>
      <c r="BY117" s="905"/>
      <c r="BZ117" s="905"/>
      <c r="CA117" s="905" t="s">
        <v>441</v>
      </c>
      <c r="CB117" s="905"/>
      <c r="CC117" s="905"/>
      <c r="CD117" s="905"/>
      <c r="CE117" s="905"/>
      <c r="CF117" s="966" t="s">
        <v>441</v>
      </c>
      <c r="CG117" s="967"/>
      <c r="CH117" s="967"/>
      <c r="CI117" s="967"/>
      <c r="CJ117" s="967"/>
      <c r="CK117" s="1022"/>
      <c r="CL117" s="909"/>
      <c r="CM117" s="912" t="s">
        <v>464</v>
      </c>
      <c r="CN117" s="913"/>
      <c r="CO117" s="913"/>
      <c r="CP117" s="913"/>
      <c r="CQ117" s="913"/>
      <c r="CR117" s="913"/>
      <c r="CS117" s="913"/>
      <c r="CT117" s="913"/>
      <c r="CU117" s="913"/>
      <c r="CV117" s="913"/>
      <c r="CW117" s="913"/>
      <c r="CX117" s="913"/>
      <c r="CY117" s="913"/>
      <c r="CZ117" s="913"/>
      <c r="DA117" s="913"/>
      <c r="DB117" s="913"/>
      <c r="DC117" s="913"/>
      <c r="DD117" s="913"/>
      <c r="DE117" s="913"/>
      <c r="DF117" s="914"/>
      <c r="DG117" s="867" t="s">
        <v>441</v>
      </c>
      <c r="DH117" s="868"/>
      <c r="DI117" s="868"/>
      <c r="DJ117" s="868"/>
      <c r="DK117" s="869"/>
      <c r="DL117" s="870" t="s">
        <v>441</v>
      </c>
      <c r="DM117" s="868"/>
      <c r="DN117" s="868"/>
      <c r="DO117" s="868"/>
      <c r="DP117" s="869"/>
      <c r="DQ117" s="870" t="s">
        <v>441</v>
      </c>
      <c r="DR117" s="868"/>
      <c r="DS117" s="868"/>
      <c r="DT117" s="868"/>
      <c r="DU117" s="869"/>
      <c r="DV117" s="915" t="s">
        <v>441</v>
      </c>
      <c r="DW117" s="916"/>
      <c r="DX117" s="916"/>
      <c r="DY117" s="916"/>
      <c r="DZ117" s="917"/>
    </row>
    <row r="118" spans="1:130" s="247" customFormat="1" ht="26.25" customHeight="1" x14ac:dyDescent="0.2">
      <c r="A118" s="992" t="s">
        <v>434</v>
      </c>
      <c r="B118" s="993"/>
      <c r="C118" s="993"/>
      <c r="D118" s="993"/>
      <c r="E118" s="993"/>
      <c r="F118" s="993"/>
      <c r="G118" s="993"/>
      <c r="H118" s="993"/>
      <c r="I118" s="993"/>
      <c r="J118" s="993"/>
      <c r="K118" s="993"/>
      <c r="L118" s="993"/>
      <c r="M118" s="993"/>
      <c r="N118" s="993"/>
      <c r="O118" s="993"/>
      <c r="P118" s="993"/>
      <c r="Q118" s="993"/>
      <c r="R118" s="993"/>
      <c r="S118" s="993"/>
      <c r="T118" s="993"/>
      <c r="U118" s="993"/>
      <c r="V118" s="993"/>
      <c r="W118" s="993"/>
      <c r="X118" s="993"/>
      <c r="Y118" s="993"/>
      <c r="Z118" s="994"/>
      <c r="AA118" s="995" t="s">
        <v>432</v>
      </c>
      <c r="AB118" s="993"/>
      <c r="AC118" s="993"/>
      <c r="AD118" s="993"/>
      <c r="AE118" s="994"/>
      <c r="AF118" s="995" t="s">
        <v>307</v>
      </c>
      <c r="AG118" s="993"/>
      <c r="AH118" s="993"/>
      <c r="AI118" s="993"/>
      <c r="AJ118" s="994"/>
      <c r="AK118" s="995" t="s">
        <v>306</v>
      </c>
      <c r="AL118" s="993"/>
      <c r="AM118" s="993"/>
      <c r="AN118" s="993"/>
      <c r="AO118" s="994"/>
      <c r="AP118" s="996" t="s">
        <v>433</v>
      </c>
      <c r="AQ118" s="997"/>
      <c r="AR118" s="997"/>
      <c r="AS118" s="997"/>
      <c r="AT118" s="998"/>
      <c r="AU118" s="1027"/>
      <c r="AV118" s="1028"/>
      <c r="AW118" s="1028"/>
      <c r="AX118" s="1028"/>
      <c r="AY118" s="1028"/>
      <c r="AZ118" s="970" t="s">
        <v>465</v>
      </c>
      <c r="BA118" s="971"/>
      <c r="BB118" s="971"/>
      <c r="BC118" s="971"/>
      <c r="BD118" s="971"/>
      <c r="BE118" s="971"/>
      <c r="BF118" s="971"/>
      <c r="BG118" s="971"/>
      <c r="BH118" s="971"/>
      <c r="BI118" s="971"/>
      <c r="BJ118" s="971"/>
      <c r="BK118" s="971"/>
      <c r="BL118" s="971"/>
      <c r="BM118" s="971"/>
      <c r="BN118" s="971"/>
      <c r="BO118" s="971"/>
      <c r="BP118" s="972"/>
      <c r="BQ118" s="973" t="s">
        <v>466</v>
      </c>
      <c r="BR118" s="936"/>
      <c r="BS118" s="936"/>
      <c r="BT118" s="936"/>
      <c r="BU118" s="936"/>
      <c r="BV118" s="936" t="s">
        <v>466</v>
      </c>
      <c r="BW118" s="936"/>
      <c r="BX118" s="936"/>
      <c r="BY118" s="936"/>
      <c r="BZ118" s="936"/>
      <c r="CA118" s="936" t="s">
        <v>392</v>
      </c>
      <c r="CB118" s="936"/>
      <c r="CC118" s="936"/>
      <c r="CD118" s="936"/>
      <c r="CE118" s="936"/>
      <c r="CF118" s="966" t="s">
        <v>466</v>
      </c>
      <c r="CG118" s="967"/>
      <c r="CH118" s="967"/>
      <c r="CI118" s="967"/>
      <c r="CJ118" s="967"/>
      <c r="CK118" s="1022"/>
      <c r="CL118" s="909"/>
      <c r="CM118" s="912" t="s">
        <v>467</v>
      </c>
      <c r="CN118" s="913"/>
      <c r="CO118" s="913"/>
      <c r="CP118" s="913"/>
      <c r="CQ118" s="913"/>
      <c r="CR118" s="913"/>
      <c r="CS118" s="913"/>
      <c r="CT118" s="913"/>
      <c r="CU118" s="913"/>
      <c r="CV118" s="913"/>
      <c r="CW118" s="913"/>
      <c r="CX118" s="913"/>
      <c r="CY118" s="913"/>
      <c r="CZ118" s="913"/>
      <c r="DA118" s="913"/>
      <c r="DB118" s="913"/>
      <c r="DC118" s="913"/>
      <c r="DD118" s="913"/>
      <c r="DE118" s="913"/>
      <c r="DF118" s="914"/>
      <c r="DG118" s="867" t="s">
        <v>468</v>
      </c>
      <c r="DH118" s="868"/>
      <c r="DI118" s="868"/>
      <c r="DJ118" s="868"/>
      <c r="DK118" s="869"/>
      <c r="DL118" s="870" t="s">
        <v>469</v>
      </c>
      <c r="DM118" s="868"/>
      <c r="DN118" s="868"/>
      <c r="DO118" s="868"/>
      <c r="DP118" s="869"/>
      <c r="DQ118" s="870" t="s">
        <v>466</v>
      </c>
      <c r="DR118" s="868"/>
      <c r="DS118" s="868"/>
      <c r="DT118" s="868"/>
      <c r="DU118" s="869"/>
      <c r="DV118" s="915" t="s">
        <v>469</v>
      </c>
      <c r="DW118" s="916"/>
      <c r="DX118" s="916"/>
      <c r="DY118" s="916"/>
      <c r="DZ118" s="917"/>
    </row>
    <row r="119" spans="1:130" s="247" customFormat="1" ht="26.25" customHeight="1" x14ac:dyDescent="0.2">
      <c r="A119" s="906" t="s">
        <v>437</v>
      </c>
      <c r="B119" s="907"/>
      <c r="C119" s="982" t="s">
        <v>438</v>
      </c>
      <c r="D119" s="983"/>
      <c r="E119" s="983"/>
      <c r="F119" s="983"/>
      <c r="G119" s="983"/>
      <c r="H119" s="983"/>
      <c r="I119" s="983"/>
      <c r="J119" s="983"/>
      <c r="K119" s="983"/>
      <c r="L119" s="983"/>
      <c r="M119" s="983"/>
      <c r="N119" s="983"/>
      <c r="O119" s="983"/>
      <c r="P119" s="983"/>
      <c r="Q119" s="983"/>
      <c r="R119" s="983"/>
      <c r="S119" s="983"/>
      <c r="T119" s="983"/>
      <c r="U119" s="983"/>
      <c r="V119" s="983"/>
      <c r="W119" s="983"/>
      <c r="X119" s="983"/>
      <c r="Y119" s="983"/>
      <c r="Z119" s="984"/>
      <c r="AA119" s="985" t="s">
        <v>466</v>
      </c>
      <c r="AB119" s="986"/>
      <c r="AC119" s="986"/>
      <c r="AD119" s="986"/>
      <c r="AE119" s="987"/>
      <c r="AF119" s="988">
        <v>988</v>
      </c>
      <c r="AG119" s="986"/>
      <c r="AH119" s="986"/>
      <c r="AI119" s="986"/>
      <c r="AJ119" s="987"/>
      <c r="AK119" s="988">
        <v>4153</v>
      </c>
      <c r="AL119" s="986"/>
      <c r="AM119" s="986"/>
      <c r="AN119" s="986"/>
      <c r="AO119" s="987"/>
      <c r="AP119" s="989">
        <v>0.2</v>
      </c>
      <c r="AQ119" s="990"/>
      <c r="AR119" s="990"/>
      <c r="AS119" s="990"/>
      <c r="AT119" s="991"/>
      <c r="AU119" s="1029"/>
      <c r="AV119" s="1030"/>
      <c r="AW119" s="1030"/>
      <c r="AX119" s="1030"/>
      <c r="AY119" s="1030"/>
      <c r="AZ119" s="278" t="s">
        <v>187</v>
      </c>
      <c r="BA119" s="278"/>
      <c r="BB119" s="278"/>
      <c r="BC119" s="278"/>
      <c r="BD119" s="278"/>
      <c r="BE119" s="278"/>
      <c r="BF119" s="278"/>
      <c r="BG119" s="278"/>
      <c r="BH119" s="278"/>
      <c r="BI119" s="278"/>
      <c r="BJ119" s="278"/>
      <c r="BK119" s="278"/>
      <c r="BL119" s="278"/>
      <c r="BM119" s="278"/>
      <c r="BN119" s="278"/>
      <c r="BO119" s="968" t="s">
        <v>470</v>
      </c>
      <c r="BP119" s="969"/>
      <c r="BQ119" s="973">
        <v>6125724</v>
      </c>
      <c r="BR119" s="936"/>
      <c r="BS119" s="936"/>
      <c r="BT119" s="936"/>
      <c r="BU119" s="936"/>
      <c r="BV119" s="936">
        <v>6442811</v>
      </c>
      <c r="BW119" s="936"/>
      <c r="BX119" s="936"/>
      <c r="BY119" s="936"/>
      <c r="BZ119" s="936"/>
      <c r="CA119" s="936">
        <v>6547826</v>
      </c>
      <c r="CB119" s="936"/>
      <c r="CC119" s="936"/>
      <c r="CD119" s="936"/>
      <c r="CE119" s="936"/>
      <c r="CF119" s="834"/>
      <c r="CG119" s="835"/>
      <c r="CH119" s="835"/>
      <c r="CI119" s="835"/>
      <c r="CJ119" s="925"/>
      <c r="CK119" s="1023"/>
      <c r="CL119" s="911"/>
      <c r="CM119" s="929" t="s">
        <v>471</v>
      </c>
      <c r="CN119" s="930"/>
      <c r="CO119" s="930"/>
      <c r="CP119" s="930"/>
      <c r="CQ119" s="930"/>
      <c r="CR119" s="930"/>
      <c r="CS119" s="930"/>
      <c r="CT119" s="930"/>
      <c r="CU119" s="930"/>
      <c r="CV119" s="930"/>
      <c r="CW119" s="930"/>
      <c r="CX119" s="930"/>
      <c r="CY119" s="930"/>
      <c r="CZ119" s="930"/>
      <c r="DA119" s="930"/>
      <c r="DB119" s="930"/>
      <c r="DC119" s="930"/>
      <c r="DD119" s="930"/>
      <c r="DE119" s="930"/>
      <c r="DF119" s="931"/>
      <c r="DG119" s="850" t="s">
        <v>414</v>
      </c>
      <c r="DH119" s="851"/>
      <c r="DI119" s="851"/>
      <c r="DJ119" s="851"/>
      <c r="DK119" s="852"/>
      <c r="DL119" s="853" t="s">
        <v>466</v>
      </c>
      <c r="DM119" s="851"/>
      <c r="DN119" s="851"/>
      <c r="DO119" s="851"/>
      <c r="DP119" s="852"/>
      <c r="DQ119" s="853" t="s">
        <v>466</v>
      </c>
      <c r="DR119" s="851"/>
      <c r="DS119" s="851"/>
      <c r="DT119" s="851"/>
      <c r="DU119" s="852"/>
      <c r="DV119" s="939" t="s">
        <v>414</v>
      </c>
      <c r="DW119" s="940"/>
      <c r="DX119" s="940"/>
      <c r="DY119" s="940"/>
      <c r="DZ119" s="941"/>
    </row>
    <row r="120" spans="1:130" s="247" customFormat="1" ht="26.25" customHeight="1" x14ac:dyDescent="0.2">
      <c r="A120" s="908"/>
      <c r="B120" s="909"/>
      <c r="C120" s="912" t="s">
        <v>443</v>
      </c>
      <c r="D120" s="913"/>
      <c r="E120" s="913"/>
      <c r="F120" s="913"/>
      <c r="G120" s="913"/>
      <c r="H120" s="913"/>
      <c r="I120" s="913"/>
      <c r="J120" s="913"/>
      <c r="K120" s="913"/>
      <c r="L120" s="913"/>
      <c r="M120" s="913"/>
      <c r="N120" s="913"/>
      <c r="O120" s="913"/>
      <c r="P120" s="913"/>
      <c r="Q120" s="913"/>
      <c r="R120" s="913"/>
      <c r="S120" s="913"/>
      <c r="T120" s="913"/>
      <c r="U120" s="913"/>
      <c r="V120" s="913"/>
      <c r="W120" s="913"/>
      <c r="X120" s="913"/>
      <c r="Y120" s="913"/>
      <c r="Z120" s="914"/>
      <c r="AA120" s="867" t="s">
        <v>448</v>
      </c>
      <c r="AB120" s="868"/>
      <c r="AC120" s="868"/>
      <c r="AD120" s="868"/>
      <c r="AE120" s="869"/>
      <c r="AF120" s="870" t="s">
        <v>441</v>
      </c>
      <c r="AG120" s="868"/>
      <c r="AH120" s="868"/>
      <c r="AI120" s="868"/>
      <c r="AJ120" s="869"/>
      <c r="AK120" s="870" t="s">
        <v>448</v>
      </c>
      <c r="AL120" s="868"/>
      <c r="AM120" s="868"/>
      <c r="AN120" s="868"/>
      <c r="AO120" s="869"/>
      <c r="AP120" s="915" t="s">
        <v>466</v>
      </c>
      <c r="AQ120" s="916"/>
      <c r="AR120" s="916"/>
      <c r="AS120" s="916"/>
      <c r="AT120" s="917"/>
      <c r="AU120" s="974" t="s">
        <v>472</v>
      </c>
      <c r="AV120" s="975"/>
      <c r="AW120" s="975"/>
      <c r="AX120" s="975"/>
      <c r="AY120" s="976"/>
      <c r="AZ120" s="951" t="s">
        <v>473</v>
      </c>
      <c r="BA120" s="896"/>
      <c r="BB120" s="896"/>
      <c r="BC120" s="896"/>
      <c r="BD120" s="896"/>
      <c r="BE120" s="896"/>
      <c r="BF120" s="896"/>
      <c r="BG120" s="896"/>
      <c r="BH120" s="896"/>
      <c r="BI120" s="896"/>
      <c r="BJ120" s="896"/>
      <c r="BK120" s="896"/>
      <c r="BL120" s="896"/>
      <c r="BM120" s="896"/>
      <c r="BN120" s="896"/>
      <c r="BO120" s="896"/>
      <c r="BP120" s="897"/>
      <c r="BQ120" s="952">
        <v>741035</v>
      </c>
      <c r="BR120" s="933"/>
      <c r="BS120" s="933"/>
      <c r="BT120" s="933"/>
      <c r="BU120" s="933"/>
      <c r="BV120" s="933">
        <v>992692</v>
      </c>
      <c r="BW120" s="933"/>
      <c r="BX120" s="933"/>
      <c r="BY120" s="933"/>
      <c r="BZ120" s="933"/>
      <c r="CA120" s="933">
        <v>1043670</v>
      </c>
      <c r="CB120" s="933"/>
      <c r="CC120" s="933"/>
      <c r="CD120" s="933"/>
      <c r="CE120" s="933"/>
      <c r="CF120" s="957">
        <v>41.2</v>
      </c>
      <c r="CG120" s="958"/>
      <c r="CH120" s="958"/>
      <c r="CI120" s="958"/>
      <c r="CJ120" s="958"/>
      <c r="CK120" s="959" t="s">
        <v>474</v>
      </c>
      <c r="CL120" s="943"/>
      <c r="CM120" s="943"/>
      <c r="CN120" s="943"/>
      <c r="CO120" s="944"/>
      <c r="CP120" s="963" t="s">
        <v>475</v>
      </c>
      <c r="CQ120" s="964"/>
      <c r="CR120" s="964"/>
      <c r="CS120" s="964"/>
      <c r="CT120" s="964"/>
      <c r="CU120" s="964"/>
      <c r="CV120" s="964"/>
      <c r="CW120" s="964"/>
      <c r="CX120" s="964"/>
      <c r="CY120" s="964"/>
      <c r="CZ120" s="964"/>
      <c r="DA120" s="964"/>
      <c r="DB120" s="964"/>
      <c r="DC120" s="964"/>
      <c r="DD120" s="964"/>
      <c r="DE120" s="964"/>
      <c r="DF120" s="965"/>
      <c r="DG120" s="952">
        <v>968422</v>
      </c>
      <c r="DH120" s="933"/>
      <c r="DI120" s="933"/>
      <c r="DJ120" s="933"/>
      <c r="DK120" s="933"/>
      <c r="DL120" s="933">
        <v>856169</v>
      </c>
      <c r="DM120" s="933"/>
      <c r="DN120" s="933"/>
      <c r="DO120" s="933"/>
      <c r="DP120" s="933"/>
      <c r="DQ120" s="933">
        <v>756274</v>
      </c>
      <c r="DR120" s="933"/>
      <c r="DS120" s="933"/>
      <c r="DT120" s="933"/>
      <c r="DU120" s="933"/>
      <c r="DV120" s="934">
        <v>29.8</v>
      </c>
      <c r="DW120" s="934"/>
      <c r="DX120" s="934"/>
      <c r="DY120" s="934"/>
      <c r="DZ120" s="935"/>
    </row>
    <row r="121" spans="1:130" s="247" customFormat="1" ht="26.25" customHeight="1" x14ac:dyDescent="0.2">
      <c r="A121" s="908"/>
      <c r="B121" s="909"/>
      <c r="C121" s="954" t="s">
        <v>476</v>
      </c>
      <c r="D121" s="955"/>
      <c r="E121" s="955"/>
      <c r="F121" s="955"/>
      <c r="G121" s="955"/>
      <c r="H121" s="955"/>
      <c r="I121" s="955"/>
      <c r="J121" s="955"/>
      <c r="K121" s="955"/>
      <c r="L121" s="955"/>
      <c r="M121" s="955"/>
      <c r="N121" s="955"/>
      <c r="O121" s="955"/>
      <c r="P121" s="955"/>
      <c r="Q121" s="955"/>
      <c r="R121" s="955"/>
      <c r="S121" s="955"/>
      <c r="T121" s="955"/>
      <c r="U121" s="955"/>
      <c r="V121" s="955"/>
      <c r="W121" s="955"/>
      <c r="X121" s="955"/>
      <c r="Y121" s="955"/>
      <c r="Z121" s="956"/>
      <c r="AA121" s="867" t="s">
        <v>392</v>
      </c>
      <c r="AB121" s="868"/>
      <c r="AC121" s="868"/>
      <c r="AD121" s="868"/>
      <c r="AE121" s="869"/>
      <c r="AF121" s="870" t="s">
        <v>466</v>
      </c>
      <c r="AG121" s="868"/>
      <c r="AH121" s="868"/>
      <c r="AI121" s="868"/>
      <c r="AJ121" s="869"/>
      <c r="AK121" s="870" t="s">
        <v>466</v>
      </c>
      <c r="AL121" s="868"/>
      <c r="AM121" s="868"/>
      <c r="AN121" s="868"/>
      <c r="AO121" s="869"/>
      <c r="AP121" s="915" t="s">
        <v>466</v>
      </c>
      <c r="AQ121" s="916"/>
      <c r="AR121" s="916"/>
      <c r="AS121" s="916"/>
      <c r="AT121" s="917"/>
      <c r="AU121" s="977"/>
      <c r="AV121" s="978"/>
      <c r="AW121" s="978"/>
      <c r="AX121" s="978"/>
      <c r="AY121" s="979"/>
      <c r="AZ121" s="903" t="s">
        <v>477</v>
      </c>
      <c r="BA121" s="838"/>
      <c r="BB121" s="838"/>
      <c r="BC121" s="838"/>
      <c r="BD121" s="838"/>
      <c r="BE121" s="838"/>
      <c r="BF121" s="838"/>
      <c r="BG121" s="838"/>
      <c r="BH121" s="838"/>
      <c r="BI121" s="838"/>
      <c r="BJ121" s="838"/>
      <c r="BK121" s="838"/>
      <c r="BL121" s="838"/>
      <c r="BM121" s="838"/>
      <c r="BN121" s="838"/>
      <c r="BO121" s="838"/>
      <c r="BP121" s="839"/>
      <c r="BQ121" s="904">
        <v>4001</v>
      </c>
      <c r="BR121" s="905"/>
      <c r="BS121" s="905"/>
      <c r="BT121" s="905"/>
      <c r="BU121" s="905"/>
      <c r="BV121" s="905" t="s">
        <v>466</v>
      </c>
      <c r="BW121" s="905"/>
      <c r="BX121" s="905"/>
      <c r="BY121" s="905"/>
      <c r="BZ121" s="905"/>
      <c r="CA121" s="905" t="s">
        <v>478</v>
      </c>
      <c r="CB121" s="905"/>
      <c r="CC121" s="905"/>
      <c r="CD121" s="905"/>
      <c r="CE121" s="905"/>
      <c r="CF121" s="966" t="s">
        <v>466</v>
      </c>
      <c r="CG121" s="967"/>
      <c r="CH121" s="967"/>
      <c r="CI121" s="967"/>
      <c r="CJ121" s="967"/>
      <c r="CK121" s="960"/>
      <c r="CL121" s="946"/>
      <c r="CM121" s="946"/>
      <c r="CN121" s="946"/>
      <c r="CO121" s="947"/>
      <c r="CP121" s="926" t="s">
        <v>479</v>
      </c>
      <c r="CQ121" s="927"/>
      <c r="CR121" s="927"/>
      <c r="CS121" s="927"/>
      <c r="CT121" s="927"/>
      <c r="CU121" s="927"/>
      <c r="CV121" s="927"/>
      <c r="CW121" s="927"/>
      <c r="CX121" s="927"/>
      <c r="CY121" s="927"/>
      <c r="CZ121" s="927"/>
      <c r="DA121" s="927"/>
      <c r="DB121" s="927"/>
      <c r="DC121" s="927"/>
      <c r="DD121" s="927"/>
      <c r="DE121" s="927"/>
      <c r="DF121" s="928"/>
      <c r="DG121" s="904">
        <v>146446</v>
      </c>
      <c r="DH121" s="905"/>
      <c r="DI121" s="905"/>
      <c r="DJ121" s="905"/>
      <c r="DK121" s="905"/>
      <c r="DL121" s="905">
        <v>142422</v>
      </c>
      <c r="DM121" s="905"/>
      <c r="DN121" s="905"/>
      <c r="DO121" s="905"/>
      <c r="DP121" s="905"/>
      <c r="DQ121" s="905">
        <v>129517</v>
      </c>
      <c r="DR121" s="905"/>
      <c r="DS121" s="905"/>
      <c r="DT121" s="905"/>
      <c r="DU121" s="905"/>
      <c r="DV121" s="882">
        <v>5.0999999999999996</v>
      </c>
      <c r="DW121" s="882"/>
      <c r="DX121" s="882"/>
      <c r="DY121" s="882"/>
      <c r="DZ121" s="883"/>
    </row>
    <row r="122" spans="1:130" s="247" customFormat="1" ht="26.25" customHeight="1" x14ac:dyDescent="0.2">
      <c r="A122" s="908"/>
      <c r="B122" s="909"/>
      <c r="C122" s="912" t="s">
        <v>454</v>
      </c>
      <c r="D122" s="913"/>
      <c r="E122" s="913"/>
      <c r="F122" s="913"/>
      <c r="G122" s="913"/>
      <c r="H122" s="913"/>
      <c r="I122" s="913"/>
      <c r="J122" s="913"/>
      <c r="K122" s="913"/>
      <c r="L122" s="913"/>
      <c r="M122" s="913"/>
      <c r="N122" s="913"/>
      <c r="O122" s="913"/>
      <c r="P122" s="913"/>
      <c r="Q122" s="913"/>
      <c r="R122" s="913"/>
      <c r="S122" s="913"/>
      <c r="T122" s="913"/>
      <c r="U122" s="913"/>
      <c r="V122" s="913"/>
      <c r="W122" s="913"/>
      <c r="X122" s="913"/>
      <c r="Y122" s="913"/>
      <c r="Z122" s="914"/>
      <c r="AA122" s="867" t="s">
        <v>480</v>
      </c>
      <c r="AB122" s="868"/>
      <c r="AC122" s="868"/>
      <c r="AD122" s="868"/>
      <c r="AE122" s="869"/>
      <c r="AF122" s="870" t="s">
        <v>469</v>
      </c>
      <c r="AG122" s="868"/>
      <c r="AH122" s="868"/>
      <c r="AI122" s="868"/>
      <c r="AJ122" s="869"/>
      <c r="AK122" s="870" t="s">
        <v>466</v>
      </c>
      <c r="AL122" s="868"/>
      <c r="AM122" s="868"/>
      <c r="AN122" s="868"/>
      <c r="AO122" s="869"/>
      <c r="AP122" s="915" t="s">
        <v>448</v>
      </c>
      <c r="AQ122" s="916"/>
      <c r="AR122" s="916"/>
      <c r="AS122" s="916"/>
      <c r="AT122" s="917"/>
      <c r="AU122" s="977"/>
      <c r="AV122" s="978"/>
      <c r="AW122" s="978"/>
      <c r="AX122" s="978"/>
      <c r="AY122" s="979"/>
      <c r="AZ122" s="970" t="s">
        <v>481</v>
      </c>
      <c r="BA122" s="971"/>
      <c r="BB122" s="971"/>
      <c r="BC122" s="971"/>
      <c r="BD122" s="971"/>
      <c r="BE122" s="971"/>
      <c r="BF122" s="971"/>
      <c r="BG122" s="971"/>
      <c r="BH122" s="971"/>
      <c r="BI122" s="971"/>
      <c r="BJ122" s="971"/>
      <c r="BK122" s="971"/>
      <c r="BL122" s="971"/>
      <c r="BM122" s="971"/>
      <c r="BN122" s="971"/>
      <c r="BO122" s="971"/>
      <c r="BP122" s="972"/>
      <c r="BQ122" s="973">
        <v>3970017</v>
      </c>
      <c r="BR122" s="936"/>
      <c r="BS122" s="936"/>
      <c r="BT122" s="936"/>
      <c r="BU122" s="936"/>
      <c r="BV122" s="936">
        <v>3872899</v>
      </c>
      <c r="BW122" s="936"/>
      <c r="BX122" s="936"/>
      <c r="BY122" s="936"/>
      <c r="BZ122" s="936"/>
      <c r="CA122" s="936">
        <v>3847813</v>
      </c>
      <c r="CB122" s="936"/>
      <c r="CC122" s="936"/>
      <c r="CD122" s="936"/>
      <c r="CE122" s="936"/>
      <c r="CF122" s="937">
        <v>151.80000000000001</v>
      </c>
      <c r="CG122" s="938"/>
      <c r="CH122" s="938"/>
      <c r="CI122" s="938"/>
      <c r="CJ122" s="938"/>
      <c r="CK122" s="960"/>
      <c r="CL122" s="946"/>
      <c r="CM122" s="946"/>
      <c r="CN122" s="946"/>
      <c r="CO122" s="947"/>
      <c r="CP122" s="926" t="s">
        <v>482</v>
      </c>
      <c r="CQ122" s="927"/>
      <c r="CR122" s="927"/>
      <c r="CS122" s="927"/>
      <c r="CT122" s="927"/>
      <c r="CU122" s="927"/>
      <c r="CV122" s="927"/>
      <c r="CW122" s="927"/>
      <c r="CX122" s="927"/>
      <c r="CY122" s="927"/>
      <c r="CZ122" s="927"/>
      <c r="DA122" s="927"/>
      <c r="DB122" s="927"/>
      <c r="DC122" s="927"/>
      <c r="DD122" s="927"/>
      <c r="DE122" s="927"/>
      <c r="DF122" s="928"/>
      <c r="DG122" s="904">
        <v>2815</v>
      </c>
      <c r="DH122" s="905"/>
      <c r="DI122" s="905"/>
      <c r="DJ122" s="905"/>
      <c r="DK122" s="905"/>
      <c r="DL122" s="905">
        <v>3027</v>
      </c>
      <c r="DM122" s="905"/>
      <c r="DN122" s="905"/>
      <c r="DO122" s="905"/>
      <c r="DP122" s="905"/>
      <c r="DQ122" s="905">
        <v>2931</v>
      </c>
      <c r="DR122" s="905"/>
      <c r="DS122" s="905"/>
      <c r="DT122" s="905"/>
      <c r="DU122" s="905"/>
      <c r="DV122" s="882">
        <v>0.1</v>
      </c>
      <c r="DW122" s="882"/>
      <c r="DX122" s="882"/>
      <c r="DY122" s="882"/>
      <c r="DZ122" s="883"/>
    </row>
    <row r="123" spans="1:130" s="247" customFormat="1" ht="26.25" customHeight="1" x14ac:dyDescent="0.2">
      <c r="A123" s="908"/>
      <c r="B123" s="909"/>
      <c r="C123" s="912" t="s">
        <v>461</v>
      </c>
      <c r="D123" s="913"/>
      <c r="E123" s="913"/>
      <c r="F123" s="913"/>
      <c r="G123" s="913"/>
      <c r="H123" s="913"/>
      <c r="I123" s="913"/>
      <c r="J123" s="913"/>
      <c r="K123" s="913"/>
      <c r="L123" s="913"/>
      <c r="M123" s="913"/>
      <c r="N123" s="913"/>
      <c r="O123" s="913"/>
      <c r="P123" s="913"/>
      <c r="Q123" s="913"/>
      <c r="R123" s="913"/>
      <c r="S123" s="913"/>
      <c r="T123" s="913"/>
      <c r="U123" s="913"/>
      <c r="V123" s="913"/>
      <c r="W123" s="913"/>
      <c r="X123" s="913"/>
      <c r="Y123" s="913"/>
      <c r="Z123" s="914"/>
      <c r="AA123" s="867" t="s">
        <v>441</v>
      </c>
      <c r="AB123" s="868"/>
      <c r="AC123" s="868"/>
      <c r="AD123" s="868"/>
      <c r="AE123" s="869"/>
      <c r="AF123" s="870" t="s">
        <v>469</v>
      </c>
      <c r="AG123" s="868"/>
      <c r="AH123" s="868"/>
      <c r="AI123" s="868"/>
      <c r="AJ123" s="869"/>
      <c r="AK123" s="870" t="s">
        <v>466</v>
      </c>
      <c r="AL123" s="868"/>
      <c r="AM123" s="868"/>
      <c r="AN123" s="868"/>
      <c r="AO123" s="869"/>
      <c r="AP123" s="915" t="s">
        <v>392</v>
      </c>
      <c r="AQ123" s="916"/>
      <c r="AR123" s="916"/>
      <c r="AS123" s="916"/>
      <c r="AT123" s="917"/>
      <c r="AU123" s="980"/>
      <c r="AV123" s="981"/>
      <c r="AW123" s="981"/>
      <c r="AX123" s="981"/>
      <c r="AY123" s="981"/>
      <c r="AZ123" s="278" t="s">
        <v>187</v>
      </c>
      <c r="BA123" s="278"/>
      <c r="BB123" s="278"/>
      <c r="BC123" s="278"/>
      <c r="BD123" s="278"/>
      <c r="BE123" s="278"/>
      <c r="BF123" s="278"/>
      <c r="BG123" s="278"/>
      <c r="BH123" s="278"/>
      <c r="BI123" s="278"/>
      <c r="BJ123" s="278"/>
      <c r="BK123" s="278"/>
      <c r="BL123" s="278"/>
      <c r="BM123" s="278"/>
      <c r="BN123" s="278"/>
      <c r="BO123" s="968" t="s">
        <v>483</v>
      </c>
      <c r="BP123" s="969"/>
      <c r="BQ123" s="923">
        <v>4715053</v>
      </c>
      <c r="BR123" s="924"/>
      <c r="BS123" s="924"/>
      <c r="BT123" s="924"/>
      <c r="BU123" s="924"/>
      <c r="BV123" s="924">
        <v>4865591</v>
      </c>
      <c r="BW123" s="924"/>
      <c r="BX123" s="924"/>
      <c r="BY123" s="924"/>
      <c r="BZ123" s="924"/>
      <c r="CA123" s="924">
        <v>4891483</v>
      </c>
      <c r="CB123" s="924"/>
      <c r="CC123" s="924"/>
      <c r="CD123" s="924"/>
      <c r="CE123" s="924"/>
      <c r="CF123" s="834"/>
      <c r="CG123" s="835"/>
      <c r="CH123" s="835"/>
      <c r="CI123" s="835"/>
      <c r="CJ123" s="925"/>
      <c r="CK123" s="960"/>
      <c r="CL123" s="946"/>
      <c r="CM123" s="946"/>
      <c r="CN123" s="946"/>
      <c r="CO123" s="947"/>
      <c r="CP123" s="926" t="s">
        <v>484</v>
      </c>
      <c r="CQ123" s="927"/>
      <c r="CR123" s="927"/>
      <c r="CS123" s="927"/>
      <c r="CT123" s="927"/>
      <c r="CU123" s="927"/>
      <c r="CV123" s="927"/>
      <c r="CW123" s="927"/>
      <c r="CX123" s="927"/>
      <c r="CY123" s="927"/>
      <c r="CZ123" s="927"/>
      <c r="DA123" s="927"/>
      <c r="DB123" s="927"/>
      <c r="DC123" s="927"/>
      <c r="DD123" s="927"/>
      <c r="DE123" s="927"/>
      <c r="DF123" s="928"/>
      <c r="DG123" s="867" t="s">
        <v>466</v>
      </c>
      <c r="DH123" s="868"/>
      <c r="DI123" s="868"/>
      <c r="DJ123" s="868"/>
      <c r="DK123" s="869"/>
      <c r="DL123" s="870" t="s">
        <v>485</v>
      </c>
      <c r="DM123" s="868"/>
      <c r="DN123" s="868"/>
      <c r="DO123" s="868"/>
      <c r="DP123" s="869"/>
      <c r="DQ123" s="870" t="s">
        <v>466</v>
      </c>
      <c r="DR123" s="868"/>
      <c r="DS123" s="868"/>
      <c r="DT123" s="868"/>
      <c r="DU123" s="869"/>
      <c r="DV123" s="915" t="s">
        <v>469</v>
      </c>
      <c r="DW123" s="916"/>
      <c r="DX123" s="916"/>
      <c r="DY123" s="916"/>
      <c r="DZ123" s="917"/>
    </row>
    <row r="124" spans="1:130" s="247" customFormat="1" ht="26.25" customHeight="1" thickBot="1" x14ac:dyDescent="0.25">
      <c r="A124" s="908"/>
      <c r="B124" s="909"/>
      <c r="C124" s="912" t="s">
        <v>464</v>
      </c>
      <c r="D124" s="913"/>
      <c r="E124" s="913"/>
      <c r="F124" s="913"/>
      <c r="G124" s="913"/>
      <c r="H124" s="913"/>
      <c r="I124" s="913"/>
      <c r="J124" s="913"/>
      <c r="K124" s="913"/>
      <c r="L124" s="913"/>
      <c r="M124" s="913"/>
      <c r="N124" s="913"/>
      <c r="O124" s="913"/>
      <c r="P124" s="913"/>
      <c r="Q124" s="913"/>
      <c r="R124" s="913"/>
      <c r="S124" s="913"/>
      <c r="T124" s="913"/>
      <c r="U124" s="913"/>
      <c r="V124" s="913"/>
      <c r="W124" s="913"/>
      <c r="X124" s="913"/>
      <c r="Y124" s="913"/>
      <c r="Z124" s="914"/>
      <c r="AA124" s="867" t="s">
        <v>485</v>
      </c>
      <c r="AB124" s="868"/>
      <c r="AC124" s="868"/>
      <c r="AD124" s="868"/>
      <c r="AE124" s="869"/>
      <c r="AF124" s="870" t="s">
        <v>485</v>
      </c>
      <c r="AG124" s="868"/>
      <c r="AH124" s="868"/>
      <c r="AI124" s="868"/>
      <c r="AJ124" s="869"/>
      <c r="AK124" s="870" t="s">
        <v>414</v>
      </c>
      <c r="AL124" s="868"/>
      <c r="AM124" s="868"/>
      <c r="AN124" s="868"/>
      <c r="AO124" s="869"/>
      <c r="AP124" s="915" t="s">
        <v>469</v>
      </c>
      <c r="AQ124" s="916"/>
      <c r="AR124" s="916"/>
      <c r="AS124" s="916"/>
      <c r="AT124" s="917"/>
      <c r="AU124" s="918" t="s">
        <v>486</v>
      </c>
      <c r="AV124" s="919"/>
      <c r="AW124" s="919"/>
      <c r="AX124" s="919"/>
      <c r="AY124" s="919"/>
      <c r="AZ124" s="919"/>
      <c r="BA124" s="919"/>
      <c r="BB124" s="919"/>
      <c r="BC124" s="919"/>
      <c r="BD124" s="919"/>
      <c r="BE124" s="919"/>
      <c r="BF124" s="919"/>
      <c r="BG124" s="919"/>
      <c r="BH124" s="919"/>
      <c r="BI124" s="919"/>
      <c r="BJ124" s="919"/>
      <c r="BK124" s="919"/>
      <c r="BL124" s="919"/>
      <c r="BM124" s="919"/>
      <c r="BN124" s="919"/>
      <c r="BO124" s="919"/>
      <c r="BP124" s="920"/>
      <c r="BQ124" s="921">
        <v>56.8</v>
      </c>
      <c r="BR124" s="922"/>
      <c r="BS124" s="922"/>
      <c r="BT124" s="922"/>
      <c r="BU124" s="922"/>
      <c r="BV124" s="922">
        <v>61.7</v>
      </c>
      <c r="BW124" s="922"/>
      <c r="BX124" s="922"/>
      <c r="BY124" s="922"/>
      <c r="BZ124" s="922"/>
      <c r="CA124" s="922">
        <v>65.3</v>
      </c>
      <c r="CB124" s="922"/>
      <c r="CC124" s="922"/>
      <c r="CD124" s="922"/>
      <c r="CE124" s="922"/>
      <c r="CF124" s="812"/>
      <c r="CG124" s="813"/>
      <c r="CH124" s="813"/>
      <c r="CI124" s="813"/>
      <c r="CJ124" s="953"/>
      <c r="CK124" s="961"/>
      <c r="CL124" s="961"/>
      <c r="CM124" s="961"/>
      <c r="CN124" s="961"/>
      <c r="CO124" s="962"/>
      <c r="CP124" s="926" t="s">
        <v>487</v>
      </c>
      <c r="CQ124" s="927"/>
      <c r="CR124" s="927"/>
      <c r="CS124" s="927"/>
      <c r="CT124" s="927"/>
      <c r="CU124" s="927"/>
      <c r="CV124" s="927"/>
      <c r="CW124" s="927"/>
      <c r="CX124" s="927"/>
      <c r="CY124" s="927"/>
      <c r="CZ124" s="927"/>
      <c r="DA124" s="927"/>
      <c r="DB124" s="927"/>
      <c r="DC124" s="927"/>
      <c r="DD124" s="927"/>
      <c r="DE124" s="927"/>
      <c r="DF124" s="928"/>
      <c r="DG124" s="850" t="s">
        <v>441</v>
      </c>
      <c r="DH124" s="851"/>
      <c r="DI124" s="851"/>
      <c r="DJ124" s="851"/>
      <c r="DK124" s="852"/>
      <c r="DL124" s="853" t="s">
        <v>480</v>
      </c>
      <c r="DM124" s="851"/>
      <c r="DN124" s="851"/>
      <c r="DO124" s="851"/>
      <c r="DP124" s="852"/>
      <c r="DQ124" s="853" t="s">
        <v>466</v>
      </c>
      <c r="DR124" s="851"/>
      <c r="DS124" s="851"/>
      <c r="DT124" s="851"/>
      <c r="DU124" s="852"/>
      <c r="DV124" s="939" t="s">
        <v>468</v>
      </c>
      <c r="DW124" s="940"/>
      <c r="DX124" s="940"/>
      <c r="DY124" s="940"/>
      <c r="DZ124" s="941"/>
    </row>
    <row r="125" spans="1:130" s="247" customFormat="1" ht="26.25" customHeight="1" x14ac:dyDescent="0.2">
      <c r="A125" s="908"/>
      <c r="B125" s="909"/>
      <c r="C125" s="912" t="s">
        <v>467</v>
      </c>
      <c r="D125" s="913"/>
      <c r="E125" s="913"/>
      <c r="F125" s="913"/>
      <c r="G125" s="913"/>
      <c r="H125" s="913"/>
      <c r="I125" s="913"/>
      <c r="J125" s="913"/>
      <c r="K125" s="913"/>
      <c r="L125" s="913"/>
      <c r="M125" s="913"/>
      <c r="N125" s="913"/>
      <c r="O125" s="913"/>
      <c r="P125" s="913"/>
      <c r="Q125" s="913"/>
      <c r="R125" s="913"/>
      <c r="S125" s="913"/>
      <c r="T125" s="913"/>
      <c r="U125" s="913"/>
      <c r="V125" s="913"/>
      <c r="W125" s="913"/>
      <c r="X125" s="913"/>
      <c r="Y125" s="913"/>
      <c r="Z125" s="914"/>
      <c r="AA125" s="867" t="s">
        <v>414</v>
      </c>
      <c r="AB125" s="868"/>
      <c r="AC125" s="868"/>
      <c r="AD125" s="868"/>
      <c r="AE125" s="869"/>
      <c r="AF125" s="870" t="s">
        <v>466</v>
      </c>
      <c r="AG125" s="868"/>
      <c r="AH125" s="868"/>
      <c r="AI125" s="868"/>
      <c r="AJ125" s="869"/>
      <c r="AK125" s="870" t="s">
        <v>466</v>
      </c>
      <c r="AL125" s="868"/>
      <c r="AM125" s="868"/>
      <c r="AN125" s="868"/>
      <c r="AO125" s="869"/>
      <c r="AP125" s="915" t="s">
        <v>414</v>
      </c>
      <c r="AQ125" s="916"/>
      <c r="AR125" s="916"/>
      <c r="AS125" s="916"/>
      <c r="AT125" s="917"/>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42" t="s">
        <v>488</v>
      </c>
      <c r="CL125" s="943"/>
      <c r="CM125" s="943"/>
      <c r="CN125" s="943"/>
      <c r="CO125" s="944"/>
      <c r="CP125" s="951" t="s">
        <v>489</v>
      </c>
      <c r="CQ125" s="896"/>
      <c r="CR125" s="896"/>
      <c r="CS125" s="896"/>
      <c r="CT125" s="896"/>
      <c r="CU125" s="896"/>
      <c r="CV125" s="896"/>
      <c r="CW125" s="896"/>
      <c r="CX125" s="896"/>
      <c r="CY125" s="896"/>
      <c r="CZ125" s="896"/>
      <c r="DA125" s="896"/>
      <c r="DB125" s="896"/>
      <c r="DC125" s="896"/>
      <c r="DD125" s="896"/>
      <c r="DE125" s="896"/>
      <c r="DF125" s="897"/>
      <c r="DG125" s="952" t="s">
        <v>414</v>
      </c>
      <c r="DH125" s="933"/>
      <c r="DI125" s="933"/>
      <c r="DJ125" s="933"/>
      <c r="DK125" s="933"/>
      <c r="DL125" s="933" t="s">
        <v>480</v>
      </c>
      <c r="DM125" s="933"/>
      <c r="DN125" s="933"/>
      <c r="DO125" s="933"/>
      <c r="DP125" s="933"/>
      <c r="DQ125" s="933" t="s">
        <v>485</v>
      </c>
      <c r="DR125" s="933"/>
      <c r="DS125" s="933"/>
      <c r="DT125" s="933"/>
      <c r="DU125" s="933"/>
      <c r="DV125" s="934" t="s">
        <v>466</v>
      </c>
      <c r="DW125" s="934"/>
      <c r="DX125" s="934"/>
      <c r="DY125" s="934"/>
      <c r="DZ125" s="935"/>
    </row>
    <row r="126" spans="1:130" s="247" customFormat="1" ht="26.25" customHeight="1" thickBot="1" x14ac:dyDescent="0.25">
      <c r="A126" s="908"/>
      <c r="B126" s="909"/>
      <c r="C126" s="912" t="s">
        <v>471</v>
      </c>
      <c r="D126" s="913"/>
      <c r="E126" s="913"/>
      <c r="F126" s="913"/>
      <c r="G126" s="913"/>
      <c r="H126" s="913"/>
      <c r="I126" s="913"/>
      <c r="J126" s="913"/>
      <c r="K126" s="913"/>
      <c r="L126" s="913"/>
      <c r="M126" s="913"/>
      <c r="N126" s="913"/>
      <c r="O126" s="913"/>
      <c r="P126" s="913"/>
      <c r="Q126" s="913"/>
      <c r="R126" s="913"/>
      <c r="S126" s="913"/>
      <c r="T126" s="913"/>
      <c r="U126" s="913"/>
      <c r="V126" s="913"/>
      <c r="W126" s="913"/>
      <c r="X126" s="913"/>
      <c r="Y126" s="913"/>
      <c r="Z126" s="914"/>
      <c r="AA126" s="867" t="s">
        <v>469</v>
      </c>
      <c r="AB126" s="868"/>
      <c r="AC126" s="868"/>
      <c r="AD126" s="868"/>
      <c r="AE126" s="869"/>
      <c r="AF126" s="870" t="s">
        <v>469</v>
      </c>
      <c r="AG126" s="868"/>
      <c r="AH126" s="868"/>
      <c r="AI126" s="868"/>
      <c r="AJ126" s="869"/>
      <c r="AK126" s="870" t="s">
        <v>466</v>
      </c>
      <c r="AL126" s="868"/>
      <c r="AM126" s="868"/>
      <c r="AN126" s="868"/>
      <c r="AO126" s="869"/>
      <c r="AP126" s="915" t="s">
        <v>490</v>
      </c>
      <c r="AQ126" s="916"/>
      <c r="AR126" s="916"/>
      <c r="AS126" s="916"/>
      <c r="AT126" s="917"/>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45"/>
      <c r="CL126" s="946"/>
      <c r="CM126" s="946"/>
      <c r="CN126" s="946"/>
      <c r="CO126" s="947"/>
      <c r="CP126" s="903" t="s">
        <v>491</v>
      </c>
      <c r="CQ126" s="838"/>
      <c r="CR126" s="838"/>
      <c r="CS126" s="838"/>
      <c r="CT126" s="838"/>
      <c r="CU126" s="838"/>
      <c r="CV126" s="838"/>
      <c r="CW126" s="838"/>
      <c r="CX126" s="838"/>
      <c r="CY126" s="838"/>
      <c r="CZ126" s="838"/>
      <c r="DA126" s="838"/>
      <c r="DB126" s="838"/>
      <c r="DC126" s="838"/>
      <c r="DD126" s="838"/>
      <c r="DE126" s="838"/>
      <c r="DF126" s="839"/>
      <c r="DG126" s="904" t="s">
        <v>468</v>
      </c>
      <c r="DH126" s="905"/>
      <c r="DI126" s="905"/>
      <c r="DJ126" s="905"/>
      <c r="DK126" s="905"/>
      <c r="DL126" s="905" t="s">
        <v>490</v>
      </c>
      <c r="DM126" s="905"/>
      <c r="DN126" s="905"/>
      <c r="DO126" s="905"/>
      <c r="DP126" s="905"/>
      <c r="DQ126" s="905" t="s">
        <v>466</v>
      </c>
      <c r="DR126" s="905"/>
      <c r="DS126" s="905"/>
      <c r="DT126" s="905"/>
      <c r="DU126" s="905"/>
      <c r="DV126" s="882" t="s">
        <v>466</v>
      </c>
      <c r="DW126" s="882"/>
      <c r="DX126" s="882"/>
      <c r="DY126" s="882"/>
      <c r="DZ126" s="883"/>
    </row>
    <row r="127" spans="1:130" s="247" customFormat="1" ht="26.25" customHeight="1" x14ac:dyDescent="0.2">
      <c r="A127" s="910"/>
      <c r="B127" s="911"/>
      <c r="C127" s="929" t="s">
        <v>492</v>
      </c>
      <c r="D127" s="930"/>
      <c r="E127" s="930"/>
      <c r="F127" s="930"/>
      <c r="G127" s="930"/>
      <c r="H127" s="930"/>
      <c r="I127" s="930"/>
      <c r="J127" s="930"/>
      <c r="K127" s="930"/>
      <c r="L127" s="930"/>
      <c r="M127" s="930"/>
      <c r="N127" s="930"/>
      <c r="O127" s="930"/>
      <c r="P127" s="930"/>
      <c r="Q127" s="930"/>
      <c r="R127" s="930"/>
      <c r="S127" s="930"/>
      <c r="T127" s="930"/>
      <c r="U127" s="930"/>
      <c r="V127" s="930"/>
      <c r="W127" s="930"/>
      <c r="X127" s="930"/>
      <c r="Y127" s="930"/>
      <c r="Z127" s="931"/>
      <c r="AA127" s="867" t="s">
        <v>466</v>
      </c>
      <c r="AB127" s="868"/>
      <c r="AC127" s="868"/>
      <c r="AD127" s="868"/>
      <c r="AE127" s="869"/>
      <c r="AF127" s="870" t="s">
        <v>490</v>
      </c>
      <c r="AG127" s="868"/>
      <c r="AH127" s="868"/>
      <c r="AI127" s="868"/>
      <c r="AJ127" s="869"/>
      <c r="AK127" s="870" t="s">
        <v>469</v>
      </c>
      <c r="AL127" s="868"/>
      <c r="AM127" s="868"/>
      <c r="AN127" s="868"/>
      <c r="AO127" s="869"/>
      <c r="AP127" s="915" t="s">
        <v>469</v>
      </c>
      <c r="AQ127" s="916"/>
      <c r="AR127" s="916"/>
      <c r="AS127" s="916"/>
      <c r="AT127" s="917"/>
      <c r="AU127" s="283"/>
      <c r="AV127" s="283"/>
      <c r="AW127" s="283"/>
      <c r="AX127" s="932" t="s">
        <v>493</v>
      </c>
      <c r="AY127" s="900"/>
      <c r="AZ127" s="900"/>
      <c r="BA127" s="900"/>
      <c r="BB127" s="900"/>
      <c r="BC127" s="900"/>
      <c r="BD127" s="900"/>
      <c r="BE127" s="901"/>
      <c r="BF127" s="899" t="s">
        <v>494</v>
      </c>
      <c r="BG127" s="900"/>
      <c r="BH127" s="900"/>
      <c r="BI127" s="900"/>
      <c r="BJ127" s="900"/>
      <c r="BK127" s="900"/>
      <c r="BL127" s="901"/>
      <c r="BM127" s="899" t="s">
        <v>495</v>
      </c>
      <c r="BN127" s="900"/>
      <c r="BO127" s="900"/>
      <c r="BP127" s="900"/>
      <c r="BQ127" s="900"/>
      <c r="BR127" s="900"/>
      <c r="BS127" s="901"/>
      <c r="BT127" s="899" t="s">
        <v>496</v>
      </c>
      <c r="BU127" s="900"/>
      <c r="BV127" s="900"/>
      <c r="BW127" s="900"/>
      <c r="BX127" s="900"/>
      <c r="BY127" s="900"/>
      <c r="BZ127" s="902"/>
      <c r="CA127" s="283"/>
      <c r="CB127" s="283"/>
      <c r="CC127" s="283"/>
      <c r="CD127" s="284"/>
      <c r="CE127" s="284"/>
      <c r="CF127" s="284"/>
      <c r="CG127" s="281"/>
      <c r="CH127" s="281"/>
      <c r="CI127" s="281"/>
      <c r="CJ127" s="282"/>
      <c r="CK127" s="945"/>
      <c r="CL127" s="946"/>
      <c r="CM127" s="946"/>
      <c r="CN127" s="946"/>
      <c r="CO127" s="947"/>
      <c r="CP127" s="903" t="s">
        <v>497</v>
      </c>
      <c r="CQ127" s="838"/>
      <c r="CR127" s="838"/>
      <c r="CS127" s="838"/>
      <c r="CT127" s="838"/>
      <c r="CU127" s="838"/>
      <c r="CV127" s="838"/>
      <c r="CW127" s="838"/>
      <c r="CX127" s="838"/>
      <c r="CY127" s="838"/>
      <c r="CZ127" s="838"/>
      <c r="DA127" s="838"/>
      <c r="DB127" s="838"/>
      <c r="DC127" s="838"/>
      <c r="DD127" s="838"/>
      <c r="DE127" s="838"/>
      <c r="DF127" s="839"/>
      <c r="DG127" s="904" t="s">
        <v>490</v>
      </c>
      <c r="DH127" s="905"/>
      <c r="DI127" s="905"/>
      <c r="DJ127" s="905"/>
      <c r="DK127" s="905"/>
      <c r="DL127" s="905" t="s">
        <v>392</v>
      </c>
      <c r="DM127" s="905"/>
      <c r="DN127" s="905"/>
      <c r="DO127" s="905"/>
      <c r="DP127" s="905"/>
      <c r="DQ127" s="905" t="s">
        <v>466</v>
      </c>
      <c r="DR127" s="905"/>
      <c r="DS127" s="905"/>
      <c r="DT127" s="905"/>
      <c r="DU127" s="905"/>
      <c r="DV127" s="882" t="s">
        <v>480</v>
      </c>
      <c r="DW127" s="882"/>
      <c r="DX127" s="882"/>
      <c r="DY127" s="882"/>
      <c r="DZ127" s="883"/>
    </row>
    <row r="128" spans="1:130" s="247" customFormat="1" ht="26.25" customHeight="1" thickBot="1" x14ac:dyDescent="0.25">
      <c r="A128" s="884" t="s">
        <v>498</v>
      </c>
      <c r="B128" s="885"/>
      <c r="C128" s="885"/>
      <c r="D128" s="885"/>
      <c r="E128" s="885"/>
      <c r="F128" s="885"/>
      <c r="G128" s="885"/>
      <c r="H128" s="885"/>
      <c r="I128" s="885"/>
      <c r="J128" s="885"/>
      <c r="K128" s="885"/>
      <c r="L128" s="885"/>
      <c r="M128" s="885"/>
      <c r="N128" s="885"/>
      <c r="O128" s="885"/>
      <c r="P128" s="885"/>
      <c r="Q128" s="885"/>
      <c r="R128" s="885"/>
      <c r="S128" s="885"/>
      <c r="T128" s="885"/>
      <c r="U128" s="885"/>
      <c r="V128" s="885"/>
      <c r="W128" s="886" t="s">
        <v>499</v>
      </c>
      <c r="X128" s="886"/>
      <c r="Y128" s="886"/>
      <c r="Z128" s="887"/>
      <c r="AA128" s="888">
        <v>4032</v>
      </c>
      <c r="AB128" s="889"/>
      <c r="AC128" s="889"/>
      <c r="AD128" s="889"/>
      <c r="AE128" s="890"/>
      <c r="AF128" s="891">
        <v>4126</v>
      </c>
      <c r="AG128" s="889"/>
      <c r="AH128" s="889"/>
      <c r="AI128" s="889"/>
      <c r="AJ128" s="890"/>
      <c r="AK128" s="891" t="s">
        <v>466</v>
      </c>
      <c r="AL128" s="889"/>
      <c r="AM128" s="889"/>
      <c r="AN128" s="889"/>
      <c r="AO128" s="890"/>
      <c r="AP128" s="892"/>
      <c r="AQ128" s="893"/>
      <c r="AR128" s="893"/>
      <c r="AS128" s="893"/>
      <c r="AT128" s="894"/>
      <c r="AU128" s="283"/>
      <c r="AV128" s="283"/>
      <c r="AW128" s="283"/>
      <c r="AX128" s="895" t="s">
        <v>500</v>
      </c>
      <c r="AY128" s="896"/>
      <c r="AZ128" s="896"/>
      <c r="BA128" s="896"/>
      <c r="BB128" s="896"/>
      <c r="BC128" s="896"/>
      <c r="BD128" s="896"/>
      <c r="BE128" s="897"/>
      <c r="BF128" s="874" t="s">
        <v>448</v>
      </c>
      <c r="BG128" s="875"/>
      <c r="BH128" s="875"/>
      <c r="BI128" s="875"/>
      <c r="BJ128" s="875"/>
      <c r="BK128" s="875"/>
      <c r="BL128" s="898"/>
      <c r="BM128" s="874">
        <v>15</v>
      </c>
      <c r="BN128" s="875"/>
      <c r="BO128" s="875"/>
      <c r="BP128" s="875"/>
      <c r="BQ128" s="875"/>
      <c r="BR128" s="875"/>
      <c r="BS128" s="898"/>
      <c r="BT128" s="874">
        <v>20</v>
      </c>
      <c r="BU128" s="875"/>
      <c r="BV128" s="875"/>
      <c r="BW128" s="875"/>
      <c r="BX128" s="875"/>
      <c r="BY128" s="875"/>
      <c r="BZ128" s="876"/>
      <c r="CA128" s="284"/>
      <c r="CB128" s="284"/>
      <c r="CC128" s="284"/>
      <c r="CD128" s="284"/>
      <c r="CE128" s="284"/>
      <c r="CF128" s="284"/>
      <c r="CG128" s="281"/>
      <c r="CH128" s="281"/>
      <c r="CI128" s="281"/>
      <c r="CJ128" s="282"/>
      <c r="CK128" s="948"/>
      <c r="CL128" s="949"/>
      <c r="CM128" s="949"/>
      <c r="CN128" s="949"/>
      <c r="CO128" s="950"/>
      <c r="CP128" s="877" t="s">
        <v>501</v>
      </c>
      <c r="CQ128" s="816"/>
      <c r="CR128" s="816"/>
      <c r="CS128" s="816"/>
      <c r="CT128" s="816"/>
      <c r="CU128" s="816"/>
      <c r="CV128" s="816"/>
      <c r="CW128" s="816"/>
      <c r="CX128" s="816"/>
      <c r="CY128" s="816"/>
      <c r="CZ128" s="816"/>
      <c r="DA128" s="816"/>
      <c r="DB128" s="816"/>
      <c r="DC128" s="816"/>
      <c r="DD128" s="816"/>
      <c r="DE128" s="816"/>
      <c r="DF128" s="817"/>
      <c r="DG128" s="878" t="s">
        <v>466</v>
      </c>
      <c r="DH128" s="879"/>
      <c r="DI128" s="879"/>
      <c r="DJ128" s="879"/>
      <c r="DK128" s="879"/>
      <c r="DL128" s="879" t="s">
        <v>469</v>
      </c>
      <c r="DM128" s="879"/>
      <c r="DN128" s="879"/>
      <c r="DO128" s="879"/>
      <c r="DP128" s="879"/>
      <c r="DQ128" s="879" t="s">
        <v>392</v>
      </c>
      <c r="DR128" s="879"/>
      <c r="DS128" s="879"/>
      <c r="DT128" s="879"/>
      <c r="DU128" s="879"/>
      <c r="DV128" s="880" t="s">
        <v>414</v>
      </c>
      <c r="DW128" s="880"/>
      <c r="DX128" s="880"/>
      <c r="DY128" s="880"/>
      <c r="DZ128" s="881"/>
    </row>
    <row r="129" spans="1:131" s="247" customFormat="1" ht="26.25" customHeight="1" x14ac:dyDescent="0.2">
      <c r="A129" s="862" t="s">
        <v>108</v>
      </c>
      <c r="B129" s="863"/>
      <c r="C129" s="863"/>
      <c r="D129" s="863"/>
      <c r="E129" s="863"/>
      <c r="F129" s="863"/>
      <c r="G129" s="863"/>
      <c r="H129" s="863"/>
      <c r="I129" s="863"/>
      <c r="J129" s="863"/>
      <c r="K129" s="863"/>
      <c r="L129" s="863"/>
      <c r="M129" s="863"/>
      <c r="N129" s="863"/>
      <c r="O129" s="863"/>
      <c r="P129" s="863"/>
      <c r="Q129" s="863"/>
      <c r="R129" s="863"/>
      <c r="S129" s="863"/>
      <c r="T129" s="863"/>
      <c r="U129" s="863"/>
      <c r="V129" s="863"/>
      <c r="W129" s="864" t="s">
        <v>502</v>
      </c>
      <c r="X129" s="865"/>
      <c r="Y129" s="865"/>
      <c r="Z129" s="866"/>
      <c r="AA129" s="867">
        <v>2828361</v>
      </c>
      <c r="AB129" s="868"/>
      <c r="AC129" s="868"/>
      <c r="AD129" s="868"/>
      <c r="AE129" s="869"/>
      <c r="AF129" s="870">
        <v>2905399</v>
      </c>
      <c r="AG129" s="868"/>
      <c r="AH129" s="868"/>
      <c r="AI129" s="868"/>
      <c r="AJ129" s="869"/>
      <c r="AK129" s="870">
        <v>2865380</v>
      </c>
      <c r="AL129" s="868"/>
      <c r="AM129" s="868"/>
      <c r="AN129" s="868"/>
      <c r="AO129" s="869"/>
      <c r="AP129" s="871"/>
      <c r="AQ129" s="872"/>
      <c r="AR129" s="872"/>
      <c r="AS129" s="872"/>
      <c r="AT129" s="873"/>
      <c r="AU129" s="285"/>
      <c r="AV129" s="285"/>
      <c r="AW129" s="285"/>
      <c r="AX129" s="837" t="s">
        <v>503</v>
      </c>
      <c r="AY129" s="838"/>
      <c r="AZ129" s="838"/>
      <c r="BA129" s="838"/>
      <c r="BB129" s="838"/>
      <c r="BC129" s="838"/>
      <c r="BD129" s="838"/>
      <c r="BE129" s="839"/>
      <c r="BF129" s="857" t="s">
        <v>469</v>
      </c>
      <c r="BG129" s="858"/>
      <c r="BH129" s="858"/>
      <c r="BI129" s="858"/>
      <c r="BJ129" s="858"/>
      <c r="BK129" s="858"/>
      <c r="BL129" s="859"/>
      <c r="BM129" s="857">
        <v>20</v>
      </c>
      <c r="BN129" s="858"/>
      <c r="BO129" s="858"/>
      <c r="BP129" s="858"/>
      <c r="BQ129" s="858"/>
      <c r="BR129" s="858"/>
      <c r="BS129" s="859"/>
      <c r="BT129" s="857">
        <v>30</v>
      </c>
      <c r="BU129" s="860"/>
      <c r="BV129" s="860"/>
      <c r="BW129" s="860"/>
      <c r="BX129" s="860"/>
      <c r="BY129" s="860"/>
      <c r="BZ129" s="861"/>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62" t="s">
        <v>504</v>
      </c>
      <c r="B130" s="863"/>
      <c r="C130" s="863"/>
      <c r="D130" s="863"/>
      <c r="E130" s="863"/>
      <c r="F130" s="863"/>
      <c r="G130" s="863"/>
      <c r="H130" s="863"/>
      <c r="I130" s="863"/>
      <c r="J130" s="863"/>
      <c r="K130" s="863"/>
      <c r="L130" s="863"/>
      <c r="M130" s="863"/>
      <c r="N130" s="863"/>
      <c r="O130" s="863"/>
      <c r="P130" s="863"/>
      <c r="Q130" s="863"/>
      <c r="R130" s="863"/>
      <c r="S130" s="863"/>
      <c r="T130" s="863"/>
      <c r="U130" s="863"/>
      <c r="V130" s="863"/>
      <c r="W130" s="864" t="s">
        <v>505</v>
      </c>
      <c r="X130" s="865"/>
      <c r="Y130" s="865"/>
      <c r="Z130" s="866"/>
      <c r="AA130" s="867">
        <v>348662</v>
      </c>
      <c r="AB130" s="868"/>
      <c r="AC130" s="868"/>
      <c r="AD130" s="868"/>
      <c r="AE130" s="869"/>
      <c r="AF130" s="870">
        <v>349754</v>
      </c>
      <c r="AG130" s="868"/>
      <c r="AH130" s="868"/>
      <c r="AI130" s="868"/>
      <c r="AJ130" s="869"/>
      <c r="AK130" s="870">
        <v>330476</v>
      </c>
      <c r="AL130" s="868"/>
      <c r="AM130" s="868"/>
      <c r="AN130" s="868"/>
      <c r="AO130" s="869"/>
      <c r="AP130" s="871"/>
      <c r="AQ130" s="872"/>
      <c r="AR130" s="872"/>
      <c r="AS130" s="872"/>
      <c r="AT130" s="873"/>
      <c r="AU130" s="285"/>
      <c r="AV130" s="285"/>
      <c r="AW130" s="285"/>
      <c r="AX130" s="837" t="s">
        <v>506</v>
      </c>
      <c r="AY130" s="838"/>
      <c r="AZ130" s="838"/>
      <c r="BA130" s="838"/>
      <c r="BB130" s="838"/>
      <c r="BC130" s="838"/>
      <c r="BD130" s="838"/>
      <c r="BE130" s="839"/>
      <c r="BF130" s="840">
        <v>5.3</v>
      </c>
      <c r="BG130" s="841"/>
      <c r="BH130" s="841"/>
      <c r="BI130" s="841"/>
      <c r="BJ130" s="841"/>
      <c r="BK130" s="841"/>
      <c r="BL130" s="842"/>
      <c r="BM130" s="840">
        <v>25</v>
      </c>
      <c r="BN130" s="841"/>
      <c r="BO130" s="841"/>
      <c r="BP130" s="841"/>
      <c r="BQ130" s="841"/>
      <c r="BR130" s="841"/>
      <c r="BS130" s="842"/>
      <c r="BT130" s="840">
        <v>35</v>
      </c>
      <c r="BU130" s="843"/>
      <c r="BV130" s="843"/>
      <c r="BW130" s="843"/>
      <c r="BX130" s="843"/>
      <c r="BY130" s="843"/>
      <c r="BZ130" s="84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45"/>
      <c r="B131" s="846"/>
      <c r="C131" s="846"/>
      <c r="D131" s="846"/>
      <c r="E131" s="846"/>
      <c r="F131" s="846"/>
      <c r="G131" s="846"/>
      <c r="H131" s="846"/>
      <c r="I131" s="846"/>
      <c r="J131" s="846"/>
      <c r="K131" s="846"/>
      <c r="L131" s="846"/>
      <c r="M131" s="846"/>
      <c r="N131" s="846"/>
      <c r="O131" s="846"/>
      <c r="P131" s="846"/>
      <c r="Q131" s="846"/>
      <c r="R131" s="846"/>
      <c r="S131" s="846"/>
      <c r="T131" s="846"/>
      <c r="U131" s="846"/>
      <c r="V131" s="846"/>
      <c r="W131" s="847" t="s">
        <v>507</v>
      </c>
      <c r="X131" s="848"/>
      <c r="Y131" s="848"/>
      <c r="Z131" s="849"/>
      <c r="AA131" s="850">
        <v>2479699</v>
      </c>
      <c r="AB131" s="851"/>
      <c r="AC131" s="851"/>
      <c r="AD131" s="851"/>
      <c r="AE131" s="852"/>
      <c r="AF131" s="853">
        <v>2555645</v>
      </c>
      <c r="AG131" s="851"/>
      <c r="AH131" s="851"/>
      <c r="AI131" s="851"/>
      <c r="AJ131" s="852"/>
      <c r="AK131" s="853">
        <v>2534904</v>
      </c>
      <c r="AL131" s="851"/>
      <c r="AM131" s="851"/>
      <c r="AN131" s="851"/>
      <c r="AO131" s="852"/>
      <c r="AP131" s="854"/>
      <c r="AQ131" s="855"/>
      <c r="AR131" s="855"/>
      <c r="AS131" s="855"/>
      <c r="AT131" s="856"/>
      <c r="AU131" s="285"/>
      <c r="AV131" s="285"/>
      <c r="AW131" s="285"/>
      <c r="AX131" s="815" t="s">
        <v>508</v>
      </c>
      <c r="AY131" s="816"/>
      <c r="AZ131" s="816"/>
      <c r="BA131" s="816"/>
      <c r="BB131" s="816"/>
      <c r="BC131" s="816"/>
      <c r="BD131" s="816"/>
      <c r="BE131" s="817"/>
      <c r="BF131" s="818">
        <v>65.3</v>
      </c>
      <c r="BG131" s="819"/>
      <c r="BH131" s="819"/>
      <c r="BI131" s="819"/>
      <c r="BJ131" s="819"/>
      <c r="BK131" s="819"/>
      <c r="BL131" s="820"/>
      <c r="BM131" s="818">
        <v>350</v>
      </c>
      <c r="BN131" s="819"/>
      <c r="BO131" s="819"/>
      <c r="BP131" s="819"/>
      <c r="BQ131" s="819"/>
      <c r="BR131" s="819"/>
      <c r="BS131" s="820"/>
      <c r="BT131" s="821"/>
      <c r="BU131" s="822"/>
      <c r="BV131" s="822"/>
      <c r="BW131" s="822"/>
      <c r="BX131" s="822"/>
      <c r="BY131" s="822"/>
      <c r="BZ131" s="823"/>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24" t="s">
        <v>509</v>
      </c>
      <c r="B132" s="825"/>
      <c r="C132" s="825"/>
      <c r="D132" s="825"/>
      <c r="E132" s="825"/>
      <c r="F132" s="825"/>
      <c r="G132" s="825"/>
      <c r="H132" s="825"/>
      <c r="I132" s="825"/>
      <c r="J132" s="825"/>
      <c r="K132" s="825"/>
      <c r="L132" s="825"/>
      <c r="M132" s="825"/>
      <c r="N132" s="825"/>
      <c r="O132" s="825"/>
      <c r="P132" s="825"/>
      <c r="Q132" s="825"/>
      <c r="R132" s="825"/>
      <c r="S132" s="825"/>
      <c r="T132" s="825"/>
      <c r="U132" s="825"/>
      <c r="V132" s="828" t="s">
        <v>510</v>
      </c>
      <c r="W132" s="828"/>
      <c r="X132" s="828"/>
      <c r="Y132" s="828"/>
      <c r="Z132" s="829"/>
      <c r="AA132" s="830">
        <v>5.5731764220000004</v>
      </c>
      <c r="AB132" s="831"/>
      <c r="AC132" s="831"/>
      <c r="AD132" s="831"/>
      <c r="AE132" s="832"/>
      <c r="AF132" s="833">
        <v>5.265128764</v>
      </c>
      <c r="AG132" s="831"/>
      <c r="AH132" s="831"/>
      <c r="AI132" s="831"/>
      <c r="AJ132" s="832"/>
      <c r="AK132" s="833">
        <v>5.2843815779999996</v>
      </c>
      <c r="AL132" s="831"/>
      <c r="AM132" s="831"/>
      <c r="AN132" s="831"/>
      <c r="AO132" s="832"/>
      <c r="AP132" s="834"/>
      <c r="AQ132" s="835"/>
      <c r="AR132" s="835"/>
      <c r="AS132" s="835"/>
      <c r="AT132" s="836"/>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6"/>
      <c r="B133" s="827"/>
      <c r="C133" s="827"/>
      <c r="D133" s="827"/>
      <c r="E133" s="827"/>
      <c r="F133" s="827"/>
      <c r="G133" s="827"/>
      <c r="H133" s="827"/>
      <c r="I133" s="827"/>
      <c r="J133" s="827"/>
      <c r="K133" s="827"/>
      <c r="L133" s="827"/>
      <c r="M133" s="827"/>
      <c r="N133" s="827"/>
      <c r="O133" s="827"/>
      <c r="P133" s="827"/>
      <c r="Q133" s="827"/>
      <c r="R133" s="827"/>
      <c r="S133" s="827"/>
      <c r="T133" s="827"/>
      <c r="U133" s="827"/>
      <c r="V133" s="807" t="s">
        <v>511</v>
      </c>
      <c r="W133" s="807"/>
      <c r="X133" s="807"/>
      <c r="Y133" s="807"/>
      <c r="Z133" s="808"/>
      <c r="AA133" s="809">
        <v>5.7</v>
      </c>
      <c r="AB133" s="810"/>
      <c r="AC133" s="810"/>
      <c r="AD133" s="810"/>
      <c r="AE133" s="811"/>
      <c r="AF133" s="809">
        <v>5.6</v>
      </c>
      <c r="AG133" s="810"/>
      <c r="AH133" s="810"/>
      <c r="AI133" s="810"/>
      <c r="AJ133" s="811"/>
      <c r="AK133" s="809">
        <v>5.3</v>
      </c>
      <c r="AL133" s="810"/>
      <c r="AM133" s="810"/>
      <c r="AN133" s="810"/>
      <c r="AO133" s="811"/>
      <c r="AP133" s="812"/>
      <c r="AQ133" s="813"/>
      <c r="AR133" s="813"/>
      <c r="AS133" s="813"/>
      <c r="AT133" s="814"/>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AwzGfH614JbUnAO/4FP6h71EuQ5Wmo73cg8ZXmO0g3QoFvsdnZ+83XbYBbKRaIB+S6mGu2WOggjUT0/ahWjTA==" saltValue="/S2YdzKiZKppBACPLUKVy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CR70:CV70"/>
    <mergeCell ref="CW70:DA70"/>
    <mergeCell ref="DB70:DF70"/>
    <mergeCell ref="DG70:DK70"/>
    <mergeCell ref="DL70:DP70"/>
    <mergeCell ref="DQ70:DU70"/>
    <mergeCell ref="AP70:AT70"/>
    <mergeCell ref="AU70:AY70"/>
    <mergeCell ref="AZ70:BD70"/>
    <mergeCell ref="BS70:CG70"/>
    <mergeCell ref="CH70:CL70"/>
    <mergeCell ref="CM70:CQ70"/>
    <mergeCell ref="DQ67:DU67"/>
    <mergeCell ref="DG69:DK69"/>
    <mergeCell ref="DL69:DP69"/>
    <mergeCell ref="DQ69:DU69"/>
    <mergeCell ref="DV69:DZ69"/>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B73:P73"/>
    <mergeCell ref="B72:P72"/>
    <mergeCell ref="B71:P71"/>
    <mergeCell ref="B70:P70"/>
    <mergeCell ref="B69:P69"/>
    <mergeCell ref="B68:P68"/>
    <mergeCell ref="B74:P74"/>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512</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9aQei4OYgqiDfdMbRsSPkmcxGNWWxCnoMwKdk8MwRKFAVyZJdC0LfXx6PdELt56J7QY5n51jK9KlBjoas0gNsA==" saltValue="Le1XWWkZXfHCzoMejqxsz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8UQX0Y5djVKCGVTjXo6ukthURgmTdhNR5QOduT67uLd48WRncCeVqsIUw1ZpHuNuxSaRHVvrGJoURjINoKdGMg==" saltValue="lJgqnH3Y0F5SMus1CtZDD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513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514</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7" t="s">
        <v>515</v>
      </c>
      <c r="AP7" s="304"/>
      <c r="AQ7" s="305" t="s">
        <v>516</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8"/>
      <c r="AP8" s="310" t="s">
        <v>517</v>
      </c>
      <c r="AQ8" s="311" t="s">
        <v>518</v>
      </c>
      <c r="AR8" s="312" t="s">
        <v>519</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1" t="s">
        <v>520</v>
      </c>
      <c r="AL9" s="1232"/>
      <c r="AM9" s="1232"/>
      <c r="AN9" s="1233"/>
      <c r="AO9" s="313">
        <v>917616</v>
      </c>
      <c r="AP9" s="313">
        <v>82549</v>
      </c>
      <c r="AQ9" s="314">
        <v>92300</v>
      </c>
      <c r="AR9" s="315">
        <v>-10.6</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1" t="s">
        <v>521</v>
      </c>
      <c r="AL10" s="1232"/>
      <c r="AM10" s="1232"/>
      <c r="AN10" s="1233"/>
      <c r="AO10" s="316">
        <v>88416</v>
      </c>
      <c r="AP10" s="316">
        <v>7954</v>
      </c>
      <c r="AQ10" s="317">
        <v>10627</v>
      </c>
      <c r="AR10" s="318">
        <v>-25.2</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1" t="s">
        <v>522</v>
      </c>
      <c r="AL11" s="1232"/>
      <c r="AM11" s="1232"/>
      <c r="AN11" s="1233"/>
      <c r="AO11" s="316">
        <v>28188</v>
      </c>
      <c r="AP11" s="316">
        <v>2536</v>
      </c>
      <c r="AQ11" s="317">
        <v>14044</v>
      </c>
      <c r="AR11" s="318">
        <v>-81.900000000000006</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1" t="s">
        <v>523</v>
      </c>
      <c r="AL12" s="1232"/>
      <c r="AM12" s="1232"/>
      <c r="AN12" s="1233"/>
      <c r="AO12" s="316" t="s">
        <v>524</v>
      </c>
      <c r="AP12" s="316" t="s">
        <v>524</v>
      </c>
      <c r="AQ12" s="317">
        <v>859</v>
      </c>
      <c r="AR12" s="318" t="s">
        <v>524</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1" t="s">
        <v>525</v>
      </c>
      <c r="AL13" s="1232"/>
      <c r="AM13" s="1232"/>
      <c r="AN13" s="1233"/>
      <c r="AO13" s="316" t="s">
        <v>524</v>
      </c>
      <c r="AP13" s="316" t="s">
        <v>524</v>
      </c>
      <c r="AQ13" s="317">
        <v>30</v>
      </c>
      <c r="AR13" s="318" t="s">
        <v>524</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1" t="s">
        <v>526</v>
      </c>
      <c r="AL14" s="1232"/>
      <c r="AM14" s="1232"/>
      <c r="AN14" s="1233"/>
      <c r="AO14" s="316">
        <v>42949</v>
      </c>
      <c r="AP14" s="316">
        <v>3864</v>
      </c>
      <c r="AQ14" s="317">
        <v>4161</v>
      </c>
      <c r="AR14" s="318">
        <v>-7.1</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1" t="s">
        <v>527</v>
      </c>
      <c r="AL15" s="1232"/>
      <c r="AM15" s="1232"/>
      <c r="AN15" s="1233"/>
      <c r="AO15" s="316">
        <v>24228</v>
      </c>
      <c r="AP15" s="316">
        <v>2180</v>
      </c>
      <c r="AQ15" s="317">
        <v>2030</v>
      </c>
      <c r="AR15" s="318">
        <v>7.4</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4" t="s">
        <v>528</v>
      </c>
      <c r="AL16" s="1235"/>
      <c r="AM16" s="1235"/>
      <c r="AN16" s="1236"/>
      <c r="AO16" s="316">
        <v>-78950</v>
      </c>
      <c r="AP16" s="316">
        <v>-7102</v>
      </c>
      <c r="AQ16" s="317">
        <v>-8642</v>
      </c>
      <c r="AR16" s="318">
        <v>-17.8</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4" t="s">
        <v>187</v>
      </c>
      <c r="AL17" s="1235"/>
      <c r="AM17" s="1235"/>
      <c r="AN17" s="1236"/>
      <c r="AO17" s="316">
        <v>1022447</v>
      </c>
      <c r="AP17" s="316">
        <v>91980</v>
      </c>
      <c r="AQ17" s="317">
        <v>115409</v>
      </c>
      <c r="AR17" s="318">
        <v>-20.3</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529</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530</v>
      </c>
      <c r="AP20" s="324" t="s">
        <v>531</v>
      </c>
      <c r="AQ20" s="325" t="s">
        <v>532</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8" t="s">
        <v>533</v>
      </c>
      <c r="AL21" s="1229"/>
      <c r="AM21" s="1229"/>
      <c r="AN21" s="1230"/>
      <c r="AO21" s="328">
        <v>9.36</v>
      </c>
      <c r="AP21" s="329">
        <v>10.59</v>
      </c>
      <c r="AQ21" s="330">
        <v>-1.23</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8" t="s">
        <v>534</v>
      </c>
      <c r="AL22" s="1229"/>
      <c r="AM22" s="1229"/>
      <c r="AN22" s="1230"/>
      <c r="AO22" s="333">
        <v>98</v>
      </c>
      <c r="AP22" s="334">
        <v>96.7</v>
      </c>
      <c r="AQ22" s="335">
        <v>1.3</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535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536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537</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7" t="s">
        <v>515</v>
      </c>
      <c r="AP30" s="304"/>
      <c r="AQ30" s="305" t="s">
        <v>516</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8"/>
      <c r="AP31" s="310" t="s">
        <v>517</v>
      </c>
      <c r="AQ31" s="311" t="s">
        <v>518</v>
      </c>
      <c r="AR31" s="312" t="s">
        <v>519</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9" t="s">
        <v>538</v>
      </c>
      <c r="AL32" s="1220"/>
      <c r="AM32" s="1220"/>
      <c r="AN32" s="1221"/>
      <c r="AO32" s="343">
        <v>349546</v>
      </c>
      <c r="AP32" s="343">
        <v>31445</v>
      </c>
      <c r="AQ32" s="344">
        <v>54047</v>
      </c>
      <c r="AR32" s="345">
        <v>-41.8</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9" t="s">
        <v>539</v>
      </c>
      <c r="AL33" s="1220"/>
      <c r="AM33" s="1220"/>
      <c r="AN33" s="1221"/>
      <c r="AO33" s="343" t="s">
        <v>524</v>
      </c>
      <c r="AP33" s="343" t="s">
        <v>524</v>
      </c>
      <c r="AQ33" s="344" t="s">
        <v>524</v>
      </c>
      <c r="AR33" s="345" t="s">
        <v>524</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9" t="s">
        <v>540</v>
      </c>
      <c r="AL34" s="1220"/>
      <c r="AM34" s="1220"/>
      <c r="AN34" s="1221"/>
      <c r="AO34" s="343" t="s">
        <v>524</v>
      </c>
      <c r="AP34" s="343" t="s">
        <v>524</v>
      </c>
      <c r="AQ34" s="344" t="s">
        <v>524</v>
      </c>
      <c r="AR34" s="345" t="s">
        <v>524</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9" t="s">
        <v>541</v>
      </c>
      <c r="AL35" s="1220"/>
      <c r="AM35" s="1220"/>
      <c r="AN35" s="1221"/>
      <c r="AO35" s="343">
        <v>110731</v>
      </c>
      <c r="AP35" s="343">
        <v>9961</v>
      </c>
      <c r="AQ35" s="344">
        <v>14654</v>
      </c>
      <c r="AR35" s="345">
        <v>-32</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9" t="s">
        <v>542</v>
      </c>
      <c r="AL36" s="1220"/>
      <c r="AM36" s="1220"/>
      <c r="AN36" s="1221"/>
      <c r="AO36" s="343" t="s">
        <v>524</v>
      </c>
      <c r="AP36" s="343" t="s">
        <v>524</v>
      </c>
      <c r="AQ36" s="344">
        <v>3772</v>
      </c>
      <c r="AR36" s="345" t="s">
        <v>524</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9" t="s">
        <v>543</v>
      </c>
      <c r="AL37" s="1220"/>
      <c r="AM37" s="1220"/>
      <c r="AN37" s="1221"/>
      <c r="AO37" s="343">
        <v>4153</v>
      </c>
      <c r="AP37" s="343">
        <v>374</v>
      </c>
      <c r="AQ37" s="344">
        <v>740</v>
      </c>
      <c r="AR37" s="345">
        <v>-49.5</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2" t="s">
        <v>544</v>
      </c>
      <c r="AL38" s="1223"/>
      <c r="AM38" s="1223"/>
      <c r="AN38" s="1224"/>
      <c r="AO38" s="346" t="s">
        <v>524</v>
      </c>
      <c r="AP38" s="346" t="s">
        <v>524</v>
      </c>
      <c r="AQ38" s="347">
        <v>12</v>
      </c>
      <c r="AR38" s="335" t="s">
        <v>524</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2" t="s">
        <v>545</v>
      </c>
      <c r="AL39" s="1223"/>
      <c r="AM39" s="1223"/>
      <c r="AN39" s="1224"/>
      <c r="AO39" s="343" t="s">
        <v>524</v>
      </c>
      <c r="AP39" s="343" t="s">
        <v>524</v>
      </c>
      <c r="AQ39" s="344">
        <v>-2627</v>
      </c>
      <c r="AR39" s="345" t="s">
        <v>524</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9" t="s">
        <v>546</v>
      </c>
      <c r="AL40" s="1220"/>
      <c r="AM40" s="1220"/>
      <c r="AN40" s="1221"/>
      <c r="AO40" s="343">
        <v>-330476</v>
      </c>
      <c r="AP40" s="343">
        <v>-29730</v>
      </c>
      <c r="AQ40" s="344">
        <v>-48398</v>
      </c>
      <c r="AR40" s="345">
        <v>-38.6</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5" t="s">
        <v>298</v>
      </c>
      <c r="AL41" s="1226"/>
      <c r="AM41" s="1226"/>
      <c r="AN41" s="1227"/>
      <c r="AO41" s="343">
        <v>133954</v>
      </c>
      <c r="AP41" s="343">
        <v>12051</v>
      </c>
      <c r="AQ41" s="344">
        <v>22201</v>
      </c>
      <c r="AR41" s="345">
        <v>-45.7</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547</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548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549</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2" t="s">
        <v>515</v>
      </c>
      <c r="AN49" s="1214" t="s">
        <v>550</v>
      </c>
      <c r="AO49" s="1215"/>
      <c r="AP49" s="1215"/>
      <c r="AQ49" s="1215"/>
      <c r="AR49" s="1216"/>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3"/>
      <c r="AN50" s="359" t="s">
        <v>551</v>
      </c>
      <c r="AO50" s="360" t="s">
        <v>552</v>
      </c>
      <c r="AP50" s="361" t="s">
        <v>553</v>
      </c>
      <c r="AQ50" s="362" t="s">
        <v>554</v>
      </c>
      <c r="AR50" s="363" t="s">
        <v>555</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556</v>
      </c>
      <c r="AL51" s="356"/>
      <c r="AM51" s="364">
        <v>414541</v>
      </c>
      <c r="AN51" s="365">
        <v>36185</v>
      </c>
      <c r="AO51" s="366">
        <v>46.7</v>
      </c>
      <c r="AP51" s="367">
        <v>75972</v>
      </c>
      <c r="AQ51" s="368">
        <v>-17.3</v>
      </c>
      <c r="AR51" s="369">
        <v>64</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557</v>
      </c>
      <c r="AM52" s="372">
        <v>292043</v>
      </c>
      <c r="AN52" s="373">
        <v>25493</v>
      </c>
      <c r="AO52" s="374">
        <v>161.1</v>
      </c>
      <c r="AP52" s="375">
        <v>40712</v>
      </c>
      <c r="AQ52" s="376">
        <v>-25.2</v>
      </c>
      <c r="AR52" s="377">
        <v>186.3</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558</v>
      </c>
      <c r="AL53" s="356"/>
      <c r="AM53" s="364">
        <v>235123</v>
      </c>
      <c r="AN53" s="365">
        <v>20774</v>
      </c>
      <c r="AO53" s="366">
        <v>-42.6</v>
      </c>
      <c r="AP53" s="367">
        <v>79466</v>
      </c>
      <c r="AQ53" s="368">
        <v>4.5999999999999996</v>
      </c>
      <c r="AR53" s="369">
        <v>-47.2</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557</v>
      </c>
      <c r="AM54" s="372">
        <v>152370</v>
      </c>
      <c r="AN54" s="373">
        <v>13463</v>
      </c>
      <c r="AO54" s="374">
        <v>-47.2</v>
      </c>
      <c r="AP54" s="375">
        <v>44645</v>
      </c>
      <c r="AQ54" s="376">
        <v>9.6999999999999993</v>
      </c>
      <c r="AR54" s="377">
        <v>-56.9</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559</v>
      </c>
      <c r="AL55" s="356"/>
      <c r="AM55" s="364">
        <v>478374</v>
      </c>
      <c r="AN55" s="365">
        <v>42526</v>
      </c>
      <c r="AO55" s="366">
        <v>104.7</v>
      </c>
      <c r="AP55" s="367">
        <v>90072</v>
      </c>
      <c r="AQ55" s="368">
        <v>13.3</v>
      </c>
      <c r="AR55" s="369">
        <v>91.4</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557</v>
      </c>
      <c r="AM56" s="372">
        <v>272890</v>
      </c>
      <c r="AN56" s="373">
        <v>24259</v>
      </c>
      <c r="AO56" s="374">
        <v>80.2</v>
      </c>
      <c r="AP56" s="375">
        <v>46083</v>
      </c>
      <c r="AQ56" s="376">
        <v>3.2</v>
      </c>
      <c r="AR56" s="377">
        <v>77</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560</v>
      </c>
      <c r="AL57" s="356"/>
      <c r="AM57" s="364">
        <v>977378</v>
      </c>
      <c r="AN57" s="365">
        <v>87056</v>
      </c>
      <c r="AO57" s="366">
        <v>104.7</v>
      </c>
      <c r="AP57" s="367">
        <v>88328</v>
      </c>
      <c r="AQ57" s="368">
        <v>-1.9</v>
      </c>
      <c r="AR57" s="369">
        <v>106.6</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557</v>
      </c>
      <c r="AM58" s="372">
        <v>150955</v>
      </c>
      <c r="AN58" s="373">
        <v>13446</v>
      </c>
      <c r="AO58" s="374">
        <v>-44.6</v>
      </c>
      <c r="AP58" s="375">
        <v>49013</v>
      </c>
      <c r="AQ58" s="376">
        <v>6.4</v>
      </c>
      <c r="AR58" s="377">
        <v>-51</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561</v>
      </c>
      <c r="AL59" s="356"/>
      <c r="AM59" s="364">
        <v>631768</v>
      </c>
      <c r="AN59" s="365">
        <v>56834</v>
      </c>
      <c r="AO59" s="366">
        <v>-34.700000000000003</v>
      </c>
      <c r="AP59" s="367">
        <v>103390</v>
      </c>
      <c r="AQ59" s="368">
        <v>17.100000000000001</v>
      </c>
      <c r="AR59" s="369">
        <v>-51.8</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557</v>
      </c>
      <c r="AM60" s="372">
        <v>337435</v>
      </c>
      <c r="AN60" s="373">
        <v>30356</v>
      </c>
      <c r="AO60" s="374">
        <v>125.8</v>
      </c>
      <c r="AP60" s="375">
        <v>51269</v>
      </c>
      <c r="AQ60" s="376">
        <v>4.5999999999999996</v>
      </c>
      <c r="AR60" s="377">
        <v>121.2</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562</v>
      </c>
      <c r="AL61" s="378"/>
      <c r="AM61" s="379">
        <v>547437</v>
      </c>
      <c r="AN61" s="380">
        <v>48675</v>
      </c>
      <c r="AO61" s="381">
        <v>35.799999999999997</v>
      </c>
      <c r="AP61" s="382">
        <v>87446</v>
      </c>
      <c r="AQ61" s="383">
        <v>3.2</v>
      </c>
      <c r="AR61" s="369">
        <v>32.6</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557</v>
      </c>
      <c r="AM62" s="372">
        <v>241139</v>
      </c>
      <c r="AN62" s="373">
        <v>21403</v>
      </c>
      <c r="AO62" s="374">
        <v>55.1</v>
      </c>
      <c r="AP62" s="375">
        <v>46344</v>
      </c>
      <c r="AQ62" s="376">
        <v>-0.3</v>
      </c>
      <c r="AR62" s="377">
        <v>55.4</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bsphNqCipmg8DFK9RsMrQFlgAZFOAdmVmS7lQAYDlHLdRUmhH1D0wRdRlsPlw/tg+Z8rFZS2S/uWfDD24aFqzw==" saltValue="gFPc6nn1aBdk92XYhxkjg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564</v>
      </c>
    </row>
    <row r="120" spans="125:125" ht="13.5" hidden="1" customHeight="1" x14ac:dyDescent="0.2"/>
    <row r="121" spans="125:125" ht="13.5" hidden="1" customHeight="1" x14ac:dyDescent="0.2">
      <c r="DU121" s="291"/>
    </row>
  </sheetData>
  <sheetProtection algorithmName="SHA-512" hashValue="VVZAAvAn+lIBj2EhA+IrzXXUcGZmV9OGYNn4KVilQZth30zZazbnDY+KZCW3wmOdyzPXMM3yrehtGmSY7HpanQ==" saltValue="7iKa/t6IIYB2pyion/c4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565</v>
      </c>
    </row>
  </sheetData>
  <sheetProtection algorithmName="SHA-512" hashValue="qwLKkSF0WFWY5sDt1iKC7/PE8KhfyOIyNIf5Op5RXEnW6reUtdaS2aYq90Z41mQ0vJwvzSd3CFwTDeQgK6qkWw==" saltValue="InIv+jU2Lh8l5u7swhN7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566</v>
      </c>
      <c r="G46" s="8" t="s">
        <v>567</v>
      </c>
      <c r="H46" s="8" t="s">
        <v>568</v>
      </c>
      <c r="I46" s="8" t="s">
        <v>569</v>
      </c>
      <c r="J46" s="9" t="s">
        <v>570</v>
      </c>
    </row>
    <row r="47" spans="2:10" ht="57.75" customHeight="1" x14ac:dyDescent="0.2">
      <c r="B47" s="10"/>
      <c r="C47" s="1237" t="s">
        <v>3</v>
      </c>
      <c r="D47" s="1237"/>
      <c r="E47" s="1238"/>
      <c r="F47" s="11">
        <v>9.92</v>
      </c>
      <c r="G47" s="12">
        <v>9.25</v>
      </c>
      <c r="H47" s="12">
        <v>9</v>
      </c>
      <c r="I47" s="12">
        <v>12.21</v>
      </c>
      <c r="J47" s="13">
        <v>12.38</v>
      </c>
    </row>
    <row r="48" spans="2:10" ht="57.75" customHeight="1" x14ac:dyDescent="0.2">
      <c r="B48" s="14"/>
      <c r="C48" s="1239" t="s">
        <v>4</v>
      </c>
      <c r="D48" s="1239"/>
      <c r="E48" s="1240"/>
      <c r="F48" s="15">
        <v>8.2799999999999994</v>
      </c>
      <c r="G48" s="16">
        <v>6.94</v>
      </c>
      <c r="H48" s="16">
        <v>10.37</v>
      </c>
      <c r="I48" s="16">
        <v>5.12</v>
      </c>
      <c r="J48" s="17">
        <v>7.2</v>
      </c>
    </row>
    <row r="49" spans="2:10" ht="57.75" customHeight="1" thickBot="1" x14ac:dyDescent="0.25">
      <c r="B49" s="18"/>
      <c r="C49" s="1241" t="s">
        <v>5</v>
      </c>
      <c r="D49" s="1241"/>
      <c r="E49" s="1242"/>
      <c r="F49" s="19" t="s">
        <v>571</v>
      </c>
      <c r="G49" s="20" t="s">
        <v>572</v>
      </c>
      <c r="H49" s="20">
        <v>3</v>
      </c>
      <c r="I49" s="20" t="s">
        <v>573</v>
      </c>
      <c r="J49" s="21">
        <v>2.0099999999999998</v>
      </c>
    </row>
    <row r="50" spans="2:10" ht="13.5" customHeight="1" x14ac:dyDescent="0.2"/>
  </sheetData>
  <sheetProtection algorithmName="SHA-512" hashValue="ueYNT0EGkxbYtomXGVKYD/ew5w8U4ADwJ/FDFuZCEjB3hMjEgfjLgHBP/PXx5ed1zcKdV8tQdYylKRtGRcLoEQ==" saltValue="4VO+xy/qBVV2h0JYjxdC9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2021-03-19T07:34:40Z</cp:lastPrinted>
  <dcterms:created xsi:type="dcterms:W3CDTF">2021-02-05T02:11:00Z</dcterms:created>
  <dcterms:modified xsi:type="dcterms:W3CDTF">2021-10-26T08:30:58Z</dcterms:modified>
  <cp:category/>
</cp:coreProperties>
</file>